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ikalten/Documents/Master_Thesis/Master_Thesis/data/"/>
    </mc:Choice>
  </mc:AlternateContent>
  <xr:revisionPtr revIDLastSave="0" documentId="13_ncr:1_{13B7F4BC-25CA-E946-918B-F562F1C0A627}" xr6:coauthVersionLast="47" xr6:coauthVersionMax="47" xr10:uidLastSave="{00000000-0000-0000-0000-000000000000}"/>
  <bookViews>
    <workbookView xWindow="0" yWindow="500" windowWidth="28800" windowHeight="16000" activeTab="4" xr2:uid="{B287DE31-AC57-554B-A340-E00DB2E06091}"/>
  </bookViews>
  <sheets>
    <sheet name="wateruse_R_sorted" sheetId="4" r:id="rId1"/>
    <sheet name="wateruse_SMC_changed_data" sheetId="7" r:id="rId2"/>
    <sheet name="wateruse_SMC" sheetId="5" r:id="rId3"/>
    <sheet name="Acerifolia Tryout" sheetId="9" r:id="rId4"/>
    <sheet name="Acerifolia Tryout2" sheetId="10" r:id="rId5"/>
    <sheet name="Acerfolia" sheetId="6" r:id="rId6"/>
  </sheets>
  <definedNames>
    <definedName name="_xlnm._FilterDatabase" localSheetId="2" hidden="1">wateruse_SMC!$A$1:$BN$110</definedName>
    <definedName name="_xlnm._FilterDatabase" localSheetId="1" hidden="1">wateruse_SMC_changed_data!$A$1:$CE$110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M11" i="9" l="1"/>
  <c r="FZ11" i="9"/>
  <c r="FJ11" i="9"/>
  <c r="ES11" i="9"/>
  <c r="EM11" i="9"/>
  <c r="EG11" i="9"/>
  <c r="EA11" i="9"/>
  <c r="DU11" i="9"/>
  <c r="DO11" i="9"/>
  <c r="DI11" i="9"/>
  <c r="DC11" i="9"/>
  <c r="CV11" i="9"/>
  <c r="CU11" i="9"/>
  <c r="CN11" i="9"/>
  <c r="CM11" i="9"/>
  <c r="CH11" i="9"/>
  <c r="CG11" i="9"/>
  <c r="CE11" i="9"/>
  <c r="BY11" i="9"/>
  <c r="BX11" i="9"/>
  <c r="BW11" i="9"/>
  <c r="BV11" i="9"/>
  <c r="BP11" i="9"/>
  <c r="BO11" i="9"/>
  <c r="BN11" i="9"/>
  <c r="BM11" i="9"/>
  <c r="BH11" i="9"/>
  <c r="BG11" i="9"/>
  <c r="BF11" i="9"/>
  <c r="BE11" i="9"/>
  <c r="AZ11" i="9"/>
  <c r="AY11" i="9"/>
  <c r="AX11" i="9"/>
  <c r="AW11" i="9"/>
  <c r="AQ11" i="9"/>
  <c r="AO11" i="9"/>
  <c r="AN11" i="9"/>
  <c r="AM11" i="9"/>
  <c r="AL11" i="9"/>
  <c r="AG11" i="9"/>
  <c r="AE11" i="9"/>
  <c r="AA11" i="9"/>
  <c r="Y11" i="9"/>
  <c r="U11" i="9"/>
  <c r="S11" i="9"/>
  <c r="O11" i="9"/>
  <c r="M11" i="9"/>
  <c r="I11" i="9"/>
  <c r="GM10" i="9"/>
  <c r="FZ10" i="9"/>
  <c r="FJ10" i="9"/>
  <c r="ES10" i="9"/>
  <c r="EM10" i="9"/>
  <c r="EG10" i="9"/>
  <c r="EA10" i="9"/>
  <c r="DU10" i="9"/>
  <c r="DO10" i="9"/>
  <c r="DI10" i="9"/>
  <c r="DC10" i="9"/>
  <c r="CV10" i="9"/>
  <c r="CU10" i="9"/>
  <c r="CN10" i="9"/>
  <c r="CM10" i="9"/>
  <c r="CH10" i="9"/>
  <c r="CG10" i="9"/>
  <c r="CE10" i="9"/>
  <c r="BY10" i="9"/>
  <c r="BX10" i="9"/>
  <c r="BW10" i="9"/>
  <c r="BV10" i="9"/>
  <c r="BP10" i="9"/>
  <c r="BO10" i="9"/>
  <c r="BN10" i="9"/>
  <c r="BM10" i="9"/>
  <c r="BH10" i="9"/>
  <c r="BG10" i="9"/>
  <c r="BF10" i="9"/>
  <c r="BE10" i="9"/>
  <c r="AZ10" i="9"/>
  <c r="AY10" i="9"/>
  <c r="AX10" i="9"/>
  <c r="AW10" i="9"/>
  <c r="AQ10" i="9"/>
  <c r="AO10" i="9"/>
  <c r="AN10" i="9"/>
  <c r="AM10" i="9"/>
  <c r="AL10" i="9"/>
  <c r="AG10" i="9"/>
  <c r="AE10" i="9"/>
  <c r="AA10" i="9"/>
  <c r="Y10" i="9"/>
  <c r="U10" i="9"/>
  <c r="S10" i="9"/>
  <c r="O10" i="9"/>
  <c r="M10" i="9"/>
  <c r="I10" i="9"/>
  <c r="GM9" i="9"/>
  <c r="FZ9" i="9"/>
  <c r="FJ9" i="9"/>
  <c r="ES9" i="9"/>
  <c r="EM9" i="9"/>
  <c r="EG9" i="9"/>
  <c r="EA9" i="9"/>
  <c r="DU9" i="9"/>
  <c r="DO9" i="9"/>
  <c r="DI9" i="9"/>
  <c r="DC9" i="9"/>
  <c r="CV9" i="9"/>
  <c r="CU9" i="9"/>
  <c r="CN9" i="9"/>
  <c r="CM9" i="9"/>
  <c r="CH9" i="9"/>
  <c r="CG9" i="9"/>
  <c r="CE9" i="9"/>
  <c r="BY9" i="9"/>
  <c r="BX9" i="9"/>
  <c r="BW9" i="9"/>
  <c r="BV9" i="9"/>
  <c r="BP9" i="9"/>
  <c r="BO9" i="9"/>
  <c r="BN9" i="9"/>
  <c r="BM9" i="9"/>
  <c r="BH9" i="9"/>
  <c r="BG9" i="9"/>
  <c r="BF9" i="9"/>
  <c r="BE9" i="9"/>
  <c r="AZ9" i="9"/>
  <c r="AY9" i="9"/>
  <c r="AX9" i="9"/>
  <c r="AW9" i="9"/>
  <c r="AO9" i="9"/>
  <c r="AN9" i="9"/>
  <c r="AM9" i="9"/>
  <c r="AL9" i="9"/>
  <c r="AK9" i="9"/>
  <c r="AQ9" i="9" s="1"/>
  <c r="AG9" i="9"/>
  <c r="AE9" i="9"/>
  <c r="AA9" i="9"/>
  <c r="Y9" i="9"/>
  <c r="U9" i="9"/>
  <c r="S9" i="9"/>
  <c r="O9" i="9"/>
  <c r="M9" i="9"/>
  <c r="I9" i="9"/>
  <c r="GM8" i="9"/>
  <c r="FZ8" i="9"/>
  <c r="FJ8" i="9"/>
  <c r="ES8" i="9"/>
  <c r="EM8" i="9"/>
  <c r="EG8" i="9"/>
  <c r="EA8" i="9"/>
  <c r="DU8" i="9"/>
  <c r="DO8" i="9"/>
  <c r="DI8" i="9"/>
  <c r="DC8" i="9"/>
  <c r="CV8" i="9"/>
  <c r="CU8" i="9"/>
  <c r="CN8" i="9"/>
  <c r="CM8" i="9"/>
  <c r="CH8" i="9"/>
  <c r="CG8" i="9"/>
  <c r="CE8" i="9"/>
  <c r="BY8" i="9"/>
  <c r="BX8" i="9"/>
  <c r="BW8" i="9"/>
  <c r="BV8" i="9"/>
  <c r="BP8" i="9"/>
  <c r="BO8" i="9"/>
  <c r="BN8" i="9"/>
  <c r="BM8" i="9"/>
  <c r="BH8" i="9"/>
  <c r="BG8" i="9"/>
  <c r="BF8" i="9"/>
  <c r="BE8" i="9"/>
  <c r="AZ8" i="9"/>
  <c r="AY8" i="9"/>
  <c r="AX8" i="9"/>
  <c r="AW8" i="9"/>
  <c r="AO8" i="9"/>
  <c r="AN8" i="9"/>
  <c r="AM8" i="9"/>
  <c r="AL8" i="9"/>
  <c r="AK8" i="9"/>
  <c r="AQ8" i="9" s="1"/>
  <c r="AG8" i="9"/>
  <c r="AE8" i="9"/>
  <c r="AA8" i="9"/>
  <c r="Y8" i="9"/>
  <c r="U8" i="9"/>
  <c r="S8" i="9"/>
  <c r="O8" i="9"/>
  <c r="M8" i="9"/>
  <c r="J8" i="9"/>
  <c r="I8" i="9"/>
  <c r="GM7" i="9"/>
  <c r="FZ7" i="9"/>
  <c r="FJ7" i="9"/>
  <c r="ES7" i="9"/>
  <c r="EM7" i="9"/>
  <c r="EG7" i="9"/>
  <c r="EA7" i="9"/>
  <c r="DU7" i="9"/>
  <c r="DO7" i="9"/>
  <c r="DI7" i="9"/>
  <c r="DC7" i="9"/>
  <c r="CV7" i="9"/>
  <c r="CU7" i="9"/>
  <c r="CN7" i="9"/>
  <c r="CM7" i="9"/>
  <c r="CH7" i="9"/>
  <c r="CG7" i="9"/>
  <c r="CE7" i="9"/>
  <c r="BY7" i="9"/>
  <c r="BX7" i="9"/>
  <c r="BW7" i="9"/>
  <c r="BV7" i="9"/>
  <c r="BP7" i="9"/>
  <c r="BO7" i="9"/>
  <c r="BN7" i="9"/>
  <c r="BM7" i="9"/>
  <c r="BH7" i="9"/>
  <c r="BG7" i="9"/>
  <c r="BF7" i="9"/>
  <c r="BE7" i="9"/>
  <c r="AZ7" i="9"/>
  <c r="AY7" i="9"/>
  <c r="AX7" i="9"/>
  <c r="AW7" i="9"/>
  <c r="AQ7" i="9"/>
  <c r="AO7" i="9"/>
  <c r="AN7" i="9"/>
  <c r="AM7" i="9"/>
  <c r="AL7" i="9"/>
  <c r="AK7" i="9"/>
  <c r="AG7" i="9"/>
  <c r="AE7" i="9"/>
  <c r="AA7" i="9"/>
  <c r="Y7" i="9"/>
  <c r="U7" i="9"/>
  <c r="S7" i="9"/>
  <c r="O7" i="9"/>
  <c r="M7" i="9"/>
  <c r="J7" i="9"/>
  <c r="I7" i="9"/>
  <c r="GM6" i="9"/>
  <c r="FZ6" i="9"/>
  <c r="FJ6" i="9"/>
  <c r="ES6" i="9"/>
  <c r="EM6" i="9"/>
  <c r="EG6" i="9"/>
  <c r="EA6" i="9"/>
  <c r="DU6" i="9"/>
  <c r="DO6" i="9"/>
  <c r="DI6" i="9"/>
  <c r="DC6" i="9"/>
  <c r="CV6" i="9"/>
  <c r="CU6" i="9"/>
  <c r="CN6" i="9"/>
  <c r="CM6" i="9"/>
  <c r="CH6" i="9"/>
  <c r="CG6" i="9"/>
  <c r="CE6" i="9"/>
  <c r="BY6" i="9"/>
  <c r="BX6" i="9"/>
  <c r="BW6" i="9"/>
  <c r="BV6" i="9"/>
  <c r="BP6" i="9"/>
  <c r="BO6" i="9"/>
  <c r="BN6" i="9"/>
  <c r="BM6" i="9"/>
  <c r="BH6" i="9"/>
  <c r="BG6" i="9"/>
  <c r="BF6" i="9"/>
  <c r="BE6" i="9"/>
  <c r="AZ6" i="9"/>
  <c r="AY6" i="9"/>
  <c r="AX6" i="9"/>
  <c r="AW6" i="9"/>
  <c r="AQ6" i="9"/>
  <c r="AO6" i="9"/>
  <c r="AN6" i="9"/>
  <c r="AM6" i="9"/>
  <c r="AL6" i="9"/>
  <c r="AG6" i="9"/>
  <c r="AE6" i="9"/>
  <c r="AA6" i="9"/>
  <c r="Y6" i="9"/>
  <c r="U6" i="9"/>
  <c r="S6" i="9"/>
  <c r="O6" i="9"/>
  <c r="M6" i="9"/>
  <c r="J6" i="9"/>
  <c r="I6" i="9"/>
  <c r="GM5" i="9"/>
  <c r="FZ5" i="9"/>
  <c r="FJ5" i="9"/>
  <c r="ES5" i="9"/>
  <c r="EM5" i="9"/>
  <c r="EG5" i="9"/>
  <c r="EA5" i="9"/>
  <c r="DU5" i="9"/>
  <c r="DO5" i="9"/>
  <c r="DI5" i="9"/>
  <c r="DC5" i="9"/>
  <c r="CV5" i="9"/>
  <c r="CU5" i="9"/>
  <c r="CN5" i="9"/>
  <c r="CM5" i="9"/>
  <c r="CH5" i="9"/>
  <c r="CG5" i="9"/>
  <c r="CE5" i="9"/>
  <c r="BY5" i="9"/>
  <c r="BX5" i="9"/>
  <c r="BW5" i="9"/>
  <c r="BV5" i="9"/>
  <c r="BP5" i="9"/>
  <c r="BO5" i="9"/>
  <c r="BN5" i="9"/>
  <c r="BM5" i="9"/>
  <c r="BH5" i="9"/>
  <c r="BG5" i="9"/>
  <c r="BF5" i="9"/>
  <c r="BE5" i="9"/>
  <c r="AZ5" i="9"/>
  <c r="AY5" i="9"/>
  <c r="AX5" i="9"/>
  <c r="AW5" i="9"/>
  <c r="AQ5" i="9"/>
  <c r="AO5" i="9"/>
  <c r="AN5" i="9"/>
  <c r="AM5" i="9"/>
  <c r="AL5" i="9"/>
  <c r="AG5" i="9"/>
  <c r="AE5" i="9"/>
  <c r="AA5" i="9"/>
  <c r="Y5" i="9"/>
  <c r="U5" i="9"/>
  <c r="S5" i="9"/>
  <c r="O5" i="9"/>
  <c r="M5" i="9"/>
  <c r="J5" i="9"/>
  <c r="I5" i="9"/>
  <c r="GM4" i="9"/>
  <c r="FZ4" i="9"/>
  <c r="FJ4" i="9"/>
  <c r="ES4" i="9"/>
  <c r="EM4" i="9"/>
  <c r="EG4" i="9"/>
  <c r="EA4" i="9"/>
  <c r="DU4" i="9"/>
  <c r="DO4" i="9"/>
  <c r="DI4" i="9"/>
  <c r="DC4" i="9"/>
  <c r="CV4" i="9"/>
  <c r="CU4" i="9"/>
  <c r="CN4" i="9"/>
  <c r="CM4" i="9"/>
  <c r="CH4" i="9"/>
  <c r="CG4" i="9"/>
  <c r="CE4" i="9"/>
  <c r="BY4" i="9"/>
  <c r="BX4" i="9"/>
  <c r="BW4" i="9"/>
  <c r="BV4" i="9"/>
  <c r="BP4" i="9"/>
  <c r="BO4" i="9"/>
  <c r="BN4" i="9"/>
  <c r="BM4" i="9"/>
  <c r="BH4" i="9"/>
  <c r="BG4" i="9"/>
  <c r="BF4" i="9"/>
  <c r="BE4" i="9"/>
  <c r="AZ4" i="9"/>
  <c r="AY4" i="9"/>
  <c r="AX4" i="9"/>
  <c r="AW4" i="9"/>
  <c r="AQ4" i="9"/>
  <c r="AO4" i="9"/>
  <c r="AN4" i="9"/>
  <c r="AM4" i="9"/>
  <c r="AL4" i="9"/>
  <c r="AG4" i="9"/>
  <c r="AE4" i="9"/>
  <c r="AA4" i="9"/>
  <c r="Y4" i="9"/>
  <c r="U4" i="9"/>
  <c r="S4" i="9"/>
  <c r="O4" i="9"/>
  <c r="M4" i="9"/>
  <c r="J4" i="9"/>
  <c r="I4" i="9"/>
  <c r="GM3" i="9"/>
  <c r="FZ3" i="9"/>
  <c r="FJ3" i="9"/>
  <c r="ES3" i="9"/>
  <c r="EM3" i="9"/>
  <c r="EG3" i="9"/>
  <c r="EA3" i="9"/>
  <c r="DU3" i="9"/>
  <c r="DO3" i="9"/>
  <c r="DI3" i="9"/>
  <c r="DC3" i="9"/>
  <c r="CV3" i="9"/>
  <c r="CU3" i="9"/>
  <c r="CN3" i="9"/>
  <c r="CM3" i="9"/>
  <c r="CH3" i="9"/>
  <c r="CG3" i="9"/>
  <c r="CE3" i="9"/>
  <c r="BY3" i="9"/>
  <c r="BX3" i="9"/>
  <c r="BW3" i="9"/>
  <c r="BV3" i="9"/>
  <c r="BP3" i="9"/>
  <c r="BO3" i="9"/>
  <c r="BN3" i="9"/>
  <c r="BM3" i="9"/>
  <c r="BH3" i="9"/>
  <c r="BG3" i="9"/>
  <c r="BF3" i="9"/>
  <c r="BE3" i="9"/>
  <c r="AZ3" i="9"/>
  <c r="AY3" i="9"/>
  <c r="AX3" i="9"/>
  <c r="AW3" i="9"/>
  <c r="AQ3" i="9"/>
  <c r="AO3" i="9"/>
  <c r="AN3" i="9"/>
  <c r="AM3" i="9"/>
  <c r="AL3" i="9"/>
  <c r="AG3" i="9"/>
  <c r="AE3" i="9"/>
  <c r="AA3" i="9"/>
  <c r="Y3" i="9"/>
  <c r="U3" i="9"/>
  <c r="S3" i="9"/>
  <c r="O3" i="9"/>
  <c r="M3" i="9"/>
  <c r="J3" i="9"/>
  <c r="I3" i="9"/>
  <c r="GM2" i="9"/>
  <c r="FZ2" i="9"/>
  <c r="FJ2" i="9"/>
  <c r="ES2" i="9"/>
  <c r="EM2" i="9"/>
  <c r="EG2" i="9"/>
  <c r="EA2" i="9"/>
  <c r="DU2" i="9"/>
  <c r="DO2" i="9"/>
  <c r="DI2" i="9"/>
  <c r="DC2" i="9"/>
  <c r="CV2" i="9"/>
  <c r="CU2" i="9"/>
  <c r="CN2" i="9"/>
  <c r="CM2" i="9"/>
  <c r="CH2" i="9"/>
  <c r="CG2" i="9"/>
  <c r="CE2" i="9"/>
  <c r="BY2" i="9"/>
  <c r="BX2" i="9"/>
  <c r="BW2" i="9"/>
  <c r="BV2" i="9"/>
  <c r="BP2" i="9"/>
  <c r="BO2" i="9"/>
  <c r="BN2" i="9"/>
  <c r="BM2" i="9"/>
  <c r="BH2" i="9"/>
  <c r="BG2" i="9"/>
  <c r="BF2" i="9"/>
  <c r="BE2" i="9"/>
  <c r="AZ2" i="9"/>
  <c r="AY2" i="9"/>
  <c r="AX2" i="9"/>
  <c r="AW2" i="9"/>
  <c r="AQ2" i="9"/>
  <c r="AO2" i="9"/>
  <c r="AN2" i="9"/>
  <c r="AM2" i="9"/>
  <c r="AL2" i="9"/>
  <c r="AG2" i="9"/>
  <c r="AE2" i="9"/>
  <c r="AA2" i="9"/>
  <c r="Y2" i="9"/>
  <c r="U2" i="9"/>
  <c r="S2" i="9"/>
  <c r="O2" i="9"/>
  <c r="M2" i="9"/>
  <c r="J2" i="9"/>
  <c r="I2" i="9"/>
  <c r="O3"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2" i="7"/>
  <c r="AG2" i="7"/>
  <c r="AG110" i="7"/>
  <c r="AG109" i="7"/>
  <c r="AG108" i="7"/>
  <c r="AG107" i="7"/>
  <c r="AG106" i="7"/>
  <c r="AG105" i="7"/>
  <c r="AG104" i="7"/>
  <c r="AG103" i="7"/>
  <c r="AG102" i="7"/>
  <c r="AG101" i="7"/>
  <c r="AG100" i="7"/>
  <c r="AG99" i="7"/>
  <c r="AG98" i="7"/>
  <c r="AG97" i="7"/>
  <c r="AG96" i="7"/>
  <c r="AG95" i="7"/>
  <c r="AG94" i="7"/>
  <c r="AG93" i="7"/>
  <c r="AG92" i="7"/>
  <c r="AG91" i="7"/>
  <c r="AG90" i="7"/>
  <c r="AG89" i="7"/>
  <c r="AG88" i="7"/>
  <c r="AG87" i="7"/>
  <c r="AG86" i="7"/>
  <c r="AG85" i="7"/>
  <c r="AG84" i="7"/>
  <c r="AG83" i="7"/>
  <c r="AG82" i="7"/>
  <c r="AG81" i="7"/>
  <c r="AG80" i="7"/>
  <c r="AG79" i="7"/>
  <c r="AG78" i="7"/>
  <c r="AG77" i="7"/>
  <c r="AG76" i="7"/>
  <c r="AG75" i="7"/>
  <c r="AG74" i="7"/>
  <c r="AG73" i="7"/>
  <c r="AG72" i="7"/>
  <c r="AG71" i="7"/>
  <c r="AG70" i="7"/>
  <c r="AG69" i="7"/>
  <c r="AG68" i="7"/>
  <c r="AG67" i="7"/>
  <c r="AG66" i="7"/>
  <c r="AG65" i="7"/>
  <c r="AG64" i="7"/>
  <c r="AG63" i="7"/>
  <c r="AG62" i="7"/>
  <c r="AG61" i="7"/>
  <c r="AG60" i="7"/>
  <c r="AG59" i="7"/>
  <c r="AG58" i="7"/>
  <c r="AG57" i="7"/>
  <c r="AG56" i="7"/>
  <c r="AG55" i="7"/>
  <c r="AG54" i="7"/>
  <c r="AG53" i="7"/>
  <c r="AG52" i="7"/>
  <c r="AG51" i="7"/>
  <c r="AG50" i="7"/>
  <c r="AG49" i="7"/>
  <c r="AG48" i="7"/>
  <c r="AG47" i="7"/>
  <c r="AG46" i="7"/>
  <c r="AG45" i="7"/>
  <c r="AG44" i="7"/>
  <c r="AG43" i="7"/>
  <c r="AG42" i="7"/>
  <c r="AG41" i="7"/>
  <c r="AG40" i="7"/>
  <c r="AG39" i="7"/>
  <c r="AG38" i="7"/>
  <c r="AG37" i="7"/>
  <c r="AG36" i="7"/>
  <c r="AG35" i="7"/>
  <c r="AG34" i="7"/>
  <c r="AG33" i="7"/>
  <c r="AG32" i="7"/>
  <c r="AG31" i="7"/>
  <c r="AG30" i="7"/>
  <c r="AG29" i="7"/>
  <c r="AG28" i="7"/>
  <c r="AG27" i="7"/>
  <c r="AG26" i="7"/>
  <c r="AG25" i="7"/>
  <c r="AG24" i="7"/>
  <c r="AG23" i="7"/>
  <c r="AG22" i="7"/>
  <c r="AG21" i="7"/>
  <c r="AG20" i="7"/>
  <c r="AG19" i="7"/>
  <c r="AG18" i="7"/>
  <c r="AG17" i="7"/>
  <c r="AG16" i="7"/>
  <c r="AG15" i="7"/>
  <c r="AG14" i="7"/>
  <c r="AG13" i="7"/>
  <c r="AG12" i="7"/>
  <c r="AG11" i="7"/>
  <c r="AG10" i="7"/>
  <c r="AG9" i="7"/>
  <c r="AG8" i="7"/>
  <c r="AG7" i="7"/>
  <c r="AG6" i="7"/>
  <c r="AG5" i="7"/>
  <c r="AG4" i="7"/>
  <c r="AG3" i="7"/>
  <c r="AA2" i="7"/>
  <c r="AA110" i="7"/>
  <c r="AA109" i="7"/>
  <c r="AA108" i="7"/>
  <c r="AA107" i="7"/>
  <c r="AA106" i="7"/>
  <c r="AA105" i="7"/>
  <c r="AA104" i="7"/>
  <c r="AA103" i="7"/>
  <c r="AA102" i="7"/>
  <c r="AA101" i="7"/>
  <c r="AA100" i="7"/>
  <c r="AA99" i="7"/>
  <c r="AA98" i="7"/>
  <c r="AA97" i="7"/>
  <c r="AA96" i="7"/>
  <c r="AA95" i="7"/>
  <c r="AA94" i="7"/>
  <c r="AA93" i="7"/>
  <c r="AA92" i="7"/>
  <c r="AA91" i="7"/>
  <c r="AA90" i="7"/>
  <c r="AA89" i="7"/>
  <c r="AA88" i="7"/>
  <c r="AA87" i="7"/>
  <c r="AA86" i="7"/>
  <c r="AA85" i="7"/>
  <c r="AA84" i="7"/>
  <c r="AA83" i="7"/>
  <c r="AA82" i="7"/>
  <c r="AA81" i="7"/>
  <c r="AA80" i="7"/>
  <c r="AA79" i="7"/>
  <c r="AA78" i="7"/>
  <c r="AA77" i="7"/>
  <c r="AA76" i="7"/>
  <c r="AA75" i="7"/>
  <c r="AA74" i="7"/>
  <c r="AA73" i="7"/>
  <c r="AA72" i="7"/>
  <c r="AA71" i="7"/>
  <c r="AA70" i="7"/>
  <c r="AA69" i="7"/>
  <c r="AA68" i="7"/>
  <c r="AA67" i="7"/>
  <c r="AA66" i="7"/>
  <c r="AA65" i="7"/>
  <c r="AA64" i="7"/>
  <c r="AA63" i="7"/>
  <c r="AA62" i="7"/>
  <c r="AA61" i="7"/>
  <c r="AA60" i="7"/>
  <c r="AA59" i="7"/>
  <c r="AA58" i="7"/>
  <c r="AA57" i="7"/>
  <c r="AA56" i="7"/>
  <c r="AA55" i="7"/>
  <c r="AA54" i="7"/>
  <c r="AA53" i="7"/>
  <c r="AA52" i="7"/>
  <c r="AA51" i="7"/>
  <c r="AA50" i="7"/>
  <c r="AA49" i="7"/>
  <c r="AA48" i="7"/>
  <c r="AA47" i="7"/>
  <c r="AA46" i="7"/>
  <c r="AA45" i="7"/>
  <c r="AA44" i="7"/>
  <c r="AA43" i="7"/>
  <c r="AA42" i="7"/>
  <c r="AA41" i="7"/>
  <c r="AA40" i="7"/>
  <c r="AA39" i="7"/>
  <c r="AA38" i="7"/>
  <c r="AA37" i="7"/>
  <c r="AA36" i="7"/>
  <c r="AA35" i="7"/>
  <c r="AA34" i="7"/>
  <c r="AA33" i="7"/>
  <c r="AA32" i="7"/>
  <c r="AA31" i="7"/>
  <c r="AA30" i="7"/>
  <c r="AA29" i="7"/>
  <c r="AA28" i="7"/>
  <c r="AA27" i="7"/>
  <c r="AA26" i="7"/>
  <c r="AA25" i="7"/>
  <c r="AA24" i="7"/>
  <c r="AA23" i="7"/>
  <c r="AA22" i="7"/>
  <c r="AA21" i="7"/>
  <c r="AA20" i="7"/>
  <c r="AA19" i="7"/>
  <c r="AA18" i="7"/>
  <c r="AA17" i="7"/>
  <c r="AA16" i="7"/>
  <c r="AA15" i="7"/>
  <c r="AA14" i="7"/>
  <c r="AA13" i="7"/>
  <c r="AA12" i="7"/>
  <c r="AA11" i="7"/>
  <c r="AA10" i="7"/>
  <c r="AA9" i="7"/>
  <c r="AA8" i="7"/>
  <c r="AA7" i="7"/>
  <c r="AA6" i="7"/>
  <c r="AA5" i="7"/>
  <c r="AA4" i="7"/>
  <c r="AA3" i="7"/>
  <c r="U3"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95" i="7"/>
  <c r="U96" i="7"/>
  <c r="U97" i="7"/>
  <c r="U98" i="7"/>
  <c r="U99" i="7"/>
  <c r="U100" i="7"/>
  <c r="U101" i="7"/>
  <c r="U102" i="7"/>
  <c r="U103" i="7"/>
  <c r="U104" i="7"/>
  <c r="U105" i="7"/>
  <c r="U106" i="7"/>
  <c r="U107" i="7"/>
  <c r="U108" i="7"/>
  <c r="U109" i="7"/>
  <c r="U110" i="7"/>
  <c r="U2" i="7"/>
  <c r="CH2" i="7"/>
  <c r="CG3" i="7"/>
  <c r="CG4" i="7"/>
  <c r="CG5" i="7"/>
  <c r="CG6" i="7"/>
  <c r="CG7" i="7"/>
  <c r="CG8" i="7"/>
  <c r="CG9" i="7"/>
  <c r="CG10" i="7"/>
  <c r="CG11" i="7"/>
  <c r="CG12" i="7"/>
  <c r="CG13" i="7"/>
  <c r="CG14" i="7"/>
  <c r="CG15" i="7"/>
  <c r="CG16" i="7"/>
  <c r="CG17" i="7"/>
  <c r="CG18" i="7"/>
  <c r="CG19" i="7"/>
  <c r="CG20" i="7"/>
  <c r="CG21" i="7"/>
  <c r="CG22" i="7"/>
  <c r="CG23" i="7"/>
  <c r="CG24" i="7"/>
  <c r="CG25" i="7"/>
  <c r="CG26" i="7"/>
  <c r="CG27" i="7"/>
  <c r="CG28" i="7"/>
  <c r="CG29" i="7"/>
  <c r="CG30" i="7"/>
  <c r="CG31" i="7"/>
  <c r="CG32" i="7"/>
  <c r="CG33" i="7"/>
  <c r="CG34" i="7"/>
  <c r="CG35" i="7"/>
  <c r="CG36" i="7"/>
  <c r="CG37" i="7"/>
  <c r="CG38" i="7"/>
  <c r="CG39" i="7"/>
  <c r="CG40" i="7"/>
  <c r="CG41" i="7"/>
  <c r="CG42" i="7"/>
  <c r="CG43" i="7"/>
  <c r="CG44" i="7"/>
  <c r="CG45" i="7"/>
  <c r="CG46" i="7"/>
  <c r="CG47" i="7"/>
  <c r="CG48" i="7"/>
  <c r="CG49" i="7"/>
  <c r="CG50" i="7"/>
  <c r="CG51" i="7"/>
  <c r="CG52" i="7"/>
  <c r="CG53" i="7"/>
  <c r="CG54" i="7"/>
  <c r="CG55" i="7"/>
  <c r="CG56" i="7"/>
  <c r="CG57" i="7"/>
  <c r="CG58" i="7"/>
  <c r="CG59" i="7"/>
  <c r="CG60" i="7"/>
  <c r="CG61" i="7"/>
  <c r="CG62" i="7"/>
  <c r="CG63" i="7"/>
  <c r="CG64" i="7"/>
  <c r="CG65" i="7"/>
  <c r="CG66" i="7"/>
  <c r="CG67" i="7"/>
  <c r="CG68" i="7"/>
  <c r="CG69" i="7"/>
  <c r="CG70" i="7"/>
  <c r="CG71" i="7"/>
  <c r="CG72" i="7"/>
  <c r="CG73" i="7"/>
  <c r="CG74" i="7"/>
  <c r="CG75" i="7"/>
  <c r="CG76" i="7"/>
  <c r="CG77" i="7"/>
  <c r="CG78" i="7"/>
  <c r="CG79" i="7"/>
  <c r="CG80" i="7"/>
  <c r="CG81" i="7"/>
  <c r="CG82" i="7"/>
  <c r="CG83" i="7"/>
  <c r="CG84" i="7"/>
  <c r="CG85" i="7"/>
  <c r="CG86" i="7"/>
  <c r="CG87" i="7"/>
  <c r="CG88" i="7"/>
  <c r="CG89" i="7"/>
  <c r="CG90" i="7"/>
  <c r="CG91" i="7"/>
  <c r="CG92" i="7"/>
  <c r="CG93" i="7"/>
  <c r="CG94" i="7"/>
  <c r="CG95" i="7"/>
  <c r="CG96" i="7"/>
  <c r="CG97" i="7"/>
  <c r="CG98" i="7"/>
  <c r="CG99" i="7"/>
  <c r="CG100" i="7"/>
  <c r="CG101" i="7"/>
  <c r="CG102" i="7"/>
  <c r="CG103" i="7"/>
  <c r="CG104" i="7"/>
  <c r="CG105" i="7"/>
  <c r="CG106" i="7"/>
  <c r="CG107" i="7"/>
  <c r="CG108" i="7"/>
  <c r="CG109" i="7"/>
  <c r="CG110" i="7"/>
  <c r="CG2" i="7"/>
  <c r="CH110" i="7"/>
  <c r="CH109" i="7"/>
  <c r="CH108" i="7"/>
  <c r="CH107" i="7"/>
  <c r="CH106" i="7"/>
  <c r="CH105" i="7"/>
  <c r="CH104" i="7"/>
  <c r="CH103" i="7"/>
  <c r="CH102" i="7"/>
  <c r="CH101" i="7"/>
  <c r="CH100" i="7"/>
  <c r="CH99" i="7"/>
  <c r="CH98" i="7"/>
  <c r="CH97" i="7"/>
  <c r="CH96" i="7"/>
  <c r="CH95" i="7"/>
  <c r="CH94" i="7"/>
  <c r="CH93" i="7"/>
  <c r="CH92" i="7"/>
  <c r="CH91" i="7"/>
  <c r="CH90" i="7"/>
  <c r="CH89" i="7"/>
  <c r="CH88" i="7"/>
  <c r="CH87" i="7"/>
  <c r="CH86" i="7"/>
  <c r="CH85" i="7"/>
  <c r="CH84" i="7"/>
  <c r="CH83" i="7"/>
  <c r="CH82" i="7"/>
  <c r="CH81" i="7"/>
  <c r="CH80" i="7"/>
  <c r="CH79" i="7"/>
  <c r="CH78" i="7"/>
  <c r="CH77" i="7"/>
  <c r="CH76" i="7"/>
  <c r="CH75" i="7"/>
  <c r="CH74" i="7"/>
  <c r="CH73" i="7"/>
  <c r="CH72" i="7"/>
  <c r="CH71" i="7"/>
  <c r="CH70" i="7"/>
  <c r="CH69" i="7"/>
  <c r="CH68" i="7"/>
  <c r="CH67" i="7"/>
  <c r="CH66" i="7"/>
  <c r="CH65" i="7"/>
  <c r="CH64" i="7"/>
  <c r="CH63" i="7"/>
  <c r="CH62" i="7"/>
  <c r="CH61" i="7"/>
  <c r="CH60" i="7"/>
  <c r="CH59" i="7"/>
  <c r="CH58" i="7"/>
  <c r="CH57" i="7"/>
  <c r="CH56" i="7"/>
  <c r="CH55" i="7"/>
  <c r="CH54" i="7"/>
  <c r="CH53" i="7"/>
  <c r="CH52" i="7"/>
  <c r="CH51" i="7"/>
  <c r="CH50" i="7"/>
  <c r="CH49" i="7"/>
  <c r="CH48" i="7"/>
  <c r="CH47" i="7"/>
  <c r="CH46" i="7"/>
  <c r="CH45" i="7"/>
  <c r="CH44" i="7"/>
  <c r="CH43" i="7"/>
  <c r="CH42" i="7"/>
  <c r="CH41" i="7"/>
  <c r="CH40" i="7"/>
  <c r="CH39" i="7"/>
  <c r="CH38" i="7"/>
  <c r="CH37" i="7"/>
  <c r="CH36" i="7"/>
  <c r="CH35" i="7"/>
  <c r="CH34" i="7"/>
  <c r="CH33" i="7"/>
  <c r="CH32" i="7"/>
  <c r="CH31" i="7"/>
  <c r="CH30" i="7"/>
  <c r="CH29" i="7"/>
  <c r="CH28" i="7"/>
  <c r="CH27" i="7"/>
  <c r="CH26" i="7"/>
  <c r="CH25" i="7"/>
  <c r="CH24" i="7"/>
  <c r="CH23" i="7"/>
  <c r="CH22" i="7"/>
  <c r="CH21" i="7"/>
  <c r="CH20" i="7"/>
  <c r="CH19" i="7"/>
  <c r="CH18" i="7"/>
  <c r="CH17" i="7"/>
  <c r="CH16" i="7"/>
  <c r="CH15" i="7"/>
  <c r="CH14" i="7"/>
  <c r="CH13" i="7"/>
  <c r="CH12" i="7"/>
  <c r="CH11" i="7"/>
  <c r="CH10" i="7"/>
  <c r="CH9" i="7"/>
  <c r="CH8" i="7"/>
  <c r="CH7" i="7"/>
  <c r="CH6" i="7"/>
  <c r="CH5" i="7"/>
  <c r="CH4" i="7"/>
  <c r="CH3" i="7"/>
  <c r="BY2" i="7"/>
  <c r="BY110" i="7"/>
  <c r="BX110" i="7"/>
  <c r="BY109" i="7"/>
  <c r="BX109" i="7"/>
  <c r="BY108" i="7"/>
  <c r="BX108" i="7"/>
  <c r="BY107" i="7"/>
  <c r="BX107" i="7"/>
  <c r="BY106" i="7"/>
  <c r="BX106" i="7"/>
  <c r="BY105" i="7"/>
  <c r="BX105" i="7"/>
  <c r="BY104" i="7"/>
  <c r="BX104" i="7"/>
  <c r="BY103" i="7"/>
  <c r="BX103" i="7"/>
  <c r="BY102" i="7"/>
  <c r="BX102" i="7"/>
  <c r="BY101" i="7"/>
  <c r="BX101" i="7"/>
  <c r="BY100" i="7"/>
  <c r="BX100" i="7"/>
  <c r="BY99" i="7"/>
  <c r="BX99" i="7"/>
  <c r="BY98" i="7"/>
  <c r="BX98" i="7"/>
  <c r="BY97" i="7"/>
  <c r="BX97" i="7"/>
  <c r="BY96" i="7"/>
  <c r="BX96" i="7"/>
  <c r="BY95" i="7"/>
  <c r="BX95" i="7"/>
  <c r="BY94" i="7"/>
  <c r="BX94" i="7"/>
  <c r="BY93" i="7"/>
  <c r="BX93" i="7"/>
  <c r="BY92" i="7"/>
  <c r="BX92" i="7"/>
  <c r="BY91" i="7"/>
  <c r="BX91" i="7"/>
  <c r="BY90" i="7"/>
  <c r="BX90" i="7"/>
  <c r="BY89" i="7"/>
  <c r="BX89" i="7"/>
  <c r="BY88" i="7"/>
  <c r="BX88" i="7"/>
  <c r="BY87" i="7"/>
  <c r="BX87" i="7"/>
  <c r="BY86" i="7"/>
  <c r="BX86" i="7"/>
  <c r="BY85" i="7"/>
  <c r="BX85" i="7"/>
  <c r="BY84" i="7"/>
  <c r="BX84" i="7"/>
  <c r="BY83" i="7"/>
  <c r="BX83" i="7"/>
  <c r="BY82" i="7"/>
  <c r="BX82" i="7"/>
  <c r="BY81" i="7"/>
  <c r="BX81" i="7"/>
  <c r="BY80" i="7"/>
  <c r="BX80" i="7"/>
  <c r="BY79" i="7"/>
  <c r="BX79" i="7"/>
  <c r="BY78" i="7"/>
  <c r="BX78" i="7"/>
  <c r="BY77" i="7"/>
  <c r="BX77" i="7"/>
  <c r="BY76" i="7"/>
  <c r="BX76" i="7"/>
  <c r="BY75" i="7"/>
  <c r="BX75" i="7"/>
  <c r="BY74" i="7"/>
  <c r="BX74" i="7"/>
  <c r="BY73" i="7"/>
  <c r="BX73" i="7"/>
  <c r="BY72" i="7"/>
  <c r="BX72" i="7"/>
  <c r="BY71" i="7"/>
  <c r="BX71" i="7"/>
  <c r="BY70" i="7"/>
  <c r="BX70" i="7"/>
  <c r="BY69" i="7"/>
  <c r="BX69" i="7"/>
  <c r="BY68" i="7"/>
  <c r="BX68" i="7"/>
  <c r="BY67" i="7"/>
  <c r="BX67" i="7"/>
  <c r="BY66" i="7"/>
  <c r="BX66" i="7"/>
  <c r="BY65" i="7"/>
  <c r="BX65" i="7"/>
  <c r="BY64" i="7"/>
  <c r="BX64" i="7"/>
  <c r="BY63" i="7"/>
  <c r="BX63" i="7"/>
  <c r="BY62" i="7"/>
  <c r="BX62" i="7"/>
  <c r="BY61" i="7"/>
  <c r="BX61" i="7"/>
  <c r="BY60" i="7"/>
  <c r="BX60" i="7"/>
  <c r="BY59" i="7"/>
  <c r="BX59" i="7"/>
  <c r="BY58" i="7"/>
  <c r="BX58" i="7"/>
  <c r="BY57" i="7"/>
  <c r="BX57" i="7"/>
  <c r="BY56" i="7"/>
  <c r="BX56" i="7"/>
  <c r="BY55" i="7"/>
  <c r="BX55" i="7"/>
  <c r="BY54" i="7"/>
  <c r="BX54" i="7"/>
  <c r="BY53" i="7"/>
  <c r="BX53" i="7"/>
  <c r="BY52" i="7"/>
  <c r="BX52" i="7"/>
  <c r="BY51" i="7"/>
  <c r="BX51" i="7"/>
  <c r="BY50" i="7"/>
  <c r="BX50" i="7"/>
  <c r="BY49" i="7"/>
  <c r="BX49" i="7"/>
  <c r="BY48" i="7"/>
  <c r="BX48" i="7"/>
  <c r="BY47" i="7"/>
  <c r="BX47" i="7"/>
  <c r="BY46" i="7"/>
  <c r="BX46" i="7"/>
  <c r="BY45" i="7"/>
  <c r="BX45" i="7"/>
  <c r="BY44" i="7"/>
  <c r="BX44" i="7"/>
  <c r="BY43" i="7"/>
  <c r="BX43" i="7"/>
  <c r="BY42" i="7"/>
  <c r="BX42" i="7"/>
  <c r="BY41" i="7"/>
  <c r="BX41" i="7"/>
  <c r="BY40" i="7"/>
  <c r="BX40" i="7"/>
  <c r="BY39" i="7"/>
  <c r="BX39" i="7"/>
  <c r="BY38" i="7"/>
  <c r="BX38" i="7"/>
  <c r="BY37" i="7"/>
  <c r="BX37" i="7"/>
  <c r="BY36" i="7"/>
  <c r="BX36" i="7"/>
  <c r="BY35" i="7"/>
  <c r="BX35" i="7"/>
  <c r="BY34" i="7"/>
  <c r="BX34" i="7"/>
  <c r="BY33" i="7"/>
  <c r="BX33" i="7"/>
  <c r="BY32" i="7"/>
  <c r="BX32" i="7"/>
  <c r="BY31" i="7"/>
  <c r="BX31" i="7"/>
  <c r="BY30" i="7"/>
  <c r="BX30" i="7"/>
  <c r="BY29" i="7"/>
  <c r="BX29" i="7"/>
  <c r="BY28" i="7"/>
  <c r="BX28" i="7"/>
  <c r="BY27" i="7"/>
  <c r="BX27" i="7"/>
  <c r="BY26" i="7"/>
  <c r="BX26" i="7"/>
  <c r="BY25" i="7"/>
  <c r="BX25" i="7"/>
  <c r="BY24" i="7"/>
  <c r="BX24" i="7"/>
  <c r="BY23" i="7"/>
  <c r="BX23" i="7"/>
  <c r="BY22" i="7"/>
  <c r="BX22" i="7"/>
  <c r="BY21" i="7"/>
  <c r="BX21" i="7"/>
  <c r="BY20" i="7"/>
  <c r="BX20" i="7"/>
  <c r="BY19" i="7"/>
  <c r="BX19" i="7"/>
  <c r="BY18" i="7"/>
  <c r="BX18" i="7"/>
  <c r="BY17" i="7"/>
  <c r="BX17" i="7"/>
  <c r="BY16" i="7"/>
  <c r="BX16" i="7"/>
  <c r="BY15" i="7"/>
  <c r="BX15" i="7"/>
  <c r="BY14" i="7"/>
  <c r="BX14" i="7"/>
  <c r="BY13" i="7"/>
  <c r="BX13" i="7"/>
  <c r="BY12" i="7"/>
  <c r="BX12" i="7"/>
  <c r="BY11" i="7"/>
  <c r="BX11" i="7"/>
  <c r="BY10" i="7"/>
  <c r="BX10" i="7"/>
  <c r="BY9" i="7"/>
  <c r="BX9" i="7"/>
  <c r="BY8" i="7"/>
  <c r="BX8" i="7"/>
  <c r="BY7" i="7"/>
  <c r="BX7" i="7"/>
  <c r="BY6" i="7"/>
  <c r="BX6" i="7"/>
  <c r="BY5" i="7"/>
  <c r="BX5" i="7"/>
  <c r="BY4" i="7"/>
  <c r="BX4" i="7"/>
  <c r="BY3" i="7"/>
  <c r="BX3" i="7"/>
  <c r="BX2" i="7"/>
  <c r="BP3" i="7"/>
  <c r="BP4" i="7"/>
  <c r="BP5" i="7"/>
  <c r="BP6" i="7"/>
  <c r="BP7" i="7"/>
  <c r="BP8" i="7"/>
  <c r="BP9" i="7"/>
  <c r="BP10" i="7"/>
  <c r="BP11" i="7"/>
  <c r="BP12" i="7"/>
  <c r="BP13" i="7"/>
  <c r="BP14" i="7"/>
  <c r="BP15" i="7"/>
  <c r="BP16" i="7"/>
  <c r="BP17" i="7"/>
  <c r="BP18" i="7"/>
  <c r="BP19" i="7"/>
  <c r="BP20" i="7"/>
  <c r="BP21" i="7"/>
  <c r="BP22" i="7"/>
  <c r="BP23" i="7"/>
  <c r="BP24" i="7"/>
  <c r="BP25" i="7"/>
  <c r="BP26" i="7"/>
  <c r="BP27" i="7"/>
  <c r="BP28" i="7"/>
  <c r="BP29" i="7"/>
  <c r="BP30" i="7"/>
  <c r="BP31" i="7"/>
  <c r="BP32" i="7"/>
  <c r="BP33" i="7"/>
  <c r="BP34" i="7"/>
  <c r="BP35" i="7"/>
  <c r="BP36" i="7"/>
  <c r="BP37" i="7"/>
  <c r="BP38" i="7"/>
  <c r="BP39" i="7"/>
  <c r="BP40" i="7"/>
  <c r="BP41" i="7"/>
  <c r="BP42" i="7"/>
  <c r="BP43" i="7"/>
  <c r="BP44" i="7"/>
  <c r="BP45" i="7"/>
  <c r="BP46" i="7"/>
  <c r="BP47" i="7"/>
  <c r="BP48" i="7"/>
  <c r="BP49" i="7"/>
  <c r="BP50" i="7"/>
  <c r="BP51" i="7"/>
  <c r="BP52" i="7"/>
  <c r="BP53" i="7"/>
  <c r="BP54" i="7"/>
  <c r="BP55" i="7"/>
  <c r="BP56" i="7"/>
  <c r="BP57" i="7"/>
  <c r="BP58" i="7"/>
  <c r="BP59" i="7"/>
  <c r="BP60" i="7"/>
  <c r="BP61" i="7"/>
  <c r="BP62" i="7"/>
  <c r="BP63" i="7"/>
  <c r="BP64" i="7"/>
  <c r="BP65" i="7"/>
  <c r="BP66" i="7"/>
  <c r="BP67" i="7"/>
  <c r="BP68" i="7"/>
  <c r="BP69" i="7"/>
  <c r="BP70" i="7"/>
  <c r="BP71" i="7"/>
  <c r="BP72" i="7"/>
  <c r="BP73" i="7"/>
  <c r="BP74" i="7"/>
  <c r="BP75" i="7"/>
  <c r="BP76" i="7"/>
  <c r="BP77" i="7"/>
  <c r="BP78" i="7"/>
  <c r="BP79" i="7"/>
  <c r="BP80" i="7"/>
  <c r="BP81" i="7"/>
  <c r="BP82" i="7"/>
  <c r="BP83" i="7"/>
  <c r="BP84" i="7"/>
  <c r="BP85" i="7"/>
  <c r="BP86" i="7"/>
  <c r="BP87" i="7"/>
  <c r="BP88" i="7"/>
  <c r="BP89" i="7"/>
  <c r="BP90" i="7"/>
  <c r="BP91" i="7"/>
  <c r="BP92" i="7"/>
  <c r="BP93" i="7"/>
  <c r="BP94" i="7"/>
  <c r="BP95" i="7"/>
  <c r="BP96" i="7"/>
  <c r="BP97" i="7"/>
  <c r="BP98" i="7"/>
  <c r="BP99" i="7"/>
  <c r="BP100" i="7"/>
  <c r="BP101" i="7"/>
  <c r="BP102" i="7"/>
  <c r="BP103" i="7"/>
  <c r="BP104" i="7"/>
  <c r="BP105" i="7"/>
  <c r="BP106" i="7"/>
  <c r="BP107" i="7"/>
  <c r="BP108" i="7"/>
  <c r="BP109" i="7"/>
  <c r="BP110" i="7"/>
  <c r="BP2" i="7"/>
  <c r="BH2" i="7"/>
  <c r="BH110" i="7"/>
  <c r="BH109" i="7"/>
  <c r="BH108" i="7"/>
  <c r="BH107" i="7"/>
  <c r="BH106" i="7"/>
  <c r="BH105" i="7"/>
  <c r="BH104" i="7"/>
  <c r="BH103" i="7"/>
  <c r="BH102" i="7"/>
  <c r="BH101" i="7"/>
  <c r="BH100" i="7"/>
  <c r="BH99" i="7"/>
  <c r="BH98" i="7"/>
  <c r="BH97" i="7"/>
  <c r="BH96" i="7"/>
  <c r="BH95" i="7"/>
  <c r="BH94" i="7"/>
  <c r="BH93" i="7"/>
  <c r="BH92" i="7"/>
  <c r="BH91" i="7"/>
  <c r="BH90" i="7"/>
  <c r="BH89" i="7"/>
  <c r="BH88" i="7"/>
  <c r="BH87" i="7"/>
  <c r="BH86" i="7"/>
  <c r="BH85" i="7"/>
  <c r="BH84" i="7"/>
  <c r="BH83" i="7"/>
  <c r="BH82" i="7"/>
  <c r="BH81" i="7"/>
  <c r="BH80" i="7"/>
  <c r="BH79" i="7"/>
  <c r="BH78" i="7"/>
  <c r="BH77" i="7"/>
  <c r="BH76" i="7"/>
  <c r="BH75" i="7"/>
  <c r="BH74" i="7"/>
  <c r="BH73" i="7"/>
  <c r="BH72" i="7"/>
  <c r="BH71" i="7"/>
  <c r="BH70" i="7"/>
  <c r="BH69" i="7"/>
  <c r="BH68" i="7"/>
  <c r="BH67" i="7"/>
  <c r="BH66" i="7"/>
  <c r="BH65" i="7"/>
  <c r="BH64" i="7"/>
  <c r="BH63" i="7"/>
  <c r="BH62" i="7"/>
  <c r="BH61" i="7"/>
  <c r="BH60" i="7"/>
  <c r="BH59" i="7"/>
  <c r="BH58" i="7"/>
  <c r="BH57" i="7"/>
  <c r="BH56" i="7"/>
  <c r="BH55" i="7"/>
  <c r="BH54" i="7"/>
  <c r="BH53" i="7"/>
  <c r="BH52" i="7"/>
  <c r="BH51" i="7"/>
  <c r="BH50" i="7"/>
  <c r="BH49" i="7"/>
  <c r="BH48" i="7"/>
  <c r="BH47" i="7"/>
  <c r="BH46" i="7"/>
  <c r="BH45" i="7"/>
  <c r="BH44" i="7"/>
  <c r="BH43" i="7"/>
  <c r="BH42" i="7"/>
  <c r="BH41" i="7"/>
  <c r="BH40" i="7"/>
  <c r="BH39" i="7"/>
  <c r="BH38" i="7"/>
  <c r="BH37" i="7"/>
  <c r="BH36" i="7"/>
  <c r="BH35" i="7"/>
  <c r="BH34" i="7"/>
  <c r="BH33" i="7"/>
  <c r="BH32" i="7"/>
  <c r="BH31" i="7"/>
  <c r="BH30" i="7"/>
  <c r="BH29" i="7"/>
  <c r="BH28" i="7"/>
  <c r="BH27" i="7"/>
  <c r="BH26" i="7"/>
  <c r="BH25" i="7"/>
  <c r="BH24" i="7"/>
  <c r="BH23" i="7"/>
  <c r="BH22" i="7"/>
  <c r="BH21" i="7"/>
  <c r="BH20" i="7"/>
  <c r="BH19" i="7"/>
  <c r="BH18" i="7"/>
  <c r="BH17" i="7"/>
  <c r="BH16" i="7"/>
  <c r="BH15" i="7"/>
  <c r="BH14" i="7"/>
  <c r="BH13" i="7"/>
  <c r="BH12" i="7"/>
  <c r="BH11" i="7"/>
  <c r="BH10" i="7"/>
  <c r="BH9" i="7"/>
  <c r="BH8" i="7"/>
  <c r="BH7" i="7"/>
  <c r="BH6" i="7"/>
  <c r="BH5" i="7"/>
  <c r="BH4" i="7"/>
  <c r="BH3" i="7"/>
  <c r="AZ3" i="7"/>
  <c r="AZ4" i="7"/>
  <c r="AZ5" i="7"/>
  <c r="AZ6" i="7"/>
  <c r="AZ7" i="7"/>
  <c r="AZ8" i="7"/>
  <c r="AZ9" i="7"/>
  <c r="AZ10" i="7"/>
  <c r="AZ11" i="7"/>
  <c r="AZ12" i="7"/>
  <c r="AZ13" i="7"/>
  <c r="AZ14" i="7"/>
  <c r="AZ15" i="7"/>
  <c r="AZ16" i="7"/>
  <c r="AZ17" i="7"/>
  <c r="AZ18" i="7"/>
  <c r="AZ19" i="7"/>
  <c r="AZ20" i="7"/>
  <c r="AZ21" i="7"/>
  <c r="AZ22" i="7"/>
  <c r="AZ23" i="7"/>
  <c r="AZ24" i="7"/>
  <c r="AZ25" i="7"/>
  <c r="AZ26" i="7"/>
  <c r="AZ27" i="7"/>
  <c r="AZ28" i="7"/>
  <c r="AZ29" i="7"/>
  <c r="AZ30" i="7"/>
  <c r="AZ31" i="7"/>
  <c r="AZ32" i="7"/>
  <c r="AZ33" i="7"/>
  <c r="AZ34" i="7"/>
  <c r="AZ35" i="7"/>
  <c r="AZ36" i="7"/>
  <c r="AZ37" i="7"/>
  <c r="AZ38" i="7"/>
  <c r="AZ39" i="7"/>
  <c r="AZ40" i="7"/>
  <c r="AZ41" i="7"/>
  <c r="AZ42" i="7"/>
  <c r="AZ43" i="7"/>
  <c r="AZ44" i="7"/>
  <c r="AZ45" i="7"/>
  <c r="AZ46" i="7"/>
  <c r="AZ47" i="7"/>
  <c r="AZ48" i="7"/>
  <c r="AZ49" i="7"/>
  <c r="AZ50" i="7"/>
  <c r="AZ51" i="7"/>
  <c r="AZ52" i="7"/>
  <c r="AZ53" i="7"/>
  <c r="AZ54" i="7"/>
  <c r="AZ55" i="7"/>
  <c r="AZ56" i="7"/>
  <c r="AZ57" i="7"/>
  <c r="AZ58" i="7"/>
  <c r="AZ59" i="7"/>
  <c r="AZ60" i="7"/>
  <c r="AZ61" i="7"/>
  <c r="AZ62" i="7"/>
  <c r="AZ63" i="7"/>
  <c r="AZ64" i="7"/>
  <c r="AZ65" i="7"/>
  <c r="AZ66" i="7"/>
  <c r="AZ67" i="7"/>
  <c r="AZ68" i="7"/>
  <c r="AZ69" i="7"/>
  <c r="AZ70" i="7"/>
  <c r="AZ71" i="7"/>
  <c r="AZ72" i="7"/>
  <c r="AZ73" i="7"/>
  <c r="AZ74" i="7"/>
  <c r="AZ75" i="7"/>
  <c r="AZ76" i="7"/>
  <c r="AZ77" i="7"/>
  <c r="AZ78" i="7"/>
  <c r="AZ79" i="7"/>
  <c r="AZ80" i="7"/>
  <c r="AZ81" i="7"/>
  <c r="AZ82" i="7"/>
  <c r="AZ83" i="7"/>
  <c r="AZ84" i="7"/>
  <c r="AZ85" i="7"/>
  <c r="AZ86" i="7"/>
  <c r="AZ87" i="7"/>
  <c r="AZ88" i="7"/>
  <c r="AZ89" i="7"/>
  <c r="AZ90" i="7"/>
  <c r="AZ91" i="7"/>
  <c r="AZ92" i="7"/>
  <c r="AZ93" i="7"/>
  <c r="AZ94" i="7"/>
  <c r="AZ95" i="7"/>
  <c r="AZ96" i="7"/>
  <c r="AZ97" i="7"/>
  <c r="AZ98" i="7"/>
  <c r="AZ99" i="7"/>
  <c r="AZ100" i="7"/>
  <c r="AZ101" i="7"/>
  <c r="AZ102" i="7"/>
  <c r="AZ103" i="7"/>
  <c r="AZ104" i="7"/>
  <c r="AZ105" i="7"/>
  <c r="AZ106" i="7"/>
  <c r="AZ107" i="7"/>
  <c r="AZ108" i="7"/>
  <c r="AZ109" i="7"/>
  <c r="AZ110" i="7"/>
  <c r="AZ2" i="7"/>
  <c r="AQ2" i="7"/>
  <c r="AK33" i="7"/>
  <c r="AM33" i="7" s="1"/>
  <c r="AK29" i="7"/>
  <c r="AQ29" i="7" s="1"/>
  <c r="AK30" i="7"/>
  <c r="AQ30" i="7" s="1"/>
  <c r="AK28" i="7"/>
  <c r="AQ28" i="7" s="1"/>
  <c r="AK18" i="7"/>
  <c r="AM18" i="7" s="1"/>
  <c r="AK19" i="7"/>
  <c r="AQ19" i="7" s="1"/>
  <c r="AK20" i="7"/>
  <c r="AQ20" i="7" s="1"/>
  <c r="AK21" i="7"/>
  <c r="AQ21" i="7" s="1"/>
  <c r="AK17" i="7"/>
  <c r="AQ17" i="7" s="1"/>
  <c r="AK8" i="7"/>
  <c r="AQ8" i="7" s="1"/>
  <c r="AK9" i="7"/>
  <c r="AQ9" i="7" s="1"/>
  <c r="AK7" i="7"/>
  <c r="AQ7" i="7" s="1"/>
  <c r="BO2" i="7"/>
  <c r="BO110" i="7"/>
  <c r="BO109" i="7"/>
  <c r="BO108" i="7"/>
  <c r="BO107" i="7"/>
  <c r="BO106" i="7"/>
  <c r="BO105" i="7"/>
  <c r="BO104" i="7"/>
  <c r="BO103" i="7"/>
  <c r="BO102" i="7"/>
  <c r="BO101" i="7"/>
  <c r="BO100" i="7"/>
  <c r="BO99" i="7"/>
  <c r="BO98" i="7"/>
  <c r="BO97" i="7"/>
  <c r="BO96" i="7"/>
  <c r="BO95" i="7"/>
  <c r="BO94" i="7"/>
  <c r="BO93" i="7"/>
  <c r="BO92" i="7"/>
  <c r="BO91" i="7"/>
  <c r="BO90" i="7"/>
  <c r="BO89" i="7"/>
  <c r="BO88" i="7"/>
  <c r="BO87" i="7"/>
  <c r="BO86" i="7"/>
  <c r="BO85" i="7"/>
  <c r="BO84" i="7"/>
  <c r="BO83" i="7"/>
  <c r="BO82" i="7"/>
  <c r="BO81" i="7"/>
  <c r="BO80" i="7"/>
  <c r="BO79" i="7"/>
  <c r="BO78" i="7"/>
  <c r="BO77" i="7"/>
  <c r="BO76" i="7"/>
  <c r="BO75" i="7"/>
  <c r="BO74" i="7"/>
  <c r="BO73" i="7"/>
  <c r="BO72" i="7"/>
  <c r="BO71" i="7"/>
  <c r="BO70" i="7"/>
  <c r="BO69" i="7"/>
  <c r="BO68" i="7"/>
  <c r="BO67" i="7"/>
  <c r="BO66" i="7"/>
  <c r="BO65" i="7"/>
  <c r="BO64" i="7"/>
  <c r="BO63" i="7"/>
  <c r="BO62" i="7"/>
  <c r="BO61" i="7"/>
  <c r="BO60" i="7"/>
  <c r="BO59" i="7"/>
  <c r="BO58" i="7"/>
  <c r="BO57" i="7"/>
  <c r="BO56" i="7"/>
  <c r="BO55" i="7"/>
  <c r="BO54" i="7"/>
  <c r="BO53" i="7"/>
  <c r="BO52" i="7"/>
  <c r="BO51" i="7"/>
  <c r="BO50" i="7"/>
  <c r="BO49" i="7"/>
  <c r="BO48" i="7"/>
  <c r="BO47" i="7"/>
  <c r="BO46" i="7"/>
  <c r="BO45" i="7"/>
  <c r="BO44" i="7"/>
  <c r="BO43" i="7"/>
  <c r="BO42" i="7"/>
  <c r="BO41" i="7"/>
  <c r="BO40" i="7"/>
  <c r="BO39" i="7"/>
  <c r="BO38" i="7"/>
  <c r="BO37" i="7"/>
  <c r="BO36" i="7"/>
  <c r="BO35" i="7"/>
  <c r="BO34" i="7"/>
  <c r="BO33" i="7"/>
  <c r="BO32" i="7"/>
  <c r="BO31" i="7"/>
  <c r="BO30" i="7"/>
  <c r="BO29" i="7"/>
  <c r="BO28" i="7"/>
  <c r="BO27" i="7"/>
  <c r="BO26" i="7"/>
  <c r="BO25" i="7"/>
  <c r="BO24" i="7"/>
  <c r="BO23" i="7"/>
  <c r="BO22" i="7"/>
  <c r="BO21" i="7"/>
  <c r="BO20" i="7"/>
  <c r="BO19" i="7"/>
  <c r="BO18" i="7"/>
  <c r="BO17" i="7"/>
  <c r="BO16" i="7"/>
  <c r="BO15" i="7"/>
  <c r="BO14" i="7"/>
  <c r="BO13" i="7"/>
  <c r="BO12" i="7"/>
  <c r="BO11" i="7"/>
  <c r="BO10" i="7"/>
  <c r="BO9" i="7"/>
  <c r="BO8" i="7"/>
  <c r="BO7" i="7"/>
  <c r="BO6" i="7"/>
  <c r="BO5" i="7"/>
  <c r="BO4" i="7"/>
  <c r="BO3" i="7"/>
  <c r="BG2" i="7"/>
  <c r="BG110" i="7"/>
  <c r="BG109" i="7"/>
  <c r="BG108" i="7"/>
  <c r="BG107" i="7"/>
  <c r="BG106" i="7"/>
  <c r="BG105" i="7"/>
  <c r="BG104" i="7"/>
  <c r="BG103" i="7"/>
  <c r="BG102" i="7"/>
  <c r="BG101" i="7"/>
  <c r="BG100" i="7"/>
  <c r="BG99" i="7"/>
  <c r="BG98" i="7"/>
  <c r="BG97" i="7"/>
  <c r="BG96" i="7"/>
  <c r="BG95" i="7"/>
  <c r="BG94" i="7"/>
  <c r="BG93" i="7"/>
  <c r="BG92" i="7"/>
  <c r="BG91" i="7"/>
  <c r="BG90" i="7"/>
  <c r="BG89" i="7"/>
  <c r="BG88" i="7"/>
  <c r="BG87" i="7"/>
  <c r="BG86" i="7"/>
  <c r="BG85" i="7"/>
  <c r="BG84" i="7"/>
  <c r="BG83" i="7"/>
  <c r="BG82" i="7"/>
  <c r="BG81" i="7"/>
  <c r="BG80" i="7"/>
  <c r="BG79" i="7"/>
  <c r="BG78" i="7"/>
  <c r="BG77" i="7"/>
  <c r="BG76" i="7"/>
  <c r="BG75" i="7"/>
  <c r="BG74" i="7"/>
  <c r="BG73" i="7"/>
  <c r="BG72" i="7"/>
  <c r="BG71" i="7"/>
  <c r="BG70" i="7"/>
  <c r="BG69" i="7"/>
  <c r="BG68" i="7"/>
  <c r="BG67" i="7"/>
  <c r="BG66" i="7"/>
  <c r="BG65" i="7"/>
  <c r="BG64" i="7"/>
  <c r="BG63" i="7"/>
  <c r="BG62" i="7"/>
  <c r="BG61" i="7"/>
  <c r="BG60" i="7"/>
  <c r="BG59" i="7"/>
  <c r="BG58" i="7"/>
  <c r="BG57" i="7"/>
  <c r="BG56" i="7"/>
  <c r="BG55" i="7"/>
  <c r="BG54" i="7"/>
  <c r="BG53" i="7"/>
  <c r="BG52" i="7"/>
  <c r="BG51" i="7"/>
  <c r="BG50" i="7"/>
  <c r="BG49" i="7"/>
  <c r="BG48" i="7"/>
  <c r="BG47" i="7"/>
  <c r="BG46" i="7"/>
  <c r="BG45" i="7"/>
  <c r="BG44" i="7"/>
  <c r="BG43" i="7"/>
  <c r="BG42" i="7"/>
  <c r="BG41" i="7"/>
  <c r="BG40" i="7"/>
  <c r="BG39" i="7"/>
  <c r="BG38" i="7"/>
  <c r="BG37" i="7"/>
  <c r="BG36" i="7"/>
  <c r="BG35" i="7"/>
  <c r="BG34" i="7"/>
  <c r="BG33" i="7"/>
  <c r="BG32" i="7"/>
  <c r="BG31" i="7"/>
  <c r="BG30" i="7"/>
  <c r="BG29" i="7"/>
  <c r="BG28" i="7"/>
  <c r="BG27" i="7"/>
  <c r="BG26" i="7"/>
  <c r="BG25" i="7"/>
  <c r="BG24" i="7"/>
  <c r="BG23" i="7"/>
  <c r="BG22" i="7"/>
  <c r="BG21" i="7"/>
  <c r="BG20" i="7"/>
  <c r="BG19" i="7"/>
  <c r="BG18" i="7"/>
  <c r="BG17" i="7"/>
  <c r="BG16" i="7"/>
  <c r="BG15" i="7"/>
  <c r="BG14" i="7"/>
  <c r="BG13" i="7"/>
  <c r="BG12" i="7"/>
  <c r="BG11" i="7"/>
  <c r="BG10" i="7"/>
  <c r="BG9" i="7"/>
  <c r="BG8" i="7"/>
  <c r="BG7" i="7"/>
  <c r="BG6" i="7"/>
  <c r="BG5" i="7"/>
  <c r="BG4" i="7"/>
  <c r="BG3" i="7"/>
  <c r="AY3" i="7"/>
  <c r="AY4" i="7"/>
  <c r="AY5" i="7"/>
  <c r="AY6" i="7"/>
  <c r="AY7" i="7"/>
  <c r="AY8" i="7"/>
  <c r="AY9" i="7"/>
  <c r="AY10" i="7"/>
  <c r="AY11" i="7"/>
  <c r="AY12" i="7"/>
  <c r="AY13" i="7"/>
  <c r="AY14" i="7"/>
  <c r="AY15" i="7"/>
  <c r="AY16" i="7"/>
  <c r="AY17" i="7"/>
  <c r="AY18" i="7"/>
  <c r="AY19" i="7"/>
  <c r="AY20" i="7"/>
  <c r="AY21" i="7"/>
  <c r="AY22" i="7"/>
  <c r="AY23" i="7"/>
  <c r="AY24" i="7"/>
  <c r="AY25" i="7"/>
  <c r="AY26" i="7"/>
  <c r="AY27" i="7"/>
  <c r="AY28" i="7"/>
  <c r="AY29" i="7"/>
  <c r="AY30" i="7"/>
  <c r="AY31" i="7"/>
  <c r="AY32" i="7"/>
  <c r="AY33" i="7"/>
  <c r="AY34" i="7"/>
  <c r="AY35" i="7"/>
  <c r="AY36" i="7"/>
  <c r="AY37" i="7"/>
  <c r="AY38" i="7"/>
  <c r="AY39" i="7"/>
  <c r="AY40" i="7"/>
  <c r="AY41" i="7"/>
  <c r="AY42" i="7"/>
  <c r="AY43" i="7"/>
  <c r="AY44" i="7"/>
  <c r="AY45" i="7"/>
  <c r="AY46" i="7"/>
  <c r="AY47" i="7"/>
  <c r="AY48" i="7"/>
  <c r="AY49" i="7"/>
  <c r="AY50" i="7"/>
  <c r="AY51" i="7"/>
  <c r="AY52" i="7"/>
  <c r="AY53" i="7"/>
  <c r="AY54" i="7"/>
  <c r="AY55" i="7"/>
  <c r="AY56" i="7"/>
  <c r="AY57" i="7"/>
  <c r="AY58" i="7"/>
  <c r="AY59" i="7"/>
  <c r="AY60" i="7"/>
  <c r="AY61" i="7"/>
  <c r="AY62" i="7"/>
  <c r="AY63" i="7"/>
  <c r="AY64" i="7"/>
  <c r="AY65" i="7"/>
  <c r="AY66" i="7"/>
  <c r="AY67" i="7"/>
  <c r="AY68" i="7"/>
  <c r="AY69" i="7"/>
  <c r="AY70" i="7"/>
  <c r="AY71" i="7"/>
  <c r="AY72" i="7"/>
  <c r="AY73" i="7"/>
  <c r="AY74" i="7"/>
  <c r="AY75" i="7"/>
  <c r="AY76" i="7"/>
  <c r="AY77" i="7"/>
  <c r="AY78" i="7"/>
  <c r="AY79" i="7"/>
  <c r="AY80" i="7"/>
  <c r="AY81" i="7"/>
  <c r="AY82" i="7"/>
  <c r="AY83" i="7"/>
  <c r="AY84" i="7"/>
  <c r="AY85" i="7"/>
  <c r="AY86" i="7"/>
  <c r="AY87" i="7"/>
  <c r="AY88" i="7"/>
  <c r="AY89" i="7"/>
  <c r="AY90" i="7"/>
  <c r="AY91" i="7"/>
  <c r="AY92" i="7"/>
  <c r="AY93" i="7"/>
  <c r="AY94" i="7"/>
  <c r="AY95" i="7"/>
  <c r="AY96" i="7"/>
  <c r="AY97" i="7"/>
  <c r="AY98" i="7"/>
  <c r="AY99" i="7"/>
  <c r="AY100" i="7"/>
  <c r="AY101" i="7"/>
  <c r="AY102" i="7"/>
  <c r="AY103" i="7"/>
  <c r="AY104" i="7"/>
  <c r="AY105" i="7"/>
  <c r="AY106" i="7"/>
  <c r="AY107" i="7"/>
  <c r="AY108" i="7"/>
  <c r="AY109" i="7"/>
  <c r="AY110" i="7"/>
  <c r="AY2" i="7"/>
  <c r="AQ10" i="7"/>
  <c r="AQ11" i="7"/>
  <c r="AQ12" i="7"/>
  <c r="AQ13" i="7"/>
  <c r="AQ14" i="7"/>
  <c r="AQ15" i="7"/>
  <c r="AQ16" i="7"/>
  <c r="AQ18" i="7"/>
  <c r="AQ22" i="7"/>
  <c r="AQ23" i="7"/>
  <c r="AQ24" i="7"/>
  <c r="AQ25" i="7"/>
  <c r="AQ26" i="7"/>
  <c r="AQ27" i="7"/>
  <c r="AQ31" i="7"/>
  <c r="AQ32" i="7"/>
  <c r="AQ34" i="7"/>
  <c r="AQ35" i="7"/>
  <c r="AQ36" i="7"/>
  <c r="AQ37" i="7"/>
  <c r="AQ38" i="7"/>
  <c r="AQ39" i="7"/>
  <c r="AQ40" i="7"/>
  <c r="AQ41" i="7"/>
  <c r="AQ42" i="7"/>
  <c r="AQ43" i="7"/>
  <c r="AQ44" i="7"/>
  <c r="AQ45" i="7"/>
  <c r="AQ46" i="7"/>
  <c r="AQ47" i="7"/>
  <c r="AQ48" i="7"/>
  <c r="AQ49" i="7"/>
  <c r="AQ50" i="7"/>
  <c r="AQ51" i="7"/>
  <c r="AQ52" i="7"/>
  <c r="AQ53" i="7"/>
  <c r="AQ54" i="7"/>
  <c r="AQ55" i="7"/>
  <c r="AQ56" i="7"/>
  <c r="AQ57" i="7"/>
  <c r="AQ58" i="7"/>
  <c r="AQ59" i="7"/>
  <c r="AQ60" i="7"/>
  <c r="AQ61" i="7"/>
  <c r="AQ62" i="7"/>
  <c r="AQ63" i="7"/>
  <c r="AQ64" i="7"/>
  <c r="AQ65" i="7"/>
  <c r="AQ66" i="7"/>
  <c r="AQ67" i="7"/>
  <c r="AQ68" i="7"/>
  <c r="AQ69" i="7"/>
  <c r="AQ70" i="7"/>
  <c r="AQ71" i="7"/>
  <c r="AQ72" i="7"/>
  <c r="AQ73" i="7"/>
  <c r="AQ74" i="7"/>
  <c r="AQ75" i="7"/>
  <c r="AQ76" i="7"/>
  <c r="AQ77" i="7"/>
  <c r="AQ78" i="7"/>
  <c r="AQ79" i="7"/>
  <c r="AQ80" i="7"/>
  <c r="AQ81" i="7"/>
  <c r="AQ82" i="7"/>
  <c r="AQ83" i="7"/>
  <c r="AQ84" i="7"/>
  <c r="AQ85" i="7"/>
  <c r="AQ86" i="7"/>
  <c r="AQ87" i="7"/>
  <c r="AQ88" i="7"/>
  <c r="AQ89" i="7"/>
  <c r="AQ90" i="7"/>
  <c r="AQ91" i="7"/>
  <c r="AQ92" i="7"/>
  <c r="AQ93" i="7"/>
  <c r="AQ94" i="7"/>
  <c r="AQ95" i="7"/>
  <c r="AQ96" i="7"/>
  <c r="AQ97" i="7"/>
  <c r="AQ98" i="7"/>
  <c r="AQ99" i="7"/>
  <c r="AQ100" i="7"/>
  <c r="AQ101" i="7"/>
  <c r="AQ102" i="7"/>
  <c r="AQ103" i="7"/>
  <c r="AQ104" i="7"/>
  <c r="AQ105" i="7"/>
  <c r="AQ106" i="7"/>
  <c r="AQ107" i="7"/>
  <c r="AQ108" i="7"/>
  <c r="AQ109" i="7"/>
  <c r="AQ110" i="7"/>
  <c r="AQ3" i="7"/>
  <c r="AQ4" i="7"/>
  <c r="AQ5" i="7"/>
  <c r="AQ6" i="7"/>
  <c r="J3" i="7"/>
  <c r="J4" i="7"/>
  <c r="J5" i="7"/>
  <c r="J6" i="7"/>
  <c r="J7" i="7"/>
  <c r="J8" i="7"/>
  <c r="J2" i="7"/>
  <c r="AO3" i="7"/>
  <c r="AO4" i="7"/>
  <c r="AO5" i="7"/>
  <c r="AO6" i="7"/>
  <c r="AO7" i="7"/>
  <c r="AO8" i="7"/>
  <c r="AO9" i="7"/>
  <c r="AO10" i="7"/>
  <c r="AO11" i="7"/>
  <c r="AO12" i="7"/>
  <c r="AO13" i="7"/>
  <c r="AO14" i="7"/>
  <c r="AO15" i="7"/>
  <c r="AO16" i="7"/>
  <c r="AO17" i="7"/>
  <c r="AO18" i="7"/>
  <c r="AO19" i="7"/>
  <c r="AO20" i="7"/>
  <c r="AO21" i="7"/>
  <c r="AO22" i="7"/>
  <c r="AO23" i="7"/>
  <c r="AO24" i="7"/>
  <c r="AO25" i="7"/>
  <c r="AO26" i="7"/>
  <c r="AO27" i="7"/>
  <c r="AO28" i="7"/>
  <c r="AO29" i="7"/>
  <c r="AO30" i="7"/>
  <c r="AO31" i="7"/>
  <c r="AO32" i="7"/>
  <c r="AO33" i="7"/>
  <c r="AO34" i="7"/>
  <c r="AO35" i="7"/>
  <c r="AO36" i="7"/>
  <c r="AO37" i="7"/>
  <c r="AO38" i="7"/>
  <c r="AO39" i="7"/>
  <c r="AO40" i="7"/>
  <c r="AO41" i="7"/>
  <c r="AO42" i="7"/>
  <c r="AO43" i="7"/>
  <c r="AO44" i="7"/>
  <c r="AO45" i="7"/>
  <c r="AO46" i="7"/>
  <c r="AO47" i="7"/>
  <c r="AO48" i="7"/>
  <c r="AO49" i="7"/>
  <c r="AO50" i="7"/>
  <c r="AO51" i="7"/>
  <c r="AO52" i="7"/>
  <c r="AO53" i="7"/>
  <c r="AO54" i="7"/>
  <c r="AO55" i="7"/>
  <c r="AO56" i="7"/>
  <c r="AO57" i="7"/>
  <c r="AO58" i="7"/>
  <c r="AO59" i="7"/>
  <c r="AO60" i="7"/>
  <c r="AO61" i="7"/>
  <c r="AO62" i="7"/>
  <c r="AO63" i="7"/>
  <c r="AO64" i="7"/>
  <c r="AO65" i="7"/>
  <c r="AO66" i="7"/>
  <c r="AO67" i="7"/>
  <c r="AO68" i="7"/>
  <c r="AO69" i="7"/>
  <c r="AO70" i="7"/>
  <c r="AO71" i="7"/>
  <c r="AO72" i="7"/>
  <c r="AO73" i="7"/>
  <c r="AO74" i="7"/>
  <c r="AO75" i="7"/>
  <c r="AO76" i="7"/>
  <c r="AO77" i="7"/>
  <c r="AO78" i="7"/>
  <c r="AO79" i="7"/>
  <c r="AO80" i="7"/>
  <c r="AO81" i="7"/>
  <c r="AO82" i="7"/>
  <c r="AO83" i="7"/>
  <c r="AO84" i="7"/>
  <c r="AO85" i="7"/>
  <c r="AO86" i="7"/>
  <c r="AO87" i="7"/>
  <c r="AO88" i="7"/>
  <c r="AO89" i="7"/>
  <c r="AO90" i="7"/>
  <c r="AO91" i="7"/>
  <c r="AO92" i="7"/>
  <c r="AO93" i="7"/>
  <c r="AO94" i="7"/>
  <c r="AO95" i="7"/>
  <c r="AO96" i="7"/>
  <c r="AO97" i="7"/>
  <c r="AO98" i="7"/>
  <c r="AO99" i="7"/>
  <c r="AO100" i="7"/>
  <c r="AO101" i="7"/>
  <c r="AO102" i="7"/>
  <c r="AO103" i="7"/>
  <c r="AO104" i="7"/>
  <c r="AO105" i="7"/>
  <c r="AO106" i="7"/>
  <c r="AO107" i="7"/>
  <c r="AO108" i="7"/>
  <c r="AO109" i="7"/>
  <c r="AO110" i="7"/>
  <c r="AN3" i="7"/>
  <c r="AN4" i="7"/>
  <c r="AN5" i="7"/>
  <c r="AN6" i="7"/>
  <c r="AN7" i="7"/>
  <c r="AN8" i="7"/>
  <c r="AN9" i="7"/>
  <c r="AN10" i="7"/>
  <c r="AN11" i="7"/>
  <c r="AN12" i="7"/>
  <c r="AN13" i="7"/>
  <c r="AN14" i="7"/>
  <c r="AN15" i="7"/>
  <c r="AN16" i="7"/>
  <c r="AN17" i="7"/>
  <c r="AN18" i="7"/>
  <c r="AN19" i="7"/>
  <c r="AN20" i="7"/>
  <c r="AN21" i="7"/>
  <c r="AN22" i="7"/>
  <c r="AN23" i="7"/>
  <c r="AN24" i="7"/>
  <c r="AN25" i="7"/>
  <c r="AN26" i="7"/>
  <c r="AN27" i="7"/>
  <c r="AN28" i="7"/>
  <c r="AN29" i="7"/>
  <c r="AN30" i="7"/>
  <c r="AN31" i="7"/>
  <c r="AN32" i="7"/>
  <c r="AN33" i="7"/>
  <c r="AN34" i="7"/>
  <c r="AN35" i="7"/>
  <c r="AN36" i="7"/>
  <c r="AN37" i="7"/>
  <c r="AN38" i="7"/>
  <c r="AN39" i="7"/>
  <c r="AN40" i="7"/>
  <c r="AN41" i="7"/>
  <c r="AN42" i="7"/>
  <c r="AN43" i="7"/>
  <c r="AN44" i="7"/>
  <c r="AN45" i="7"/>
  <c r="AN46" i="7"/>
  <c r="AN47" i="7"/>
  <c r="AN48" i="7"/>
  <c r="AN49" i="7"/>
  <c r="AN50" i="7"/>
  <c r="AN51" i="7"/>
  <c r="AN52" i="7"/>
  <c r="AN53" i="7"/>
  <c r="AN54" i="7"/>
  <c r="AN55" i="7"/>
  <c r="AN56" i="7"/>
  <c r="AN57" i="7"/>
  <c r="AN58" i="7"/>
  <c r="AN59" i="7"/>
  <c r="AN60" i="7"/>
  <c r="AN61" i="7"/>
  <c r="AN62" i="7"/>
  <c r="AN63" i="7"/>
  <c r="AN64" i="7"/>
  <c r="AN65" i="7"/>
  <c r="AN66" i="7"/>
  <c r="AN67" i="7"/>
  <c r="AN68" i="7"/>
  <c r="AN69" i="7"/>
  <c r="AN70" i="7"/>
  <c r="AN71" i="7"/>
  <c r="AN72" i="7"/>
  <c r="AN73" i="7"/>
  <c r="AN74" i="7"/>
  <c r="AN75" i="7"/>
  <c r="AN76" i="7"/>
  <c r="AN77" i="7"/>
  <c r="AN78" i="7"/>
  <c r="AN79" i="7"/>
  <c r="AN80" i="7"/>
  <c r="AN81" i="7"/>
  <c r="AN82" i="7"/>
  <c r="AN83" i="7"/>
  <c r="AN84" i="7"/>
  <c r="AN85" i="7"/>
  <c r="AN86" i="7"/>
  <c r="AN87" i="7"/>
  <c r="AN88" i="7"/>
  <c r="AN89" i="7"/>
  <c r="AN90" i="7"/>
  <c r="AN91" i="7"/>
  <c r="AN92" i="7"/>
  <c r="AN93" i="7"/>
  <c r="AN94" i="7"/>
  <c r="AN95" i="7"/>
  <c r="AN96" i="7"/>
  <c r="AN97" i="7"/>
  <c r="AN98" i="7"/>
  <c r="AN99" i="7"/>
  <c r="AN100" i="7"/>
  <c r="AN101" i="7"/>
  <c r="AN102" i="7"/>
  <c r="AN103" i="7"/>
  <c r="AN104" i="7"/>
  <c r="AN105" i="7"/>
  <c r="AN106" i="7"/>
  <c r="AN107" i="7"/>
  <c r="AN108" i="7"/>
  <c r="AN109" i="7"/>
  <c r="AN110" i="7"/>
  <c r="AO2" i="7"/>
  <c r="AN2" i="7"/>
  <c r="GM110" i="7"/>
  <c r="FZ110" i="7"/>
  <c r="FJ110" i="7"/>
  <c r="ES110" i="7"/>
  <c r="EM110" i="7"/>
  <c r="EG110" i="7"/>
  <c r="EA110" i="7"/>
  <c r="DU110" i="7"/>
  <c r="DO110" i="7"/>
  <c r="DI110" i="7"/>
  <c r="DC110" i="7"/>
  <c r="CV110" i="7"/>
  <c r="CU110" i="7"/>
  <c r="CN110" i="7"/>
  <c r="CM110" i="7"/>
  <c r="CE110" i="7"/>
  <c r="BW110" i="7"/>
  <c r="BV110" i="7"/>
  <c r="BN110" i="7"/>
  <c r="BM110" i="7"/>
  <c r="BF110" i="7"/>
  <c r="BE110" i="7"/>
  <c r="AX110" i="7"/>
  <c r="AW110" i="7"/>
  <c r="AM110" i="7"/>
  <c r="AL110" i="7"/>
  <c r="AE110" i="7"/>
  <c r="Y110" i="7"/>
  <c r="S110" i="7"/>
  <c r="M110" i="7"/>
  <c r="I110" i="7"/>
  <c r="GM109" i="7"/>
  <c r="FZ109" i="7"/>
  <c r="FJ109" i="7"/>
  <c r="ES109" i="7"/>
  <c r="EM109" i="7"/>
  <c r="EG109" i="7"/>
  <c r="EA109" i="7"/>
  <c r="DU109" i="7"/>
  <c r="DO109" i="7"/>
  <c r="DI109" i="7"/>
  <c r="DC109" i="7"/>
  <c r="CV109" i="7"/>
  <c r="CU109" i="7"/>
  <c r="CN109" i="7"/>
  <c r="CM109" i="7"/>
  <c r="CE109" i="7"/>
  <c r="BW109" i="7"/>
  <c r="BV109" i="7"/>
  <c r="BN109" i="7"/>
  <c r="BM109" i="7"/>
  <c r="BF109" i="7"/>
  <c r="BE109" i="7"/>
  <c r="AX109" i="7"/>
  <c r="AW109" i="7"/>
  <c r="AM109" i="7"/>
  <c r="AL109" i="7"/>
  <c r="AE109" i="7"/>
  <c r="Y109" i="7"/>
  <c r="S109" i="7"/>
  <c r="M109" i="7"/>
  <c r="I109" i="7"/>
  <c r="GM108" i="7"/>
  <c r="FZ108" i="7"/>
  <c r="FJ108" i="7"/>
  <c r="ES108" i="7"/>
  <c r="EM108" i="7"/>
  <c r="EG108" i="7"/>
  <c r="EA108" i="7"/>
  <c r="DU108" i="7"/>
  <c r="DO108" i="7"/>
  <c r="DI108" i="7"/>
  <c r="DC108" i="7"/>
  <c r="CV108" i="7"/>
  <c r="CU108" i="7"/>
  <c r="CN108" i="7"/>
  <c r="CM108" i="7"/>
  <c r="CE108" i="7"/>
  <c r="BW108" i="7"/>
  <c r="BV108" i="7"/>
  <c r="BN108" i="7"/>
  <c r="BM108" i="7"/>
  <c r="BF108" i="7"/>
  <c r="BE108" i="7"/>
  <c r="AX108" i="7"/>
  <c r="AW108" i="7"/>
  <c r="AM108" i="7"/>
  <c r="AL108" i="7"/>
  <c r="AE108" i="7"/>
  <c r="Y108" i="7"/>
  <c r="S108" i="7"/>
  <c r="M108" i="7"/>
  <c r="I108" i="7"/>
  <c r="GM107" i="7"/>
  <c r="FZ107" i="7"/>
  <c r="FJ107" i="7"/>
  <c r="ES107" i="7"/>
  <c r="EM107" i="7"/>
  <c r="EG107" i="7"/>
  <c r="EA107" i="7"/>
  <c r="DU107" i="7"/>
  <c r="DO107" i="7"/>
  <c r="DI107" i="7"/>
  <c r="DC107" i="7"/>
  <c r="CV107" i="7"/>
  <c r="CU107" i="7"/>
  <c r="CN107" i="7"/>
  <c r="CM107" i="7"/>
  <c r="CE107" i="7"/>
  <c r="BW107" i="7"/>
  <c r="BV107" i="7"/>
  <c r="BN107" i="7"/>
  <c r="BM107" i="7"/>
  <c r="BF107" i="7"/>
  <c r="BE107" i="7"/>
  <c r="AX107" i="7"/>
  <c r="AW107" i="7"/>
  <c r="AM107" i="7"/>
  <c r="AL107" i="7"/>
  <c r="AE107" i="7"/>
  <c r="Y107" i="7"/>
  <c r="S107" i="7"/>
  <c r="M107" i="7"/>
  <c r="I107" i="7"/>
  <c r="GM106" i="7"/>
  <c r="FZ106" i="7"/>
  <c r="FJ106" i="7"/>
  <c r="ES106" i="7"/>
  <c r="EM106" i="7"/>
  <c r="EG106" i="7"/>
  <c r="EA106" i="7"/>
  <c r="DU106" i="7"/>
  <c r="DO106" i="7"/>
  <c r="DI106" i="7"/>
  <c r="DC106" i="7"/>
  <c r="CV106" i="7"/>
  <c r="CU106" i="7"/>
  <c r="CN106" i="7"/>
  <c r="CM106" i="7"/>
  <c r="CE106" i="7"/>
  <c r="BW106" i="7"/>
  <c r="BV106" i="7"/>
  <c r="BN106" i="7"/>
  <c r="BM106" i="7"/>
  <c r="BF106" i="7"/>
  <c r="BE106" i="7"/>
  <c r="AX106" i="7"/>
  <c r="AW106" i="7"/>
  <c r="AM106" i="7"/>
  <c r="AL106" i="7"/>
  <c r="AE106" i="7"/>
  <c r="Y106" i="7"/>
  <c r="S106" i="7"/>
  <c r="M106" i="7"/>
  <c r="I106" i="7"/>
  <c r="GM105" i="7"/>
  <c r="FZ105" i="7"/>
  <c r="FJ105" i="7"/>
  <c r="ES105" i="7"/>
  <c r="EM105" i="7"/>
  <c r="EG105" i="7"/>
  <c r="EA105" i="7"/>
  <c r="DU105" i="7"/>
  <c r="DO105" i="7"/>
  <c r="DI105" i="7"/>
  <c r="DC105" i="7"/>
  <c r="CV105" i="7"/>
  <c r="CU105" i="7"/>
  <c r="CN105" i="7"/>
  <c r="CM105" i="7"/>
  <c r="CE105" i="7"/>
  <c r="BW105" i="7"/>
  <c r="BV105" i="7"/>
  <c r="BN105" i="7"/>
  <c r="BM105" i="7"/>
  <c r="BF105" i="7"/>
  <c r="BE105" i="7"/>
  <c r="AX105" i="7"/>
  <c r="AW105" i="7"/>
  <c r="AM105" i="7"/>
  <c r="AL105" i="7"/>
  <c r="AE105" i="7"/>
  <c r="Y105" i="7"/>
  <c r="S105" i="7"/>
  <c r="M105" i="7"/>
  <c r="I105" i="7"/>
  <c r="GM104" i="7"/>
  <c r="FZ104" i="7"/>
  <c r="FJ104" i="7"/>
  <c r="ES104" i="7"/>
  <c r="EM104" i="7"/>
  <c r="EG104" i="7"/>
  <c r="EA104" i="7"/>
  <c r="DU104" i="7"/>
  <c r="DO104" i="7"/>
  <c r="DI104" i="7"/>
  <c r="DC104" i="7"/>
  <c r="CV104" i="7"/>
  <c r="CU104" i="7"/>
  <c r="CN104" i="7"/>
  <c r="CM104" i="7"/>
  <c r="CE104" i="7"/>
  <c r="BW104" i="7"/>
  <c r="BV104" i="7"/>
  <c r="BN104" i="7"/>
  <c r="BM104" i="7"/>
  <c r="BF104" i="7"/>
  <c r="BE104" i="7"/>
  <c r="AX104" i="7"/>
  <c r="AW104" i="7"/>
  <c r="AM104" i="7"/>
  <c r="AL104" i="7"/>
  <c r="AE104" i="7"/>
  <c r="Y104" i="7"/>
  <c r="S104" i="7"/>
  <c r="M104" i="7"/>
  <c r="I104" i="7"/>
  <c r="GM103" i="7"/>
  <c r="FZ103" i="7"/>
  <c r="FJ103" i="7"/>
  <c r="ES103" i="7"/>
  <c r="EM103" i="7"/>
  <c r="EG103" i="7"/>
  <c r="EA103" i="7"/>
  <c r="DU103" i="7"/>
  <c r="DO103" i="7"/>
  <c r="DI103" i="7"/>
  <c r="DC103" i="7"/>
  <c r="CV103" i="7"/>
  <c r="CU103" i="7"/>
  <c r="CN103" i="7"/>
  <c r="CM103" i="7"/>
  <c r="CE103" i="7"/>
  <c r="BW103" i="7"/>
  <c r="BV103" i="7"/>
  <c r="BN103" i="7"/>
  <c r="BM103" i="7"/>
  <c r="BF103" i="7"/>
  <c r="BE103" i="7"/>
  <c r="AX103" i="7"/>
  <c r="AW103" i="7"/>
  <c r="AM103" i="7"/>
  <c r="AL103" i="7"/>
  <c r="AE103" i="7"/>
  <c r="Y103" i="7"/>
  <c r="S103" i="7"/>
  <c r="M103" i="7"/>
  <c r="I103" i="7"/>
  <c r="GM102" i="7"/>
  <c r="FZ102" i="7"/>
  <c r="FJ102" i="7"/>
  <c r="ES102" i="7"/>
  <c r="EM102" i="7"/>
  <c r="EG102" i="7"/>
  <c r="EA102" i="7"/>
  <c r="DU102" i="7"/>
  <c r="DO102" i="7"/>
  <c r="DI102" i="7"/>
  <c r="DC102" i="7"/>
  <c r="CV102" i="7"/>
  <c r="CU102" i="7"/>
  <c r="CN102" i="7"/>
  <c r="CM102" i="7"/>
  <c r="CE102" i="7"/>
  <c r="BW102" i="7"/>
  <c r="BV102" i="7"/>
  <c r="BN102" i="7"/>
  <c r="BM102" i="7"/>
  <c r="BF102" i="7"/>
  <c r="BE102" i="7"/>
  <c r="AX102" i="7"/>
  <c r="AW102" i="7"/>
  <c r="AM102" i="7"/>
  <c r="AL102" i="7"/>
  <c r="AE102" i="7"/>
  <c r="Y102" i="7"/>
  <c r="S102" i="7"/>
  <c r="M102" i="7"/>
  <c r="I102" i="7"/>
  <c r="GM101" i="7"/>
  <c r="FZ101" i="7"/>
  <c r="FJ101" i="7"/>
  <c r="ES101" i="7"/>
  <c r="EM101" i="7"/>
  <c r="EG101" i="7"/>
  <c r="EA101" i="7"/>
  <c r="DU101" i="7"/>
  <c r="DO101" i="7"/>
  <c r="DI101" i="7"/>
  <c r="DC101" i="7"/>
  <c r="CV101" i="7"/>
  <c r="CU101" i="7"/>
  <c r="CN101" i="7"/>
  <c r="CM101" i="7"/>
  <c r="CE101" i="7"/>
  <c r="BW101" i="7"/>
  <c r="BV101" i="7"/>
  <c r="BN101" i="7"/>
  <c r="BM101" i="7"/>
  <c r="BF101" i="7"/>
  <c r="BE101" i="7"/>
  <c r="AX101" i="7"/>
  <c r="AW101" i="7"/>
  <c r="AM101" i="7"/>
  <c r="AL101" i="7"/>
  <c r="AE101" i="7"/>
  <c r="Y101" i="7"/>
  <c r="S101" i="7"/>
  <c r="M101" i="7"/>
  <c r="I101" i="7"/>
  <c r="GM100" i="7"/>
  <c r="FZ100" i="7"/>
  <c r="FJ100" i="7"/>
  <c r="ES100" i="7"/>
  <c r="EM100" i="7"/>
  <c r="EG100" i="7"/>
  <c r="EA100" i="7"/>
  <c r="DU100" i="7"/>
  <c r="DO100" i="7"/>
  <c r="DI100" i="7"/>
  <c r="DC100" i="7"/>
  <c r="CV100" i="7"/>
  <c r="CU100" i="7"/>
  <c r="CN100" i="7"/>
  <c r="CM100" i="7"/>
  <c r="CE100" i="7"/>
  <c r="BW100" i="7"/>
  <c r="BV100" i="7"/>
  <c r="BN100" i="7"/>
  <c r="BM100" i="7"/>
  <c r="BF100" i="7"/>
  <c r="BE100" i="7"/>
  <c r="AX100" i="7"/>
  <c r="AW100" i="7"/>
  <c r="AM100" i="7"/>
  <c r="AL100" i="7"/>
  <c r="AE100" i="7"/>
  <c r="Y100" i="7"/>
  <c r="S100" i="7"/>
  <c r="M100" i="7"/>
  <c r="I100" i="7"/>
  <c r="GM99" i="7"/>
  <c r="FZ99" i="7"/>
  <c r="FJ99" i="7"/>
  <c r="ES99" i="7"/>
  <c r="EM99" i="7"/>
  <c r="EG99" i="7"/>
  <c r="EA99" i="7"/>
  <c r="DU99" i="7"/>
  <c r="DO99" i="7"/>
  <c r="DI99" i="7"/>
  <c r="DC99" i="7"/>
  <c r="CV99" i="7"/>
  <c r="CU99" i="7"/>
  <c r="CN99" i="7"/>
  <c r="CM99" i="7"/>
  <c r="CE99" i="7"/>
  <c r="BW99" i="7"/>
  <c r="BV99" i="7"/>
  <c r="BN99" i="7"/>
  <c r="BM99" i="7"/>
  <c r="BF99" i="7"/>
  <c r="BE99" i="7"/>
  <c r="AX99" i="7"/>
  <c r="AW99" i="7"/>
  <c r="AM99" i="7"/>
  <c r="AL99" i="7"/>
  <c r="AE99" i="7"/>
  <c r="Y99" i="7"/>
  <c r="S99" i="7"/>
  <c r="M99" i="7"/>
  <c r="I99" i="7"/>
  <c r="GM98" i="7"/>
  <c r="FZ98" i="7"/>
  <c r="FJ98" i="7"/>
  <c r="ES98" i="7"/>
  <c r="EM98" i="7"/>
  <c r="EG98" i="7"/>
  <c r="EA98" i="7"/>
  <c r="DU98" i="7"/>
  <c r="DO98" i="7"/>
  <c r="DI98" i="7"/>
  <c r="DC98" i="7"/>
  <c r="CV98" i="7"/>
  <c r="CU98" i="7"/>
  <c r="CN98" i="7"/>
  <c r="CM98" i="7"/>
  <c r="CE98" i="7"/>
  <c r="BW98" i="7"/>
  <c r="BV98" i="7"/>
  <c r="BN98" i="7"/>
  <c r="BM98" i="7"/>
  <c r="BF98" i="7"/>
  <c r="BE98" i="7"/>
  <c r="AX98" i="7"/>
  <c r="AW98" i="7"/>
  <c r="AM98" i="7"/>
  <c r="AL98" i="7"/>
  <c r="AE98" i="7"/>
  <c r="Y98" i="7"/>
  <c r="S98" i="7"/>
  <c r="M98" i="7"/>
  <c r="I98" i="7"/>
  <c r="GM97" i="7"/>
  <c r="FZ97" i="7"/>
  <c r="FJ97" i="7"/>
  <c r="ES97" i="7"/>
  <c r="EM97" i="7"/>
  <c r="EG97" i="7"/>
  <c r="EA97" i="7"/>
  <c r="DU97" i="7"/>
  <c r="DO97" i="7"/>
  <c r="DI97" i="7"/>
  <c r="DC97" i="7"/>
  <c r="CV97" i="7"/>
  <c r="CU97" i="7"/>
  <c r="CN97" i="7"/>
  <c r="CM97" i="7"/>
  <c r="CE97" i="7"/>
  <c r="BW97" i="7"/>
  <c r="BV97" i="7"/>
  <c r="BN97" i="7"/>
  <c r="BM97" i="7"/>
  <c r="BF97" i="7"/>
  <c r="BE97" i="7"/>
  <c r="AX97" i="7"/>
  <c r="AW97" i="7"/>
  <c r="AM97" i="7"/>
  <c r="AL97" i="7"/>
  <c r="AE97" i="7"/>
  <c r="Y97" i="7"/>
  <c r="S97" i="7"/>
  <c r="M97" i="7"/>
  <c r="I97" i="7"/>
  <c r="GM96" i="7"/>
  <c r="FZ96" i="7"/>
  <c r="FJ96" i="7"/>
  <c r="ES96" i="7"/>
  <c r="EM96" i="7"/>
  <c r="EG96" i="7"/>
  <c r="EA96" i="7"/>
  <c r="DU96" i="7"/>
  <c r="DO96" i="7"/>
  <c r="DI96" i="7"/>
  <c r="DC96" i="7"/>
  <c r="CV96" i="7"/>
  <c r="CU96" i="7"/>
  <c r="CN96" i="7"/>
  <c r="CM96" i="7"/>
  <c r="CE96" i="7"/>
  <c r="BW96" i="7"/>
  <c r="BV96" i="7"/>
  <c r="BN96" i="7"/>
  <c r="BM96" i="7"/>
  <c r="BF96" i="7"/>
  <c r="BE96" i="7"/>
  <c r="AX96" i="7"/>
  <c r="AW96" i="7"/>
  <c r="AM96" i="7"/>
  <c r="AL96" i="7"/>
  <c r="AE96" i="7"/>
  <c r="Y96" i="7"/>
  <c r="S96" i="7"/>
  <c r="M96" i="7"/>
  <c r="I96" i="7"/>
  <c r="GM95" i="7"/>
  <c r="FZ95" i="7"/>
  <c r="FJ95" i="7"/>
  <c r="ES95" i="7"/>
  <c r="EM95" i="7"/>
  <c r="EG95" i="7"/>
  <c r="EA95" i="7"/>
  <c r="DU95" i="7"/>
  <c r="DO95" i="7"/>
  <c r="DI95" i="7"/>
  <c r="DC95" i="7"/>
  <c r="CV95" i="7"/>
  <c r="CU95" i="7"/>
  <c r="CN95" i="7"/>
  <c r="CM95" i="7"/>
  <c r="CE95" i="7"/>
  <c r="BW95" i="7"/>
  <c r="BV95" i="7"/>
  <c r="BN95" i="7"/>
  <c r="BM95" i="7"/>
  <c r="BF95" i="7"/>
  <c r="BE95" i="7"/>
  <c r="AX95" i="7"/>
  <c r="AW95" i="7"/>
  <c r="AM95" i="7"/>
  <c r="AL95" i="7"/>
  <c r="AE95" i="7"/>
  <c r="Y95" i="7"/>
  <c r="S95" i="7"/>
  <c r="M95" i="7"/>
  <c r="I95" i="7"/>
  <c r="GM94" i="7"/>
  <c r="FZ94" i="7"/>
  <c r="FJ94" i="7"/>
  <c r="ES94" i="7"/>
  <c r="EM94" i="7"/>
  <c r="EG94" i="7"/>
  <c r="EA94" i="7"/>
  <c r="DU94" i="7"/>
  <c r="DO94" i="7"/>
  <c r="DI94" i="7"/>
  <c r="DC94" i="7"/>
  <c r="CV94" i="7"/>
  <c r="CU94" i="7"/>
  <c r="CN94" i="7"/>
  <c r="CM94" i="7"/>
  <c r="CE94" i="7"/>
  <c r="BW94" i="7"/>
  <c r="BV94" i="7"/>
  <c r="BN94" i="7"/>
  <c r="BM94" i="7"/>
  <c r="BF94" i="7"/>
  <c r="BE94" i="7"/>
  <c r="AX94" i="7"/>
  <c r="AW94" i="7"/>
  <c r="AM94" i="7"/>
  <c r="AL94" i="7"/>
  <c r="AE94" i="7"/>
  <c r="Y94" i="7"/>
  <c r="S94" i="7"/>
  <c r="M94" i="7"/>
  <c r="I94" i="7"/>
  <c r="GM93" i="7"/>
  <c r="FZ93" i="7"/>
  <c r="FJ93" i="7"/>
  <c r="ES93" i="7"/>
  <c r="EM93" i="7"/>
  <c r="EG93" i="7"/>
  <c r="EA93" i="7"/>
  <c r="DU93" i="7"/>
  <c r="DO93" i="7"/>
  <c r="DI93" i="7"/>
  <c r="DC93" i="7"/>
  <c r="CV93" i="7"/>
  <c r="CU93" i="7"/>
  <c r="CN93" i="7"/>
  <c r="CM93" i="7"/>
  <c r="CE93" i="7"/>
  <c r="BW93" i="7"/>
  <c r="BV93" i="7"/>
  <c r="BN93" i="7"/>
  <c r="BM93" i="7"/>
  <c r="BF93" i="7"/>
  <c r="BE93" i="7"/>
  <c r="AX93" i="7"/>
  <c r="AW93" i="7"/>
  <c r="AM93" i="7"/>
  <c r="AL93" i="7"/>
  <c r="AE93" i="7"/>
  <c r="Y93" i="7"/>
  <c r="S93" i="7"/>
  <c r="M93" i="7"/>
  <c r="I93" i="7"/>
  <c r="GM92" i="7"/>
  <c r="FZ92" i="7"/>
  <c r="FJ92" i="7"/>
  <c r="ES92" i="7"/>
  <c r="EM92" i="7"/>
  <c r="EG92" i="7"/>
  <c r="EA92" i="7"/>
  <c r="DU92" i="7"/>
  <c r="DO92" i="7"/>
  <c r="DI92" i="7"/>
  <c r="DC92" i="7"/>
  <c r="CV92" i="7"/>
  <c r="CU92" i="7"/>
  <c r="CN92" i="7"/>
  <c r="CM92" i="7"/>
  <c r="CE92" i="7"/>
  <c r="BW92" i="7"/>
  <c r="BV92" i="7"/>
  <c r="BN92" i="7"/>
  <c r="BM92" i="7"/>
  <c r="BF92" i="7"/>
  <c r="BE92" i="7"/>
  <c r="AX92" i="7"/>
  <c r="AW92" i="7"/>
  <c r="AM92" i="7"/>
  <c r="AL92" i="7"/>
  <c r="AE92" i="7"/>
  <c r="Y92" i="7"/>
  <c r="S92" i="7"/>
  <c r="M92" i="7"/>
  <c r="I92" i="7"/>
  <c r="GM91" i="7"/>
  <c r="FZ91" i="7"/>
  <c r="FJ91" i="7"/>
  <c r="ES91" i="7"/>
  <c r="EM91" i="7"/>
  <c r="EG91" i="7"/>
  <c r="EA91" i="7"/>
  <c r="DU91" i="7"/>
  <c r="DO91" i="7"/>
  <c r="DI91" i="7"/>
  <c r="DC91" i="7"/>
  <c r="CV91" i="7"/>
  <c r="CU91" i="7"/>
  <c r="CN91" i="7"/>
  <c r="CM91" i="7"/>
  <c r="CE91" i="7"/>
  <c r="BW91" i="7"/>
  <c r="BV91" i="7"/>
  <c r="BN91" i="7"/>
  <c r="BM91" i="7"/>
  <c r="BF91" i="7"/>
  <c r="BE91" i="7"/>
  <c r="AX91" i="7"/>
  <c r="AW91" i="7"/>
  <c r="AM91" i="7"/>
  <c r="AL91" i="7"/>
  <c r="AE91" i="7"/>
  <c r="Y91" i="7"/>
  <c r="S91" i="7"/>
  <c r="M91" i="7"/>
  <c r="I91" i="7"/>
  <c r="GM90" i="7"/>
  <c r="FZ90" i="7"/>
  <c r="FJ90" i="7"/>
  <c r="ES90" i="7"/>
  <c r="EM90" i="7"/>
  <c r="EG90" i="7"/>
  <c r="EA90" i="7"/>
  <c r="DU90" i="7"/>
  <c r="DO90" i="7"/>
  <c r="DI90" i="7"/>
  <c r="DC90" i="7"/>
  <c r="CV90" i="7"/>
  <c r="CU90" i="7"/>
  <c r="CN90" i="7"/>
  <c r="CM90" i="7"/>
  <c r="CE90" i="7"/>
  <c r="BW90" i="7"/>
  <c r="BV90" i="7"/>
  <c r="BN90" i="7"/>
  <c r="BM90" i="7"/>
  <c r="BF90" i="7"/>
  <c r="BE90" i="7"/>
  <c r="AX90" i="7"/>
  <c r="AW90" i="7"/>
  <c r="AM90" i="7"/>
  <c r="AL90" i="7"/>
  <c r="AE90" i="7"/>
  <c r="Y90" i="7"/>
  <c r="S90" i="7"/>
  <c r="M90" i="7"/>
  <c r="I90" i="7"/>
  <c r="GM89" i="7"/>
  <c r="FZ89" i="7"/>
  <c r="FJ89" i="7"/>
  <c r="ES89" i="7"/>
  <c r="EM89" i="7"/>
  <c r="EG89" i="7"/>
  <c r="EA89" i="7"/>
  <c r="DU89" i="7"/>
  <c r="DO89" i="7"/>
  <c r="DI89" i="7"/>
  <c r="DC89" i="7"/>
  <c r="CV89" i="7"/>
  <c r="CU89" i="7"/>
  <c r="CN89" i="7"/>
  <c r="CM89" i="7"/>
  <c r="CE89" i="7"/>
  <c r="BW89" i="7"/>
  <c r="BV89" i="7"/>
  <c r="BN89" i="7"/>
  <c r="BM89" i="7"/>
  <c r="BF89" i="7"/>
  <c r="BE89" i="7"/>
  <c r="AX89" i="7"/>
  <c r="AW89" i="7"/>
  <c r="AM89" i="7"/>
  <c r="AL89" i="7"/>
  <c r="AE89" i="7"/>
  <c r="Y89" i="7"/>
  <c r="S89" i="7"/>
  <c r="M89" i="7"/>
  <c r="I89" i="7"/>
  <c r="GM88" i="7"/>
  <c r="FZ88" i="7"/>
  <c r="FJ88" i="7"/>
  <c r="ES88" i="7"/>
  <c r="EM88" i="7"/>
  <c r="EG88" i="7"/>
  <c r="EA88" i="7"/>
  <c r="DU88" i="7"/>
  <c r="DO88" i="7"/>
  <c r="DI88" i="7"/>
  <c r="DC88" i="7"/>
  <c r="CV88" i="7"/>
  <c r="CU88" i="7"/>
  <c r="CN88" i="7"/>
  <c r="CM88" i="7"/>
  <c r="CE88" i="7"/>
  <c r="BW88" i="7"/>
  <c r="BV88" i="7"/>
  <c r="BN88" i="7"/>
  <c r="BM88" i="7"/>
  <c r="BF88" i="7"/>
  <c r="BE88" i="7"/>
  <c r="AX88" i="7"/>
  <c r="AW88" i="7"/>
  <c r="AM88" i="7"/>
  <c r="AL88" i="7"/>
  <c r="AE88" i="7"/>
  <c r="Y88" i="7"/>
  <c r="S88" i="7"/>
  <c r="M88" i="7"/>
  <c r="I88" i="7"/>
  <c r="GM87" i="7"/>
  <c r="FZ87" i="7"/>
  <c r="FJ87" i="7"/>
  <c r="ES87" i="7"/>
  <c r="EM87" i="7"/>
  <c r="EG87" i="7"/>
  <c r="EA87" i="7"/>
  <c r="DU87" i="7"/>
  <c r="DO87" i="7"/>
  <c r="DI87" i="7"/>
  <c r="DC87" i="7"/>
  <c r="CV87" i="7"/>
  <c r="CU87" i="7"/>
  <c r="CN87" i="7"/>
  <c r="CM87" i="7"/>
  <c r="CE87" i="7"/>
  <c r="BW87" i="7"/>
  <c r="BV87" i="7"/>
  <c r="BN87" i="7"/>
  <c r="BM87" i="7"/>
  <c r="BF87" i="7"/>
  <c r="BE87" i="7"/>
  <c r="AX87" i="7"/>
  <c r="AW87" i="7"/>
  <c r="AM87" i="7"/>
  <c r="AL87" i="7"/>
  <c r="AE87" i="7"/>
  <c r="Y87" i="7"/>
  <c r="S87" i="7"/>
  <c r="M87" i="7"/>
  <c r="I87" i="7"/>
  <c r="GM86" i="7"/>
  <c r="FZ86" i="7"/>
  <c r="FJ86" i="7"/>
  <c r="ES86" i="7"/>
  <c r="EM86" i="7"/>
  <c r="EG86" i="7"/>
  <c r="EA86" i="7"/>
  <c r="DU86" i="7"/>
  <c r="DO86" i="7"/>
  <c r="DI86" i="7"/>
  <c r="DC86" i="7"/>
  <c r="CV86" i="7"/>
  <c r="CU86" i="7"/>
  <c r="CN86" i="7"/>
  <c r="CM86" i="7"/>
  <c r="CE86" i="7"/>
  <c r="BW86" i="7"/>
  <c r="BV86" i="7"/>
  <c r="BN86" i="7"/>
  <c r="BM86" i="7"/>
  <c r="BF86" i="7"/>
  <c r="BE86" i="7"/>
  <c r="AX86" i="7"/>
  <c r="AW86" i="7"/>
  <c r="AM86" i="7"/>
  <c r="AL86" i="7"/>
  <c r="AE86" i="7"/>
  <c r="Y86" i="7"/>
  <c r="S86" i="7"/>
  <c r="M86" i="7"/>
  <c r="I86" i="7"/>
  <c r="GM85" i="7"/>
  <c r="FZ85" i="7"/>
  <c r="FJ85" i="7"/>
  <c r="ES85" i="7"/>
  <c r="EM85" i="7"/>
  <c r="EG85" i="7"/>
  <c r="EA85" i="7"/>
  <c r="DU85" i="7"/>
  <c r="DO85" i="7"/>
  <c r="DI85" i="7"/>
  <c r="DC85" i="7"/>
  <c r="CV85" i="7"/>
  <c r="CU85" i="7"/>
  <c r="CN85" i="7"/>
  <c r="CM85" i="7"/>
  <c r="CE85" i="7"/>
  <c r="BW85" i="7"/>
  <c r="BV85" i="7"/>
  <c r="BN85" i="7"/>
  <c r="BM85" i="7"/>
  <c r="BF85" i="7"/>
  <c r="BE85" i="7"/>
  <c r="AX85" i="7"/>
  <c r="AW85" i="7"/>
  <c r="AM85" i="7"/>
  <c r="AL85" i="7"/>
  <c r="AE85" i="7"/>
  <c r="Y85" i="7"/>
  <c r="S85" i="7"/>
  <c r="M85" i="7"/>
  <c r="I85" i="7"/>
  <c r="GM84" i="7"/>
  <c r="FZ84" i="7"/>
  <c r="FJ84" i="7"/>
  <c r="ES84" i="7"/>
  <c r="EM84" i="7"/>
  <c r="EG84" i="7"/>
  <c r="EA84" i="7"/>
  <c r="DU84" i="7"/>
  <c r="DO84" i="7"/>
  <c r="DI84" i="7"/>
  <c r="DC84" i="7"/>
  <c r="CV84" i="7"/>
  <c r="CU84" i="7"/>
  <c r="CN84" i="7"/>
  <c r="CM84" i="7"/>
  <c r="CE84" i="7"/>
  <c r="BW84" i="7"/>
  <c r="BV84" i="7"/>
  <c r="BN84" i="7"/>
  <c r="BM84" i="7"/>
  <c r="BF84" i="7"/>
  <c r="BE84" i="7"/>
  <c r="AX84" i="7"/>
  <c r="AW84" i="7"/>
  <c r="AM84" i="7"/>
  <c r="AL84" i="7"/>
  <c r="AE84" i="7"/>
  <c r="Y84" i="7"/>
  <c r="S84" i="7"/>
  <c r="M84" i="7"/>
  <c r="I84" i="7"/>
  <c r="GM83" i="7"/>
  <c r="FZ83" i="7"/>
  <c r="FJ83" i="7"/>
  <c r="ES83" i="7"/>
  <c r="EM83" i="7"/>
  <c r="EG83" i="7"/>
  <c r="EA83" i="7"/>
  <c r="DU83" i="7"/>
  <c r="DO83" i="7"/>
  <c r="DI83" i="7"/>
  <c r="DC83" i="7"/>
  <c r="CV83" i="7"/>
  <c r="CU83" i="7"/>
  <c r="CN83" i="7"/>
  <c r="CM83" i="7"/>
  <c r="CE83" i="7"/>
  <c r="BW83" i="7"/>
  <c r="BV83" i="7"/>
  <c r="BN83" i="7"/>
  <c r="BM83" i="7"/>
  <c r="BF83" i="7"/>
  <c r="BE83" i="7"/>
  <c r="AX83" i="7"/>
  <c r="AW83" i="7"/>
  <c r="AM83" i="7"/>
  <c r="AL83" i="7"/>
  <c r="AE83" i="7"/>
  <c r="Y83" i="7"/>
  <c r="S83" i="7"/>
  <c r="M83" i="7"/>
  <c r="I83" i="7"/>
  <c r="GM82" i="7"/>
  <c r="FZ82" i="7"/>
  <c r="FJ82" i="7"/>
  <c r="ES82" i="7"/>
  <c r="EM82" i="7"/>
  <c r="EG82" i="7"/>
  <c r="EA82" i="7"/>
  <c r="DU82" i="7"/>
  <c r="DO82" i="7"/>
  <c r="DI82" i="7"/>
  <c r="DC82" i="7"/>
  <c r="CV82" i="7"/>
  <c r="CU82" i="7"/>
  <c r="CN82" i="7"/>
  <c r="CM82" i="7"/>
  <c r="CE82" i="7"/>
  <c r="BW82" i="7"/>
  <c r="BV82" i="7"/>
  <c r="BN82" i="7"/>
  <c r="BM82" i="7"/>
  <c r="BF82" i="7"/>
  <c r="BE82" i="7"/>
  <c r="AX82" i="7"/>
  <c r="AW82" i="7"/>
  <c r="AM82" i="7"/>
  <c r="AL82" i="7"/>
  <c r="AE82" i="7"/>
  <c r="Y82" i="7"/>
  <c r="S82" i="7"/>
  <c r="M82" i="7"/>
  <c r="I82" i="7"/>
  <c r="GM81" i="7"/>
  <c r="FZ81" i="7"/>
  <c r="FJ81" i="7"/>
  <c r="ES81" i="7"/>
  <c r="EM81" i="7"/>
  <c r="EG81" i="7"/>
  <c r="EA81" i="7"/>
  <c r="DU81" i="7"/>
  <c r="DO81" i="7"/>
  <c r="DI81" i="7"/>
  <c r="DC81" i="7"/>
  <c r="CV81" i="7"/>
  <c r="CU81" i="7"/>
  <c r="CN81" i="7"/>
  <c r="CM81" i="7"/>
  <c r="CE81" i="7"/>
  <c r="BW81" i="7"/>
  <c r="BV81" i="7"/>
  <c r="BN81" i="7"/>
  <c r="BM81" i="7"/>
  <c r="BF81" i="7"/>
  <c r="BE81" i="7"/>
  <c r="AX81" i="7"/>
  <c r="AW81" i="7"/>
  <c r="AM81" i="7"/>
  <c r="AL81" i="7"/>
  <c r="AE81" i="7"/>
  <c r="Y81" i="7"/>
  <c r="S81" i="7"/>
  <c r="M81" i="7"/>
  <c r="I81" i="7"/>
  <c r="GM80" i="7"/>
  <c r="FZ80" i="7"/>
  <c r="FJ80" i="7"/>
  <c r="ES80" i="7"/>
  <c r="EM80" i="7"/>
  <c r="EG80" i="7"/>
  <c r="EA80" i="7"/>
  <c r="DU80" i="7"/>
  <c r="DO80" i="7"/>
  <c r="DI80" i="7"/>
  <c r="DC80" i="7"/>
  <c r="CV80" i="7"/>
  <c r="CU80" i="7"/>
  <c r="CN80" i="7"/>
  <c r="CM80" i="7"/>
  <c r="CE80" i="7"/>
  <c r="BW80" i="7"/>
  <c r="BV80" i="7"/>
  <c r="BN80" i="7"/>
  <c r="BM80" i="7"/>
  <c r="BF80" i="7"/>
  <c r="BE80" i="7"/>
  <c r="AX80" i="7"/>
  <c r="AW80" i="7"/>
  <c r="AM80" i="7"/>
  <c r="AL80" i="7"/>
  <c r="AE80" i="7"/>
  <c r="Y80" i="7"/>
  <c r="S80" i="7"/>
  <c r="M80" i="7"/>
  <c r="I80" i="7"/>
  <c r="GM79" i="7"/>
  <c r="FZ79" i="7"/>
  <c r="FJ79" i="7"/>
  <c r="ES79" i="7"/>
  <c r="EM79" i="7"/>
  <c r="EG79" i="7"/>
  <c r="EA79" i="7"/>
  <c r="DU79" i="7"/>
  <c r="DO79" i="7"/>
  <c r="DI79" i="7"/>
  <c r="DC79" i="7"/>
  <c r="CV79" i="7"/>
  <c r="CU79" i="7"/>
  <c r="CN79" i="7"/>
  <c r="CM79" i="7"/>
  <c r="CE79" i="7"/>
  <c r="BW79" i="7"/>
  <c r="BV79" i="7"/>
  <c r="BN79" i="7"/>
  <c r="BM79" i="7"/>
  <c r="BF79" i="7"/>
  <c r="BE79" i="7"/>
  <c r="AX79" i="7"/>
  <c r="AW79" i="7"/>
  <c r="AM79" i="7"/>
  <c r="AL79" i="7"/>
  <c r="AE79" i="7"/>
  <c r="Y79" i="7"/>
  <c r="S79" i="7"/>
  <c r="M79" i="7"/>
  <c r="I79" i="7"/>
  <c r="GM78" i="7"/>
  <c r="FZ78" i="7"/>
  <c r="FJ78" i="7"/>
  <c r="ES78" i="7"/>
  <c r="EM78" i="7"/>
  <c r="EG78" i="7"/>
  <c r="EA78" i="7"/>
  <c r="DU78" i="7"/>
  <c r="DO78" i="7"/>
  <c r="DI78" i="7"/>
  <c r="DC78" i="7"/>
  <c r="CV78" i="7"/>
  <c r="CU78" i="7"/>
  <c r="CN78" i="7"/>
  <c r="CM78" i="7"/>
  <c r="CE78" i="7"/>
  <c r="BW78" i="7"/>
  <c r="BV78" i="7"/>
  <c r="BN78" i="7"/>
  <c r="BM78" i="7"/>
  <c r="BF78" i="7"/>
  <c r="BE78" i="7"/>
  <c r="AX78" i="7"/>
  <c r="AW78" i="7"/>
  <c r="AM78" i="7"/>
  <c r="AL78" i="7"/>
  <c r="AE78" i="7"/>
  <c r="Y78" i="7"/>
  <c r="S78" i="7"/>
  <c r="M78" i="7"/>
  <c r="I78" i="7"/>
  <c r="GM77" i="7"/>
  <c r="FZ77" i="7"/>
  <c r="FJ77" i="7"/>
  <c r="ES77" i="7"/>
  <c r="EM77" i="7"/>
  <c r="EG77" i="7"/>
  <c r="EA77" i="7"/>
  <c r="DU77" i="7"/>
  <c r="DO77" i="7"/>
  <c r="DI77" i="7"/>
  <c r="DC77" i="7"/>
  <c r="CV77" i="7"/>
  <c r="CU77" i="7"/>
  <c r="CN77" i="7"/>
  <c r="CM77" i="7"/>
  <c r="CE77" i="7"/>
  <c r="BW77" i="7"/>
  <c r="BV77" i="7"/>
  <c r="BN77" i="7"/>
  <c r="BM77" i="7"/>
  <c r="BF77" i="7"/>
  <c r="BE77" i="7"/>
  <c r="AX77" i="7"/>
  <c r="AW77" i="7"/>
  <c r="AM77" i="7"/>
  <c r="AL77" i="7"/>
  <c r="AE77" i="7"/>
  <c r="Y77" i="7"/>
  <c r="S77" i="7"/>
  <c r="M77" i="7"/>
  <c r="I77" i="7"/>
  <c r="GM76" i="7"/>
  <c r="FZ76" i="7"/>
  <c r="FJ76" i="7"/>
  <c r="ES76" i="7"/>
  <c r="EM76" i="7"/>
  <c r="EG76" i="7"/>
  <c r="EA76" i="7"/>
  <c r="DU76" i="7"/>
  <c r="DO76" i="7"/>
  <c r="DI76" i="7"/>
  <c r="DC76" i="7"/>
  <c r="CV76" i="7"/>
  <c r="CU76" i="7"/>
  <c r="CN76" i="7"/>
  <c r="CM76" i="7"/>
  <c r="CE76" i="7"/>
  <c r="BW76" i="7"/>
  <c r="BV76" i="7"/>
  <c r="BN76" i="7"/>
  <c r="BM76" i="7"/>
  <c r="BF76" i="7"/>
  <c r="BE76" i="7"/>
  <c r="AX76" i="7"/>
  <c r="AW76" i="7"/>
  <c r="AM76" i="7"/>
  <c r="AL76" i="7"/>
  <c r="AE76" i="7"/>
  <c r="Y76" i="7"/>
  <c r="S76" i="7"/>
  <c r="M76" i="7"/>
  <c r="I76" i="7"/>
  <c r="GM75" i="7"/>
  <c r="FZ75" i="7"/>
  <c r="FJ75" i="7"/>
  <c r="ES75" i="7"/>
  <c r="EM75" i="7"/>
  <c r="EG75" i="7"/>
  <c r="EA75" i="7"/>
  <c r="DU75" i="7"/>
  <c r="DO75" i="7"/>
  <c r="DI75" i="7"/>
  <c r="DC75" i="7"/>
  <c r="CV75" i="7"/>
  <c r="CU75" i="7"/>
  <c r="CN75" i="7"/>
  <c r="CM75" i="7"/>
  <c r="CE75" i="7"/>
  <c r="BW75" i="7"/>
  <c r="BV75" i="7"/>
  <c r="BN75" i="7"/>
  <c r="BM75" i="7"/>
  <c r="BF75" i="7"/>
  <c r="BE75" i="7"/>
  <c r="AX75" i="7"/>
  <c r="AW75" i="7"/>
  <c r="AM75" i="7"/>
  <c r="AL75" i="7"/>
  <c r="AE75" i="7"/>
  <c r="Y75" i="7"/>
  <c r="S75" i="7"/>
  <c r="M75" i="7"/>
  <c r="I75" i="7"/>
  <c r="GM74" i="7"/>
  <c r="FZ74" i="7"/>
  <c r="FJ74" i="7"/>
  <c r="ES74" i="7"/>
  <c r="EM74" i="7"/>
  <c r="EG74" i="7"/>
  <c r="EA74" i="7"/>
  <c r="DU74" i="7"/>
  <c r="DO74" i="7"/>
  <c r="DI74" i="7"/>
  <c r="DC74" i="7"/>
  <c r="CV74" i="7"/>
  <c r="CU74" i="7"/>
  <c r="CN74" i="7"/>
  <c r="CM74" i="7"/>
  <c r="CE74" i="7"/>
  <c r="BW74" i="7"/>
  <c r="BV74" i="7"/>
  <c r="BN74" i="7"/>
  <c r="BM74" i="7"/>
  <c r="BF74" i="7"/>
  <c r="BE74" i="7"/>
  <c r="AX74" i="7"/>
  <c r="AW74" i="7"/>
  <c r="AM74" i="7"/>
  <c r="AL74" i="7"/>
  <c r="AE74" i="7"/>
  <c r="Y74" i="7"/>
  <c r="S74" i="7"/>
  <c r="M74" i="7"/>
  <c r="I74" i="7"/>
  <c r="GM73" i="7"/>
  <c r="FZ73" i="7"/>
  <c r="FJ73" i="7"/>
  <c r="ES73" i="7"/>
  <c r="EM73" i="7"/>
  <c r="EG73" i="7"/>
  <c r="EA73" i="7"/>
  <c r="DU73" i="7"/>
  <c r="DO73" i="7"/>
  <c r="DI73" i="7"/>
  <c r="DC73" i="7"/>
  <c r="CV73" i="7"/>
  <c r="CU73" i="7"/>
  <c r="CN73" i="7"/>
  <c r="CM73" i="7"/>
  <c r="CE73" i="7"/>
  <c r="BW73" i="7"/>
  <c r="BV73" i="7"/>
  <c r="BN73" i="7"/>
  <c r="BM73" i="7"/>
  <c r="BF73" i="7"/>
  <c r="BE73" i="7"/>
  <c r="AX73" i="7"/>
  <c r="AW73" i="7"/>
  <c r="AM73" i="7"/>
  <c r="AL73" i="7"/>
  <c r="AE73" i="7"/>
  <c r="Y73" i="7"/>
  <c r="S73" i="7"/>
  <c r="M73" i="7"/>
  <c r="I73" i="7"/>
  <c r="GM72" i="7"/>
  <c r="FZ72" i="7"/>
  <c r="FJ72" i="7"/>
  <c r="ES72" i="7"/>
  <c r="EM72" i="7"/>
  <c r="EG72" i="7"/>
  <c r="EA72" i="7"/>
  <c r="DU72" i="7"/>
  <c r="DO72" i="7"/>
  <c r="DI72" i="7"/>
  <c r="DC72" i="7"/>
  <c r="CV72" i="7"/>
  <c r="CU72" i="7"/>
  <c r="CN72" i="7"/>
  <c r="CM72" i="7"/>
  <c r="CE72" i="7"/>
  <c r="BW72" i="7"/>
  <c r="BV72" i="7"/>
  <c r="BN72" i="7"/>
  <c r="BM72" i="7"/>
  <c r="BF72" i="7"/>
  <c r="BE72" i="7"/>
  <c r="AX72" i="7"/>
  <c r="AW72" i="7"/>
  <c r="AM72" i="7"/>
  <c r="AL72" i="7"/>
  <c r="AE72" i="7"/>
  <c r="Y72" i="7"/>
  <c r="S72" i="7"/>
  <c r="M72" i="7"/>
  <c r="I72" i="7"/>
  <c r="GM71" i="7"/>
  <c r="FZ71" i="7"/>
  <c r="FJ71" i="7"/>
  <c r="ES71" i="7"/>
  <c r="EM71" i="7"/>
  <c r="EG71" i="7"/>
  <c r="EA71" i="7"/>
  <c r="DU71" i="7"/>
  <c r="DO71" i="7"/>
  <c r="DI71" i="7"/>
  <c r="DC71" i="7"/>
  <c r="CV71" i="7"/>
  <c r="CU71" i="7"/>
  <c r="CN71" i="7"/>
  <c r="CM71" i="7"/>
  <c r="CE71" i="7"/>
  <c r="BW71" i="7"/>
  <c r="BV71" i="7"/>
  <c r="BN71" i="7"/>
  <c r="BM71" i="7"/>
  <c r="BF71" i="7"/>
  <c r="BE71" i="7"/>
  <c r="AX71" i="7"/>
  <c r="AW71" i="7"/>
  <c r="AM71" i="7"/>
  <c r="AL71" i="7"/>
  <c r="AE71" i="7"/>
  <c r="Y71" i="7"/>
  <c r="S71" i="7"/>
  <c r="M71" i="7"/>
  <c r="I71" i="7"/>
  <c r="GM70" i="7"/>
  <c r="FZ70" i="7"/>
  <c r="FJ70" i="7"/>
  <c r="ES70" i="7"/>
  <c r="EM70" i="7"/>
  <c r="EG70" i="7"/>
  <c r="EA70" i="7"/>
  <c r="DU70" i="7"/>
  <c r="DO70" i="7"/>
  <c r="DI70" i="7"/>
  <c r="DC70" i="7"/>
  <c r="CV70" i="7"/>
  <c r="CU70" i="7"/>
  <c r="CN70" i="7"/>
  <c r="CM70" i="7"/>
  <c r="CE70" i="7"/>
  <c r="BW70" i="7"/>
  <c r="BV70" i="7"/>
  <c r="BN70" i="7"/>
  <c r="BM70" i="7"/>
  <c r="BF70" i="7"/>
  <c r="BE70" i="7"/>
  <c r="AX70" i="7"/>
  <c r="AW70" i="7"/>
  <c r="AM70" i="7"/>
  <c r="AL70" i="7"/>
  <c r="AE70" i="7"/>
  <c r="Y70" i="7"/>
  <c r="S70" i="7"/>
  <c r="M70" i="7"/>
  <c r="I70" i="7"/>
  <c r="GM69" i="7"/>
  <c r="FZ69" i="7"/>
  <c r="FJ69" i="7"/>
  <c r="ES69" i="7"/>
  <c r="EM69" i="7"/>
  <c r="EG69" i="7"/>
  <c r="EA69" i="7"/>
  <c r="DU69" i="7"/>
  <c r="DO69" i="7"/>
  <c r="DI69" i="7"/>
  <c r="DC69" i="7"/>
  <c r="CV69" i="7"/>
  <c r="CU69" i="7"/>
  <c r="CN69" i="7"/>
  <c r="CM69" i="7"/>
  <c r="CE69" i="7"/>
  <c r="BW69" i="7"/>
  <c r="BV69" i="7"/>
  <c r="BN69" i="7"/>
  <c r="BM69" i="7"/>
  <c r="BF69" i="7"/>
  <c r="BE69" i="7"/>
  <c r="AX69" i="7"/>
  <c r="AW69" i="7"/>
  <c r="AM69" i="7"/>
  <c r="AL69" i="7"/>
  <c r="AE69" i="7"/>
  <c r="Y69" i="7"/>
  <c r="S69" i="7"/>
  <c r="M69" i="7"/>
  <c r="I69" i="7"/>
  <c r="GM68" i="7"/>
  <c r="FZ68" i="7"/>
  <c r="FJ68" i="7"/>
  <c r="ES68" i="7"/>
  <c r="EM68" i="7"/>
  <c r="EG68" i="7"/>
  <c r="EA68" i="7"/>
  <c r="DU68" i="7"/>
  <c r="DO68" i="7"/>
  <c r="DI68" i="7"/>
  <c r="DC68" i="7"/>
  <c r="CV68" i="7"/>
  <c r="CU68" i="7"/>
  <c r="CN68" i="7"/>
  <c r="CM68" i="7"/>
  <c r="CE68" i="7"/>
  <c r="BW68" i="7"/>
  <c r="BV68" i="7"/>
  <c r="BN68" i="7"/>
  <c r="BM68" i="7"/>
  <c r="BF68" i="7"/>
  <c r="BE68" i="7"/>
  <c r="AX68" i="7"/>
  <c r="AW68" i="7"/>
  <c r="AM68" i="7"/>
  <c r="AL68" i="7"/>
  <c r="AE68" i="7"/>
  <c r="Y68" i="7"/>
  <c r="S68" i="7"/>
  <c r="M68" i="7"/>
  <c r="I68" i="7"/>
  <c r="GM67" i="7"/>
  <c r="FZ67" i="7"/>
  <c r="FJ67" i="7"/>
  <c r="ES67" i="7"/>
  <c r="EM67" i="7"/>
  <c r="EG67" i="7"/>
  <c r="EA67" i="7"/>
  <c r="DU67" i="7"/>
  <c r="DO67" i="7"/>
  <c r="DI67" i="7"/>
  <c r="DC67" i="7"/>
  <c r="CV67" i="7"/>
  <c r="CU67" i="7"/>
  <c r="CN67" i="7"/>
  <c r="CM67" i="7"/>
  <c r="CE67" i="7"/>
  <c r="BW67" i="7"/>
  <c r="BV67" i="7"/>
  <c r="BN67" i="7"/>
  <c r="BM67" i="7"/>
  <c r="BF67" i="7"/>
  <c r="BE67" i="7"/>
  <c r="AX67" i="7"/>
  <c r="AW67" i="7"/>
  <c r="AM67" i="7"/>
  <c r="AL67" i="7"/>
  <c r="AE67" i="7"/>
  <c r="Y67" i="7"/>
  <c r="S67" i="7"/>
  <c r="M67" i="7"/>
  <c r="I67" i="7"/>
  <c r="GM66" i="7"/>
  <c r="FZ66" i="7"/>
  <c r="FJ66" i="7"/>
  <c r="ES66" i="7"/>
  <c r="EM66" i="7"/>
  <c r="EG66" i="7"/>
  <c r="EA66" i="7"/>
  <c r="DU66" i="7"/>
  <c r="DO66" i="7"/>
  <c r="DI66" i="7"/>
  <c r="DC66" i="7"/>
  <c r="CV66" i="7"/>
  <c r="CU66" i="7"/>
  <c r="CN66" i="7"/>
  <c r="CM66" i="7"/>
  <c r="CE66" i="7"/>
  <c r="BW66" i="7"/>
  <c r="BV66" i="7"/>
  <c r="BN66" i="7"/>
  <c r="BM66" i="7"/>
  <c r="BF66" i="7"/>
  <c r="BE66" i="7"/>
  <c r="AX66" i="7"/>
  <c r="AW66" i="7"/>
  <c r="AM66" i="7"/>
  <c r="AL66" i="7"/>
  <c r="AE66" i="7"/>
  <c r="Y66" i="7"/>
  <c r="S66" i="7"/>
  <c r="M66" i="7"/>
  <c r="I66" i="7"/>
  <c r="GM65" i="7"/>
  <c r="FZ65" i="7"/>
  <c r="FJ65" i="7"/>
  <c r="ES65" i="7"/>
  <c r="EM65" i="7"/>
  <c r="EG65" i="7"/>
  <c r="EA65" i="7"/>
  <c r="DU65" i="7"/>
  <c r="DO65" i="7"/>
  <c r="DI65" i="7"/>
  <c r="DC65" i="7"/>
  <c r="CV65" i="7"/>
  <c r="CU65" i="7"/>
  <c r="CN65" i="7"/>
  <c r="CM65" i="7"/>
  <c r="CE65" i="7"/>
  <c r="BW65" i="7"/>
  <c r="BV65" i="7"/>
  <c r="BN65" i="7"/>
  <c r="BM65" i="7"/>
  <c r="BF65" i="7"/>
  <c r="BE65" i="7"/>
  <c r="AX65" i="7"/>
  <c r="AW65" i="7"/>
  <c r="AM65" i="7"/>
  <c r="AL65" i="7"/>
  <c r="AE65" i="7"/>
  <c r="Y65" i="7"/>
  <c r="S65" i="7"/>
  <c r="M65" i="7"/>
  <c r="I65" i="7"/>
  <c r="GM64" i="7"/>
  <c r="FZ64" i="7"/>
  <c r="FJ64" i="7"/>
  <c r="ES64" i="7"/>
  <c r="EM64" i="7"/>
  <c r="EG64" i="7"/>
  <c r="EA64" i="7"/>
  <c r="DU64" i="7"/>
  <c r="DO64" i="7"/>
  <c r="DI64" i="7"/>
  <c r="DC64" i="7"/>
  <c r="CV64" i="7"/>
  <c r="CU64" i="7"/>
  <c r="CN64" i="7"/>
  <c r="CM64" i="7"/>
  <c r="CE64" i="7"/>
  <c r="BW64" i="7"/>
  <c r="BV64" i="7"/>
  <c r="BN64" i="7"/>
  <c r="BM64" i="7"/>
  <c r="BF64" i="7"/>
  <c r="BE64" i="7"/>
  <c r="AX64" i="7"/>
  <c r="AW64" i="7"/>
  <c r="AM64" i="7"/>
  <c r="AL64" i="7"/>
  <c r="AE64" i="7"/>
  <c r="Y64" i="7"/>
  <c r="S64" i="7"/>
  <c r="M64" i="7"/>
  <c r="I64" i="7"/>
  <c r="GM63" i="7"/>
  <c r="FZ63" i="7"/>
  <c r="FJ63" i="7"/>
  <c r="ES63" i="7"/>
  <c r="EM63" i="7"/>
  <c r="EG63" i="7"/>
  <c r="EA63" i="7"/>
  <c r="DU63" i="7"/>
  <c r="DO63" i="7"/>
  <c r="DI63" i="7"/>
  <c r="DC63" i="7"/>
  <c r="CV63" i="7"/>
  <c r="CU63" i="7"/>
  <c r="CN63" i="7"/>
  <c r="CM63" i="7"/>
  <c r="CE63" i="7"/>
  <c r="BW63" i="7"/>
  <c r="BV63" i="7"/>
  <c r="BN63" i="7"/>
  <c r="BM63" i="7"/>
  <c r="BF63" i="7"/>
  <c r="BE63" i="7"/>
  <c r="AX63" i="7"/>
  <c r="AW63" i="7"/>
  <c r="AM63" i="7"/>
  <c r="AL63" i="7"/>
  <c r="AE63" i="7"/>
  <c r="Y63" i="7"/>
  <c r="S63" i="7"/>
  <c r="M63" i="7"/>
  <c r="I63" i="7"/>
  <c r="GM62" i="7"/>
  <c r="FZ62" i="7"/>
  <c r="FJ62" i="7"/>
  <c r="ES62" i="7"/>
  <c r="EM62" i="7"/>
  <c r="EG62" i="7"/>
  <c r="EA62" i="7"/>
  <c r="DU62" i="7"/>
  <c r="DO62" i="7"/>
  <c r="DI62" i="7"/>
  <c r="DC62" i="7"/>
  <c r="CV62" i="7"/>
  <c r="CU62" i="7"/>
  <c r="CN62" i="7"/>
  <c r="CM62" i="7"/>
  <c r="CE62" i="7"/>
  <c r="BW62" i="7"/>
  <c r="BV62" i="7"/>
  <c r="BN62" i="7"/>
  <c r="BM62" i="7"/>
  <c r="BF62" i="7"/>
  <c r="BE62" i="7"/>
  <c r="AX62" i="7"/>
  <c r="AW62" i="7"/>
  <c r="AM62" i="7"/>
  <c r="AL62" i="7"/>
  <c r="AE62" i="7"/>
  <c r="Y62" i="7"/>
  <c r="S62" i="7"/>
  <c r="M62" i="7"/>
  <c r="I62" i="7"/>
  <c r="GM61" i="7"/>
  <c r="FZ61" i="7"/>
  <c r="FJ61" i="7"/>
  <c r="ES61" i="7"/>
  <c r="EM61" i="7"/>
  <c r="EG61" i="7"/>
  <c r="EA61" i="7"/>
  <c r="DU61" i="7"/>
  <c r="DO61" i="7"/>
  <c r="DI61" i="7"/>
  <c r="DC61" i="7"/>
  <c r="CV61" i="7"/>
  <c r="CU61" i="7"/>
  <c r="CN61" i="7"/>
  <c r="CM61" i="7"/>
  <c r="CE61" i="7"/>
  <c r="BW61" i="7"/>
  <c r="BV61" i="7"/>
  <c r="BN61" i="7"/>
  <c r="BM61" i="7"/>
  <c r="BF61" i="7"/>
  <c r="BE61" i="7"/>
  <c r="AX61" i="7"/>
  <c r="AW61" i="7"/>
  <c r="AM61" i="7"/>
  <c r="AL61" i="7"/>
  <c r="AE61" i="7"/>
  <c r="Y61" i="7"/>
  <c r="S61" i="7"/>
  <c r="M61" i="7"/>
  <c r="I61" i="7"/>
  <c r="GM60" i="7"/>
  <c r="FZ60" i="7"/>
  <c r="FJ60" i="7"/>
  <c r="ES60" i="7"/>
  <c r="EM60" i="7"/>
  <c r="EG60" i="7"/>
  <c r="EA60" i="7"/>
  <c r="DU60" i="7"/>
  <c r="DO60" i="7"/>
  <c r="DI60" i="7"/>
  <c r="DC60" i="7"/>
  <c r="CV60" i="7"/>
  <c r="CU60" i="7"/>
  <c r="CN60" i="7"/>
  <c r="CM60" i="7"/>
  <c r="CE60" i="7"/>
  <c r="BW60" i="7"/>
  <c r="BV60" i="7"/>
  <c r="BN60" i="7"/>
  <c r="BM60" i="7"/>
  <c r="BF60" i="7"/>
  <c r="BE60" i="7"/>
  <c r="AX60" i="7"/>
  <c r="AW60" i="7"/>
  <c r="AM60" i="7"/>
  <c r="AL60" i="7"/>
  <c r="AE60" i="7"/>
  <c r="Y60" i="7"/>
  <c r="S60" i="7"/>
  <c r="M60" i="7"/>
  <c r="I60" i="7"/>
  <c r="GM59" i="7"/>
  <c r="FZ59" i="7"/>
  <c r="FJ59" i="7"/>
  <c r="ES59" i="7"/>
  <c r="EM59" i="7"/>
  <c r="EG59" i="7"/>
  <c r="EA59" i="7"/>
  <c r="DU59" i="7"/>
  <c r="DO59" i="7"/>
  <c r="DI59" i="7"/>
  <c r="DC59" i="7"/>
  <c r="CV59" i="7"/>
  <c r="CU59" i="7"/>
  <c r="CN59" i="7"/>
  <c r="CM59" i="7"/>
  <c r="CE59" i="7"/>
  <c r="BW59" i="7"/>
  <c r="BV59" i="7"/>
  <c r="BN59" i="7"/>
  <c r="BM59" i="7"/>
  <c r="BF59" i="7"/>
  <c r="BE59" i="7"/>
  <c r="AX59" i="7"/>
  <c r="AW59" i="7"/>
  <c r="AM59" i="7"/>
  <c r="AL59" i="7"/>
  <c r="AE59" i="7"/>
  <c r="Y59" i="7"/>
  <c r="S59" i="7"/>
  <c r="M59" i="7"/>
  <c r="I59" i="7"/>
  <c r="GM58" i="7"/>
  <c r="FZ58" i="7"/>
  <c r="FJ58" i="7"/>
  <c r="ES58" i="7"/>
  <c r="EM58" i="7"/>
  <c r="EG58" i="7"/>
  <c r="EA58" i="7"/>
  <c r="DU58" i="7"/>
  <c r="DO58" i="7"/>
  <c r="DI58" i="7"/>
  <c r="DC58" i="7"/>
  <c r="CV58" i="7"/>
  <c r="CU58" i="7"/>
  <c r="CN58" i="7"/>
  <c r="CM58" i="7"/>
  <c r="CE58" i="7"/>
  <c r="BW58" i="7"/>
  <c r="BV58" i="7"/>
  <c r="BN58" i="7"/>
  <c r="BM58" i="7"/>
  <c r="BF58" i="7"/>
  <c r="BE58" i="7"/>
  <c r="AX58" i="7"/>
  <c r="AW58" i="7"/>
  <c r="AM58" i="7"/>
  <c r="AL58" i="7"/>
  <c r="AE58" i="7"/>
  <c r="Y58" i="7"/>
  <c r="S58" i="7"/>
  <c r="M58" i="7"/>
  <c r="I58" i="7"/>
  <c r="GM57" i="7"/>
  <c r="FZ57" i="7"/>
  <c r="FJ57" i="7"/>
  <c r="ES57" i="7"/>
  <c r="EM57" i="7"/>
  <c r="EG57" i="7"/>
  <c r="EA57" i="7"/>
  <c r="DU57" i="7"/>
  <c r="DO57" i="7"/>
  <c r="DI57" i="7"/>
  <c r="DC57" i="7"/>
  <c r="CV57" i="7"/>
  <c r="CU57" i="7"/>
  <c r="CN57" i="7"/>
  <c r="CM57" i="7"/>
  <c r="CE57" i="7"/>
  <c r="BW57" i="7"/>
  <c r="BV57" i="7"/>
  <c r="BN57" i="7"/>
  <c r="BM57" i="7"/>
  <c r="BF57" i="7"/>
  <c r="BE57" i="7"/>
  <c r="AX57" i="7"/>
  <c r="AW57" i="7"/>
  <c r="AM57" i="7"/>
  <c r="AL57" i="7"/>
  <c r="AE57" i="7"/>
  <c r="Y57" i="7"/>
  <c r="S57" i="7"/>
  <c r="M57" i="7"/>
  <c r="I57" i="7"/>
  <c r="GM56" i="7"/>
  <c r="FZ56" i="7"/>
  <c r="FJ56" i="7"/>
  <c r="ES56" i="7"/>
  <c r="EM56" i="7"/>
  <c r="EG56" i="7"/>
  <c r="EA56" i="7"/>
  <c r="DU56" i="7"/>
  <c r="DO56" i="7"/>
  <c r="DI56" i="7"/>
  <c r="DC56" i="7"/>
  <c r="CV56" i="7"/>
  <c r="CU56" i="7"/>
  <c r="CN56" i="7"/>
  <c r="CM56" i="7"/>
  <c r="CE56" i="7"/>
  <c r="BW56" i="7"/>
  <c r="BV56" i="7"/>
  <c r="BN56" i="7"/>
  <c r="BM56" i="7"/>
  <c r="BF56" i="7"/>
  <c r="BE56" i="7"/>
  <c r="AX56" i="7"/>
  <c r="AW56" i="7"/>
  <c r="AM56" i="7"/>
  <c r="AL56" i="7"/>
  <c r="AE56" i="7"/>
  <c r="Y56" i="7"/>
  <c r="S56" i="7"/>
  <c r="M56" i="7"/>
  <c r="I56" i="7"/>
  <c r="GM55" i="7"/>
  <c r="FZ55" i="7"/>
  <c r="FJ55" i="7"/>
  <c r="ES55" i="7"/>
  <c r="EM55" i="7"/>
  <c r="EG55" i="7"/>
  <c r="EA55" i="7"/>
  <c r="DU55" i="7"/>
  <c r="DO55" i="7"/>
  <c r="DI55" i="7"/>
  <c r="DC55" i="7"/>
  <c r="CV55" i="7"/>
  <c r="CU55" i="7"/>
  <c r="CN55" i="7"/>
  <c r="CM55" i="7"/>
  <c r="CE55" i="7"/>
  <c r="BW55" i="7"/>
  <c r="BV55" i="7"/>
  <c r="BN55" i="7"/>
  <c r="BM55" i="7"/>
  <c r="BF55" i="7"/>
  <c r="BE55" i="7"/>
  <c r="AX55" i="7"/>
  <c r="AW55" i="7"/>
  <c r="AM55" i="7"/>
  <c r="AL55" i="7"/>
  <c r="AE55" i="7"/>
  <c r="Y55" i="7"/>
  <c r="S55" i="7"/>
  <c r="M55" i="7"/>
  <c r="I55" i="7"/>
  <c r="GM54" i="7"/>
  <c r="FZ54" i="7"/>
  <c r="FJ54" i="7"/>
  <c r="ES54" i="7"/>
  <c r="EM54" i="7"/>
  <c r="EG54" i="7"/>
  <c r="EA54" i="7"/>
  <c r="DU54" i="7"/>
  <c r="DO54" i="7"/>
  <c r="DI54" i="7"/>
  <c r="DC54" i="7"/>
  <c r="CV54" i="7"/>
  <c r="CU54" i="7"/>
  <c r="CN54" i="7"/>
  <c r="CM54" i="7"/>
  <c r="CE54" i="7"/>
  <c r="BW54" i="7"/>
  <c r="BV54" i="7"/>
  <c r="BN54" i="7"/>
  <c r="BM54" i="7"/>
  <c r="BF54" i="7"/>
  <c r="BE54" i="7"/>
  <c r="AX54" i="7"/>
  <c r="AW54" i="7"/>
  <c r="AM54" i="7"/>
  <c r="AL54" i="7"/>
  <c r="AE54" i="7"/>
  <c r="Y54" i="7"/>
  <c r="S54" i="7"/>
  <c r="M54" i="7"/>
  <c r="I54" i="7"/>
  <c r="GM53" i="7"/>
  <c r="FZ53" i="7"/>
  <c r="FJ53" i="7"/>
  <c r="ES53" i="7"/>
  <c r="EM53" i="7"/>
  <c r="EG53" i="7"/>
  <c r="EA53" i="7"/>
  <c r="DU53" i="7"/>
  <c r="DO53" i="7"/>
  <c r="DI53" i="7"/>
  <c r="DC53" i="7"/>
  <c r="CV53" i="7"/>
  <c r="CU53" i="7"/>
  <c r="CN53" i="7"/>
  <c r="CM53" i="7"/>
  <c r="CE53" i="7"/>
  <c r="BW53" i="7"/>
  <c r="BV53" i="7"/>
  <c r="BN53" i="7"/>
  <c r="BM53" i="7"/>
  <c r="BF53" i="7"/>
  <c r="BE53" i="7"/>
  <c r="AX53" i="7"/>
  <c r="AW53" i="7"/>
  <c r="AM53" i="7"/>
  <c r="AL53" i="7"/>
  <c r="AE53" i="7"/>
  <c r="Y53" i="7"/>
  <c r="S53" i="7"/>
  <c r="M53" i="7"/>
  <c r="I53" i="7"/>
  <c r="GM52" i="7"/>
  <c r="FZ52" i="7"/>
  <c r="FJ52" i="7"/>
  <c r="ES52" i="7"/>
  <c r="EM52" i="7"/>
  <c r="EG52" i="7"/>
  <c r="EA52" i="7"/>
  <c r="DU52" i="7"/>
  <c r="DO52" i="7"/>
  <c r="DI52" i="7"/>
  <c r="DC52" i="7"/>
  <c r="CV52" i="7"/>
  <c r="CU52" i="7"/>
  <c r="CN52" i="7"/>
  <c r="CM52" i="7"/>
  <c r="CE52" i="7"/>
  <c r="BW52" i="7"/>
  <c r="BV52" i="7"/>
  <c r="BN52" i="7"/>
  <c r="BM52" i="7"/>
  <c r="BF52" i="7"/>
  <c r="BE52" i="7"/>
  <c r="AX52" i="7"/>
  <c r="AW52" i="7"/>
  <c r="AM52" i="7"/>
  <c r="AL52" i="7"/>
  <c r="AE52" i="7"/>
  <c r="Y52" i="7"/>
  <c r="S52" i="7"/>
  <c r="M52" i="7"/>
  <c r="I52" i="7"/>
  <c r="GM51" i="7"/>
  <c r="FZ51" i="7"/>
  <c r="FJ51" i="7"/>
  <c r="ES51" i="7"/>
  <c r="EM51" i="7"/>
  <c r="EG51" i="7"/>
  <c r="EA51" i="7"/>
  <c r="DU51" i="7"/>
  <c r="DO51" i="7"/>
  <c r="DI51" i="7"/>
  <c r="DC51" i="7"/>
  <c r="CV51" i="7"/>
  <c r="CU51" i="7"/>
  <c r="CN51" i="7"/>
  <c r="CM51" i="7"/>
  <c r="CE51" i="7"/>
  <c r="BW51" i="7"/>
  <c r="BV51" i="7"/>
  <c r="BN51" i="7"/>
  <c r="BM51" i="7"/>
  <c r="BF51" i="7"/>
  <c r="BE51" i="7"/>
  <c r="AX51" i="7"/>
  <c r="AW51" i="7"/>
  <c r="AM51" i="7"/>
  <c r="AL51" i="7"/>
  <c r="AE51" i="7"/>
  <c r="Y51" i="7"/>
  <c r="S51" i="7"/>
  <c r="M51" i="7"/>
  <c r="I51" i="7"/>
  <c r="GM50" i="7"/>
  <c r="FZ50" i="7"/>
  <c r="FJ50" i="7"/>
  <c r="ES50" i="7"/>
  <c r="EM50" i="7"/>
  <c r="EG50" i="7"/>
  <c r="EA50" i="7"/>
  <c r="DU50" i="7"/>
  <c r="DO50" i="7"/>
  <c r="DI50" i="7"/>
  <c r="DC50" i="7"/>
  <c r="CV50" i="7"/>
  <c r="CU50" i="7"/>
  <c r="CN50" i="7"/>
  <c r="CM50" i="7"/>
  <c r="CE50" i="7"/>
  <c r="BW50" i="7"/>
  <c r="BV50" i="7"/>
  <c r="BN50" i="7"/>
  <c r="BM50" i="7"/>
  <c r="BF50" i="7"/>
  <c r="BE50" i="7"/>
  <c r="AX50" i="7"/>
  <c r="AW50" i="7"/>
  <c r="AM50" i="7"/>
  <c r="AL50" i="7"/>
  <c r="AE50" i="7"/>
  <c r="Y50" i="7"/>
  <c r="S50" i="7"/>
  <c r="M50" i="7"/>
  <c r="I50" i="7"/>
  <c r="GM49" i="7"/>
  <c r="FZ49" i="7"/>
  <c r="FJ49" i="7"/>
  <c r="ES49" i="7"/>
  <c r="EM49" i="7"/>
  <c r="EG49" i="7"/>
  <c r="EA49" i="7"/>
  <c r="DU49" i="7"/>
  <c r="DO49" i="7"/>
  <c r="DI49" i="7"/>
  <c r="DC49" i="7"/>
  <c r="CV49" i="7"/>
  <c r="CU49" i="7"/>
  <c r="CN49" i="7"/>
  <c r="CM49" i="7"/>
  <c r="CE49" i="7"/>
  <c r="BW49" i="7"/>
  <c r="BV49" i="7"/>
  <c r="BN49" i="7"/>
  <c r="BM49" i="7"/>
  <c r="BF49" i="7"/>
  <c r="BE49" i="7"/>
  <c r="AX49" i="7"/>
  <c r="AW49" i="7"/>
  <c r="AM49" i="7"/>
  <c r="AL49" i="7"/>
  <c r="AE49" i="7"/>
  <c r="Y49" i="7"/>
  <c r="S49" i="7"/>
  <c r="M49" i="7"/>
  <c r="I49" i="7"/>
  <c r="GM48" i="7"/>
  <c r="FZ48" i="7"/>
  <c r="FJ48" i="7"/>
  <c r="ES48" i="7"/>
  <c r="EM48" i="7"/>
  <c r="EG48" i="7"/>
  <c r="EA48" i="7"/>
  <c r="DU48" i="7"/>
  <c r="DO48" i="7"/>
  <c r="DI48" i="7"/>
  <c r="DC48" i="7"/>
  <c r="CV48" i="7"/>
  <c r="CU48" i="7"/>
  <c r="CN48" i="7"/>
  <c r="CM48" i="7"/>
  <c r="CE48" i="7"/>
  <c r="BW48" i="7"/>
  <c r="BV48" i="7"/>
  <c r="BN48" i="7"/>
  <c r="BM48" i="7"/>
  <c r="BF48" i="7"/>
  <c r="BE48" i="7"/>
  <c r="AX48" i="7"/>
  <c r="AW48" i="7"/>
  <c r="AM48" i="7"/>
  <c r="AL48" i="7"/>
  <c r="AE48" i="7"/>
  <c r="Y48" i="7"/>
  <c r="S48" i="7"/>
  <c r="M48" i="7"/>
  <c r="I48" i="7"/>
  <c r="GM47" i="7"/>
  <c r="FZ47" i="7"/>
  <c r="FJ47" i="7"/>
  <c r="ES47" i="7"/>
  <c r="EM47" i="7"/>
  <c r="EG47" i="7"/>
  <c r="EA47" i="7"/>
  <c r="DU47" i="7"/>
  <c r="DO47" i="7"/>
  <c r="DI47" i="7"/>
  <c r="DC47" i="7"/>
  <c r="CV47" i="7"/>
  <c r="CU47" i="7"/>
  <c r="CN47" i="7"/>
  <c r="CM47" i="7"/>
  <c r="CE47" i="7"/>
  <c r="BW47" i="7"/>
  <c r="BV47" i="7"/>
  <c r="BN47" i="7"/>
  <c r="BM47" i="7"/>
  <c r="BF47" i="7"/>
  <c r="BE47" i="7"/>
  <c r="AX47" i="7"/>
  <c r="AW47" i="7"/>
  <c r="AM47" i="7"/>
  <c r="AL47" i="7"/>
  <c r="AE47" i="7"/>
  <c r="Y47" i="7"/>
  <c r="S47" i="7"/>
  <c r="M47" i="7"/>
  <c r="I47" i="7"/>
  <c r="GM46" i="7"/>
  <c r="FZ46" i="7"/>
  <c r="FJ46" i="7"/>
  <c r="ES46" i="7"/>
  <c r="EM46" i="7"/>
  <c r="EG46" i="7"/>
  <c r="EA46" i="7"/>
  <c r="DU46" i="7"/>
  <c r="DO46" i="7"/>
  <c r="DI46" i="7"/>
  <c r="DC46" i="7"/>
  <c r="CV46" i="7"/>
  <c r="CU46" i="7"/>
  <c r="CN46" i="7"/>
  <c r="CM46" i="7"/>
  <c r="CE46" i="7"/>
  <c r="BW46" i="7"/>
  <c r="BV46" i="7"/>
  <c r="BN46" i="7"/>
  <c r="BM46" i="7"/>
  <c r="BF46" i="7"/>
  <c r="BE46" i="7"/>
  <c r="AX46" i="7"/>
  <c r="AW46" i="7"/>
  <c r="AM46" i="7"/>
  <c r="AL46" i="7"/>
  <c r="AE46" i="7"/>
  <c r="Y46" i="7"/>
  <c r="S46" i="7"/>
  <c r="M46" i="7"/>
  <c r="I46" i="7"/>
  <c r="GM45" i="7"/>
  <c r="FZ45" i="7"/>
  <c r="FJ45" i="7"/>
  <c r="ES45" i="7"/>
  <c r="EM45" i="7"/>
  <c r="EG45" i="7"/>
  <c r="EA45" i="7"/>
  <c r="DU45" i="7"/>
  <c r="DO45" i="7"/>
  <c r="DI45" i="7"/>
  <c r="DC45" i="7"/>
  <c r="CV45" i="7"/>
  <c r="CU45" i="7"/>
  <c r="CN45" i="7"/>
  <c r="CM45" i="7"/>
  <c r="CE45" i="7"/>
  <c r="BW45" i="7"/>
  <c r="BV45" i="7"/>
  <c r="BN45" i="7"/>
  <c r="BM45" i="7"/>
  <c r="BF45" i="7"/>
  <c r="BE45" i="7"/>
  <c r="AX45" i="7"/>
  <c r="AW45" i="7"/>
  <c r="AM45" i="7"/>
  <c r="AL45" i="7"/>
  <c r="AE45" i="7"/>
  <c r="Y45" i="7"/>
  <c r="S45" i="7"/>
  <c r="M45" i="7"/>
  <c r="I45" i="7"/>
  <c r="GM44" i="7"/>
  <c r="FZ44" i="7"/>
  <c r="FJ44" i="7"/>
  <c r="ES44" i="7"/>
  <c r="EM44" i="7"/>
  <c r="EG44" i="7"/>
  <c r="EA44" i="7"/>
  <c r="DU44" i="7"/>
  <c r="DO44" i="7"/>
  <c r="DI44" i="7"/>
  <c r="DC44" i="7"/>
  <c r="CV44" i="7"/>
  <c r="CU44" i="7"/>
  <c r="CN44" i="7"/>
  <c r="CM44" i="7"/>
  <c r="CE44" i="7"/>
  <c r="BW44" i="7"/>
  <c r="BV44" i="7"/>
  <c r="BN44" i="7"/>
  <c r="BM44" i="7"/>
  <c r="BF44" i="7"/>
  <c r="BE44" i="7"/>
  <c r="AX44" i="7"/>
  <c r="AW44" i="7"/>
  <c r="AM44" i="7"/>
  <c r="AL44" i="7"/>
  <c r="AE44" i="7"/>
  <c r="Y44" i="7"/>
  <c r="S44" i="7"/>
  <c r="M44" i="7"/>
  <c r="I44" i="7"/>
  <c r="GM43" i="7"/>
  <c r="FZ43" i="7"/>
  <c r="FJ43" i="7"/>
  <c r="ES43" i="7"/>
  <c r="EM43" i="7"/>
  <c r="EG43" i="7"/>
  <c r="EA43" i="7"/>
  <c r="DU43" i="7"/>
  <c r="DO43" i="7"/>
  <c r="DI43" i="7"/>
  <c r="DC43" i="7"/>
  <c r="CV43" i="7"/>
  <c r="CU43" i="7"/>
  <c r="CN43" i="7"/>
  <c r="CM43" i="7"/>
  <c r="CE43" i="7"/>
  <c r="BW43" i="7"/>
  <c r="BV43" i="7"/>
  <c r="BN43" i="7"/>
  <c r="BM43" i="7"/>
  <c r="BF43" i="7"/>
  <c r="BE43" i="7"/>
  <c r="AX43" i="7"/>
  <c r="AW43" i="7"/>
  <c r="AM43" i="7"/>
  <c r="AL43" i="7"/>
  <c r="AE43" i="7"/>
  <c r="Y43" i="7"/>
  <c r="S43" i="7"/>
  <c r="M43" i="7"/>
  <c r="I43" i="7"/>
  <c r="GM42" i="7"/>
  <c r="FZ42" i="7"/>
  <c r="FJ42" i="7"/>
  <c r="ES42" i="7"/>
  <c r="EM42" i="7"/>
  <c r="EG42" i="7"/>
  <c r="EA42" i="7"/>
  <c r="DU42" i="7"/>
  <c r="DO42" i="7"/>
  <c r="DI42" i="7"/>
  <c r="DC42" i="7"/>
  <c r="CV42" i="7"/>
  <c r="CU42" i="7"/>
  <c r="CN42" i="7"/>
  <c r="CM42" i="7"/>
  <c r="CE42" i="7"/>
  <c r="BW42" i="7"/>
  <c r="BV42" i="7"/>
  <c r="BN42" i="7"/>
  <c r="BM42" i="7"/>
  <c r="BF42" i="7"/>
  <c r="BE42" i="7"/>
  <c r="AX42" i="7"/>
  <c r="AW42" i="7"/>
  <c r="AM42" i="7"/>
  <c r="AL42" i="7"/>
  <c r="AE42" i="7"/>
  <c r="Y42" i="7"/>
  <c r="S42" i="7"/>
  <c r="M42" i="7"/>
  <c r="I42" i="7"/>
  <c r="GM41" i="7"/>
  <c r="FZ41" i="7"/>
  <c r="FJ41" i="7"/>
  <c r="ES41" i="7"/>
  <c r="EM41" i="7"/>
  <c r="EG41" i="7"/>
  <c r="EA41" i="7"/>
  <c r="DU41" i="7"/>
  <c r="DO41" i="7"/>
  <c r="DI41" i="7"/>
  <c r="DC41" i="7"/>
  <c r="CV41" i="7"/>
  <c r="CU41" i="7"/>
  <c r="CN41" i="7"/>
  <c r="CM41" i="7"/>
  <c r="CE41" i="7"/>
  <c r="BW41" i="7"/>
  <c r="BV41" i="7"/>
  <c r="BN41" i="7"/>
  <c r="BM41" i="7"/>
  <c r="BF41" i="7"/>
  <c r="BE41" i="7"/>
  <c r="AX41" i="7"/>
  <c r="AW41" i="7"/>
  <c r="AM41" i="7"/>
  <c r="AL41" i="7"/>
  <c r="AE41" i="7"/>
  <c r="Y41" i="7"/>
  <c r="S41" i="7"/>
  <c r="M41" i="7"/>
  <c r="I41" i="7"/>
  <c r="GM40" i="7"/>
  <c r="FZ40" i="7"/>
  <c r="FJ40" i="7"/>
  <c r="ES40" i="7"/>
  <c r="EM40" i="7"/>
  <c r="EG40" i="7"/>
  <c r="EA40" i="7"/>
  <c r="DU40" i="7"/>
  <c r="DO40" i="7"/>
  <c r="DI40" i="7"/>
  <c r="DC40" i="7"/>
  <c r="CV40" i="7"/>
  <c r="CU40" i="7"/>
  <c r="CN40" i="7"/>
  <c r="CM40" i="7"/>
  <c r="CE40" i="7"/>
  <c r="BW40" i="7"/>
  <c r="BV40" i="7"/>
  <c r="BN40" i="7"/>
  <c r="BM40" i="7"/>
  <c r="BF40" i="7"/>
  <c r="BE40" i="7"/>
  <c r="AX40" i="7"/>
  <c r="AW40" i="7"/>
  <c r="AM40" i="7"/>
  <c r="AL40" i="7"/>
  <c r="AE40" i="7"/>
  <c r="Y40" i="7"/>
  <c r="S40" i="7"/>
  <c r="M40" i="7"/>
  <c r="I40" i="7"/>
  <c r="GM39" i="7"/>
  <c r="FZ39" i="7"/>
  <c r="FJ39" i="7"/>
  <c r="ES39" i="7"/>
  <c r="EM39" i="7"/>
  <c r="EG39" i="7"/>
  <c r="EA39" i="7"/>
  <c r="DU39" i="7"/>
  <c r="DO39" i="7"/>
  <c r="DI39" i="7"/>
  <c r="DC39" i="7"/>
  <c r="CV39" i="7"/>
  <c r="CU39" i="7"/>
  <c r="CN39" i="7"/>
  <c r="CM39" i="7"/>
  <c r="CE39" i="7"/>
  <c r="BW39" i="7"/>
  <c r="BV39" i="7"/>
  <c r="BN39" i="7"/>
  <c r="BM39" i="7"/>
  <c r="BF39" i="7"/>
  <c r="BE39" i="7"/>
  <c r="AX39" i="7"/>
  <c r="AW39" i="7"/>
  <c r="AM39" i="7"/>
  <c r="AL39" i="7"/>
  <c r="AE39" i="7"/>
  <c r="Y39" i="7"/>
  <c r="S39" i="7"/>
  <c r="M39" i="7"/>
  <c r="I39" i="7"/>
  <c r="GM38" i="7"/>
  <c r="FZ38" i="7"/>
  <c r="FJ38" i="7"/>
  <c r="ES38" i="7"/>
  <c r="EM38" i="7"/>
  <c r="EG38" i="7"/>
  <c r="EA38" i="7"/>
  <c r="DU38" i="7"/>
  <c r="DO38" i="7"/>
  <c r="DI38" i="7"/>
  <c r="DC38" i="7"/>
  <c r="CV38" i="7"/>
  <c r="CU38" i="7"/>
  <c r="CN38" i="7"/>
  <c r="CM38" i="7"/>
  <c r="CE38" i="7"/>
  <c r="BW38" i="7"/>
  <c r="BV38" i="7"/>
  <c r="BN38" i="7"/>
  <c r="BM38" i="7"/>
  <c r="BF38" i="7"/>
  <c r="BE38" i="7"/>
  <c r="AX38" i="7"/>
  <c r="AW38" i="7"/>
  <c r="AM38" i="7"/>
  <c r="AL38" i="7"/>
  <c r="AE38" i="7"/>
  <c r="Y38" i="7"/>
  <c r="S38" i="7"/>
  <c r="M38" i="7"/>
  <c r="I38" i="7"/>
  <c r="GM37" i="7"/>
  <c r="FZ37" i="7"/>
  <c r="FJ37" i="7"/>
  <c r="ES37" i="7"/>
  <c r="EM37" i="7"/>
  <c r="EG37" i="7"/>
  <c r="EA37" i="7"/>
  <c r="DU37" i="7"/>
  <c r="DO37" i="7"/>
  <c r="DI37" i="7"/>
  <c r="DC37" i="7"/>
  <c r="CV37" i="7"/>
  <c r="CU37" i="7"/>
  <c r="CN37" i="7"/>
  <c r="CM37" i="7"/>
  <c r="CE37" i="7"/>
  <c r="BW37" i="7"/>
  <c r="BV37" i="7"/>
  <c r="BN37" i="7"/>
  <c r="BM37" i="7"/>
  <c r="BF37" i="7"/>
  <c r="BE37" i="7"/>
  <c r="AX37" i="7"/>
  <c r="AW37" i="7"/>
  <c r="AM37" i="7"/>
  <c r="AL37" i="7"/>
  <c r="AE37" i="7"/>
  <c r="Y37" i="7"/>
  <c r="S37" i="7"/>
  <c r="M37" i="7"/>
  <c r="I37" i="7"/>
  <c r="GM36" i="7"/>
  <c r="FZ36" i="7"/>
  <c r="FJ36" i="7"/>
  <c r="ES36" i="7"/>
  <c r="EM36" i="7"/>
  <c r="EG36" i="7"/>
  <c r="EA36" i="7"/>
  <c r="DU36" i="7"/>
  <c r="DO36" i="7"/>
  <c r="DI36" i="7"/>
  <c r="DC36" i="7"/>
  <c r="CV36" i="7"/>
  <c r="CU36" i="7"/>
  <c r="CN36" i="7"/>
  <c r="CM36" i="7"/>
  <c r="CE36" i="7"/>
  <c r="BW36" i="7"/>
  <c r="BV36" i="7"/>
  <c r="BN36" i="7"/>
  <c r="BM36" i="7"/>
  <c r="BF36" i="7"/>
  <c r="BE36" i="7"/>
  <c r="AX36" i="7"/>
  <c r="AW36" i="7"/>
  <c r="AM36" i="7"/>
  <c r="AL36" i="7"/>
  <c r="AE36" i="7"/>
  <c r="Y36" i="7"/>
  <c r="S36" i="7"/>
  <c r="M36" i="7"/>
  <c r="I36" i="7"/>
  <c r="GM35" i="7"/>
  <c r="FZ35" i="7"/>
  <c r="FJ35" i="7"/>
  <c r="ES35" i="7"/>
  <c r="EM35" i="7"/>
  <c r="EG35" i="7"/>
  <c r="EA35" i="7"/>
  <c r="DU35" i="7"/>
  <c r="DO35" i="7"/>
  <c r="DI35" i="7"/>
  <c r="DC35" i="7"/>
  <c r="CV35" i="7"/>
  <c r="CU35" i="7"/>
  <c r="CN35" i="7"/>
  <c r="CM35" i="7"/>
  <c r="CE35" i="7"/>
  <c r="BW35" i="7"/>
  <c r="BV35" i="7"/>
  <c r="BN35" i="7"/>
  <c r="BM35" i="7"/>
  <c r="BF35" i="7"/>
  <c r="BE35" i="7"/>
  <c r="AX35" i="7"/>
  <c r="AW35" i="7"/>
  <c r="AM35" i="7"/>
  <c r="AL35" i="7"/>
  <c r="AE35" i="7"/>
  <c r="Y35" i="7"/>
  <c r="S35" i="7"/>
  <c r="M35" i="7"/>
  <c r="I35" i="7"/>
  <c r="GM34" i="7"/>
  <c r="FZ34" i="7"/>
  <c r="FJ34" i="7"/>
  <c r="ES34" i="7"/>
  <c r="EM34" i="7"/>
  <c r="EG34" i="7"/>
  <c r="EA34" i="7"/>
  <c r="DU34" i="7"/>
  <c r="DO34" i="7"/>
  <c r="DI34" i="7"/>
  <c r="DC34" i="7"/>
  <c r="CV34" i="7"/>
  <c r="CU34" i="7"/>
  <c r="CN34" i="7"/>
  <c r="CM34" i="7"/>
  <c r="CE34" i="7"/>
  <c r="BW34" i="7"/>
  <c r="BV34" i="7"/>
  <c r="BN34" i="7"/>
  <c r="BM34" i="7"/>
  <c r="BF34" i="7"/>
  <c r="BE34" i="7"/>
  <c r="AX34" i="7"/>
  <c r="AW34" i="7"/>
  <c r="AM34" i="7"/>
  <c r="AL34" i="7"/>
  <c r="AE34" i="7"/>
  <c r="Y34" i="7"/>
  <c r="S34" i="7"/>
  <c r="M34" i="7"/>
  <c r="I34" i="7"/>
  <c r="GM33" i="7"/>
  <c r="FZ33" i="7"/>
  <c r="FJ33" i="7"/>
  <c r="ES33" i="7"/>
  <c r="EM33" i="7"/>
  <c r="EG33" i="7"/>
  <c r="EA33" i="7"/>
  <c r="DU33" i="7"/>
  <c r="DO33" i="7"/>
  <c r="DI33" i="7"/>
  <c r="DC33" i="7"/>
  <c r="CV33" i="7"/>
  <c r="CU33" i="7"/>
  <c r="CN33" i="7"/>
  <c r="CM33" i="7"/>
  <c r="CE33" i="7"/>
  <c r="BW33" i="7"/>
  <c r="BV33" i="7"/>
  <c r="BN33" i="7"/>
  <c r="BM33" i="7"/>
  <c r="BF33" i="7"/>
  <c r="BE33" i="7"/>
  <c r="AX33" i="7"/>
  <c r="AW33" i="7"/>
  <c r="AL33" i="7"/>
  <c r="AE33" i="7"/>
  <c r="Y33" i="7"/>
  <c r="S33" i="7"/>
  <c r="M33" i="7"/>
  <c r="I33" i="7"/>
  <c r="GM32" i="7"/>
  <c r="FZ32" i="7"/>
  <c r="FJ32" i="7"/>
  <c r="ES32" i="7"/>
  <c r="EM32" i="7"/>
  <c r="EG32" i="7"/>
  <c r="EA32" i="7"/>
  <c r="DU32" i="7"/>
  <c r="DO32" i="7"/>
  <c r="DI32" i="7"/>
  <c r="DC32" i="7"/>
  <c r="CV32" i="7"/>
  <c r="CU32" i="7"/>
  <c r="CN32" i="7"/>
  <c r="CM32" i="7"/>
  <c r="CE32" i="7"/>
  <c r="BW32" i="7"/>
  <c r="BV32" i="7"/>
  <c r="BN32" i="7"/>
  <c r="BM32" i="7"/>
  <c r="BF32" i="7"/>
  <c r="BE32" i="7"/>
  <c r="AX32" i="7"/>
  <c r="AW32" i="7"/>
  <c r="AM32" i="7"/>
  <c r="AL32" i="7"/>
  <c r="AE32" i="7"/>
  <c r="Y32" i="7"/>
  <c r="S32" i="7"/>
  <c r="M32" i="7"/>
  <c r="I32" i="7"/>
  <c r="GM31" i="7"/>
  <c r="FZ31" i="7"/>
  <c r="FJ31" i="7"/>
  <c r="ES31" i="7"/>
  <c r="EM31" i="7"/>
  <c r="EG31" i="7"/>
  <c r="EA31" i="7"/>
  <c r="DU31" i="7"/>
  <c r="DO31" i="7"/>
  <c r="DI31" i="7"/>
  <c r="DC31" i="7"/>
  <c r="CV31" i="7"/>
  <c r="CU31" i="7"/>
  <c r="CN31" i="7"/>
  <c r="CM31" i="7"/>
  <c r="CE31" i="7"/>
  <c r="BW31" i="7"/>
  <c r="BV31" i="7"/>
  <c r="BN31" i="7"/>
  <c r="BM31" i="7"/>
  <c r="BF31" i="7"/>
  <c r="BE31" i="7"/>
  <c r="AX31" i="7"/>
  <c r="AW31" i="7"/>
  <c r="AM31" i="7"/>
  <c r="AL31" i="7"/>
  <c r="AE31" i="7"/>
  <c r="Y31" i="7"/>
  <c r="S31" i="7"/>
  <c r="M31" i="7"/>
  <c r="I31" i="7"/>
  <c r="GM30" i="7"/>
  <c r="FZ30" i="7"/>
  <c r="FJ30" i="7"/>
  <c r="ES30" i="7"/>
  <c r="EM30" i="7"/>
  <c r="EG30" i="7"/>
  <c r="EA30" i="7"/>
  <c r="DU30" i="7"/>
  <c r="DO30" i="7"/>
  <c r="DI30" i="7"/>
  <c r="DC30" i="7"/>
  <c r="CV30" i="7"/>
  <c r="CU30" i="7"/>
  <c r="CN30" i="7"/>
  <c r="CM30" i="7"/>
  <c r="CE30" i="7"/>
  <c r="BW30" i="7"/>
  <c r="BV30" i="7"/>
  <c r="BN30" i="7"/>
  <c r="BM30" i="7"/>
  <c r="BF30" i="7"/>
  <c r="BE30" i="7"/>
  <c r="AX30" i="7"/>
  <c r="AW30" i="7"/>
  <c r="AM30" i="7"/>
  <c r="AL30" i="7"/>
  <c r="AE30" i="7"/>
  <c r="Y30" i="7"/>
  <c r="S30" i="7"/>
  <c r="M30" i="7"/>
  <c r="I30" i="7"/>
  <c r="GM29" i="7"/>
  <c r="FZ29" i="7"/>
  <c r="FJ29" i="7"/>
  <c r="ES29" i="7"/>
  <c r="EM29" i="7"/>
  <c r="EG29" i="7"/>
  <c r="EA29" i="7"/>
  <c r="DU29" i="7"/>
  <c r="DO29" i="7"/>
  <c r="DI29" i="7"/>
  <c r="DC29" i="7"/>
  <c r="CV29" i="7"/>
  <c r="CU29" i="7"/>
  <c r="CN29" i="7"/>
  <c r="CM29" i="7"/>
  <c r="CE29" i="7"/>
  <c r="BW29" i="7"/>
  <c r="BV29" i="7"/>
  <c r="BN29" i="7"/>
  <c r="BM29" i="7"/>
  <c r="BF29" i="7"/>
  <c r="BE29" i="7"/>
  <c r="AX29" i="7"/>
  <c r="AW29" i="7"/>
  <c r="AL29" i="7"/>
  <c r="AE29" i="7"/>
  <c r="Y29" i="7"/>
  <c r="S29" i="7"/>
  <c r="M29" i="7"/>
  <c r="I29" i="7"/>
  <c r="GM28" i="7"/>
  <c r="FZ28" i="7"/>
  <c r="FJ28" i="7"/>
  <c r="ES28" i="7"/>
  <c r="EM28" i="7"/>
  <c r="EG28" i="7"/>
  <c r="EA28" i="7"/>
  <c r="DU28" i="7"/>
  <c r="DO28" i="7"/>
  <c r="DI28" i="7"/>
  <c r="DC28" i="7"/>
  <c r="CV28" i="7"/>
  <c r="CU28" i="7"/>
  <c r="CN28" i="7"/>
  <c r="CM28" i="7"/>
  <c r="CE28" i="7"/>
  <c r="BW28" i="7"/>
  <c r="BV28" i="7"/>
  <c r="BN28" i="7"/>
  <c r="BM28" i="7"/>
  <c r="BF28" i="7"/>
  <c r="BE28" i="7"/>
  <c r="AX28" i="7"/>
  <c r="AW28" i="7"/>
  <c r="AM28" i="7"/>
  <c r="AL28" i="7"/>
  <c r="AE28" i="7"/>
  <c r="Y28" i="7"/>
  <c r="S28" i="7"/>
  <c r="M28" i="7"/>
  <c r="I28" i="7"/>
  <c r="GM27" i="7"/>
  <c r="FZ27" i="7"/>
  <c r="FJ27" i="7"/>
  <c r="ES27" i="7"/>
  <c r="EM27" i="7"/>
  <c r="EG27" i="7"/>
  <c r="EA27" i="7"/>
  <c r="DU27" i="7"/>
  <c r="DO27" i="7"/>
  <c r="DI27" i="7"/>
  <c r="DC27" i="7"/>
  <c r="CV27" i="7"/>
  <c r="CU27" i="7"/>
  <c r="CN27" i="7"/>
  <c r="CM27" i="7"/>
  <c r="CE27" i="7"/>
  <c r="BW27" i="7"/>
  <c r="BV27" i="7"/>
  <c r="BN27" i="7"/>
  <c r="BM27" i="7"/>
  <c r="BF27" i="7"/>
  <c r="BE27" i="7"/>
  <c r="AX27" i="7"/>
  <c r="AW27" i="7"/>
  <c r="AM27" i="7"/>
  <c r="AL27" i="7"/>
  <c r="AE27" i="7"/>
  <c r="Y27" i="7"/>
  <c r="S27" i="7"/>
  <c r="M27" i="7"/>
  <c r="I27" i="7"/>
  <c r="GM26" i="7"/>
  <c r="FZ26" i="7"/>
  <c r="FJ26" i="7"/>
  <c r="ES26" i="7"/>
  <c r="EM26" i="7"/>
  <c r="EG26" i="7"/>
  <c r="EA26" i="7"/>
  <c r="DU26" i="7"/>
  <c r="DO26" i="7"/>
  <c r="DI26" i="7"/>
  <c r="DC26" i="7"/>
  <c r="CV26" i="7"/>
  <c r="CU26" i="7"/>
  <c r="CN26" i="7"/>
  <c r="CM26" i="7"/>
  <c r="CE26" i="7"/>
  <c r="BW26" i="7"/>
  <c r="BV26" i="7"/>
  <c r="BN26" i="7"/>
  <c r="BM26" i="7"/>
  <c r="BF26" i="7"/>
  <c r="BE26" i="7"/>
  <c r="AX26" i="7"/>
  <c r="AW26" i="7"/>
  <c r="AM26" i="7"/>
  <c r="AL26" i="7"/>
  <c r="AE26" i="7"/>
  <c r="Y26" i="7"/>
  <c r="S26" i="7"/>
  <c r="M26" i="7"/>
  <c r="I26" i="7"/>
  <c r="GM25" i="7"/>
  <c r="FZ25" i="7"/>
  <c r="FJ25" i="7"/>
  <c r="ES25" i="7"/>
  <c r="EM25" i="7"/>
  <c r="EG25" i="7"/>
  <c r="EA25" i="7"/>
  <c r="DU25" i="7"/>
  <c r="DO25" i="7"/>
  <c r="DI25" i="7"/>
  <c r="DC25" i="7"/>
  <c r="CV25" i="7"/>
  <c r="CU25" i="7"/>
  <c r="CN25" i="7"/>
  <c r="CM25" i="7"/>
  <c r="CE25" i="7"/>
  <c r="BW25" i="7"/>
  <c r="BV25" i="7"/>
  <c r="BN25" i="7"/>
  <c r="BM25" i="7"/>
  <c r="BF25" i="7"/>
  <c r="BE25" i="7"/>
  <c r="AX25" i="7"/>
  <c r="AW25" i="7"/>
  <c r="AM25" i="7"/>
  <c r="AL25" i="7"/>
  <c r="AE25" i="7"/>
  <c r="Y25" i="7"/>
  <c r="S25" i="7"/>
  <c r="M25" i="7"/>
  <c r="I25" i="7"/>
  <c r="GM24" i="7"/>
  <c r="FZ24" i="7"/>
  <c r="FJ24" i="7"/>
  <c r="ES24" i="7"/>
  <c r="EM24" i="7"/>
  <c r="EG24" i="7"/>
  <c r="EA24" i="7"/>
  <c r="DU24" i="7"/>
  <c r="DO24" i="7"/>
  <c r="DI24" i="7"/>
  <c r="DC24" i="7"/>
  <c r="CV24" i="7"/>
  <c r="CU24" i="7"/>
  <c r="CN24" i="7"/>
  <c r="CM24" i="7"/>
  <c r="CE24" i="7"/>
  <c r="BW24" i="7"/>
  <c r="BV24" i="7"/>
  <c r="BN24" i="7"/>
  <c r="BM24" i="7"/>
  <c r="BF24" i="7"/>
  <c r="BE24" i="7"/>
  <c r="AX24" i="7"/>
  <c r="AW24" i="7"/>
  <c r="AM24" i="7"/>
  <c r="AL24" i="7"/>
  <c r="AE24" i="7"/>
  <c r="Y24" i="7"/>
  <c r="S24" i="7"/>
  <c r="M24" i="7"/>
  <c r="I24" i="7"/>
  <c r="GM23" i="7"/>
  <c r="FZ23" i="7"/>
  <c r="FJ23" i="7"/>
  <c r="ES23" i="7"/>
  <c r="EM23" i="7"/>
  <c r="EG23" i="7"/>
  <c r="EA23" i="7"/>
  <c r="DU23" i="7"/>
  <c r="DO23" i="7"/>
  <c r="DI23" i="7"/>
  <c r="DC23" i="7"/>
  <c r="CV23" i="7"/>
  <c r="CU23" i="7"/>
  <c r="CN23" i="7"/>
  <c r="CM23" i="7"/>
  <c r="CE23" i="7"/>
  <c r="BW23" i="7"/>
  <c r="BV23" i="7"/>
  <c r="BN23" i="7"/>
  <c r="BM23" i="7"/>
  <c r="BF23" i="7"/>
  <c r="BE23" i="7"/>
  <c r="AX23" i="7"/>
  <c r="AW23" i="7"/>
  <c r="AM23" i="7"/>
  <c r="AL23" i="7"/>
  <c r="AE23" i="7"/>
  <c r="Y23" i="7"/>
  <c r="S23" i="7"/>
  <c r="M23" i="7"/>
  <c r="I23" i="7"/>
  <c r="GM22" i="7"/>
  <c r="FZ22" i="7"/>
  <c r="FJ22" i="7"/>
  <c r="ES22" i="7"/>
  <c r="EM22" i="7"/>
  <c r="EG22" i="7"/>
  <c r="EA22" i="7"/>
  <c r="DU22" i="7"/>
  <c r="DO22" i="7"/>
  <c r="DI22" i="7"/>
  <c r="DC22" i="7"/>
  <c r="CV22" i="7"/>
  <c r="CU22" i="7"/>
  <c r="CN22" i="7"/>
  <c r="CM22" i="7"/>
  <c r="CE22" i="7"/>
  <c r="BW22" i="7"/>
  <c r="BV22" i="7"/>
  <c r="BN22" i="7"/>
  <c r="BM22" i="7"/>
  <c r="BF22" i="7"/>
  <c r="BE22" i="7"/>
  <c r="AX22" i="7"/>
  <c r="AW22" i="7"/>
  <c r="AM22" i="7"/>
  <c r="AL22" i="7"/>
  <c r="AE22" i="7"/>
  <c r="Y22" i="7"/>
  <c r="S22" i="7"/>
  <c r="M22" i="7"/>
  <c r="I22" i="7"/>
  <c r="GM21" i="7"/>
  <c r="FZ21" i="7"/>
  <c r="FJ21" i="7"/>
  <c r="ES21" i="7"/>
  <c r="EM21" i="7"/>
  <c r="EG21" i="7"/>
  <c r="EA21" i="7"/>
  <c r="DU21" i="7"/>
  <c r="DO21" i="7"/>
  <c r="DI21" i="7"/>
  <c r="DC21" i="7"/>
  <c r="CV21" i="7"/>
  <c r="CU21" i="7"/>
  <c r="CN21" i="7"/>
  <c r="CM21" i="7"/>
  <c r="CE21" i="7"/>
  <c r="BW21" i="7"/>
  <c r="BV21" i="7"/>
  <c r="BN21" i="7"/>
  <c r="BM21" i="7"/>
  <c r="BF21" i="7"/>
  <c r="BE21" i="7"/>
  <c r="AX21" i="7"/>
  <c r="AW21" i="7"/>
  <c r="AM21" i="7"/>
  <c r="AL21" i="7"/>
  <c r="AE21" i="7"/>
  <c r="Y21" i="7"/>
  <c r="S21" i="7"/>
  <c r="M21" i="7"/>
  <c r="I21" i="7"/>
  <c r="GM20" i="7"/>
  <c r="FZ20" i="7"/>
  <c r="FJ20" i="7"/>
  <c r="ES20" i="7"/>
  <c r="EM20" i="7"/>
  <c r="EG20" i="7"/>
  <c r="EA20" i="7"/>
  <c r="DU20" i="7"/>
  <c r="DO20" i="7"/>
  <c r="DI20" i="7"/>
  <c r="DC20" i="7"/>
  <c r="CV20" i="7"/>
  <c r="CU20" i="7"/>
  <c r="CN20" i="7"/>
  <c r="CM20" i="7"/>
  <c r="CE20" i="7"/>
  <c r="BW20" i="7"/>
  <c r="BV20" i="7"/>
  <c r="BN20" i="7"/>
  <c r="BM20" i="7"/>
  <c r="BF20" i="7"/>
  <c r="BE20" i="7"/>
  <c r="AX20" i="7"/>
  <c r="AW20" i="7"/>
  <c r="AM20" i="7"/>
  <c r="AL20" i="7"/>
  <c r="AE20" i="7"/>
  <c r="Y20" i="7"/>
  <c r="S20" i="7"/>
  <c r="M20" i="7"/>
  <c r="I20" i="7"/>
  <c r="GM19" i="7"/>
  <c r="FZ19" i="7"/>
  <c r="FJ19" i="7"/>
  <c r="ES19" i="7"/>
  <c r="EM19" i="7"/>
  <c r="EG19" i="7"/>
  <c r="EA19" i="7"/>
  <c r="DU19" i="7"/>
  <c r="DO19" i="7"/>
  <c r="DI19" i="7"/>
  <c r="DC19" i="7"/>
  <c r="CV19" i="7"/>
  <c r="CU19" i="7"/>
  <c r="CN19" i="7"/>
  <c r="CM19" i="7"/>
  <c r="CE19" i="7"/>
  <c r="BW19" i="7"/>
  <c r="BV19" i="7"/>
  <c r="BN19" i="7"/>
  <c r="BM19" i="7"/>
  <c r="BF19" i="7"/>
  <c r="BE19" i="7"/>
  <c r="AX19" i="7"/>
  <c r="AW19" i="7"/>
  <c r="AM19" i="7"/>
  <c r="AL19" i="7"/>
  <c r="AE19" i="7"/>
  <c r="Y19" i="7"/>
  <c r="S19" i="7"/>
  <c r="M19" i="7"/>
  <c r="I19" i="7"/>
  <c r="GM18" i="7"/>
  <c r="FZ18" i="7"/>
  <c r="FJ18" i="7"/>
  <c r="ES18" i="7"/>
  <c r="EM18" i="7"/>
  <c r="EG18" i="7"/>
  <c r="EA18" i="7"/>
  <c r="DU18" i="7"/>
  <c r="DO18" i="7"/>
  <c r="DI18" i="7"/>
  <c r="DC18" i="7"/>
  <c r="CV18" i="7"/>
  <c r="CU18" i="7"/>
  <c r="CN18" i="7"/>
  <c r="CM18" i="7"/>
  <c r="CE18" i="7"/>
  <c r="BW18" i="7"/>
  <c r="BV18" i="7"/>
  <c r="BN18" i="7"/>
  <c r="BM18" i="7"/>
  <c r="BF18" i="7"/>
  <c r="BE18" i="7"/>
  <c r="AX18" i="7"/>
  <c r="AW18" i="7"/>
  <c r="AL18" i="7"/>
  <c r="AE18" i="7"/>
  <c r="Y18" i="7"/>
  <c r="S18" i="7"/>
  <c r="M18" i="7"/>
  <c r="I18" i="7"/>
  <c r="GM17" i="7"/>
  <c r="FZ17" i="7"/>
  <c r="FJ17" i="7"/>
  <c r="ES17" i="7"/>
  <c r="EM17" i="7"/>
  <c r="EG17" i="7"/>
  <c r="EA17" i="7"/>
  <c r="DU17" i="7"/>
  <c r="DO17" i="7"/>
  <c r="DI17" i="7"/>
  <c r="DC17" i="7"/>
  <c r="CV17" i="7"/>
  <c r="CU17" i="7"/>
  <c r="CN17" i="7"/>
  <c r="CM17" i="7"/>
  <c r="CE17" i="7"/>
  <c r="BW17" i="7"/>
  <c r="BV17" i="7"/>
  <c r="BN17" i="7"/>
  <c r="BM17" i="7"/>
  <c r="BF17" i="7"/>
  <c r="BE17" i="7"/>
  <c r="AX17" i="7"/>
  <c r="AW17" i="7"/>
  <c r="AM17" i="7"/>
  <c r="AL17" i="7"/>
  <c r="AE17" i="7"/>
  <c r="Y17" i="7"/>
  <c r="S17" i="7"/>
  <c r="M17" i="7"/>
  <c r="I17" i="7"/>
  <c r="GM16" i="7"/>
  <c r="FZ16" i="7"/>
  <c r="FJ16" i="7"/>
  <c r="ES16" i="7"/>
  <c r="EM16" i="7"/>
  <c r="EG16" i="7"/>
  <c r="EA16" i="7"/>
  <c r="DU16" i="7"/>
  <c r="DO16" i="7"/>
  <c r="DI16" i="7"/>
  <c r="DC16" i="7"/>
  <c r="CV16" i="7"/>
  <c r="CU16" i="7"/>
  <c r="CN16" i="7"/>
  <c r="CM16" i="7"/>
  <c r="CE16" i="7"/>
  <c r="BW16" i="7"/>
  <c r="BV16" i="7"/>
  <c r="BN16" i="7"/>
  <c r="BM16" i="7"/>
  <c r="BF16" i="7"/>
  <c r="BE16" i="7"/>
  <c r="AX16" i="7"/>
  <c r="AW16" i="7"/>
  <c r="AM16" i="7"/>
  <c r="AL16" i="7"/>
  <c r="AE16" i="7"/>
  <c r="Y16" i="7"/>
  <c r="S16" i="7"/>
  <c r="M16" i="7"/>
  <c r="I16" i="7"/>
  <c r="GM15" i="7"/>
  <c r="FZ15" i="7"/>
  <c r="FJ15" i="7"/>
  <c r="ES15" i="7"/>
  <c r="EM15" i="7"/>
  <c r="EG15" i="7"/>
  <c r="EA15" i="7"/>
  <c r="DU15" i="7"/>
  <c r="DO15" i="7"/>
  <c r="DI15" i="7"/>
  <c r="DC15" i="7"/>
  <c r="CV15" i="7"/>
  <c r="CU15" i="7"/>
  <c r="CN15" i="7"/>
  <c r="CM15" i="7"/>
  <c r="CE15" i="7"/>
  <c r="BW15" i="7"/>
  <c r="BV15" i="7"/>
  <c r="BN15" i="7"/>
  <c r="BM15" i="7"/>
  <c r="BF15" i="7"/>
  <c r="BE15" i="7"/>
  <c r="AX15" i="7"/>
  <c r="AW15" i="7"/>
  <c r="AM15" i="7"/>
  <c r="AL15" i="7"/>
  <c r="AE15" i="7"/>
  <c r="Y15" i="7"/>
  <c r="S15" i="7"/>
  <c r="M15" i="7"/>
  <c r="I15" i="7"/>
  <c r="GM14" i="7"/>
  <c r="FZ14" i="7"/>
  <c r="FJ14" i="7"/>
  <c r="ES14" i="7"/>
  <c r="EM14" i="7"/>
  <c r="EG14" i="7"/>
  <c r="EA14" i="7"/>
  <c r="DU14" i="7"/>
  <c r="DO14" i="7"/>
  <c r="DI14" i="7"/>
  <c r="DC14" i="7"/>
  <c r="CV14" i="7"/>
  <c r="CU14" i="7"/>
  <c r="CN14" i="7"/>
  <c r="CM14" i="7"/>
  <c r="CE14" i="7"/>
  <c r="BW14" i="7"/>
  <c r="BV14" i="7"/>
  <c r="BN14" i="7"/>
  <c r="BM14" i="7"/>
  <c r="BF14" i="7"/>
  <c r="BE14" i="7"/>
  <c r="AX14" i="7"/>
  <c r="AW14" i="7"/>
  <c r="AM14" i="7"/>
  <c r="AL14" i="7"/>
  <c r="AE14" i="7"/>
  <c r="Y14" i="7"/>
  <c r="S14" i="7"/>
  <c r="M14" i="7"/>
  <c r="I14" i="7"/>
  <c r="GM13" i="7"/>
  <c r="FZ13" i="7"/>
  <c r="FJ13" i="7"/>
  <c r="ES13" i="7"/>
  <c r="EM13" i="7"/>
  <c r="EG13" i="7"/>
  <c r="EA13" i="7"/>
  <c r="DU13" i="7"/>
  <c r="DO13" i="7"/>
  <c r="DI13" i="7"/>
  <c r="DC13" i="7"/>
  <c r="CV13" i="7"/>
  <c r="CU13" i="7"/>
  <c r="CN13" i="7"/>
  <c r="CM13" i="7"/>
  <c r="CE13" i="7"/>
  <c r="BW13" i="7"/>
  <c r="BV13" i="7"/>
  <c r="BN13" i="7"/>
  <c r="BM13" i="7"/>
  <c r="BF13" i="7"/>
  <c r="BE13" i="7"/>
  <c r="AX13" i="7"/>
  <c r="AW13" i="7"/>
  <c r="AM13" i="7"/>
  <c r="AL13" i="7"/>
  <c r="AE13" i="7"/>
  <c r="Y13" i="7"/>
  <c r="S13" i="7"/>
  <c r="M13" i="7"/>
  <c r="I13" i="7"/>
  <c r="GM12" i="7"/>
  <c r="FZ12" i="7"/>
  <c r="FJ12" i="7"/>
  <c r="ES12" i="7"/>
  <c r="EM12" i="7"/>
  <c r="EG12" i="7"/>
  <c r="EA12" i="7"/>
  <c r="DU12" i="7"/>
  <c r="DO12" i="7"/>
  <c r="DI12" i="7"/>
  <c r="DC12" i="7"/>
  <c r="CV12" i="7"/>
  <c r="CU12" i="7"/>
  <c r="CN12" i="7"/>
  <c r="CM12" i="7"/>
  <c r="CE12" i="7"/>
  <c r="BW12" i="7"/>
  <c r="BV12" i="7"/>
  <c r="BN12" i="7"/>
  <c r="BM12" i="7"/>
  <c r="BF12" i="7"/>
  <c r="BE12" i="7"/>
  <c r="AX12" i="7"/>
  <c r="AW12" i="7"/>
  <c r="AM12" i="7"/>
  <c r="AL12" i="7"/>
  <c r="AE12" i="7"/>
  <c r="Y12" i="7"/>
  <c r="S12" i="7"/>
  <c r="M12" i="7"/>
  <c r="I12" i="7"/>
  <c r="GM11" i="7"/>
  <c r="FZ11" i="7"/>
  <c r="FJ11" i="7"/>
  <c r="ES11" i="7"/>
  <c r="EM11" i="7"/>
  <c r="EG11" i="7"/>
  <c r="EA11" i="7"/>
  <c r="DU11" i="7"/>
  <c r="DO11" i="7"/>
  <c r="DI11" i="7"/>
  <c r="DC11" i="7"/>
  <c r="CV11" i="7"/>
  <c r="CU11" i="7"/>
  <c r="CN11" i="7"/>
  <c r="CM11" i="7"/>
  <c r="CE11" i="7"/>
  <c r="BW11" i="7"/>
  <c r="BV11" i="7"/>
  <c r="BN11" i="7"/>
  <c r="BM11" i="7"/>
  <c r="BF11" i="7"/>
  <c r="BE11" i="7"/>
  <c r="AX11" i="7"/>
  <c r="AW11" i="7"/>
  <c r="AM11" i="7"/>
  <c r="AL11" i="7"/>
  <c r="AE11" i="7"/>
  <c r="Y11" i="7"/>
  <c r="S11" i="7"/>
  <c r="M11" i="7"/>
  <c r="I11" i="7"/>
  <c r="GM10" i="7"/>
  <c r="FZ10" i="7"/>
  <c r="FJ10" i="7"/>
  <c r="ES10" i="7"/>
  <c r="EM10" i="7"/>
  <c r="EG10" i="7"/>
  <c r="EA10" i="7"/>
  <c r="DU10" i="7"/>
  <c r="DO10" i="7"/>
  <c r="DI10" i="7"/>
  <c r="DC10" i="7"/>
  <c r="CV10" i="7"/>
  <c r="CU10" i="7"/>
  <c r="CN10" i="7"/>
  <c r="CM10" i="7"/>
  <c r="CE10" i="7"/>
  <c r="BW10" i="7"/>
  <c r="BV10" i="7"/>
  <c r="BN10" i="7"/>
  <c r="BM10" i="7"/>
  <c r="BF10" i="7"/>
  <c r="BE10" i="7"/>
  <c r="AX10" i="7"/>
  <c r="AW10" i="7"/>
  <c r="AM10" i="7"/>
  <c r="AL10" i="7"/>
  <c r="AE10" i="7"/>
  <c r="Y10" i="7"/>
  <c r="S10" i="7"/>
  <c r="M10" i="7"/>
  <c r="I10" i="7"/>
  <c r="GM9" i="7"/>
  <c r="FZ9" i="7"/>
  <c r="FJ9" i="7"/>
  <c r="ES9" i="7"/>
  <c r="EM9" i="7"/>
  <c r="EG9" i="7"/>
  <c r="EA9" i="7"/>
  <c r="DU9" i="7"/>
  <c r="DO9" i="7"/>
  <c r="DI9" i="7"/>
  <c r="DC9" i="7"/>
  <c r="CV9" i="7"/>
  <c r="CU9" i="7"/>
  <c r="CN9" i="7"/>
  <c r="CM9" i="7"/>
  <c r="CE9" i="7"/>
  <c r="BW9" i="7"/>
  <c r="BV9" i="7"/>
  <c r="BN9" i="7"/>
  <c r="BM9" i="7"/>
  <c r="BF9" i="7"/>
  <c r="BE9" i="7"/>
  <c r="AX9" i="7"/>
  <c r="AW9" i="7"/>
  <c r="AM9" i="7"/>
  <c r="AL9" i="7"/>
  <c r="AE9" i="7"/>
  <c r="Y9" i="7"/>
  <c r="S9" i="7"/>
  <c r="M9" i="7"/>
  <c r="I9" i="7"/>
  <c r="GM8" i="7"/>
  <c r="FZ8" i="7"/>
  <c r="FJ8" i="7"/>
  <c r="ES8" i="7"/>
  <c r="EM8" i="7"/>
  <c r="EG8" i="7"/>
  <c r="EA8" i="7"/>
  <c r="DU8" i="7"/>
  <c r="DO8" i="7"/>
  <c r="DI8" i="7"/>
  <c r="DC8" i="7"/>
  <c r="CV8" i="7"/>
  <c r="CU8" i="7"/>
  <c r="CN8" i="7"/>
  <c r="CM8" i="7"/>
  <c r="CE8" i="7"/>
  <c r="BW8" i="7"/>
  <c r="BV8" i="7"/>
  <c r="BN8" i="7"/>
  <c r="BM8" i="7"/>
  <c r="BF8" i="7"/>
  <c r="BE8" i="7"/>
  <c r="AX8" i="7"/>
  <c r="AW8" i="7"/>
  <c r="AM8" i="7"/>
  <c r="AL8" i="7"/>
  <c r="AE8" i="7"/>
  <c r="Y8" i="7"/>
  <c r="S8" i="7"/>
  <c r="M8" i="7"/>
  <c r="I8" i="7"/>
  <c r="GM7" i="7"/>
  <c r="FZ7" i="7"/>
  <c r="FJ7" i="7"/>
  <c r="ES7" i="7"/>
  <c r="EM7" i="7"/>
  <c r="EG7" i="7"/>
  <c r="EA7" i="7"/>
  <c r="DU7" i="7"/>
  <c r="DO7" i="7"/>
  <c r="DI7" i="7"/>
  <c r="DC7" i="7"/>
  <c r="CV7" i="7"/>
  <c r="CU7" i="7"/>
  <c r="CN7" i="7"/>
  <c r="CM7" i="7"/>
  <c r="CE7" i="7"/>
  <c r="BW7" i="7"/>
  <c r="BV7" i="7"/>
  <c r="BN7" i="7"/>
  <c r="BM7" i="7"/>
  <c r="BF7" i="7"/>
  <c r="BE7" i="7"/>
  <c r="AX7" i="7"/>
  <c r="AW7" i="7"/>
  <c r="AM7" i="7"/>
  <c r="AL7" i="7"/>
  <c r="AE7" i="7"/>
  <c r="Y7" i="7"/>
  <c r="S7" i="7"/>
  <c r="M7" i="7"/>
  <c r="I7" i="7"/>
  <c r="GM6" i="7"/>
  <c r="FZ6" i="7"/>
  <c r="FJ6" i="7"/>
  <c r="ES6" i="7"/>
  <c r="EM6" i="7"/>
  <c r="EG6" i="7"/>
  <c r="EA6" i="7"/>
  <c r="DU6" i="7"/>
  <c r="DO6" i="7"/>
  <c r="DI6" i="7"/>
  <c r="DC6" i="7"/>
  <c r="CV6" i="7"/>
  <c r="CU6" i="7"/>
  <c r="CN6" i="7"/>
  <c r="CM6" i="7"/>
  <c r="CE6" i="7"/>
  <c r="BW6" i="7"/>
  <c r="BV6" i="7"/>
  <c r="BN6" i="7"/>
  <c r="BM6" i="7"/>
  <c r="BF6" i="7"/>
  <c r="BE6" i="7"/>
  <c r="AX6" i="7"/>
  <c r="AW6" i="7"/>
  <c r="AM6" i="7"/>
  <c r="AL6" i="7"/>
  <c r="AE6" i="7"/>
  <c r="Y6" i="7"/>
  <c r="S6" i="7"/>
  <c r="M6" i="7"/>
  <c r="I6" i="7"/>
  <c r="GM5" i="7"/>
  <c r="FZ5" i="7"/>
  <c r="FJ5" i="7"/>
  <c r="ES5" i="7"/>
  <c r="EM5" i="7"/>
  <c r="EG5" i="7"/>
  <c r="EA5" i="7"/>
  <c r="DU5" i="7"/>
  <c r="DO5" i="7"/>
  <c r="DI5" i="7"/>
  <c r="DC5" i="7"/>
  <c r="CV5" i="7"/>
  <c r="CU5" i="7"/>
  <c r="CN5" i="7"/>
  <c r="CM5" i="7"/>
  <c r="CE5" i="7"/>
  <c r="BW5" i="7"/>
  <c r="BV5" i="7"/>
  <c r="BN5" i="7"/>
  <c r="BM5" i="7"/>
  <c r="BF5" i="7"/>
  <c r="BE5" i="7"/>
  <c r="AX5" i="7"/>
  <c r="AW5" i="7"/>
  <c r="AM5" i="7"/>
  <c r="AL5" i="7"/>
  <c r="AE5" i="7"/>
  <c r="Y5" i="7"/>
  <c r="S5" i="7"/>
  <c r="M5" i="7"/>
  <c r="I5" i="7"/>
  <c r="GM4" i="7"/>
  <c r="FZ4" i="7"/>
  <c r="FJ4" i="7"/>
  <c r="ES4" i="7"/>
  <c r="EM4" i="7"/>
  <c r="EG4" i="7"/>
  <c r="EA4" i="7"/>
  <c r="DU4" i="7"/>
  <c r="DO4" i="7"/>
  <c r="DI4" i="7"/>
  <c r="DC4" i="7"/>
  <c r="CV4" i="7"/>
  <c r="CU4" i="7"/>
  <c r="CN4" i="7"/>
  <c r="CM4" i="7"/>
  <c r="CE4" i="7"/>
  <c r="BW4" i="7"/>
  <c r="BV4" i="7"/>
  <c r="BN4" i="7"/>
  <c r="BM4" i="7"/>
  <c r="BF4" i="7"/>
  <c r="BE4" i="7"/>
  <c r="AX4" i="7"/>
  <c r="AW4" i="7"/>
  <c r="AM4" i="7"/>
  <c r="AL4" i="7"/>
  <c r="AE4" i="7"/>
  <c r="Y4" i="7"/>
  <c r="S4" i="7"/>
  <c r="M4" i="7"/>
  <c r="I4" i="7"/>
  <c r="GM3" i="7"/>
  <c r="FZ3" i="7"/>
  <c r="FJ3" i="7"/>
  <c r="ES3" i="7"/>
  <c r="EM3" i="7"/>
  <c r="EG3" i="7"/>
  <c r="EA3" i="7"/>
  <c r="DU3" i="7"/>
  <c r="DO3" i="7"/>
  <c r="DI3" i="7"/>
  <c r="DC3" i="7"/>
  <c r="CV3" i="7"/>
  <c r="CU3" i="7"/>
  <c r="CN3" i="7"/>
  <c r="CM3" i="7"/>
  <c r="CE3" i="7"/>
  <c r="BW3" i="7"/>
  <c r="BV3" i="7"/>
  <c r="BN3" i="7"/>
  <c r="BM3" i="7"/>
  <c r="BF3" i="7"/>
  <c r="BE3" i="7"/>
  <c r="AX3" i="7"/>
  <c r="AW3" i="7"/>
  <c r="AM3" i="7"/>
  <c r="AL3" i="7"/>
  <c r="AE3" i="7"/>
  <c r="Y3" i="7"/>
  <c r="S3" i="7"/>
  <c r="M3" i="7"/>
  <c r="I3" i="7"/>
  <c r="GM2" i="7"/>
  <c r="FZ2" i="7"/>
  <c r="FJ2" i="7"/>
  <c r="ES2" i="7"/>
  <c r="EM2" i="7"/>
  <c r="EG2" i="7"/>
  <c r="EA2" i="7"/>
  <c r="DU2" i="7"/>
  <c r="DO2" i="7"/>
  <c r="DI2" i="7"/>
  <c r="DC2" i="7"/>
  <c r="CV2" i="7"/>
  <c r="CU2" i="7"/>
  <c r="CN2" i="7"/>
  <c r="CM2" i="7"/>
  <c r="CE2" i="7"/>
  <c r="BW2" i="7"/>
  <c r="BV2" i="7"/>
  <c r="BN2" i="7"/>
  <c r="BM2" i="7"/>
  <c r="BF2" i="7"/>
  <c r="BE2" i="7"/>
  <c r="AX2" i="7"/>
  <c r="AW2" i="7"/>
  <c r="AM2" i="7"/>
  <c r="AL2" i="7"/>
  <c r="AE2" i="7"/>
  <c r="Y2" i="7"/>
  <c r="S2" i="7"/>
  <c r="M2" i="7"/>
  <c r="I2" i="7"/>
  <c r="AI2" i="5"/>
  <c r="AI27" i="5"/>
  <c r="AI28" i="5"/>
  <c r="AI29" i="5"/>
  <c r="AI30" i="5"/>
  <c r="AI31" i="5"/>
  <c r="AI32" i="5"/>
  <c r="AI33" i="5"/>
  <c r="AI34" i="5"/>
  <c r="AI35" i="5"/>
  <c r="AI36" i="5"/>
  <c r="AI37" i="5"/>
  <c r="AI38" i="5"/>
  <c r="AI39" i="5"/>
  <c r="AI40" i="5"/>
  <c r="AI41" i="5"/>
  <c r="AI42" i="5"/>
  <c r="AI43" i="5"/>
  <c r="AI44" i="5"/>
  <c r="AI45" i="5"/>
  <c r="AI46" i="5"/>
  <c r="AI47" i="5"/>
  <c r="AI48" i="5"/>
  <c r="AI49" i="5"/>
  <c r="AI50" i="5"/>
  <c r="AI51" i="5"/>
  <c r="AI52" i="5"/>
  <c r="AI53" i="5"/>
  <c r="AI54" i="5"/>
  <c r="AI55" i="5"/>
  <c r="AI56" i="5"/>
  <c r="AI57" i="5"/>
  <c r="AI58" i="5"/>
  <c r="AI59" i="5"/>
  <c r="AI60" i="5"/>
  <c r="AI61" i="5"/>
  <c r="AI62" i="5"/>
  <c r="AI63" i="5"/>
  <c r="AI64" i="5"/>
  <c r="AI65" i="5"/>
  <c r="AI66" i="5"/>
  <c r="AI67" i="5"/>
  <c r="AI68" i="5"/>
  <c r="AI69" i="5"/>
  <c r="AI70" i="5"/>
  <c r="AI71" i="5"/>
  <c r="AI72" i="5"/>
  <c r="AI73" i="5"/>
  <c r="AI74" i="5"/>
  <c r="AI75" i="5"/>
  <c r="AI76" i="5"/>
  <c r="AI77" i="5"/>
  <c r="AI78" i="5"/>
  <c r="AI79" i="5"/>
  <c r="AI80" i="5"/>
  <c r="AI81" i="5"/>
  <c r="AI82" i="5"/>
  <c r="AI83" i="5"/>
  <c r="AI84" i="5"/>
  <c r="AI85" i="5"/>
  <c r="AI86" i="5"/>
  <c r="AI87" i="5"/>
  <c r="AI88" i="5"/>
  <c r="AI89" i="5"/>
  <c r="AI90" i="5"/>
  <c r="AI91" i="5"/>
  <c r="AI92" i="5"/>
  <c r="AI93" i="5"/>
  <c r="AI94" i="5"/>
  <c r="AI95" i="5"/>
  <c r="AI96" i="5"/>
  <c r="AI97" i="5"/>
  <c r="AI98" i="5"/>
  <c r="AI99" i="5"/>
  <c r="AI100" i="5"/>
  <c r="AI101" i="5"/>
  <c r="AI102" i="5"/>
  <c r="AI103" i="5"/>
  <c r="AI104" i="5"/>
  <c r="AI105" i="5"/>
  <c r="AI106" i="5"/>
  <c r="AI107" i="5"/>
  <c r="AI108" i="5"/>
  <c r="AI109" i="5"/>
  <c r="AI110" i="5"/>
  <c r="AI3" i="5"/>
  <c r="AI4" i="5"/>
  <c r="AI5" i="5"/>
  <c r="AI6" i="5"/>
  <c r="AI7" i="5"/>
  <c r="AI8" i="5"/>
  <c r="AI9" i="5"/>
  <c r="AI10" i="5"/>
  <c r="AI11" i="5"/>
  <c r="AI12" i="5"/>
  <c r="AI13" i="5"/>
  <c r="AI14" i="5"/>
  <c r="AI15" i="5"/>
  <c r="AI16" i="5"/>
  <c r="AI17" i="5"/>
  <c r="AI18" i="5"/>
  <c r="AI19" i="5"/>
  <c r="AI20" i="5"/>
  <c r="AI21" i="5"/>
  <c r="AI22" i="5"/>
  <c r="AI23" i="5"/>
  <c r="AI24" i="5"/>
  <c r="AI25" i="5"/>
  <c r="AI26"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2" i="5"/>
  <c r="BH11" i="5"/>
  <c r="BH3" i="5"/>
  <c r="BH4" i="5"/>
  <c r="BH5" i="5"/>
  <c r="BH6" i="5"/>
  <c r="BH7" i="5"/>
  <c r="BH8" i="5"/>
  <c r="BH9" i="5"/>
  <c r="BH10" i="5"/>
  <c r="BH12" i="5"/>
  <c r="BH13" i="5"/>
  <c r="BH14" i="5"/>
  <c r="BH15" i="5"/>
  <c r="BH16" i="5"/>
  <c r="BH17" i="5"/>
  <c r="BH18" i="5"/>
  <c r="BH19" i="5"/>
  <c r="BH20" i="5"/>
  <c r="BH21" i="5"/>
  <c r="BH22" i="5"/>
  <c r="BH23" i="5"/>
  <c r="BH24" i="5"/>
  <c r="BH25" i="5"/>
  <c r="BH26" i="5"/>
  <c r="BH27" i="5"/>
  <c r="BH28" i="5"/>
  <c r="BH29" i="5"/>
  <c r="BH30" i="5"/>
  <c r="BH31" i="5"/>
  <c r="BH32" i="5"/>
  <c r="BH33" i="5"/>
  <c r="BH34" i="5"/>
  <c r="BH35" i="5"/>
  <c r="BH36" i="5"/>
  <c r="BH37" i="5"/>
  <c r="BH38" i="5"/>
  <c r="BH39" i="5"/>
  <c r="BH40" i="5"/>
  <c r="BH41" i="5"/>
  <c r="BH42" i="5"/>
  <c r="BH43" i="5"/>
  <c r="BH44" i="5"/>
  <c r="BH45" i="5"/>
  <c r="BH46" i="5"/>
  <c r="BH47" i="5"/>
  <c r="BH48" i="5"/>
  <c r="BH49" i="5"/>
  <c r="BH50" i="5"/>
  <c r="BH51" i="5"/>
  <c r="BH52" i="5"/>
  <c r="BH53" i="5"/>
  <c r="BH54" i="5"/>
  <c r="BH55" i="5"/>
  <c r="BH56" i="5"/>
  <c r="BH57" i="5"/>
  <c r="BH58" i="5"/>
  <c r="BH59" i="5"/>
  <c r="BH60" i="5"/>
  <c r="BH61" i="5"/>
  <c r="BH62" i="5"/>
  <c r="BH63" i="5"/>
  <c r="BH64" i="5"/>
  <c r="BH65" i="5"/>
  <c r="BH66" i="5"/>
  <c r="BH67" i="5"/>
  <c r="BH68" i="5"/>
  <c r="BH69" i="5"/>
  <c r="BH70" i="5"/>
  <c r="BH71" i="5"/>
  <c r="BH72" i="5"/>
  <c r="BH73" i="5"/>
  <c r="BH74" i="5"/>
  <c r="BH75" i="5"/>
  <c r="BH76" i="5"/>
  <c r="BH77" i="5"/>
  <c r="BH78" i="5"/>
  <c r="BH79" i="5"/>
  <c r="BH80" i="5"/>
  <c r="BH81" i="5"/>
  <c r="BH82" i="5"/>
  <c r="BH83" i="5"/>
  <c r="BH84" i="5"/>
  <c r="BH85" i="5"/>
  <c r="BH86" i="5"/>
  <c r="BH87" i="5"/>
  <c r="BH88" i="5"/>
  <c r="BH89" i="5"/>
  <c r="BH90" i="5"/>
  <c r="BH91" i="5"/>
  <c r="BH92" i="5"/>
  <c r="BH93" i="5"/>
  <c r="BH94" i="5"/>
  <c r="BH95" i="5"/>
  <c r="BH96" i="5"/>
  <c r="BH97" i="5"/>
  <c r="BH98" i="5"/>
  <c r="BH99" i="5"/>
  <c r="BH100" i="5"/>
  <c r="BH101" i="5"/>
  <c r="BH102" i="5"/>
  <c r="BH103" i="5"/>
  <c r="BH104" i="5"/>
  <c r="BH105" i="5"/>
  <c r="BH106" i="5"/>
  <c r="BH107" i="5"/>
  <c r="BH108" i="5"/>
  <c r="BH109" i="5"/>
  <c r="BH110" i="5"/>
  <c r="BH2" i="5"/>
  <c r="BB19" i="5"/>
  <c r="BB20" i="5"/>
  <c r="BB21" i="5"/>
  <c r="BB22" i="5"/>
  <c r="BB23" i="5"/>
  <c r="BB24" i="5"/>
  <c r="BB25" i="5"/>
  <c r="BB26" i="5"/>
  <c r="BB27" i="5"/>
  <c r="BB28" i="5"/>
  <c r="BB29" i="5"/>
  <c r="BB30" i="5"/>
  <c r="BB31" i="5"/>
  <c r="BB32" i="5"/>
  <c r="BB33" i="5"/>
  <c r="BB34" i="5"/>
  <c r="BB35" i="5"/>
  <c r="BB36" i="5"/>
  <c r="BB37" i="5"/>
  <c r="BB38" i="5"/>
  <c r="BB39" i="5"/>
  <c r="BB40" i="5"/>
  <c r="BB41" i="5"/>
  <c r="BB42" i="5"/>
  <c r="BB43" i="5"/>
  <c r="BB44" i="5"/>
  <c r="BB45" i="5"/>
  <c r="BB46" i="5"/>
  <c r="BB47" i="5"/>
  <c r="BB48" i="5"/>
  <c r="BB49" i="5"/>
  <c r="BB50" i="5"/>
  <c r="BB51" i="5"/>
  <c r="BB52" i="5"/>
  <c r="BB53" i="5"/>
  <c r="BB54" i="5"/>
  <c r="BB55" i="5"/>
  <c r="BB56" i="5"/>
  <c r="BB57" i="5"/>
  <c r="BB58" i="5"/>
  <c r="BB59" i="5"/>
  <c r="BB60" i="5"/>
  <c r="BB61" i="5"/>
  <c r="BB62" i="5"/>
  <c r="BB63" i="5"/>
  <c r="BB64" i="5"/>
  <c r="BB65" i="5"/>
  <c r="BB66" i="5"/>
  <c r="BB67" i="5"/>
  <c r="BB68" i="5"/>
  <c r="BB69" i="5"/>
  <c r="BB70" i="5"/>
  <c r="BB71" i="5"/>
  <c r="BB72" i="5"/>
  <c r="BB73" i="5"/>
  <c r="BB74" i="5"/>
  <c r="BB75" i="5"/>
  <c r="BB76" i="5"/>
  <c r="BB77" i="5"/>
  <c r="BB78" i="5"/>
  <c r="BB79" i="5"/>
  <c r="BB80" i="5"/>
  <c r="BB81" i="5"/>
  <c r="BB82" i="5"/>
  <c r="BB83" i="5"/>
  <c r="BB84" i="5"/>
  <c r="BB85" i="5"/>
  <c r="BB86" i="5"/>
  <c r="BB87" i="5"/>
  <c r="BB88" i="5"/>
  <c r="BB89" i="5"/>
  <c r="BB90" i="5"/>
  <c r="BB91" i="5"/>
  <c r="BB92" i="5"/>
  <c r="BB93" i="5"/>
  <c r="BB94" i="5"/>
  <c r="BB95" i="5"/>
  <c r="BB96" i="5"/>
  <c r="BB97" i="5"/>
  <c r="BB98" i="5"/>
  <c r="BB99" i="5"/>
  <c r="BB100" i="5"/>
  <c r="BB101" i="5"/>
  <c r="BB102" i="5"/>
  <c r="BB103" i="5"/>
  <c r="BB104" i="5"/>
  <c r="BB105" i="5"/>
  <c r="BB106" i="5"/>
  <c r="BB107" i="5"/>
  <c r="BB108" i="5"/>
  <c r="BB109" i="5"/>
  <c r="BB110" i="5"/>
  <c r="BB3" i="5"/>
  <c r="BB4" i="5"/>
  <c r="BB5" i="5"/>
  <c r="BB6" i="5"/>
  <c r="BB7" i="5"/>
  <c r="BB8" i="5"/>
  <c r="BB9" i="5"/>
  <c r="BB10" i="5"/>
  <c r="BB11" i="5"/>
  <c r="BB12" i="5"/>
  <c r="BB13" i="5"/>
  <c r="BB14" i="5"/>
  <c r="BB15" i="5"/>
  <c r="BB16" i="5"/>
  <c r="BB17" i="5"/>
  <c r="BB18" i="5"/>
  <c r="BB2" i="5"/>
  <c r="AV7" i="5"/>
  <c r="AV8" i="5"/>
  <c r="AV9" i="5"/>
  <c r="AV10" i="5"/>
  <c r="AV11" i="5"/>
  <c r="AV12" i="5"/>
  <c r="AV13" i="5"/>
  <c r="AV14" i="5"/>
  <c r="AV15" i="5"/>
  <c r="AV16" i="5"/>
  <c r="AV17" i="5"/>
  <c r="AV18" i="5"/>
  <c r="AV19" i="5"/>
  <c r="AV20" i="5"/>
  <c r="AV21" i="5"/>
  <c r="AV22" i="5"/>
  <c r="AV23" i="5"/>
  <c r="AV24" i="5"/>
  <c r="AV25" i="5"/>
  <c r="AV26" i="5"/>
  <c r="AV27" i="5"/>
  <c r="AV28" i="5"/>
  <c r="AV29" i="5"/>
  <c r="AV30" i="5"/>
  <c r="AV31" i="5"/>
  <c r="AV32" i="5"/>
  <c r="AV33" i="5"/>
  <c r="AV34" i="5"/>
  <c r="AV35" i="5"/>
  <c r="AV36" i="5"/>
  <c r="AV37" i="5"/>
  <c r="AV38" i="5"/>
  <c r="AV39" i="5"/>
  <c r="AV40" i="5"/>
  <c r="AV41" i="5"/>
  <c r="AV42" i="5"/>
  <c r="AV43" i="5"/>
  <c r="AV44" i="5"/>
  <c r="AV45" i="5"/>
  <c r="AV46" i="5"/>
  <c r="AV47" i="5"/>
  <c r="AV48" i="5"/>
  <c r="AV49" i="5"/>
  <c r="AV50" i="5"/>
  <c r="AV51" i="5"/>
  <c r="AV52" i="5"/>
  <c r="AV53" i="5"/>
  <c r="AV54" i="5"/>
  <c r="AV55" i="5"/>
  <c r="AV56" i="5"/>
  <c r="AV57" i="5"/>
  <c r="AV58" i="5"/>
  <c r="AV59" i="5"/>
  <c r="AV60" i="5"/>
  <c r="AV61" i="5"/>
  <c r="AV62" i="5"/>
  <c r="AV63" i="5"/>
  <c r="AV64" i="5"/>
  <c r="AV65" i="5"/>
  <c r="AV66" i="5"/>
  <c r="AV67" i="5"/>
  <c r="AV68" i="5"/>
  <c r="AV69" i="5"/>
  <c r="AV70" i="5"/>
  <c r="AV71" i="5"/>
  <c r="AV72" i="5"/>
  <c r="AV73" i="5"/>
  <c r="AV74" i="5"/>
  <c r="AV75" i="5"/>
  <c r="AV76" i="5"/>
  <c r="AV77" i="5"/>
  <c r="AV78" i="5"/>
  <c r="AV79" i="5"/>
  <c r="AV80" i="5"/>
  <c r="AV81" i="5"/>
  <c r="AV82" i="5"/>
  <c r="AV83" i="5"/>
  <c r="AV84" i="5"/>
  <c r="AV85" i="5"/>
  <c r="AV86" i="5"/>
  <c r="AV87" i="5"/>
  <c r="AV88" i="5"/>
  <c r="AV89" i="5"/>
  <c r="AV90" i="5"/>
  <c r="AV91" i="5"/>
  <c r="AV92" i="5"/>
  <c r="AV93" i="5"/>
  <c r="AV94" i="5"/>
  <c r="AV95" i="5"/>
  <c r="AV96" i="5"/>
  <c r="AV97" i="5"/>
  <c r="AV98" i="5"/>
  <c r="AV99" i="5"/>
  <c r="AV100" i="5"/>
  <c r="AV101" i="5"/>
  <c r="AV102" i="5"/>
  <c r="AV103" i="5"/>
  <c r="AV104" i="5"/>
  <c r="AV105" i="5"/>
  <c r="AV106" i="5"/>
  <c r="AV107" i="5"/>
  <c r="AV108" i="5"/>
  <c r="AV109" i="5"/>
  <c r="AV110" i="5"/>
  <c r="AV3" i="5"/>
  <c r="AV4" i="5"/>
  <c r="AV5" i="5"/>
  <c r="AV6" i="5"/>
  <c r="AV2" i="5"/>
  <c r="FP3" i="5"/>
  <c r="FP4" i="5"/>
  <c r="FP5" i="5"/>
  <c r="FP6" i="5"/>
  <c r="FP7" i="5"/>
  <c r="FP8" i="5"/>
  <c r="FP9" i="5"/>
  <c r="FP10" i="5"/>
  <c r="FP11" i="5"/>
  <c r="FP12" i="5"/>
  <c r="FP13" i="5"/>
  <c r="FP14" i="5"/>
  <c r="FP15" i="5"/>
  <c r="FP16" i="5"/>
  <c r="FP17" i="5"/>
  <c r="FP18" i="5"/>
  <c r="FP19" i="5"/>
  <c r="FP20" i="5"/>
  <c r="FP21" i="5"/>
  <c r="FP22" i="5"/>
  <c r="FP23" i="5"/>
  <c r="FP24" i="5"/>
  <c r="FP25" i="5"/>
  <c r="FP26" i="5"/>
  <c r="FP27" i="5"/>
  <c r="FP28" i="5"/>
  <c r="FP29" i="5"/>
  <c r="FP30" i="5"/>
  <c r="FP31" i="5"/>
  <c r="FP32" i="5"/>
  <c r="FP33" i="5"/>
  <c r="FP34" i="5"/>
  <c r="FP35" i="5"/>
  <c r="FP36" i="5"/>
  <c r="FP37" i="5"/>
  <c r="FP38" i="5"/>
  <c r="FP39" i="5"/>
  <c r="FP40" i="5"/>
  <c r="FP41" i="5"/>
  <c r="FP42" i="5"/>
  <c r="FP43" i="5"/>
  <c r="FP44" i="5"/>
  <c r="FP45" i="5"/>
  <c r="FP46" i="5"/>
  <c r="FP47" i="5"/>
  <c r="FP48" i="5"/>
  <c r="FP49" i="5"/>
  <c r="FP50" i="5"/>
  <c r="FP51" i="5"/>
  <c r="FP52" i="5"/>
  <c r="FP53" i="5"/>
  <c r="FP54" i="5"/>
  <c r="FP55" i="5"/>
  <c r="FP56" i="5"/>
  <c r="FP57" i="5"/>
  <c r="FP58" i="5"/>
  <c r="FP59" i="5"/>
  <c r="FP60" i="5"/>
  <c r="FP61" i="5"/>
  <c r="FP62" i="5"/>
  <c r="FP63" i="5"/>
  <c r="FP64" i="5"/>
  <c r="FP65" i="5"/>
  <c r="FP66" i="5"/>
  <c r="FP67" i="5"/>
  <c r="FP68" i="5"/>
  <c r="FP69" i="5"/>
  <c r="FP70" i="5"/>
  <c r="FP71" i="5"/>
  <c r="FP72" i="5"/>
  <c r="FP73" i="5"/>
  <c r="FP74" i="5"/>
  <c r="FP75" i="5"/>
  <c r="FP76" i="5"/>
  <c r="FP77" i="5"/>
  <c r="FP78" i="5"/>
  <c r="FP79" i="5"/>
  <c r="FP80" i="5"/>
  <c r="FP81" i="5"/>
  <c r="FP82" i="5"/>
  <c r="FP83" i="5"/>
  <c r="FP84" i="5"/>
  <c r="FP85" i="5"/>
  <c r="FP86" i="5"/>
  <c r="FP87" i="5"/>
  <c r="FP88" i="5"/>
  <c r="FP89" i="5"/>
  <c r="FP90" i="5"/>
  <c r="FP91" i="5"/>
  <c r="FP92" i="5"/>
  <c r="FP93" i="5"/>
  <c r="FP94" i="5"/>
  <c r="FP95" i="5"/>
  <c r="FP96" i="5"/>
  <c r="FP97" i="5"/>
  <c r="FP98" i="5"/>
  <c r="FP99" i="5"/>
  <c r="FP100" i="5"/>
  <c r="FP101" i="5"/>
  <c r="FP102" i="5"/>
  <c r="FP103" i="5"/>
  <c r="FP104" i="5"/>
  <c r="FP105" i="5"/>
  <c r="FP106" i="5"/>
  <c r="FP107" i="5"/>
  <c r="FP108" i="5"/>
  <c r="FP109" i="5"/>
  <c r="FP110" i="5"/>
  <c r="FP2" i="5"/>
  <c r="FC2" i="5"/>
  <c r="FC7" i="5"/>
  <c r="FC8" i="5"/>
  <c r="FC9" i="5"/>
  <c r="FC10" i="5"/>
  <c r="FC11" i="5"/>
  <c r="FC12" i="5"/>
  <c r="FC13" i="5"/>
  <c r="FC14" i="5"/>
  <c r="FC15" i="5"/>
  <c r="FC16" i="5"/>
  <c r="FC17" i="5"/>
  <c r="FC18" i="5"/>
  <c r="FC19" i="5"/>
  <c r="FC20" i="5"/>
  <c r="FC21" i="5"/>
  <c r="FC22" i="5"/>
  <c r="FC23" i="5"/>
  <c r="FC24" i="5"/>
  <c r="FC25" i="5"/>
  <c r="FC26" i="5"/>
  <c r="FC27" i="5"/>
  <c r="FC28" i="5"/>
  <c r="FC29" i="5"/>
  <c r="FC30" i="5"/>
  <c r="FC31" i="5"/>
  <c r="FC32" i="5"/>
  <c r="FC33" i="5"/>
  <c r="FC34" i="5"/>
  <c r="FC35" i="5"/>
  <c r="FC36" i="5"/>
  <c r="FC37" i="5"/>
  <c r="FC38" i="5"/>
  <c r="FC39" i="5"/>
  <c r="FC40" i="5"/>
  <c r="FC41" i="5"/>
  <c r="FC42" i="5"/>
  <c r="FC43" i="5"/>
  <c r="FC44" i="5"/>
  <c r="FC45" i="5"/>
  <c r="FC46" i="5"/>
  <c r="FC47" i="5"/>
  <c r="FC48" i="5"/>
  <c r="FC49" i="5"/>
  <c r="FC50" i="5"/>
  <c r="FC51" i="5"/>
  <c r="FC52" i="5"/>
  <c r="FC53" i="5"/>
  <c r="FC54" i="5"/>
  <c r="FC55" i="5"/>
  <c r="FC56" i="5"/>
  <c r="FC57" i="5"/>
  <c r="FC58" i="5"/>
  <c r="FC59" i="5"/>
  <c r="FC60" i="5"/>
  <c r="FC61" i="5"/>
  <c r="FC62" i="5"/>
  <c r="FC63" i="5"/>
  <c r="FC64" i="5"/>
  <c r="FC65" i="5"/>
  <c r="FC66" i="5"/>
  <c r="FC67" i="5"/>
  <c r="FC68" i="5"/>
  <c r="FC69" i="5"/>
  <c r="FC70" i="5"/>
  <c r="FC71" i="5"/>
  <c r="FC72" i="5"/>
  <c r="FC73" i="5"/>
  <c r="FC74" i="5"/>
  <c r="FC75" i="5"/>
  <c r="FC76" i="5"/>
  <c r="FC77" i="5"/>
  <c r="FC78" i="5"/>
  <c r="FC79" i="5"/>
  <c r="FC80" i="5"/>
  <c r="FC81" i="5"/>
  <c r="FC82" i="5"/>
  <c r="FC83" i="5"/>
  <c r="FC84" i="5"/>
  <c r="FC85" i="5"/>
  <c r="FC86" i="5"/>
  <c r="FC87" i="5"/>
  <c r="FC88" i="5"/>
  <c r="FC89" i="5"/>
  <c r="FC90" i="5"/>
  <c r="FC91" i="5"/>
  <c r="FC92" i="5"/>
  <c r="FC93" i="5"/>
  <c r="FC94" i="5"/>
  <c r="FC95" i="5"/>
  <c r="FC96" i="5"/>
  <c r="FC97" i="5"/>
  <c r="FC98" i="5"/>
  <c r="FC99" i="5"/>
  <c r="FC100" i="5"/>
  <c r="FC101" i="5"/>
  <c r="FC102" i="5"/>
  <c r="FC103" i="5"/>
  <c r="FC104" i="5"/>
  <c r="FC105" i="5"/>
  <c r="FC106" i="5"/>
  <c r="FC107" i="5"/>
  <c r="FC108" i="5"/>
  <c r="FC109" i="5"/>
  <c r="FC110" i="5"/>
  <c r="FC4" i="5"/>
  <c r="FC5" i="5"/>
  <c r="FC6" i="5"/>
  <c r="FC3" i="5"/>
  <c r="EM36" i="5"/>
  <c r="EM37" i="5"/>
  <c r="EM38" i="5"/>
  <c r="EM39" i="5"/>
  <c r="EM40" i="5"/>
  <c r="EM41" i="5"/>
  <c r="EM42" i="5"/>
  <c r="EM43" i="5"/>
  <c r="EM44" i="5"/>
  <c r="EM45" i="5"/>
  <c r="EM46" i="5"/>
  <c r="EM47" i="5"/>
  <c r="EM48" i="5"/>
  <c r="EM49" i="5"/>
  <c r="EM50" i="5"/>
  <c r="EM51" i="5"/>
  <c r="EM52" i="5"/>
  <c r="EM53" i="5"/>
  <c r="EM54" i="5"/>
  <c r="EM55" i="5"/>
  <c r="EM56" i="5"/>
  <c r="EM57" i="5"/>
  <c r="EM58" i="5"/>
  <c r="EM59" i="5"/>
  <c r="EM60" i="5"/>
  <c r="EM61" i="5"/>
  <c r="EM62" i="5"/>
  <c r="EM63" i="5"/>
  <c r="EM64" i="5"/>
  <c r="EM65" i="5"/>
  <c r="EM66" i="5"/>
  <c r="EM67" i="5"/>
  <c r="EM68" i="5"/>
  <c r="EM69" i="5"/>
  <c r="EM70" i="5"/>
  <c r="EM71" i="5"/>
  <c r="EM72" i="5"/>
  <c r="EM73" i="5"/>
  <c r="EM74" i="5"/>
  <c r="EM75" i="5"/>
  <c r="EM76" i="5"/>
  <c r="EM77" i="5"/>
  <c r="EM78" i="5"/>
  <c r="EM79" i="5"/>
  <c r="EM80" i="5"/>
  <c r="EM81" i="5"/>
  <c r="EM82" i="5"/>
  <c r="EM83" i="5"/>
  <c r="EM84" i="5"/>
  <c r="EM85" i="5"/>
  <c r="EM86" i="5"/>
  <c r="EM87" i="5"/>
  <c r="EM88" i="5"/>
  <c r="EM89" i="5"/>
  <c r="EM90" i="5"/>
  <c r="EM91" i="5"/>
  <c r="EM92" i="5"/>
  <c r="EM93" i="5"/>
  <c r="EM94" i="5"/>
  <c r="EM95" i="5"/>
  <c r="EM96" i="5"/>
  <c r="EM97" i="5"/>
  <c r="EM98" i="5"/>
  <c r="EM99" i="5"/>
  <c r="EM100" i="5"/>
  <c r="EM101" i="5"/>
  <c r="EM102" i="5"/>
  <c r="EM103" i="5"/>
  <c r="EM104" i="5"/>
  <c r="EM105" i="5"/>
  <c r="EM106" i="5"/>
  <c r="EM107" i="5"/>
  <c r="EM108" i="5"/>
  <c r="EM109" i="5"/>
  <c r="EM110" i="5"/>
  <c r="EM3" i="5"/>
  <c r="EM4" i="5"/>
  <c r="EM5" i="5"/>
  <c r="EM6" i="5"/>
  <c r="EM7" i="5"/>
  <c r="EM8" i="5"/>
  <c r="EM9" i="5"/>
  <c r="EM10" i="5"/>
  <c r="EM11" i="5"/>
  <c r="EM12" i="5"/>
  <c r="EM13" i="5"/>
  <c r="EM14" i="5"/>
  <c r="EM15" i="5"/>
  <c r="EM16" i="5"/>
  <c r="EM17" i="5"/>
  <c r="EM18" i="5"/>
  <c r="EM19" i="5"/>
  <c r="EM20" i="5"/>
  <c r="EM21" i="5"/>
  <c r="EM22" i="5"/>
  <c r="EM23" i="5"/>
  <c r="EM24" i="5"/>
  <c r="EM25" i="5"/>
  <c r="EM26" i="5"/>
  <c r="EM27" i="5"/>
  <c r="EM28" i="5"/>
  <c r="EM29" i="5"/>
  <c r="EM30" i="5"/>
  <c r="EM31" i="5"/>
  <c r="EM32" i="5"/>
  <c r="EM33" i="5"/>
  <c r="EM34" i="5"/>
  <c r="EM35" i="5"/>
  <c r="EM2" i="5"/>
  <c r="DV3" i="5"/>
  <c r="DV4" i="5"/>
  <c r="DV5" i="5"/>
  <c r="DV6" i="5"/>
  <c r="DV7" i="5"/>
  <c r="DV8" i="5"/>
  <c r="DV9" i="5"/>
  <c r="DV10" i="5"/>
  <c r="DV11" i="5"/>
  <c r="DV12" i="5"/>
  <c r="DV13" i="5"/>
  <c r="DV14" i="5"/>
  <c r="DV15" i="5"/>
  <c r="DV16" i="5"/>
  <c r="DV17" i="5"/>
  <c r="DV18" i="5"/>
  <c r="DV19" i="5"/>
  <c r="DV20" i="5"/>
  <c r="DV21" i="5"/>
  <c r="DV22" i="5"/>
  <c r="DV23" i="5"/>
  <c r="DV24" i="5"/>
  <c r="DV25" i="5"/>
  <c r="DV26" i="5"/>
  <c r="DV27" i="5"/>
  <c r="DV28" i="5"/>
  <c r="DV29" i="5"/>
  <c r="DV30" i="5"/>
  <c r="DV31" i="5"/>
  <c r="DV32" i="5"/>
  <c r="DV33" i="5"/>
  <c r="DV34" i="5"/>
  <c r="DV35" i="5"/>
  <c r="DV36" i="5"/>
  <c r="DV37" i="5"/>
  <c r="DV38" i="5"/>
  <c r="DV39" i="5"/>
  <c r="DV40" i="5"/>
  <c r="DV41" i="5"/>
  <c r="DV42" i="5"/>
  <c r="DV43" i="5"/>
  <c r="DV44" i="5"/>
  <c r="DV45" i="5"/>
  <c r="DV46" i="5"/>
  <c r="DV47" i="5"/>
  <c r="DV48" i="5"/>
  <c r="DV49" i="5"/>
  <c r="DV50" i="5"/>
  <c r="DV51" i="5"/>
  <c r="DV52" i="5"/>
  <c r="DV53" i="5"/>
  <c r="DV54" i="5"/>
  <c r="DV55" i="5"/>
  <c r="DV56" i="5"/>
  <c r="DV57" i="5"/>
  <c r="DV58" i="5"/>
  <c r="DV59" i="5"/>
  <c r="DV60" i="5"/>
  <c r="DV61" i="5"/>
  <c r="DV62" i="5"/>
  <c r="DV63" i="5"/>
  <c r="DV64" i="5"/>
  <c r="DV65" i="5"/>
  <c r="DV66" i="5"/>
  <c r="DV67" i="5"/>
  <c r="DV68" i="5"/>
  <c r="DV69" i="5"/>
  <c r="DV70" i="5"/>
  <c r="DV71" i="5"/>
  <c r="DV72" i="5"/>
  <c r="DV73" i="5"/>
  <c r="DV74" i="5"/>
  <c r="DV75" i="5"/>
  <c r="DV76" i="5"/>
  <c r="DV77" i="5"/>
  <c r="DV78" i="5"/>
  <c r="DV79" i="5"/>
  <c r="DV80" i="5"/>
  <c r="DV81" i="5"/>
  <c r="DV82" i="5"/>
  <c r="DV83" i="5"/>
  <c r="DV84" i="5"/>
  <c r="DV85" i="5"/>
  <c r="DV86" i="5"/>
  <c r="DV87" i="5"/>
  <c r="DV88" i="5"/>
  <c r="DV89" i="5"/>
  <c r="DV90" i="5"/>
  <c r="DV91" i="5"/>
  <c r="DV92" i="5"/>
  <c r="DV93" i="5"/>
  <c r="DV94" i="5"/>
  <c r="DV95" i="5"/>
  <c r="DV96" i="5"/>
  <c r="DV97" i="5"/>
  <c r="DV98" i="5"/>
  <c r="DV99" i="5"/>
  <c r="DV100" i="5"/>
  <c r="DV101" i="5"/>
  <c r="DV102" i="5"/>
  <c r="DV103" i="5"/>
  <c r="DV104" i="5"/>
  <c r="DV105" i="5"/>
  <c r="DV106" i="5"/>
  <c r="DV107" i="5"/>
  <c r="DV108" i="5"/>
  <c r="DV109" i="5"/>
  <c r="DV110" i="5"/>
  <c r="DV2" i="5"/>
  <c r="DP3" i="5"/>
  <c r="DP4" i="5"/>
  <c r="DP5" i="5"/>
  <c r="DP6" i="5"/>
  <c r="DP7" i="5"/>
  <c r="DP8" i="5"/>
  <c r="DP9" i="5"/>
  <c r="DP10" i="5"/>
  <c r="DP11" i="5"/>
  <c r="DP12" i="5"/>
  <c r="DP13" i="5"/>
  <c r="DP14" i="5"/>
  <c r="DP15" i="5"/>
  <c r="DP16" i="5"/>
  <c r="DP17" i="5"/>
  <c r="DP18" i="5"/>
  <c r="DP19" i="5"/>
  <c r="DP20" i="5"/>
  <c r="DP21" i="5"/>
  <c r="DP22" i="5"/>
  <c r="DP23" i="5"/>
  <c r="DP24" i="5"/>
  <c r="DP25" i="5"/>
  <c r="DP26" i="5"/>
  <c r="DP27" i="5"/>
  <c r="DP28" i="5"/>
  <c r="DP29" i="5"/>
  <c r="DP30" i="5"/>
  <c r="DP31" i="5"/>
  <c r="DP32" i="5"/>
  <c r="DP33" i="5"/>
  <c r="DP34" i="5"/>
  <c r="DP35" i="5"/>
  <c r="DP36" i="5"/>
  <c r="DP37" i="5"/>
  <c r="DP38" i="5"/>
  <c r="DP39" i="5"/>
  <c r="DP40" i="5"/>
  <c r="DP41" i="5"/>
  <c r="DP42" i="5"/>
  <c r="DP43" i="5"/>
  <c r="DP44" i="5"/>
  <c r="DP45" i="5"/>
  <c r="DP46" i="5"/>
  <c r="DP47" i="5"/>
  <c r="DP48" i="5"/>
  <c r="DP49" i="5"/>
  <c r="DP50" i="5"/>
  <c r="DP51" i="5"/>
  <c r="DP52" i="5"/>
  <c r="DP53" i="5"/>
  <c r="DP54" i="5"/>
  <c r="DP55" i="5"/>
  <c r="DP56" i="5"/>
  <c r="DP57" i="5"/>
  <c r="DP58" i="5"/>
  <c r="DP59" i="5"/>
  <c r="DP60" i="5"/>
  <c r="DP61" i="5"/>
  <c r="DP62" i="5"/>
  <c r="DP63" i="5"/>
  <c r="DP64" i="5"/>
  <c r="DP65" i="5"/>
  <c r="DP66" i="5"/>
  <c r="DP67" i="5"/>
  <c r="DP68" i="5"/>
  <c r="DP69" i="5"/>
  <c r="DP70" i="5"/>
  <c r="DP71" i="5"/>
  <c r="DP72" i="5"/>
  <c r="DP73" i="5"/>
  <c r="DP74" i="5"/>
  <c r="DP75" i="5"/>
  <c r="DP76" i="5"/>
  <c r="DP77" i="5"/>
  <c r="DP78" i="5"/>
  <c r="DP79" i="5"/>
  <c r="DP80" i="5"/>
  <c r="DP81" i="5"/>
  <c r="DP82" i="5"/>
  <c r="DP83" i="5"/>
  <c r="DP84" i="5"/>
  <c r="DP85" i="5"/>
  <c r="DP86" i="5"/>
  <c r="DP87" i="5"/>
  <c r="DP88" i="5"/>
  <c r="DP89" i="5"/>
  <c r="DP90" i="5"/>
  <c r="DP91" i="5"/>
  <c r="DP92" i="5"/>
  <c r="DP93" i="5"/>
  <c r="DP94" i="5"/>
  <c r="DP95" i="5"/>
  <c r="DP96" i="5"/>
  <c r="DP97" i="5"/>
  <c r="DP98" i="5"/>
  <c r="DP99" i="5"/>
  <c r="DP100" i="5"/>
  <c r="DP101" i="5"/>
  <c r="DP102" i="5"/>
  <c r="DP103" i="5"/>
  <c r="DP104" i="5"/>
  <c r="DP105" i="5"/>
  <c r="DP106" i="5"/>
  <c r="DP107" i="5"/>
  <c r="DP108" i="5"/>
  <c r="DP109" i="5"/>
  <c r="DP110" i="5"/>
  <c r="DP2" i="5"/>
  <c r="DJ3" i="5"/>
  <c r="DJ4" i="5"/>
  <c r="DJ5" i="5"/>
  <c r="DJ6" i="5"/>
  <c r="DJ7" i="5"/>
  <c r="DJ8" i="5"/>
  <c r="DJ9" i="5"/>
  <c r="DJ10" i="5"/>
  <c r="DJ11" i="5"/>
  <c r="DJ12" i="5"/>
  <c r="DJ13" i="5"/>
  <c r="DJ14" i="5"/>
  <c r="DJ15" i="5"/>
  <c r="DJ16" i="5"/>
  <c r="DJ17" i="5"/>
  <c r="DJ18" i="5"/>
  <c r="DJ19" i="5"/>
  <c r="DJ20" i="5"/>
  <c r="DJ21" i="5"/>
  <c r="DJ22" i="5"/>
  <c r="DJ23" i="5"/>
  <c r="DJ24" i="5"/>
  <c r="DJ25" i="5"/>
  <c r="DJ26" i="5"/>
  <c r="DJ27" i="5"/>
  <c r="DJ28" i="5"/>
  <c r="DJ29" i="5"/>
  <c r="DJ30" i="5"/>
  <c r="DJ31" i="5"/>
  <c r="DJ32" i="5"/>
  <c r="DJ33" i="5"/>
  <c r="DJ34" i="5"/>
  <c r="DJ35" i="5"/>
  <c r="DJ36" i="5"/>
  <c r="DJ37" i="5"/>
  <c r="DJ38" i="5"/>
  <c r="DJ39" i="5"/>
  <c r="DJ40" i="5"/>
  <c r="DJ41" i="5"/>
  <c r="DJ42" i="5"/>
  <c r="DJ43" i="5"/>
  <c r="DJ44" i="5"/>
  <c r="DJ45" i="5"/>
  <c r="DJ46" i="5"/>
  <c r="DJ47" i="5"/>
  <c r="DJ48" i="5"/>
  <c r="DJ49" i="5"/>
  <c r="DJ50" i="5"/>
  <c r="DJ51" i="5"/>
  <c r="DJ52" i="5"/>
  <c r="DJ53" i="5"/>
  <c r="DJ54" i="5"/>
  <c r="DJ55" i="5"/>
  <c r="DJ56" i="5"/>
  <c r="DJ57" i="5"/>
  <c r="DJ58" i="5"/>
  <c r="DJ59" i="5"/>
  <c r="DJ60" i="5"/>
  <c r="DJ61" i="5"/>
  <c r="DJ62" i="5"/>
  <c r="DJ63" i="5"/>
  <c r="DJ64" i="5"/>
  <c r="DJ65" i="5"/>
  <c r="DJ66" i="5"/>
  <c r="DJ67" i="5"/>
  <c r="DJ68" i="5"/>
  <c r="DJ69" i="5"/>
  <c r="DJ70" i="5"/>
  <c r="DJ71" i="5"/>
  <c r="DJ72" i="5"/>
  <c r="DJ73" i="5"/>
  <c r="DJ74" i="5"/>
  <c r="DJ75" i="5"/>
  <c r="DJ76" i="5"/>
  <c r="DJ77" i="5"/>
  <c r="DJ78" i="5"/>
  <c r="DJ79" i="5"/>
  <c r="DJ80" i="5"/>
  <c r="DJ81" i="5"/>
  <c r="DJ82" i="5"/>
  <c r="DJ83" i="5"/>
  <c r="DJ84" i="5"/>
  <c r="DJ85" i="5"/>
  <c r="DJ86" i="5"/>
  <c r="DJ87" i="5"/>
  <c r="DJ88" i="5"/>
  <c r="DJ89" i="5"/>
  <c r="DJ90" i="5"/>
  <c r="DJ91" i="5"/>
  <c r="DJ92" i="5"/>
  <c r="DJ93" i="5"/>
  <c r="DJ94" i="5"/>
  <c r="DJ95" i="5"/>
  <c r="DJ96" i="5"/>
  <c r="DJ97" i="5"/>
  <c r="DJ98" i="5"/>
  <c r="DJ99" i="5"/>
  <c r="DJ100" i="5"/>
  <c r="DJ101" i="5"/>
  <c r="DJ102" i="5"/>
  <c r="DJ103" i="5"/>
  <c r="DJ104" i="5"/>
  <c r="DJ105" i="5"/>
  <c r="DJ106" i="5"/>
  <c r="DJ107" i="5"/>
  <c r="DJ108" i="5"/>
  <c r="DJ109" i="5"/>
  <c r="DJ110" i="5"/>
  <c r="DD3" i="5"/>
  <c r="DD4" i="5"/>
  <c r="DD5" i="5"/>
  <c r="DD6" i="5"/>
  <c r="DD7" i="5"/>
  <c r="DD8" i="5"/>
  <c r="DD9" i="5"/>
  <c r="DD10" i="5"/>
  <c r="DD11" i="5"/>
  <c r="DD12" i="5"/>
  <c r="DD13" i="5"/>
  <c r="DD14" i="5"/>
  <c r="DD15" i="5"/>
  <c r="DD16" i="5"/>
  <c r="DD17" i="5"/>
  <c r="DD18" i="5"/>
  <c r="DD19" i="5"/>
  <c r="DD20" i="5"/>
  <c r="DD21" i="5"/>
  <c r="DD22" i="5"/>
  <c r="DD23" i="5"/>
  <c r="DD24" i="5"/>
  <c r="DD25" i="5"/>
  <c r="DD26" i="5"/>
  <c r="DD27" i="5"/>
  <c r="DD28" i="5"/>
  <c r="DD29" i="5"/>
  <c r="DD30" i="5"/>
  <c r="DD31" i="5"/>
  <c r="DD32" i="5"/>
  <c r="DD33" i="5"/>
  <c r="DD34" i="5"/>
  <c r="DD35" i="5"/>
  <c r="DD36" i="5"/>
  <c r="DD37" i="5"/>
  <c r="DD38" i="5"/>
  <c r="DD39" i="5"/>
  <c r="DD40" i="5"/>
  <c r="DD41" i="5"/>
  <c r="DD42" i="5"/>
  <c r="DD43" i="5"/>
  <c r="DD44" i="5"/>
  <c r="DD45" i="5"/>
  <c r="DD46" i="5"/>
  <c r="DD47" i="5"/>
  <c r="DD48" i="5"/>
  <c r="DD49" i="5"/>
  <c r="DD50" i="5"/>
  <c r="DD51" i="5"/>
  <c r="DD52" i="5"/>
  <c r="DD53" i="5"/>
  <c r="DD54" i="5"/>
  <c r="DD55" i="5"/>
  <c r="DD56" i="5"/>
  <c r="DD57" i="5"/>
  <c r="DD58" i="5"/>
  <c r="DD59" i="5"/>
  <c r="DD60" i="5"/>
  <c r="DD61" i="5"/>
  <c r="DD62" i="5"/>
  <c r="DD63" i="5"/>
  <c r="DD64" i="5"/>
  <c r="DD65" i="5"/>
  <c r="DD66" i="5"/>
  <c r="DD67" i="5"/>
  <c r="DD68" i="5"/>
  <c r="DD69" i="5"/>
  <c r="DD70" i="5"/>
  <c r="DD71" i="5"/>
  <c r="DD72" i="5"/>
  <c r="DD73" i="5"/>
  <c r="DD74" i="5"/>
  <c r="DD75" i="5"/>
  <c r="DD76" i="5"/>
  <c r="DD77" i="5"/>
  <c r="DD78" i="5"/>
  <c r="DD79" i="5"/>
  <c r="DD80" i="5"/>
  <c r="DD81" i="5"/>
  <c r="DD82" i="5"/>
  <c r="DD83" i="5"/>
  <c r="DD84" i="5"/>
  <c r="DD85" i="5"/>
  <c r="DD86" i="5"/>
  <c r="DD87" i="5"/>
  <c r="DD88" i="5"/>
  <c r="DD89" i="5"/>
  <c r="DD90" i="5"/>
  <c r="DD91" i="5"/>
  <c r="DD92" i="5"/>
  <c r="DD93" i="5"/>
  <c r="DD94" i="5"/>
  <c r="DD95" i="5"/>
  <c r="DD96" i="5"/>
  <c r="DD97" i="5"/>
  <c r="DD98" i="5"/>
  <c r="DD99" i="5"/>
  <c r="DD100" i="5"/>
  <c r="DD101" i="5"/>
  <c r="DD102" i="5"/>
  <c r="DD103" i="5"/>
  <c r="DD104" i="5"/>
  <c r="DD105" i="5"/>
  <c r="DD106" i="5"/>
  <c r="DD107" i="5"/>
  <c r="DD108" i="5"/>
  <c r="DD109" i="5"/>
  <c r="DD110" i="5"/>
  <c r="CX3" i="5"/>
  <c r="CX4" i="5"/>
  <c r="CX5" i="5"/>
  <c r="CX6" i="5"/>
  <c r="CX7" i="5"/>
  <c r="CX8" i="5"/>
  <c r="CX9" i="5"/>
  <c r="CX10" i="5"/>
  <c r="CX11" i="5"/>
  <c r="CX12" i="5"/>
  <c r="CX13" i="5"/>
  <c r="CX14" i="5"/>
  <c r="CX15" i="5"/>
  <c r="CX16" i="5"/>
  <c r="CX17" i="5"/>
  <c r="CX18" i="5"/>
  <c r="CX19" i="5"/>
  <c r="CX20" i="5"/>
  <c r="CX21" i="5"/>
  <c r="CX22" i="5"/>
  <c r="CX23" i="5"/>
  <c r="CX24" i="5"/>
  <c r="CX25" i="5"/>
  <c r="CX26" i="5"/>
  <c r="CX27" i="5"/>
  <c r="CX28" i="5"/>
  <c r="CX29" i="5"/>
  <c r="CX30" i="5"/>
  <c r="CX31" i="5"/>
  <c r="CX32" i="5"/>
  <c r="CX33" i="5"/>
  <c r="CX34" i="5"/>
  <c r="CX35" i="5"/>
  <c r="CX36" i="5"/>
  <c r="CX37" i="5"/>
  <c r="CX38" i="5"/>
  <c r="CX39" i="5"/>
  <c r="CX40" i="5"/>
  <c r="CX41" i="5"/>
  <c r="CX42" i="5"/>
  <c r="CX43" i="5"/>
  <c r="CX44" i="5"/>
  <c r="CX45" i="5"/>
  <c r="CX46" i="5"/>
  <c r="CX47" i="5"/>
  <c r="CX48" i="5"/>
  <c r="CX49" i="5"/>
  <c r="CX50" i="5"/>
  <c r="CX51" i="5"/>
  <c r="CX52" i="5"/>
  <c r="CX53" i="5"/>
  <c r="CX54" i="5"/>
  <c r="CX55" i="5"/>
  <c r="CX56" i="5"/>
  <c r="CX57" i="5"/>
  <c r="CX58" i="5"/>
  <c r="CX59" i="5"/>
  <c r="CX60" i="5"/>
  <c r="CX61" i="5"/>
  <c r="CX62" i="5"/>
  <c r="CX63" i="5"/>
  <c r="CX64" i="5"/>
  <c r="CX65" i="5"/>
  <c r="CX66" i="5"/>
  <c r="CX67" i="5"/>
  <c r="CX68" i="5"/>
  <c r="CX69" i="5"/>
  <c r="CX70" i="5"/>
  <c r="CX71" i="5"/>
  <c r="CX72" i="5"/>
  <c r="CX73" i="5"/>
  <c r="CX74" i="5"/>
  <c r="CX75" i="5"/>
  <c r="CX76" i="5"/>
  <c r="CX77" i="5"/>
  <c r="CX78" i="5"/>
  <c r="CX79" i="5"/>
  <c r="CX80" i="5"/>
  <c r="CX81" i="5"/>
  <c r="CX82" i="5"/>
  <c r="CX83" i="5"/>
  <c r="CX84" i="5"/>
  <c r="CX85" i="5"/>
  <c r="CX86" i="5"/>
  <c r="CX87" i="5"/>
  <c r="CX88" i="5"/>
  <c r="CX89" i="5"/>
  <c r="CX90" i="5"/>
  <c r="CX91" i="5"/>
  <c r="CX92" i="5"/>
  <c r="CX93" i="5"/>
  <c r="CX94" i="5"/>
  <c r="CX95" i="5"/>
  <c r="CX96" i="5"/>
  <c r="CX97" i="5"/>
  <c r="CX98" i="5"/>
  <c r="CX99" i="5"/>
  <c r="CX100" i="5"/>
  <c r="CX101" i="5"/>
  <c r="CX102" i="5"/>
  <c r="CX103" i="5"/>
  <c r="CX104" i="5"/>
  <c r="CX105" i="5"/>
  <c r="CX106" i="5"/>
  <c r="CX107" i="5"/>
  <c r="CX108" i="5"/>
  <c r="CX109" i="5"/>
  <c r="CX110" i="5"/>
  <c r="CR21" i="5"/>
  <c r="CR22" i="5"/>
  <c r="CR23" i="5"/>
  <c r="CR24" i="5"/>
  <c r="CR25" i="5"/>
  <c r="CR26" i="5"/>
  <c r="CR27" i="5"/>
  <c r="CR28" i="5"/>
  <c r="CR29" i="5"/>
  <c r="CR30" i="5"/>
  <c r="CR31" i="5"/>
  <c r="CR32" i="5"/>
  <c r="CR33" i="5"/>
  <c r="CR34" i="5"/>
  <c r="CR35" i="5"/>
  <c r="CR36" i="5"/>
  <c r="CR37" i="5"/>
  <c r="CR38" i="5"/>
  <c r="CR39" i="5"/>
  <c r="CR40" i="5"/>
  <c r="CR41" i="5"/>
  <c r="CR42" i="5"/>
  <c r="CR43" i="5"/>
  <c r="CR44" i="5"/>
  <c r="CR45" i="5"/>
  <c r="CR46" i="5"/>
  <c r="CR47" i="5"/>
  <c r="CR48" i="5"/>
  <c r="CR49" i="5"/>
  <c r="CR50" i="5"/>
  <c r="CR51" i="5"/>
  <c r="CR52" i="5"/>
  <c r="CR53" i="5"/>
  <c r="CR54" i="5"/>
  <c r="CR55" i="5"/>
  <c r="CR56" i="5"/>
  <c r="CR57" i="5"/>
  <c r="CR58" i="5"/>
  <c r="CR59" i="5"/>
  <c r="CR60" i="5"/>
  <c r="CR61" i="5"/>
  <c r="CR62" i="5"/>
  <c r="CR63" i="5"/>
  <c r="CR64" i="5"/>
  <c r="CR65" i="5"/>
  <c r="CR66" i="5"/>
  <c r="CR67" i="5"/>
  <c r="CR68" i="5"/>
  <c r="CR69" i="5"/>
  <c r="CR70" i="5"/>
  <c r="CR71" i="5"/>
  <c r="CR72" i="5"/>
  <c r="CR73" i="5"/>
  <c r="CR74" i="5"/>
  <c r="CR75" i="5"/>
  <c r="CR76" i="5"/>
  <c r="CR77" i="5"/>
  <c r="CR78" i="5"/>
  <c r="CR79" i="5"/>
  <c r="CR80" i="5"/>
  <c r="CR81" i="5"/>
  <c r="CR82" i="5"/>
  <c r="CR83" i="5"/>
  <c r="CR84" i="5"/>
  <c r="CR85" i="5"/>
  <c r="CR86" i="5"/>
  <c r="CR87" i="5"/>
  <c r="CR88" i="5"/>
  <c r="CR89" i="5"/>
  <c r="CR90" i="5"/>
  <c r="CR91" i="5"/>
  <c r="CR92" i="5"/>
  <c r="CR93" i="5"/>
  <c r="CR94" i="5"/>
  <c r="CR95" i="5"/>
  <c r="CR96" i="5"/>
  <c r="CR97" i="5"/>
  <c r="CR98" i="5"/>
  <c r="CR99" i="5"/>
  <c r="CR100" i="5"/>
  <c r="CR101" i="5"/>
  <c r="CR102" i="5"/>
  <c r="CR103" i="5"/>
  <c r="CR104" i="5"/>
  <c r="CR105" i="5"/>
  <c r="CR106" i="5"/>
  <c r="CR107" i="5"/>
  <c r="CR108" i="5"/>
  <c r="CR109" i="5"/>
  <c r="CR110" i="5"/>
  <c r="CR3" i="5"/>
  <c r="CR4" i="5"/>
  <c r="CR5" i="5"/>
  <c r="CR6" i="5"/>
  <c r="CR7" i="5"/>
  <c r="CR8" i="5"/>
  <c r="CR9" i="5"/>
  <c r="CR10" i="5"/>
  <c r="CR11" i="5"/>
  <c r="CR12" i="5"/>
  <c r="CR13" i="5"/>
  <c r="CR14" i="5"/>
  <c r="CR15" i="5"/>
  <c r="CR16" i="5"/>
  <c r="CR17" i="5"/>
  <c r="CR18" i="5"/>
  <c r="CR19" i="5"/>
  <c r="CR20" i="5"/>
  <c r="CR2" i="5"/>
  <c r="L18" i="5"/>
  <c r="CL3" i="5"/>
  <c r="CL4" i="5"/>
  <c r="CL5" i="5"/>
  <c r="CL6" i="5"/>
  <c r="CL7" i="5"/>
  <c r="CL8" i="5"/>
  <c r="CL9" i="5"/>
  <c r="CL10" i="5"/>
  <c r="CL11" i="5"/>
  <c r="CL12" i="5"/>
  <c r="CL13" i="5"/>
  <c r="CL14" i="5"/>
  <c r="CL15" i="5"/>
  <c r="CL16" i="5"/>
  <c r="CL17" i="5"/>
  <c r="CL18" i="5"/>
  <c r="CL19" i="5"/>
  <c r="CL20" i="5"/>
  <c r="CL21" i="5"/>
  <c r="CL22" i="5"/>
  <c r="CL23" i="5"/>
  <c r="CL24" i="5"/>
  <c r="CL25" i="5"/>
  <c r="CL26" i="5"/>
  <c r="CL27" i="5"/>
  <c r="CL28" i="5"/>
  <c r="CL29" i="5"/>
  <c r="CL30" i="5"/>
  <c r="CL31" i="5"/>
  <c r="CL32" i="5"/>
  <c r="CL33" i="5"/>
  <c r="CL34" i="5"/>
  <c r="CL35" i="5"/>
  <c r="CL36" i="5"/>
  <c r="CL37" i="5"/>
  <c r="CL38" i="5"/>
  <c r="CL39" i="5"/>
  <c r="CL40" i="5"/>
  <c r="CL41" i="5"/>
  <c r="CL42" i="5"/>
  <c r="CL43" i="5"/>
  <c r="CL44" i="5"/>
  <c r="CL45" i="5"/>
  <c r="CL46" i="5"/>
  <c r="CL47" i="5"/>
  <c r="CL48" i="5"/>
  <c r="CL49" i="5"/>
  <c r="CL50" i="5"/>
  <c r="CL51" i="5"/>
  <c r="CL52" i="5"/>
  <c r="CL53" i="5"/>
  <c r="CL54" i="5"/>
  <c r="CL55" i="5"/>
  <c r="CL56" i="5"/>
  <c r="CL57" i="5"/>
  <c r="CL58" i="5"/>
  <c r="CL59" i="5"/>
  <c r="CL60" i="5"/>
  <c r="CL61" i="5"/>
  <c r="CL62" i="5"/>
  <c r="CL63" i="5"/>
  <c r="CL64" i="5"/>
  <c r="CL65" i="5"/>
  <c r="CL66" i="5"/>
  <c r="CL67" i="5"/>
  <c r="CL68" i="5"/>
  <c r="CL69" i="5"/>
  <c r="CL70" i="5"/>
  <c r="CL71" i="5"/>
  <c r="CL72" i="5"/>
  <c r="CL73" i="5"/>
  <c r="CL74" i="5"/>
  <c r="CL75" i="5"/>
  <c r="CL76" i="5"/>
  <c r="CL77" i="5"/>
  <c r="CL78" i="5"/>
  <c r="CL79" i="5"/>
  <c r="CL80" i="5"/>
  <c r="CL81" i="5"/>
  <c r="CL82" i="5"/>
  <c r="CL83" i="5"/>
  <c r="CL84" i="5"/>
  <c r="CL85" i="5"/>
  <c r="CL86" i="5"/>
  <c r="CL87" i="5"/>
  <c r="CL88" i="5"/>
  <c r="CL89" i="5"/>
  <c r="CL90" i="5"/>
  <c r="CL91" i="5"/>
  <c r="CL92" i="5"/>
  <c r="CL93" i="5"/>
  <c r="CL94" i="5"/>
  <c r="CL95" i="5"/>
  <c r="CL96" i="5"/>
  <c r="CL97" i="5"/>
  <c r="CL98" i="5"/>
  <c r="CL99" i="5"/>
  <c r="CL100" i="5"/>
  <c r="CL101" i="5"/>
  <c r="CL102" i="5"/>
  <c r="CL103" i="5"/>
  <c r="CL104" i="5"/>
  <c r="CL105" i="5"/>
  <c r="CL106" i="5"/>
  <c r="CL107" i="5"/>
  <c r="CL108" i="5"/>
  <c r="CL109" i="5"/>
  <c r="CL110" i="5"/>
  <c r="DJ2" i="5"/>
  <c r="DD2" i="5"/>
  <c r="CX2" i="5"/>
  <c r="CL2" i="5"/>
  <c r="CF3" i="5"/>
  <c r="CF4" i="5"/>
  <c r="CF5" i="5"/>
  <c r="CF6" i="5"/>
  <c r="CF7" i="5"/>
  <c r="CF8" i="5"/>
  <c r="CF9" i="5"/>
  <c r="CF10" i="5"/>
  <c r="CF11" i="5"/>
  <c r="CF12" i="5"/>
  <c r="CF13" i="5"/>
  <c r="CF14" i="5"/>
  <c r="CF15" i="5"/>
  <c r="CF16" i="5"/>
  <c r="CF17" i="5"/>
  <c r="CF18" i="5"/>
  <c r="CF19" i="5"/>
  <c r="CF20" i="5"/>
  <c r="CF21" i="5"/>
  <c r="CF22" i="5"/>
  <c r="CF23" i="5"/>
  <c r="CF24" i="5"/>
  <c r="CF25" i="5"/>
  <c r="CF26" i="5"/>
  <c r="CF27" i="5"/>
  <c r="CF28" i="5"/>
  <c r="CF29" i="5"/>
  <c r="CF30" i="5"/>
  <c r="CF31" i="5"/>
  <c r="CF32" i="5"/>
  <c r="CF33" i="5"/>
  <c r="CF34" i="5"/>
  <c r="CF35" i="5"/>
  <c r="CF36" i="5"/>
  <c r="CF37" i="5"/>
  <c r="CF38" i="5"/>
  <c r="CF39" i="5"/>
  <c r="CF40" i="5"/>
  <c r="CF41" i="5"/>
  <c r="CF42" i="5"/>
  <c r="CF43" i="5"/>
  <c r="CF44" i="5"/>
  <c r="CF45" i="5"/>
  <c r="CF46" i="5"/>
  <c r="CF47" i="5"/>
  <c r="CF48" i="5"/>
  <c r="CF49" i="5"/>
  <c r="CF50" i="5"/>
  <c r="CF51" i="5"/>
  <c r="CF52" i="5"/>
  <c r="CF53" i="5"/>
  <c r="CF54" i="5"/>
  <c r="CF55" i="5"/>
  <c r="CF56" i="5"/>
  <c r="CF57" i="5"/>
  <c r="CF58" i="5"/>
  <c r="CF59" i="5"/>
  <c r="CF60" i="5"/>
  <c r="CF61" i="5"/>
  <c r="CF62" i="5"/>
  <c r="CF63" i="5"/>
  <c r="CF64" i="5"/>
  <c r="CF65" i="5"/>
  <c r="CF66" i="5"/>
  <c r="CF67" i="5"/>
  <c r="CF68" i="5"/>
  <c r="CF69" i="5"/>
  <c r="CF70" i="5"/>
  <c r="CF71" i="5"/>
  <c r="CF72" i="5"/>
  <c r="CF73" i="5"/>
  <c r="CF74" i="5"/>
  <c r="CF75" i="5"/>
  <c r="CF76" i="5"/>
  <c r="CF77" i="5"/>
  <c r="CF78" i="5"/>
  <c r="CF79" i="5"/>
  <c r="CF80" i="5"/>
  <c r="CF81" i="5"/>
  <c r="CF82" i="5"/>
  <c r="CF83" i="5"/>
  <c r="CF84" i="5"/>
  <c r="CF85" i="5"/>
  <c r="CF86" i="5"/>
  <c r="CF87" i="5"/>
  <c r="CF88" i="5"/>
  <c r="CF89" i="5"/>
  <c r="CF90" i="5"/>
  <c r="CF91" i="5"/>
  <c r="CF92" i="5"/>
  <c r="CF93" i="5"/>
  <c r="CF94" i="5"/>
  <c r="CF95" i="5"/>
  <c r="CF96" i="5"/>
  <c r="CF97" i="5"/>
  <c r="CF98" i="5"/>
  <c r="CF99" i="5"/>
  <c r="CF100" i="5"/>
  <c r="CF101" i="5"/>
  <c r="CF102" i="5"/>
  <c r="CF103" i="5"/>
  <c r="CF104" i="5"/>
  <c r="CF105" i="5"/>
  <c r="CF106" i="5"/>
  <c r="CF107" i="5"/>
  <c r="CF108" i="5"/>
  <c r="CF109" i="5"/>
  <c r="CF110" i="5"/>
  <c r="CF2" i="5"/>
  <c r="BZ2" i="5"/>
  <c r="BZ3" i="5"/>
  <c r="BZ4" i="5"/>
  <c r="BZ5" i="5"/>
  <c r="BZ6" i="5"/>
  <c r="BZ7" i="5"/>
  <c r="BZ8" i="5"/>
  <c r="BZ9" i="5"/>
  <c r="BZ10" i="5"/>
  <c r="BZ11" i="5"/>
  <c r="BZ12" i="5"/>
  <c r="BZ13" i="5"/>
  <c r="BZ14" i="5"/>
  <c r="BZ15" i="5"/>
  <c r="BZ16" i="5"/>
  <c r="BZ17" i="5"/>
  <c r="BZ18" i="5"/>
  <c r="BZ19" i="5"/>
  <c r="BZ20" i="5"/>
  <c r="BZ21" i="5"/>
  <c r="BZ22" i="5"/>
  <c r="BZ23" i="5"/>
  <c r="BZ24" i="5"/>
  <c r="BZ25" i="5"/>
  <c r="BZ26" i="5"/>
  <c r="BZ27" i="5"/>
  <c r="BZ28" i="5"/>
  <c r="BZ29" i="5"/>
  <c r="BZ30" i="5"/>
  <c r="BZ31" i="5"/>
  <c r="BZ32" i="5"/>
  <c r="BZ33" i="5"/>
  <c r="BZ34" i="5"/>
  <c r="BZ35" i="5"/>
  <c r="BZ36" i="5"/>
  <c r="BZ37" i="5"/>
  <c r="BZ38" i="5"/>
  <c r="BZ39" i="5"/>
  <c r="BZ40" i="5"/>
  <c r="BZ41" i="5"/>
  <c r="BZ42" i="5"/>
  <c r="BZ43" i="5"/>
  <c r="BZ44" i="5"/>
  <c r="BZ45" i="5"/>
  <c r="BZ46" i="5"/>
  <c r="BZ47" i="5"/>
  <c r="BZ48" i="5"/>
  <c r="BZ49" i="5"/>
  <c r="BZ50" i="5"/>
  <c r="BZ51" i="5"/>
  <c r="BZ52" i="5"/>
  <c r="BZ53" i="5"/>
  <c r="BZ54" i="5"/>
  <c r="BZ55" i="5"/>
  <c r="BZ56" i="5"/>
  <c r="BZ57" i="5"/>
  <c r="BZ58" i="5"/>
  <c r="BZ59" i="5"/>
  <c r="BZ60" i="5"/>
  <c r="BZ61" i="5"/>
  <c r="BZ62" i="5"/>
  <c r="BZ63" i="5"/>
  <c r="BZ64" i="5"/>
  <c r="BZ65" i="5"/>
  <c r="BZ66" i="5"/>
  <c r="BZ67" i="5"/>
  <c r="BZ68" i="5"/>
  <c r="BZ69" i="5"/>
  <c r="BZ70" i="5"/>
  <c r="BZ71" i="5"/>
  <c r="BZ72" i="5"/>
  <c r="BZ73" i="5"/>
  <c r="BZ74" i="5"/>
  <c r="BZ75" i="5"/>
  <c r="BZ76" i="5"/>
  <c r="BZ77" i="5"/>
  <c r="BZ78" i="5"/>
  <c r="BZ79" i="5"/>
  <c r="BZ80" i="5"/>
  <c r="BZ81" i="5"/>
  <c r="BZ82" i="5"/>
  <c r="BZ83" i="5"/>
  <c r="BZ84" i="5"/>
  <c r="BZ85" i="5"/>
  <c r="BZ86" i="5"/>
  <c r="BZ87" i="5"/>
  <c r="BZ88" i="5"/>
  <c r="BZ89" i="5"/>
  <c r="BZ90" i="5"/>
  <c r="BZ91" i="5"/>
  <c r="BZ92" i="5"/>
  <c r="BZ93" i="5"/>
  <c r="BZ94" i="5"/>
  <c r="BZ95" i="5"/>
  <c r="BZ96" i="5"/>
  <c r="BZ97" i="5"/>
  <c r="BZ98" i="5"/>
  <c r="BZ99" i="5"/>
  <c r="BZ100" i="5"/>
  <c r="BZ101" i="5"/>
  <c r="BZ102" i="5"/>
  <c r="BZ103" i="5"/>
  <c r="BZ104" i="5"/>
  <c r="BZ105" i="5"/>
  <c r="BZ106" i="5"/>
  <c r="BZ107" i="5"/>
  <c r="BZ108" i="5"/>
  <c r="BZ109" i="5"/>
  <c r="BZ110" i="5"/>
  <c r="BT3" i="5"/>
  <c r="BT4" i="5"/>
  <c r="BT5" i="5"/>
  <c r="BT6" i="5"/>
  <c r="BT7" i="5"/>
  <c r="BT8" i="5"/>
  <c r="BT9" i="5"/>
  <c r="BT10" i="5"/>
  <c r="BT11" i="5"/>
  <c r="BT12" i="5"/>
  <c r="BT13" i="5"/>
  <c r="BT14" i="5"/>
  <c r="BT15" i="5"/>
  <c r="BT16" i="5"/>
  <c r="BT17" i="5"/>
  <c r="BT18" i="5"/>
  <c r="BT19" i="5"/>
  <c r="BT20" i="5"/>
  <c r="BT21" i="5"/>
  <c r="BT22" i="5"/>
  <c r="BT23" i="5"/>
  <c r="BT24" i="5"/>
  <c r="BT25" i="5"/>
  <c r="BT26" i="5"/>
  <c r="BT27" i="5"/>
  <c r="BT28" i="5"/>
  <c r="BT29" i="5"/>
  <c r="BT30" i="5"/>
  <c r="BT31" i="5"/>
  <c r="BT32" i="5"/>
  <c r="BT33" i="5"/>
  <c r="BT34" i="5"/>
  <c r="BT35" i="5"/>
  <c r="BT36" i="5"/>
  <c r="BT37" i="5"/>
  <c r="BT38" i="5"/>
  <c r="BT39" i="5"/>
  <c r="BT40" i="5"/>
  <c r="BT41" i="5"/>
  <c r="BT42" i="5"/>
  <c r="BT43" i="5"/>
  <c r="BT44" i="5"/>
  <c r="BT45" i="5"/>
  <c r="BT46" i="5"/>
  <c r="BT47" i="5"/>
  <c r="BT48" i="5"/>
  <c r="BT49" i="5"/>
  <c r="BT50" i="5"/>
  <c r="BT51" i="5"/>
  <c r="BT52" i="5"/>
  <c r="BT53" i="5"/>
  <c r="BT54" i="5"/>
  <c r="BT55" i="5"/>
  <c r="BT56" i="5"/>
  <c r="BT57" i="5"/>
  <c r="BT58" i="5"/>
  <c r="BT59" i="5"/>
  <c r="BT60" i="5"/>
  <c r="BT61" i="5"/>
  <c r="BT62" i="5"/>
  <c r="BT63" i="5"/>
  <c r="BT64" i="5"/>
  <c r="BT65" i="5"/>
  <c r="BT66" i="5"/>
  <c r="BT67" i="5"/>
  <c r="BT68" i="5"/>
  <c r="BT69" i="5"/>
  <c r="BT70" i="5"/>
  <c r="BT71" i="5"/>
  <c r="BT72" i="5"/>
  <c r="BT73" i="5"/>
  <c r="BT74" i="5"/>
  <c r="BT75" i="5"/>
  <c r="BT76" i="5"/>
  <c r="BT77" i="5"/>
  <c r="BT78" i="5"/>
  <c r="BT79" i="5"/>
  <c r="BT80" i="5"/>
  <c r="BT81" i="5"/>
  <c r="BT82" i="5"/>
  <c r="BT83" i="5"/>
  <c r="BT84" i="5"/>
  <c r="BT85" i="5"/>
  <c r="BT86" i="5"/>
  <c r="BT87" i="5"/>
  <c r="BT88" i="5"/>
  <c r="BT89" i="5"/>
  <c r="BT90" i="5"/>
  <c r="BT91" i="5"/>
  <c r="BT92" i="5"/>
  <c r="BT93" i="5"/>
  <c r="BT94" i="5"/>
  <c r="BT95" i="5"/>
  <c r="BT96" i="5"/>
  <c r="BT97" i="5"/>
  <c r="BT98" i="5"/>
  <c r="BT99" i="5"/>
  <c r="BT100" i="5"/>
  <c r="BT101" i="5"/>
  <c r="BT102" i="5"/>
  <c r="BT103" i="5"/>
  <c r="BT104" i="5"/>
  <c r="BT105" i="5"/>
  <c r="BT106" i="5"/>
  <c r="BT107" i="5"/>
  <c r="BT108" i="5"/>
  <c r="BT109" i="5"/>
  <c r="BT110" i="5"/>
  <c r="BT2" i="5"/>
  <c r="BN3" i="5"/>
  <c r="BN4" i="5"/>
  <c r="BN5" i="5"/>
  <c r="BN6" i="5"/>
  <c r="BN7" i="5"/>
  <c r="BN8" i="5"/>
  <c r="BN9" i="5"/>
  <c r="BN10" i="5"/>
  <c r="BN11" i="5"/>
  <c r="BN12" i="5"/>
  <c r="BN13" i="5"/>
  <c r="BN14" i="5"/>
  <c r="BN15" i="5"/>
  <c r="BN16" i="5"/>
  <c r="BN17" i="5"/>
  <c r="BN18" i="5"/>
  <c r="BN19" i="5"/>
  <c r="BN20" i="5"/>
  <c r="BN21" i="5"/>
  <c r="BN22" i="5"/>
  <c r="BN23" i="5"/>
  <c r="BN24" i="5"/>
  <c r="BN25" i="5"/>
  <c r="BN26" i="5"/>
  <c r="BN27" i="5"/>
  <c r="BN28" i="5"/>
  <c r="BN29" i="5"/>
  <c r="BN30" i="5"/>
  <c r="BN31" i="5"/>
  <c r="BN32" i="5"/>
  <c r="BN33" i="5"/>
  <c r="BN34" i="5"/>
  <c r="BN35" i="5"/>
  <c r="BN36" i="5"/>
  <c r="BN37" i="5"/>
  <c r="BN38" i="5"/>
  <c r="BN39" i="5"/>
  <c r="BN40" i="5"/>
  <c r="BN41" i="5"/>
  <c r="BN42" i="5"/>
  <c r="BN43" i="5"/>
  <c r="BN44" i="5"/>
  <c r="BN45" i="5"/>
  <c r="BN46" i="5"/>
  <c r="BN47" i="5"/>
  <c r="BN48" i="5"/>
  <c r="BN49" i="5"/>
  <c r="BN50" i="5"/>
  <c r="BN51" i="5"/>
  <c r="BN52" i="5"/>
  <c r="BN53" i="5"/>
  <c r="BN54" i="5"/>
  <c r="BN55" i="5"/>
  <c r="BN56" i="5"/>
  <c r="BN57" i="5"/>
  <c r="BN58" i="5"/>
  <c r="BN59" i="5"/>
  <c r="BN60" i="5"/>
  <c r="BN61" i="5"/>
  <c r="BN62" i="5"/>
  <c r="BN63" i="5"/>
  <c r="BN64" i="5"/>
  <c r="BN65" i="5"/>
  <c r="BN66" i="5"/>
  <c r="BN67" i="5"/>
  <c r="BN68" i="5"/>
  <c r="BN69" i="5"/>
  <c r="BN70" i="5"/>
  <c r="BN71" i="5"/>
  <c r="BN72" i="5"/>
  <c r="BN73" i="5"/>
  <c r="BN74" i="5"/>
  <c r="BN75" i="5"/>
  <c r="BN76" i="5"/>
  <c r="BN77" i="5"/>
  <c r="BN78" i="5"/>
  <c r="BN79" i="5"/>
  <c r="BN80" i="5"/>
  <c r="BN81" i="5"/>
  <c r="BN82" i="5"/>
  <c r="BN83" i="5"/>
  <c r="BN84" i="5"/>
  <c r="BN85" i="5"/>
  <c r="BN86" i="5"/>
  <c r="BN87" i="5"/>
  <c r="BN88" i="5"/>
  <c r="BN89" i="5"/>
  <c r="BN90" i="5"/>
  <c r="BN91" i="5"/>
  <c r="BN92" i="5"/>
  <c r="BN93" i="5"/>
  <c r="BN94" i="5"/>
  <c r="BN95" i="5"/>
  <c r="BN96" i="5"/>
  <c r="BN97" i="5"/>
  <c r="BN98" i="5"/>
  <c r="BN99" i="5"/>
  <c r="BN100" i="5"/>
  <c r="BN101" i="5"/>
  <c r="BN102" i="5"/>
  <c r="BN103" i="5"/>
  <c r="BN104" i="5"/>
  <c r="BN105" i="5"/>
  <c r="BN106" i="5"/>
  <c r="BN107" i="5"/>
  <c r="BN108" i="5"/>
  <c r="BN109" i="5"/>
  <c r="BN110" i="5"/>
  <c r="BN2" i="5"/>
  <c r="BG33" i="5"/>
  <c r="BG34" i="5"/>
  <c r="BG35" i="5"/>
  <c r="BG36" i="5"/>
  <c r="BG37" i="5"/>
  <c r="BG38" i="5"/>
  <c r="BG39" i="5"/>
  <c r="BG40" i="5"/>
  <c r="BG41" i="5"/>
  <c r="BG42" i="5"/>
  <c r="BG43" i="5"/>
  <c r="BG44" i="5"/>
  <c r="BG45" i="5"/>
  <c r="BG46" i="5"/>
  <c r="BG47" i="5"/>
  <c r="BG48" i="5"/>
  <c r="BG49" i="5"/>
  <c r="BG50" i="5"/>
  <c r="BG51" i="5"/>
  <c r="BG52" i="5"/>
  <c r="BG53" i="5"/>
  <c r="BG54" i="5"/>
  <c r="BG55" i="5"/>
  <c r="BG56" i="5"/>
  <c r="BG57" i="5"/>
  <c r="BG58" i="5"/>
  <c r="BG59" i="5"/>
  <c r="BG60" i="5"/>
  <c r="BG61" i="5"/>
  <c r="BG62" i="5"/>
  <c r="BG63" i="5"/>
  <c r="BG64" i="5"/>
  <c r="BG65" i="5"/>
  <c r="BG66" i="5"/>
  <c r="BG67" i="5"/>
  <c r="BG68" i="5"/>
  <c r="BG69" i="5"/>
  <c r="BG70" i="5"/>
  <c r="BG71" i="5"/>
  <c r="BG72" i="5"/>
  <c r="BG73" i="5"/>
  <c r="BG74" i="5"/>
  <c r="BG75" i="5"/>
  <c r="BG76" i="5"/>
  <c r="BG77" i="5"/>
  <c r="BG78" i="5"/>
  <c r="BG79" i="5"/>
  <c r="BG80" i="5"/>
  <c r="BG81" i="5"/>
  <c r="BG82" i="5"/>
  <c r="BG83" i="5"/>
  <c r="BG84" i="5"/>
  <c r="BG85" i="5"/>
  <c r="BG86" i="5"/>
  <c r="BG87" i="5"/>
  <c r="BG88" i="5"/>
  <c r="BG89" i="5"/>
  <c r="BG90" i="5"/>
  <c r="BG91" i="5"/>
  <c r="BG92" i="5"/>
  <c r="BG93" i="5"/>
  <c r="BG94" i="5"/>
  <c r="BG95" i="5"/>
  <c r="BG96" i="5"/>
  <c r="BG97" i="5"/>
  <c r="BG98" i="5"/>
  <c r="BG99" i="5"/>
  <c r="BG100" i="5"/>
  <c r="BG101" i="5"/>
  <c r="BG102" i="5"/>
  <c r="BG103" i="5"/>
  <c r="BG104" i="5"/>
  <c r="BG105" i="5"/>
  <c r="BG106" i="5"/>
  <c r="BG107" i="5"/>
  <c r="BG108" i="5"/>
  <c r="BG109" i="5"/>
  <c r="BG110" i="5"/>
  <c r="BG31" i="5"/>
  <c r="BG32" i="5"/>
  <c r="BG3" i="5"/>
  <c r="BG4" i="5"/>
  <c r="BG5" i="5"/>
  <c r="BG6" i="5"/>
  <c r="BG7" i="5"/>
  <c r="BG8" i="5"/>
  <c r="BG9" i="5"/>
  <c r="BG10" i="5"/>
  <c r="BG11" i="5"/>
  <c r="BG12" i="5"/>
  <c r="BG13" i="5"/>
  <c r="BG14" i="5"/>
  <c r="BG15" i="5"/>
  <c r="BG16" i="5"/>
  <c r="BG17" i="5"/>
  <c r="BG18" i="5"/>
  <c r="BG19" i="5"/>
  <c r="BG20" i="5"/>
  <c r="BG21" i="5"/>
  <c r="BG22" i="5"/>
  <c r="BG23" i="5"/>
  <c r="BG24" i="5"/>
  <c r="BG25" i="5"/>
  <c r="BG26" i="5"/>
  <c r="BG27" i="5"/>
  <c r="BG28" i="5"/>
  <c r="BG29" i="5"/>
  <c r="BG30" i="5"/>
  <c r="BG2" i="5"/>
  <c r="BA3" i="5"/>
  <c r="BA4" i="5"/>
  <c r="BA5" i="5"/>
  <c r="BA6" i="5"/>
  <c r="BA7" i="5"/>
  <c r="BA8" i="5"/>
  <c r="BA9" i="5"/>
  <c r="BA10" i="5"/>
  <c r="BA11" i="5"/>
  <c r="BA12" i="5"/>
  <c r="BA13" i="5"/>
  <c r="BA14" i="5"/>
  <c r="BA15" i="5"/>
  <c r="BA16" i="5"/>
  <c r="BA17" i="5"/>
  <c r="BA18" i="5"/>
  <c r="BA19" i="5"/>
  <c r="BA20" i="5"/>
  <c r="BA21" i="5"/>
  <c r="BA22" i="5"/>
  <c r="BA23" i="5"/>
  <c r="BA24" i="5"/>
  <c r="BA25" i="5"/>
  <c r="BA26" i="5"/>
  <c r="BA27" i="5"/>
  <c r="BA28" i="5"/>
  <c r="BA29" i="5"/>
  <c r="BA30" i="5"/>
  <c r="BA31" i="5"/>
  <c r="BA32" i="5"/>
  <c r="BA33" i="5"/>
  <c r="BA34" i="5"/>
  <c r="BA35" i="5"/>
  <c r="BA36" i="5"/>
  <c r="BA37" i="5"/>
  <c r="BA38" i="5"/>
  <c r="BA39" i="5"/>
  <c r="BA40" i="5"/>
  <c r="BA41" i="5"/>
  <c r="BA42" i="5"/>
  <c r="BA43" i="5"/>
  <c r="BA44" i="5"/>
  <c r="BA45" i="5"/>
  <c r="BA46" i="5"/>
  <c r="BA47" i="5"/>
  <c r="BA48" i="5"/>
  <c r="BA49" i="5"/>
  <c r="BA50" i="5"/>
  <c r="BA51" i="5"/>
  <c r="BA52" i="5"/>
  <c r="BA53" i="5"/>
  <c r="BA54" i="5"/>
  <c r="BA55" i="5"/>
  <c r="BA56" i="5"/>
  <c r="BA57" i="5"/>
  <c r="BA58" i="5"/>
  <c r="BA59" i="5"/>
  <c r="BA60" i="5"/>
  <c r="BA61" i="5"/>
  <c r="BA62" i="5"/>
  <c r="BA63" i="5"/>
  <c r="BA64" i="5"/>
  <c r="BA65" i="5"/>
  <c r="BA66" i="5"/>
  <c r="BA67" i="5"/>
  <c r="BA68" i="5"/>
  <c r="BA69" i="5"/>
  <c r="BA70" i="5"/>
  <c r="BA71" i="5"/>
  <c r="BA72" i="5"/>
  <c r="BA73" i="5"/>
  <c r="BA74" i="5"/>
  <c r="BA75" i="5"/>
  <c r="BA76" i="5"/>
  <c r="BA77" i="5"/>
  <c r="BA78" i="5"/>
  <c r="BA79" i="5"/>
  <c r="BA80" i="5"/>
  <c r="BA81" i="5"/>
  <c r="BA82" i="5"/>
  <c r="BA83" i="5"/>
  <c r="BA84" i="5"/>
  <c r="BA85" i="5"/>
  <c r="BA86" i="5"/>
  <c r="BA87" i="5"/>
  <c r="BA88" i="5"/>
  <c r="BA89" i="5"/>
  <c r="BA90" i="5"/>
  <c r="BA91" i="5"/>
  <c r="BA92" i="5"/>
  <c r="BA93" i="5"/>
  <c r="BA94" i="5"/>
  <c r="BA95" i="5"/>
  <c r="BA96" i="5"/>
  <c r="BA97" i="5"/>
  <c r="BA98" i="5"/>
  <c r="BA99" i="5"/>
  <c r="BA100" i="5"/>
  <c r="BA101" i="5"/>
  <c r="BA102" i="5"/>
  <c r="BA103" i="5"/>
  <c r="BA104" i="5"/>
  <c r="BA105" i="5"/>
  <c r="BA106" i="5"/>
  <c r="BA107" i="5"/>
  <c r="BA108" i="5"/>
  <c r="BA109" i="5"/>
  <c r="BA110" i="5"/>
  <c r="BA2" i="5"/>
  <c r="AU3" i="5"/>
  <c r="AU4" i="5"/>
  <c r="AU5" i="5"/>
  <c r="AU6" i="5"/>
  <c r="AU7" i="5"/>
  <c r="AU8" i="5"/>
  <c r="AU9" i="5"/>
  <c r="AU10" i="5"/>
  <c r="AU11" i="5"/>
  <c r="AU12" i="5"/>
  <c r="AU13" i="5"/>
  <c r="AU14" i="5"/>
  <c r="AU15" i="5"/>
  <c r="AU16" i="5"/>
  <c r="AU17" i="5"/>
  <c r="AU18" i="5"/>
  <c r="AU19" i="5"/>
  <c r="AU20" i="5"/>
  <c r="AU21" i="5"/>
  <c r="AU22" i="5"/>
  <c r="AU23" i="5"/>
  <c r="AU24" i="5"/>
  <c r="AU25" i="5"/>
  <c r="AU26" i="5"/>
  <c r="AU27" i="5"/>
  <c r="AU28" i="5"/>
  <c r="AU29" i="5"/>
  <c r="AU30" i="5"/>
  <c r="AU31" i="5"/>
  <c r="AU32" i="5"/>
  <c r="AU33" i="5"/>
  <c r="AU34" i="5"/>
  <c r="AU35" i="5"/>
  <c r="AU36" i="5"/>
  <c r="AU37" i="5"/>
  <c r="AU38" i="5"/>
  <c r="AU39" i="5"/>
  <c r="AU40" i="5"/>
  <c r="AU41" i="5"/>
  <c r="AU42" i="5"/>
  <c r="AU43" i="5"/>
  <c r="AU44" i="5"/>
  <c r="AU45" i="5"/>
  <c r="AU46" i="5"/>
  <c r="AU47" i="5"/>
  <c r="AU48" i="5"/>
  <c r="AU49" i="5"/>
  <c r="AU50" i="5"/>
  <c r="AU51" i="5"/>
  <c r="AU52" i="5"/>
  <c r="AU53" i="5"/>
  <c r="AU54" i="5"/>
  <c r="AU55" i="5"/>
  <c r="AU56" i="5"/>
  <c r="AU57" i="5"/>
  <c r="AU58" i="5"/>
  <c r="AU59" i="5"/>
  <c r="AU60" i="5"/>
  <c r="AU61" i="5"/>
  <c r="AU62" i="5"/>
  <c r="AU63" i="5"/>
  <c r="AU64" i="5"/>
  <c r="AU65" i="5"/>
  <c r="AU66" i="5"/>
  <c r="AU67" i="5"/>
  <c r="AU68" i="5"/>
  <c r="AU69" i="5"/>
  <c r="AU70" i="5"/>
  <c r="AU71" i="5"/>
  <c r="AU72" i="5"/>
  <c r="AU73" i="5"/>
  <c r="AU74" i="5"/>
  <c r="AU75" i="5"/>
  <c r="AU76" i="5"/>
  <c r="AU77" i="5"/>
  <c r="AU78" i="5"/>
  <c r="AU79" i="5"/>
  <c r="AU80" i="5"/>
  <c r="AU81" i="5"/>
  <c r="AU82" i="5"/>
  <c r="AU83" i="5"/>
  <c r="AU84" i="5"/>
  <c r="AU85" i="5"/>
  <c r="AU86" i="5"/>
  <c r="AU87" i="5"/>
  <c r="AU88" i="5"/>
  <c r="AU89" i="5"/>
  <c r="AU90" i="5"/>
  <c r="AU91" i="5"/>
  <c r="AU92" i="5"/>
  <c r="AU93" i="5"/>
  <c r="AU94" i="5"/>
  <c r="AU95" i="5"/>
  <c r="AU96" i="5"/>
  <c r="AU97" i="5"/>
  <c r="AU98" i="5"/>
  <c r="AU99" i="5"/>
  <c r="AU100" i="5"/>
  <c r="AU101" i="5"/>
  <c r="AU102" i="5"/>
  <c r="AU103" i="5"/>
  <c r="AU104" i="5"/>
  <c r="AU105" i="5"/>
  <c r="AU106" i="5"/>
  <c r="AU107" i="5"/>
  <c r="AU108" i="5"/>
  <c r="AU109" i="5"/>
  <c r="AU110" i="5"/>
  <c r="AU2" i="5"/>
  <c r="AO2" i="5"/>
  <c r="AP5" i="5"/>
  <c r="AP6" i="5"/>
  <c r="AP7" i="5"/>
  <c r="AP8" i="5"/>
  <c r="AP9" i="5"/>
  <c r="AP10" i="5"/>
  <c r="AP11" i="5"/>
  <c r="AP12" i="5"/>
  <c r="AP13" i="5"/>
  <c r="AP14" i="5"/>
  <c r="AP15" i="5"/>
  <c r="AP16" i="5"/>
  <c r="AP17" i="5"/>
  <c r="AP18" i="5"/>
  <c r="AP19" i="5"/>
  <c r="AP20" i="5"/>
  <c r="AP21" i="5"/>
  <c r="AP22" i="5"/>
  <c r="AP23" i="5"/>
  <c r="AP24" i="5"/>
  <c r="AP25" i="5"/>
  <c r="AP26" i="5"/>
  <c r="AP27" i="5"/>
  <c r="AP28" i="5"/>
  <c r="AP29" i="5"/>
  <c r="AP30" i="5"/>
  <c r="AP31" i="5"/>
  <c r="AP32" i="5"/>
  <c r="AP33" i="5"/>
  <c r="AP34" i="5"/>
  <c r="AP35" i="5"/>
  <c r="AP36" i="5"/>
  <c r="AP37" i="5"/>
  <c r="AP38" i="5"/>
  <c r="AP39" i="5"/>
  <c r="AP40" i="5"/>
  <c r="AP41" i="5"/>
  <c r="AP42" i="5"/>
  <c r="AP43" i="5"/>
  <c r="AP44" i="5"/>
  <c r="AP45" i="5"/>
  <c r="AP46" i="5"/>
  <c r="AP47" i="5"/>
  <c r="AP48" i="5"/>
  <c r="AP49" i="5"/>
  <c r="AP50" i="5"/>
  <c r="AP51" i="5"/>
  <c r="AP52" i="5"/>
  <c r="AP53" i="5"/>
  <c r="AP54" i="5"/>
  <c r="AP55" i="5"/>
  <c r="AP56" i="5"/>
  <c r="AP57" i="5"/>
  <c r="AP58" i="5"/>
  <c r="AP59" i="5"/>
  <c r="AP60" i="5"/>
  <c r="AP61" i="5"/>
  <c r="AP62" i="5"/>
  <c r="AP63" i="5"/>
  <c r="AP64" i="5"/>
  <c r="AP65" i="5"/>
  <c r="AP66" i="5"/>
  <c r="AP67" i="5"/>
  <c r="AP68" i="5"/>
  <c r="AP69" i="5"/>
  <c r="AP70" i="5"/>
  <c r="AP71" i="5"/>
  <c r="AP72" i="5"/>
  <c r="AP73" i="5"/>
  <c r="AP74" i="5"/>
  <c r="AP75" i="5"/>
  <c r="AP76" i="5"/>
  <c r="AP77" i="5"/>
  <c r="AP78" i="5"/>
  <c r="AP79" i="5"/>
  <c r="AP80" i="5"/>
  <c r="AP81" i="5"/>
  <c r="AP82" i="5"/>
  <c r="AP83" i="5"/>
  <c r="AP84" i="5"/>
  <c r="AP85" i="5"/>
  <c r="AP86" i="5"/>
  <c r="AP87" i="5"/>
  <c r="AP88" i="5"/>
  <c r="AP89" i="5"/>
  <c r="AP90" i="5"/>
  <c r="AP91" i="5"/>
  <c r="AP92" i="5"/>
  <c r="AP93" i="5"/>
  <c r="AP94" i="5"/>
  <c r="AP95" i="5"/>
  <c r="AP96" i="5"/>
  <c r="AP97" i="5"/>
  <c r="AP98" i="5"/>
  <c r="AP99" i="5"/>
  <c r="AP100" i="5"/>
  <c r="AP101" i="5"/>
  <c r="AP102" i="5"/>
  <c r="AP103" i="5"/>
  <c r="AP104" i="5"/>
  <c r="AP105" i="5"/>
  <c r="AP106" i="5"/>
  <c r="AP107" i="5"/>
  <c r="AP108" i="5"/>
  <c r="AP109" i="5"/>
  <c r="AP110" i="5"/>
  <c r="AP3" i="5"/>
  <c r="AP4" i="5"/>
  <c r="AP2" i="5"/>
  <c r="AO110" i="5"/>
  <c r="AO109" i="5"/>
  <c r="AO108" i="5"/>
  <c r="AO107" i="5"/>
  <c r="AO106" i="5"/>
  <c r="AO105" i="5"/>
  <c r="AO104" i="5"/>
  <c r="AO103" i="5"/>
  <c r="AO102" i="5"/>
  <c r="AO101" i="5"/>
  <c r="AO100" i="5"/>
  <c r="AO99" i="5"/>
  <c r="AO98" i="5"/>
  <c r="AO97" i="5"/>
  <c r="AO96" i="5"/>
  <c r="AO95" i="5"/>
  <c r="AO94" i="5"/>
  <c r="AO93" i="5"/>
  <c r="AO92" i="5"/>
  <c r="AO91" i="5"/>
  <c r="AO90" i="5"/>
  <c r="AO89" i="5"/>
  <c r="AO88" i="5"/>
  <c r="AO87" i="5"/>
  <c r="AO86" i="5"/>
  <c r="AO85" i="5"/>
  <c r="AO84" i="5"/>
  <c r="AO83" i="5"/>
  <c r="AO82" i="5"/>
  <c r="AO81" i="5"/>
  <c r="AO80" i="5"/>
  <c r="AO79" i="5"/>
  <c r="AO78" i="5"/>
  <c r="AO77" i="5"/>
  <c r="AO76" i="5"/>
  <c r="AO75" i="5"/>
  <c r="AO74" i="5"/>
  <c r="AO73" i="5"/>
  <c r="AO72" i="5"/>
  <c r="AO71" i="5"/>
  <c r="AO70" i="5"/>
  <c r="AO69" i="5"/>
  <c r="AO68" i="5"/>
  <c r="AO67" i="5"/>
  <c r="AO66" i="5"/>
  <c r="AO65" i="5"/>
  <c r="AO64" i="5"/>
  <c r="AO63" i="5"/>
  <c r="AO62" i="5"/>
  <c r="AO61" i="5"/>
  <c r="AO60" i="5"/>
  <c r="AO59" i="5"/>
  <c r="AO58" i="5"/>
  <c r="AO57" i="5"/>
  <c r="AO56" i="5"/>
  <c r="AO55" i="5"/>
  <c r="AO54" i="5"/>
  <c r="AO53" i="5"/>
  <c r="AO52" i="5"/>
  <c r="AO51" i="5"/>
  <c r="AO50" i="5"/>
  <c r="AO49" i="5"/>
  <c r="AO48" i="5"/>
  <c r="AO47" i="5"/>
  <c r="AO46" i="5"/>
  <c r="AO45" i="5"/>
  <c r="AO44" i="5"/>
  <c r="AO43" i="5"/>
  <c r="AO42" i="5"/>
  <c r="AO41" i="5"/>
  <c r="AO40" i="5"/>
  <c r="AO39" i="5"/>
  <c r="AO38" i="5"/>
  <c r="AO37" i="5"/>
  <c r="AO36" i="5"/>
  <c r="AO35" i="5"/>
  <c r="AO34" i="5"/>
  <c r="AO33" i="5"/>
  <c r="AO32" i="5"/>
  <c r="AO31" i="5"/>
  <c r="AO30" i="5"/>
  <c r="AO29" i="5"/>
  <c r="AO28" i="5"/>
  <c r="AO27" i="5"/>
  <c r="AO26" i="5"/>
  <c r="AO25" i="5"/>
  <c r="AO24" i="5"/>
  <c r="AO23" i="5"/>
  <c r="AO22" i="5"/>
  <c r="AO21" i="5"/>
  <c r="AO20" i="5"/>
  <c r="AO19" i="5"/>
  <c r="AO18" i="5"/>
  <c r="AO17" i="5"/>
  <c r="AO16" i="5"/>
  <c r="AO15" i="5"/>
  <c r="AO14" i="5"/>
  <c r="AO13" i="5"/>
  <c r="AO12" i="5"/>
  <c r="AO11" i="5"/>
  <c r="AO10" i="5"/>
  <c r="AO9" i="5"/>
  <c r="AO8" i="5"/>
  <c r="AO7" i="5"/>
  <c r="AO6" i="5"/>
  <c r="AO5" i="5"/>
  <c r="AO4" i="5"/>
  <c r="AO3" i="5"/>
  <c r="AG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2" i="5"/>
  <c r="AA110" i="5"/>
  <c r="AA109" i="5"/>
  <c r="AA108" i="5"/>
  <c r="AA107" i="5"/>
  <c r="AA106" i="5"/>
  <c r="AA105" i="5"/>
  <c r="AA104" i="5"/>
  <c r="AA103" i="5"/>
  <c r="AA102" i="5"/>
  <c r="AA101" i="5"/>
  <c r="AA100" i="5"/>
  <c r="AA99" i="5"/>
  <c r="AA98" i="5"/>
  <c r="AA97" i="5"/>
  <c r="AA96" i="5"/>
  <c r="AA95" i="5"/>
  <c r="AA94" i="5"/>
  <c r="AA93" i="5"/>
  <c r="AA92" i="5"/>
  <c r="AA91" i="5"/>
  <c r="AA90" i="5"/>
  <c r="AA89" i="5"/>
  <c r="AA88" i="5"/>
  <c r="AA87" i="5"/>
  <c r="AA86" i="5"/>
  <c r="AA85" i="5"/>
  <c r="AA84" i="5"/>
  <c r="AA83" i="5"/>
  <c r="AA82" i="5"/>
  <c r="AA81" i="5"/>
  <c r="AA80" i="5"/>
  <c r="AA79" i="5"/>
  <c r="AA78" i="5"/>
  <c r="AA77" i="5"/>
  <c r="AA76" i="5"/>
  <c r="AA75" i="5"/>
  <c r="AA74" i="5"/>
  <c r="AA73" i="5"/>
  <c r="AA72" i="5"/>
  <c r="AA71" i="5"/>
  <c r="AA70" i="5"/>
  <c r="AA69" i="5"/>
  <c r="AA68" i="5"/>
  <c r="AA67" i="5"/>
  <c r="AA66" i="5"/>
  <c r="AA65" i="5"/>
  <c r="AA64" i="5"/>
  <c r="AA63" i="5"/>
  <c r="AA62" i="5"/>
  <c r="AA61" i="5"/>
  <c r="AA60" i="5"/>
  <c r="AA59" i="5"/>
  <c r="AA58" i="5"/>
  <c r="AA57" i="5"/>
  <c r="AA56" i="5"/>
  <c r="AA55" i="5"/>
  <c r="AA54" i="5"/>
  <c r="AA53" i="5"/>
  <c r="AA52" i="5"/>
  <c r="AA51" i="5"/>
  <c r="AA50" i="5"/>
  <c r="AA49" i="5"/>
  <c r="AA48" i="5"/>
  <c r="AA47" i="5"/>
  <c r="AA46" i="5"/>
  <c r="AA45" i="5"/>
  <c r="AA44" i="5"/>
  <c r="AA43" i="5"/>
  <c r="AA42" i="5"/>
  <c r="AA41" i="5"/>
  <c r="AA40" i="5"/>
  <c r="AA39" i="5"/>
  <c r="AA38" i="5"/>
  <c r="AA37" i="5"/>
  <c r="AA36" i="5"/>
  <c r="AA35" i="5"/>
  <c r="AA34" i="5"/>
  <c r="AA33" i="5"/>
  <c r="AA32" i="5"/>
  <c r="AA31" i="5"/>
  <c r="AA30" i="5"/>
  <c r="AA29" i="5"/>
  <c r="AA28" i="5"/>
  <c r="AA27" i="5"/>
  <c r="AA26" i="5"/>
  <c r="AA25" i="5"/>
  <c r="AA24" i="5"/>
  <c r="AA23" i="5"/>
  <c r="AA22" i="5"/>
  <c r="AA21" i="5"/>
  <c r="AA20" i="5"/>
  <c r="AA19" i="5"/>
  <c r="AA18" i="5"/>
  <c r="AA17" i="5"/>
  <c r="AA16" i="5"/>
  <c r="AA15" i="5"/>
  <c r="AA14" i="5"/>
  <c r="AA13" i="5"/>
  <c r="AA12" i="5"/>
  <c r="AA11" i="5"/>
  <c r="AA10" i="5"/>
  <c r="AA9" i="5"/>
  <c r="AA8" i="5"/>
  <c r="AA7" i="5"/>
  <c r="AA6" i="5"/>
  <c r="AA5" i="5"/>
  <c r="AA4" i="5"/>
  <c r="AA3" i="5"/>
  <c r="AA2" i="5"/>
  <c r="V3" i="5"/>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2" i="5"/>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2"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4" i="5"/>
  <c r="L5" i="5"/>
  <c r="L6" i="5"/>
  <c r="L7" i="5"/>
  <c r="L8" i="5"/>
  <c r="L9" i="5"/>
  <c r="L10" i="5"/>
  <c r="L11" i="5"/>
  <c r="L12" i="5"/>
  <c r="L13" i="5"/>
  <c r="L14" i="5"/>
  <c r="L15" i="5"/>
  <c r="L16" i="5"/>
  <c r="L17" i="5"/>
  <c r="L19" i="5"/>
  <c r="L20" i="5"/>
  <c r="L21" i="5"/>
  <c r="L3" i="5"/>
  <c r="L2"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51" i="5"/>
  <c r="AH52" i="5"/>
  <c r="AH53" i="5"/>
  <c r="AH54" i="5"/>
  <c r="AH55" i="5"/>
  <c r="AH56" i="5"/>
  <c r="AH57" i="5"/>
  <c r="AH58" i="5"/>
  <c r="AH59" i="5"/>
  <c r="AH60" i="5"/>
  <c r="AH61" i="5"/>
  <c r="AH62" i="5"/>
  <c r="AH63" i="5"/>
  <c r="AH64" i="5"/>
  <c r="AH65" i="5"/>
  <c r="AH66" i="5"/>
  <c r="AH67" i="5"/>
  <c r="AH68" i="5"/>
  <c r="AH69" i="5"/>
  <c r="AH70" i="5"/>
  <c r="AH71" i="5"/>
  <c r="AH72" i="5"/>
  <c r="AH73" i="5"/>
  <c r="AH74" i="5"/>
  <c r="AH75" i="5"/>
  <c r="AH76" i="5"/>
  <c r="AH77" i="5"/>
  <c r="AH78" i="5"/>
  <c r="AH79" i="5"/>
  <c r="AH80" i="5"/>
  <c r="AH81" i="5"/>
  <c r="AH82" i="5"/>
  <c r="AH83" i="5"/>
  <c r="AH84" i="5"/>
  <c r="AH85" i="5"/>
  <c r="AH86" i="5"/>
  <c r="AH87" i="5"/>
  <c r="AH88" i="5"/>
  <c r="AH89" i="5"/>
  <c r="AH90" i="5"/>
  <c r="AH91" i="5"/>
  <c r="AH92" i="5"/>
  <c r="AH93" i="5"/>
  <c r="AH94" i="5"/>
  <c r="AH95" i="5"/>
  <c r="AH96" i="5"/>
  <c r="AH97" i="5"/>
  <c r="AH98" i="5"/>
  <c r="AH99" i="5"/>
  <c r="AH100" i="5"/>
  <c r="AH101" i="5"/>
  <c r="AH102" i="5"/>
  <c r="AH103" i="5"/>
  <c r="AH104" i="5"/>
  <c r="AH105" i="5"/>
  <c r="AH106" i="5"/>
  <c r="AH107" i="5"/>
  <c r="AH108" i="5"/>
  <c r="AH109" i="5"/>
  <c r="AH110" i="5"/>
  <c r="AH3" i="5"/>
  <c r="AH4" i="5"/>
  <c r="AH5" i="5"/>
  <c r="AH6" i="5"/>
  <c r="AH7" i="5"/>
  <c r="AH8" i="5"/>
  <c r="AH9" i="5"/>
  <c r="AH10" i="5"/>
  <c r="AH11" i="5"/>
  <c r="AH2" i="5"/>
  <c r="CA110" i="5"/>
  <c r="CA109" i="5"/>
  <c r="CA108" i="5"/>
  <c r="CA107" i="5"/>
  <c r="CA106" i="5"/>
  <c r="CA105" i="5"/>
  <c r="CA104" i="5"/>
  <c r="CA103" i="5"/>
  <c r="CA102" i="5"/>
  <c r="CA101" i="5"/>
  <c r="CA100" i="5"/>
  <c r="CA99" i="5"/>
  <c r="CA98" i="5"/>
  <c r="CA97" i="5"/>
  <c r="CA96" i="5"/>
  <c r="CA95" i="5"/>
  <c r="CA94" i="5"/>
  <c r="CA93" i="5"/>
  <c r="CA92" i="5"/>
  <c r="CA91" i="5"/>
  <c r="CA90" i="5"/>
  <c r="CA89" i="5"/>
  <c r="CA88" i="5"/>
  <c r="CA87" i="5"/>
  <c r="CA86" i="5"/>
  <c r="CA85" i="5"/>
  <c r="CA84" i="5"/>
  <c r="CA83" i="5"/>
  <c r="CA82" i="5"/>
  <c r="CA81" i="5"/>
  <c r="CA80" i="5"/>
  <c r="CA79" i="5"/>
  <c r="CA78" i="5"/>
  <c r="CA77" i="5"/>
  <c r="CA76" i="5"/>
  <c r="CA75" i="5"/>
  <c r="CA74" i="5"/>
  <c r="CA73" i="5"/>
  <c r="CA72" i="5"/>
  <c r="CA71" i="5"/>
  <c r="CA70" i="5"/>
  <c r="CA69" i="5"/>
  <c r="CA68" i="5"/>
  <c r="CA67" i="5"/>
  <c r="CA66" i="5"/>
  <c r="CA65" i="5"/>
  <c r="CA64" i="5"/>
  <c r="CA63" i="5"/>
  <c r="CA62" i="5"/>
  <c r="CA61" i="5"/>
  <c r="CA60" i="5"/>
  <c r="CA59" i="5"/>
  <c r="CA58" i="5"/>
  <c r="CA57" i="5"/>
  <c r="CA56" i="5"/>
  <c r="CA55" i="5"/>
  <c r="CA54" i="5"/>
  <c r="CA53" i="5"/>
  <c r="CA52" i="5"/>
  <c r="CA51" i="5"/>
  <c r="CA50" i="5"/>
  <c r="CA49" i="5"/>
  <c r="CA48" i="5"/>
  <c r="CA47" i="5"/>
  <c r="CA46" i="5"/>
  <c r="CA45" i="5"/>
  <c r="CA44" i="5"/>
  <c r="CA43" i="5"/>
  <c r="CA42" i="5"/>
  <c r="CA41" i="5"/>
  <c r="CA40" i="5"/>
  <c r="CA39" i="5"/>
  <c r="CA38" i="5"/>
  <c r="CA37" i="5"/>
  <c r="CA36" i="5"/>
  <c r="CA35" i="5"/>
  <c r="CA34" i="5"/>
  <c r="CA33" i="5"/>
  <c r="CA32" i="5"/>
  <c r="CA31" i="5"/>
  <c r="CA30" i="5"/>
  <c r="CA29" i="5"/>
  <c r="CA28" i="5"/>
  <c r="CA27" i="5"/>
  <c r="CA26" i="5"/>
  <c r="CA25" i="5"/>
  <c r="CA24" i="5"/>
  <c r="CA23" i="5"/>
  <c r="CA22" i="5"/>
  <c r="CA21" i="5"/>
  <c r="CA20" i="5"/>
  <c r="CA19" i="5"/>
  <c r="CA18" i="5"/>
  <c r="CA17" i="5"/>
  <c r="CA16" i="5"/>
  <c r="CA15" i="5"/>
  <c r="CA14" i="5"/>
  <c r="CA13" i="5"/>
  <c r="CA12" i="5"/>
  <c r="CA11" i="5"/>
  <c r="CA10" i="5"/>
  <c r="CA9" i="5"/>
  <c r="CA8" i="5"/>
  <c r="CA7" i="5"/>
  <c r="CA6" i="5"/>
  <c r="CA5" i="5"/>
  <c r="CA4" i="5"/>
  <c r="CA3" i="5"/>
  <c r="CA2" i="5"/>
  <c r="BU2" i="5"/>
  <c r="BU110" i="5"/>
  <c r="BU109" i="5"/>
  <c r="BU108" i="5"/>
  <c r="BU107" i="5"/>
  <c r="BU106" i="5"/>
  <c r="BU105" i="5"/>
  <c r="BU104" i="5"/>
  <c r="BU103" i="5"/>
  <c r="BU102" i="5"/>
  <c r="BU101" i="5"/>
  <c r="BU100" i="5"/>
  <c r="BU99" i="5"/>
  <c r="BU98" i="5"/>
  <c r="BU97" i="5"/>
  <c r="BU96" i="5"/>
  <c r="BU95" i="5"/>
  <c r="BU94" i="5"/>
  <c r="BU93" i="5"/>
  <c r="BU92" i="5"/>
  <c r="BU91" i="5"/>
  <c r="BU90" i="5"/>
  <c r="BU89" i="5"/>
  <c r="BU88" i="5"/>
  <c r="BU87" i="5"/>
  <c r="BU86" i="5"/>
  <c r="BU85" i="5"/>
  <c r="BU84" i="5"/>
  <c r="BU83" i="5"/>
  <c r="BU82" i="5"/>
  <c r="BU81" i="5"/>
  <c r="BU80" i="5"/>
  <c r="BU79" i="5"/>
  <c r="BU78" i="5"/>
  <c r="BU77" i="5"/>
  <c r="BU76" i="5"/>
  <c r="BU75" i="5"/>
  <c r="BU74" i="5"/>
  <c r="BU73" i="5"/>
  <c r="BU72" i="5"/>
  <c r="BU71" i="5"/>
  <c r="BU70" i="5"/>
  <c r="BU69" i="5"/>
  <c r="BU68" i="5"/>
  <c r="BU67" i="5"/>
  <c r="BU66" i="5"/>
  <c r="BU65" i="5"/>
  <c r="BU64" i="5"/>
  <c r="BU63" i="5"/>
  <c r="BU62" i="5"/>
  <c r="BU61" i="5"/>
  <c r="BU60" i="5"/>
  <c r="BU59" i="5"/>
  <c r="BU58" i="5"/>
  <c r="BU57" i="5"/>
  <c r="BU56" i="5"/>
  <c r="BU55" i="5"/>
  <c r="BU54" i="5"/>
  <c r="BU53" i="5"/>
  <c r="BU52" i="5"/>
  <c r="BU51" i="5"/>
  <c r="BU50" i="5"/>
  <c r="BU49" i="5"/>
  <c r="BU48" i="5"/>
  <c r="BU47" i="5"/>
  <c r="BU46" i="5"/>
  <c r="BU45" i="5"/>
  <c r="BU44" i="5"/>
  <c r="BU43" i="5"/>
  <c r="BU42" i="5"/>
  <c r="BU41" i="5"/>
  <c r="BU40" i="5"/>
  <c r="BU39" i="5"/>
  <c r="BU38" i="5"/>
  <c r="BU37" i="5"/>
  <c r="BU36" i="5"/>
  <c r="BU35" i="5"/>
  <c r="BU34" i="5"/>
  <c r="BU33" i="5"/>
  <c r="BU32" i="5"/>
  <c r="BU31" i="5"/>
  <c r="BU30" i="5"/>
  <c r="BU29" i="5"/>
  <c r="BU28" i="5"/>
  <c r="BU27" i="5"/>
  <c r="BU26" i="5"/>
  <c r="BU25" i="5"/>
  <c r="BU24" i="5"/>
  <c r="BU23" i="5"/>
  <c r="BU22" i="5"/>
  <c r="BU21" i="5"/>
  <c r="BU20" i="5"/>
  <c r="BU19" i="5"/>
  <c r="BU18" i="5"/>
  <c r="BU17" i="5"/>
  <c r="BU16" i="5"/>
  <c r="BU15" i="5"/>
  <c r="BU14" i="5"/>
  <c r="BU13" i="5"/>
  <c r="BU12" i="5"/>
  <c r="BU11" i="5"/>
  <c r="BU10" i="5"/>
  <c r="BU9" i="5"/>
  <c r="BU8" i="5"/>
  <c r="BU7" i="5"/>
  <c r="BU6" i="5"/>
  <c r="BU5" i="5"/>
  <c r="BU4" i="5"/>
  <c r="BU3" i="5"/>
  <c r="AM29" i="7" l="1"/>
  <c r="AQ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2987749A-9654-7148-99A9-56C239DB108F}">
      <text>
        <r>
          <rPr>
            <sz val="10"/>
            <color rgb="FF000000"/>
            <rFont val="Calibri"/>
            <scheme val="minor"/>
          </rPr>
          <t xml:space="preserve">Beth says assign treatments later
</t>
        </r>
      </text>
    </comment>
    <comment ref="E1" authorId="0" shapeId="0" xr:uid="{A1CFADE3-51B3-D749-9F31-4BAAFD61512B}">
      <text>
        <r>
          <rPr>
            <sz val="10"/>
            <color rgb="FF000000"/>
            <rFont val="Calibri"/>
            <scheme val="minor"/>
          </rPr>
          <t>For each block, a random number between 1 and 56 was assigned to each plant, assigning their random order in the block.
This is the generator used:
https://numbergenerator.org/randomnumbergenerator/1-5#!numbers=56&amp;low=1&amp;high=56&amp;unique=true&amp;csv=&amp;oddeven=&amp;oddqty=0&amp;sorted=false&amp;start=false</t>
        </r>
      </text>
    </comment>
    <comment ref="F1" authorId="0" shapeId="0" xr:uid="{A5575AAE-52E0-7A42-BAB8-EFEFC522E92B}">
      <text>
        <r>
          <rPr>
            <sz val="10"/>
            <color rgb="FF000000"/>
            <rFont val="Calibri"/>
            <scheme val="minor"/>
          </rPr>
          <t>Pot weight @ Field Capacity.</t>
        </r>
      </text>
    </comment>
    <comment ref="G1" authorId="0" shapeId="0" xr:uid="{EAB28A74-E9CD-8541-868D-1D8FF8B1F48C}">
      <text>
        <r>
          <rPr>
            <sz val="10"/>
            <color rgb="FF000000"/>
            <rFont val="Calibri"/>
            <scheme val="minor"/>
          </rPr>
          <t xml:space="preserve">Calculated using the ratio of wet soil to dry soil on the Calculations page (created using 4x4 pots which were weighed pre and post saturation) and also the average weight of the plastic treepots and bamboo training shoots. Those weights were subtracted from m`Pot before the ratio was calculated, since the ratio of wet to dry is just soil weight. 
No bamboo shoot weight for EP's
</t>
        </r>
      </text>
    </comment>
    <comment ref="H1" authorId="0" shapeId="0" xr:uid="{1D89AB56-867E-6E40-B3E6-6CA7A546AE14}">
      <text>
        <r>
          <rPr>
            <sz val="10"/>
            <color rgb="FF000000"/>
            <rFont val="Calibri"/>
            <scheme val="minor"/>
          </rPr>
          <t xml:space="preserve">soil water weight at field capacity. Calculated by subtracting the dry weight + pot weight + training shoot weight from mpot
No bamboo shoot weight for EP's
</t>
        </r>
      </text>
    </comment>
    <comment ref="M1" authorId="0" shapeId="0" xr:uid="{3A4E6578-1117-7C48-A83E-100B74342273}">
      <text>
        <r>
          <rPr>
            <sz val="10"/>
            <color rgb="FF000000"/>
            <rFont val="Calibri"/>
            <scheme val="minor"/>
          </rPr>
          <t xml:space="preserve">Copy of column L for ease of data input
</t>
        </r>
      </text>
    </comment>
    <comment ref="P1" authorId="0" shapeId="0" xr:uid="{AF787BB1-9A43-554E-BD38-08C182190114}">
      <text>
        <r>
          <rPr>
            <sz val="10"/>
            <color rgb="FF000000"/>
            <rFont val="Calibri"/>
            <scheme val="minor"/>
          </rPr>
          <t xml:space="preserve">Copy of column L for ease of data input
</t>
        </r>
      </text>
    </comment>
    <comment ref="S1" authorId="0" shapeId="0" xr:uid="{6842C7CA-5A87-1540-A316-A8AF04FAB39D}">
      <text>
        <r>
          <rPr>
            <sz val="10"/>
            <color rgb="FF000000"/>
            <rFont val="Calibri"/>
            <scheme val="minor"/>
          </rPr>
          <t xml:space="preserve">Copy of column L for ease of data input
</t>
        </r>
      </text>
    </comment>
    <comment ref="V1" authorId="0" shapeId="0" xr:uid="{55BAC0BF-4330-554D-8AB7-F6AC13AC89FA}">
      <text>
        <r>
          <rPr>
            <sz val="10"/>
            <color rgb="FF000000"/>
            <rFont val="Calibri"/>
            <scheme val="minor"/>
          </rPr>
          <t xml:space="preserve">Copy of column L for ease of data input
</t>
        </r>
      </text>
    </comment>
    <comment ref="Z1" authorId="0" shapeId="0" xr:uid="{7D5A7D97-0A84-6441-A418-85914990159E}">
      <text>
        <r>
          <rPr>
            <sz val="10"/>
            <color rgb="FF000000"/>
            <rFont val="Calibri"/>
            <scheme val="minor"/>
          </rPr>
          <t xml:space="preserve">Green is treatment, no color/grey is control
</t>
        </r>
      </text>
    </comment>
    <comment ref="AB1" authorId="0" shapeId="0" xr:uid="{B8556E4B-48F7-934A-8702-F514758F5A2A}">
      <text>
        <r>
          <rPr>
            <sz val="10"/>
            <color rgb="FF000000"/>
            <rFont val="Calibri"/>
            <scheme val="minor"/>
          </rPr>
          <t xml:space="preserve">From here on, all target weights are correct
</t>
        </r>
      </text>
    </comment>
    <comment ref="AL1" authorId="0" shapeId="0" xr:uid="{9A1B94FB-62E2-8745-B205-CC2932AC2981}">
      <text>
        <r>
          <rPr>
            <sz val="10"/>
            <color rgb="FF000000"/>
            <rFont val="Calibri"/>
            <scheme val="minor"/>
          </rPr>
          <t xml:space="preserve">Treatment hydrated to 40%SWC
</t>
        </r>
      </text>
    </comment>
    <comment ref="AP1" authorId="0" shapeId="0" xr:uid="{D88B59A0-F6CC-FB47-9307-059055543A0A}">
      <text>
        <r>
          <rPr>
            <sz val="10"/>
            <color rgb="FF000000"/>
            <rFont val="Calibri"/>
            <scheme val="minor"/>
          </rPr>
          <t>Treatments received no water today, but would have been watered to 30%</t>
        </r>
      </text>
    </comment>
    <comment ref="AU1" authorId="0" shapeId="0" xr:uid="{B6818233-A2D0-FD45-8584-2C9F923E5630}">
      <text>
        <r>
          <rPr>
            <sz val="10"/>
            <color rgb="FF000000"/>
            <rFont val="Calibri"/>
            <scheme val="minor"/>
          </rPr>
          <t>Controls were not watered, but treatments were watered to 30%</t>
        </r>
      </text>
    </comment>
    <comment ref="AY1" authorId="0" shapeId="0" xr:uid="{332CD8AB-2A45-164D-8333-EE4D6AB3DE1C}">
      <text>
        <r>
          <rPr>
            <sz val="10"/>
            <color rgb="FF000000"/>
            <rFont val="Calibri"/>
            <scheme val="minor"/>
          </rPr>
          <t>Control now hydrated to 90% and treatment to 30%
no watering treatment but weigh
control 90%
wrong empty pots were watered! not huge deal tho since only drought</t>
        </r>
      </text>
    </comment>
    <comment ref="BC1" authorId="0" shapeId="0" xr:uid="{0C627FC9-8758-CE47-BE1F-96C01E0DF119}">
      <text>
        <r>
          <rPr>
            <sz val="10"/>
            <color rgb="FF000000"/>
            <rFont val="Calibri"/>
            <scheme val="minor"/>
          </rPr>
          <t xml:space="preserve">Control now hydrated to 90% and treatment to 30%
</t>
        </r>
      </text>
    </comment>
    <comment ref="BG1" authorId="0" shapeId="0" xr:uid="{D776A14E-CF73-3547-B55B-CEC8A7E24F1A}">
      <text>
        <r>
          <rPr>
            <sz val="10"/>
            <color rgb="FF000000"/>
            <rFont val="Calibri"/>
            <scheme val="minor"/>
          </rPr>
          <t xml:space="preserve">Control now hydrated to 90% and treatment to 30%
</t>
        </r>
      </text>
    </comment>
    <comment ref="BK1" authorId="0" shapeId="0" xr:uid="{D4A35735-CA01-4A44-BEAA-60F28D534B9D}">
      <text>
        <r>
          <rPr>
            <sz val="10"/>
            <color rgb="FF000000"/>
            <rFont val="Calibri"/>
            <scheme val="minor"/>
          </rPr>
          <t xml:space="preserve">Control now hydrated to 90% and treatment to 30%
</t>
        </r>
      </text>
    </comment>
    <comment ref="BO1" authorId="0" shapeId="0" xr:uid="{06089618-FEF2-4342-933E-A9F8203E7FB7}">
      <text>
        <r>
          <rPr>
            <sz val="10"/>
            <color rgb="FF000000"/>
            <rFont val="Calibri"/>
            <scheme val="minor"/>
          </rPr>
          <t>Control now hydrated to 90% and treatment to 30%
Recieved additional bamboo shoot
255189.01.6
NY1.10
b40-14.9
tx6704.8
2214.4.6</t>
        </r>
      </text>
    </comment>
    <comment ref="BS1" authorId="0" shapeId="0" xr:uid="{55F513F0-1278-C242-B826-BAF6DD12EB72}">
      <text>
        <r>
          <rPr>
            <sz val="10"/>
            <color rgb="FF000000"/>
            <rFont val="Calibri"/>
            <scheme val="minor"/>
          </rPr>
          <t xml:space="preserve">Control now hydrated to 90% and treatment to 30%
</t>
        </r>
      </text>
    </comment>
    <comment ref="BW1" authorId="0" shapeId="0" xr:uid="{0BA7AFB4-ECB1-8940-8E72-2CB0380177E4}">
      <text>
        <r>
          <rPr>
            <sz val="10"/>
            <color rgb="FF000000"/>
            <rFont val="Calibri"/>
            <scheme val="minor"/>
          </rPr>
          <t xml:space="preserve">Control now hydrated to 90% and treatment to 30%
Received bamboo shoots:
CC12.9
2970.9
Haines 2.1
B42-34.2
TXNM0821.10
NY1.6
Haines 2.7
Haines .1
ANU65.8
OCK1-S02.2
b42-24.7 x2
b42-24.6
CC12.8
b42-34.9
b40-14.6 x2
255189.01.9
9018.8
T52.6
</t>
        </r>
      </text>
    </comment>
    <comment ref="CA1" authorId="0" shapeId="0" xr:uid="{0129169D-62C5-7349-AC12-2944A517C789}">
      <text>
        <r>
          <rPr>
            <sz val="10"/>
            <color rgb="FF000000"/>
            <rFont val="Calibri"/>
            <scheme val="minor"/>
          </rPr>
          <t xml:space="preserve">Control now hydrated to 90% and treatment to 20%
Received additional bamboo shoots
ANU65.3
9035.8
255189.01.8
255189.01.2
Haines2.9
NY1.9 x2
b40-14.3
2214.4.7
1149.6
b42-24.9
1149.9
2214.4.10
</t>
        </r>
      </text>
    </comment>
    <comment ref="CE1" authorId="0" shapeId="0" xr:uid="{2BC5E421-BC4A-5041-9343-FA1203E4945B}">
      <text>
        <r>
          <rPr>
            <sz val="10"/>
            <color rgb="FF000000"/>
            <rFont val="Calibri"/>
            <scheme val="minor"/>
          </rPr>
          <t xml:space="preserve">Control and treatment plants were watered the incorrect volume.
 They were watered the volume of a different plant under the 'control' or 'treatment' type, meaning that while individual plants received too much or too little water, no treatment received a control's worth of water, and no control received a treatment's worth of water. These target weights (on days 12/7 and 12/9) are the weights the plants were each watered to, and they are supposed to be 90% control and 20% treatment.
</t>
        </r>
      </text>
    </comment>
    <comment ref="CI1" authorId="0" shapeId="0" xr:uid="{E6B95DEB-C4E2-2B4C-A3F8-3E39ECD427E3}">
      <text>
        <r>
          <rPr>
            <sz val="10"/>
            <color rgb="FF000000"/>
            <rFont val="Calibri"/>
            <scheme val="minor"/>
          </rPr>
          <t xml:space="preserve">
Control and treatment plants were watered the incorrect volume.
 They were watered the volume of a different plant under the 'control' or 'treatment' type, meaning that while individual plants received too much or too little water, no treatment received a control's worth of water, and no control received a treatment's worth of water. These target weights (on days 12/7 and 12/9) are the weights the plants were each watered to, and they are supposed to be 90% control and 20% treatment.</t>
        </r>
      </text>
    </comment>
    <comment ref="CL1" authorId="0" shapeId="0" xr:uid="{9FA8F6F3-C8B5-4A41-8980-3F0505CBC0A4}">
      <text>
        <r>
          <rPr>
            <sz val="10"/>
            <color rgb="FF000000"/>
            <rFont val="Calibri"/>
            <scheme val="minor"/>
          </rPr>
          <t>At the end of the day on 12/9 all treatment plants were rewatered to %30 SWC. This was done in part to account for the overwatering and underwatering that occurred for some of the plants, and because treatment plants were seeming generally on death's door. The target values in this column are 90% for control and 30% for treatment.</t>
        </r>
      </text>
    </comment>
    <comment ref="CR1" authorId="0" shapeId="0" xr:uid="{33CE27D7-428F-7242-B465-587224F25C55}">
      <text>
        <r>
          <rPr>
            <sz val="10"/>
            <color rgb="FF000000"/>
            <rFont val="Calibri"/>
            <scheme val="minor"/>
          </rPr>
          <t xml:space="preserve">Control 90%, treatment 30%
Bench 1 was collected for harvest today
Bamboo stake weights incorporated:
588155.01.7
C56-94.5 has 2 
255189.01.7 has 4
1149.10 has 3
9025.8 has 2
b42-34.6 has 2 
2214.4.3 has 2
CC12.9 has 3
NY1.1 has 2
b40-14.10 has 2
b42-24.1 has 2
9018.6 has 2
b42-34.2 has 2
OCK1-S02.10 has 2
TX6704.10
</t>
        </r>
      </text>
    </comment>
    <comment ref="CX1" authorId="0" shapeId="0" xr:uid="{04657C2C-4DC3-864B-961D-4E622C33831A}">
      <text>
        <r>
          <rPr>
            <sz val="10"/>
            <color rgb="FF000000"/>
            <rFont val="Calibri"/>
            <scheme val="minor"/>
          </rPr>
          <t xml:space="preserve">Control 90%
Today, just the controls were watered.
</t>
        </r>
      </text>
    </comment>
    <comment ref="DC1" authorId="0" shapeId="0" xr:uid="{85712FD2-B4BD-A244-8FE7-BCAB2E71E8C7}">
      <text>
        <r>
          <rPr>
            <sz val="10"/>
            <color rgb="FF000000"/>
            <rFont val="Calibri"/>
            <scheme val="minor"/>
          </rPr>
          <t xml:space="preserve">Control 90%, treatment 30%
Bench 2 was collected for harvest today
</t>
        </r>
      </text>
    </comment>
    <comment ref="DG1" authorId="0" shapeId="0" xr:uid="{A0EB102E-F1F4-8847-934C-4DFD5F5FE018}">
      <text>
        <r>
          <rPr>
            <sz val="10"/>
            <color rgb="FF000000"/>
            <rFont val="Calibri"/>
            <scheme val="minor"/>
          </rPr>
          <t xml:space="preserve">Control 90%, treatment 30%
</t>
        </r>
      </text>
    </comment>
    <comment ref="DK1" authorId="0" shapeId="0" xr:uid="{9EB80A08-E998-F448-913E-FD37E3CD4CDA}">
      <text>
        <r>
          <rPr>
            <sz val="10"/>
            <color rgb="FF000000"/>
            <rFont val="Calibri"/>
            <scheme val="minor"/>
          </rPr>
          <t xml:space="preserve">Control hydrated to 90% and treatment to 20%
</t>
        </r>
      </text>
    </comment>
    <comment ref="DQ1" authorId="0" shapeId="0" xr:uid="{0C26ABB1-C341-544F-864D-DC80861E5829}">
      <text>
        <r>
          <rPr>
            <sz val="10"/>
            <color rgb="FF000000"/>
            <rFont val="Calibri"/>
            <scheme val="minor"/>
          </rPr>
          <t xml:space="preserve">Control hydrated to 90% and treatment to 20% Just Bench 5 controls watered today.
</t>
        </r>
      </text>
    </comment>
    <comment ref="K41" authorId="0" shapeId="0" xr:uid="{ACA79F8C-1675-4347-8E93-FC9F2E93A81E}">
      <text>
        <r>
          <rPr>
            <sz val="10"/>
            <color rgb="FF000000"/>
            <rFont val="Calibri"/>
            <scheme val="minor"/>
          </rPr>
          <t>On 3/29 Niko subtracted 0.15 from all weights marked blue to account for the use of the overweighing scale.</t>
        </r>
      </text>
    </comment>
    <comment ref="Q52" authorId="0" shapeId="0" xr:uid="{FF6C77D3-0B83-A845-90CD-5A4A8041CB7D}">
      <text>
        <r>
          <rPr>
            <sz val="10"/>
            <color rgb="FF000000"/>
            <rFont val="Calibri"/>
            <scheme val="minor"/>
          </rPr>
          <t>On 3/29 Niko subtracted 0.15 from all weights marked blue to account for the use of the overweighing scale.</t>
        </r>
      </text>
    </comment>
    <comment ref="K75" authorId="0" shapeId="0" xr:uid="{2F67627E-9C49-EA44-AE6C-6BF43708062D}">
      <text>
        <r>
          <rPr>
            <sz val="10"/>
            <color rgb="FF000000"/>
            <rFont val="Calibri"/>
            <scheme val="minor"/>
          </rPr>
          <t xml:space="preserve">scale 2
</t>
        </r>
      </text>
    </comment>
    <comment ref="V243" authorId="0" shapeId="0" xr:uid="{68CA6F2E-F553-9B47-80A3-FB4CF396A85D}">
      <text>
        <r>
          <rPr>
            <sz val="10"/>
            <color rgb="FF000000"/>
            <rFont val="Calibri"/>
            <scheme val="minor"/>
          </rPr>
          <t xml:space="preserve">Copy of column L for ease of data input
</t>
        </r>
      </text>
    </comment>
    <comment ref="Z243" authorId="0" shapeId="0" xr:uid="{B3915A38-402A-FA47-9886-783F85365679}">
      <text>
        <r>
          <rPr>
            <sz val="10"/>
            <color rgb="FF000000"/>
            <rFont val="Calibri"/>
            <scheme val="minor"/>
          </rPr>
          <t xml:space="preserve">Copy of column L for ease of data input
</t>
        </r>
      </text>
    </comment>
    <comment ref="V382" authorId="0" shapeId="0" xr:uid="{08A66379-8F1C-2D41-BD4E-4AB4FEA63EDD}">
      <text>
        <r>
          <rPr>
            <sz val="10"/>
            <color rgb="FF000000"/>
            <rFont val="Calibri"/>
            <scheme val="minor"/>
          </rPr>
          <t xml:space="preserve">Copy of column L for ease of data input
</t>
        </r>
      </text>
    </comment>
    <comment ref="Z382" authorId="0" shapeId="0" xr:uid="{A51A780D-EFAD-AF4F-96E4-9FD12A0E188E}">
      <text>
        <r>
          <rPr>
            <sz val="10"/>
            <color rgb="FF000000"/>
            <rFont val="Calibri"/>
            <scheme val="minor"/>
          </rPr>
          <t xml:space="preserve">Copy of column L for ease of data input
</t>
        </r>
      </text>
    </comment>
    <comment ref="V521" authorId="0" shapeId="0" xr:uid="{33E9214D-75E6-4D4D-8571-6CA52A0FC208}">
      <text>
        <r>
          <rPr>
            <sz val="10"/>
            <color rgb="FF000000"/>
            <rFont val="Calibri"/>
            <scheme val="minor"/>
          </rPr>
          <t xml:space="preserve">Copy of column L for ease of data input
</t>
        </r>
      </text>
    </comment>
    <comment ref="Z521" authorId="0" shapeId="0" xr:uid="{C84BE915-032D-B141-99D3-F6F6466D9F02}">
      <text>
        <r>
          <rPr>
            <sz val="10"/>
            <color rgb="FF000000"/>
            <rFont val="Calibri"/>
            <scheme val="minor"/>
          </rPr>
          <t xml:space="preserve">Copy of column L for ease of data input
</t>
        </r>
      </text>
    </comment>
    <comment ref="V660" authorId="0" shapeId="0" xr:uid="{913C3D55-D522-1644-854F-68016F784315}">
      <text>
        <r>
          <rPr>
            <sz val="10"/>
            <color rgb="FF000000"/>
            <rFont val="Calibri"/>
            <scheme val="minor"/>
          </rPr>
          <t xml:space="preserve">Copy of column L for ease of data input
</t>
        </r>
      </text>
    </comment>
    <comment ref="Z660" authorId="0" shapeId="0" xr:uid="{2A5C00BA-306E-AC44-8034-1D72EC861AA1}">
      <text>
        <r>
          <rPr>
            <sz val="10"/>
            <color rgb="FF000000"/>
            <rFont val="Calibri"/>
            <scheme val="minor"/>
          </rPr>
          <t xml:space="preserve">Copy of column L for ease of data input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tc={3F3C4CCD-0546-5D4F-A42A-DAA52A4853E0}</author>
    <author>tc={80110349-1A85-9D41-8AD9-7609430B268D}</author>
    <author>tc={C19EC79E-9846-524A-988B-22312B7635BE}</author>
    <author>tc={43161424-FF5D-BF4F-AFD4-3C26E4926B6A}</author>
    <author>tc={7E971665-7EB7-C74A-AB4C-C19E106BF245}</author>
    <author>tc={3008973C-8AAF-8C4B-A2EA-2AFEF1300232}</author>
    <author>tc={0B00D4C1-C256-7942-B317-87EA8520256E}</author>
    <author>tc={C524BDE1-907B-6243-A091-F15B1803A32C}</author>
    <author>tc={9C0D856B-456A-6946-923B-6D04E2E7230E}</author>
    <author>tc={0D2FA919-C4CA-824F-BCCE-88BFEC352971}</author>
    <author>tc={91DF6AA0-48A1-424F-A2CC-3AD3EF131B73}</author>
    <author>tc={A550A9ED-574C-C24B-BBEF-5FF8C3BA58AD}</author>
    <author>tc={690C8EAA-6AA8-F048-A5A0-925A457EEB8A}</author>
    <author>tc={834FCB6B-390C-DD46-AA3D-0D7522922618}</author>
    <author>tc={F15D5850-6D8E-DD46-BEE8-7D153DB5A1B4}</author>
    <author>tc={0479526C-79CF-FC4C-8CB7-220905EF0342}</author>
    <author>tc={2FA2703B-0AA3-A84E-A2E5-AC8822735346}</author>
    <author>tc={B9C7527B-CBA5-D648-AF1A-C5D909F53E44}</author>
    <author>tc={7C1A0633-DF38-CD43-B03D-97A098A4CB82}</author>
    <author>tc={5839F54B-53F7-6140-9D4B-B26684FA5873}</author>
    <author>tc={8B56AA53-2DE2-7740-8D48-331D14D3A9F6}</author>
    <author>tc={6CE685D6-EC80-3041-A88E-E4E8479CAA23}</author>
    <author>tc={5C27914C-F4FA-6B42-9D31-3B4BEC9BF64D}</author>
    <author>tc={F06F11B2-2D6C-8848-8538-C664CEA6F865}</author>
    <author>tc={2A59C6BB-FB41-B74E-8D88-49F764B88A95}</author>
    <author>tc={0694DCD3-30C8-E640-B3EC-EE9C495FE1B7}</author>
    <author>tc={5E1413D0-DF44-9741-8E75-1BE08F823A47}</author>
    <author>tc={C3B65CFF-B797-AF4C-AB40-54098E2FB853}</author>
    <author>tc={2F6AE84E-882B-7F4F-B83B-0C57761F4895}</author>
    <author>tc={22DB81B8-5AD3-3048-B716-702F77BCD552}</author>
    <author>tc={03E0A09C-CBF3-7943-A7A8-300F573E598C}</author>
  </authors>
  <commentList>
    <comment ref="D1" authorId="0" shapeId="0" xr:uid="{A44BA5C6-D0F1-3A40-97D6-1EA3A2A1D4AA}">
      <text>
        <r>
          <rPr>
            <sz val="10"/>
            <color rgb="FF000000"/>
            <rFont val="Calibri"/>
            <family val="2"/>
          </rPr>
          <t xml:space="preserve">Beth says assign treatments later
</t>
        </r>
        <r>
          <rPr>
            <sz val="10"/>
            <color rgb="FF000000"/>
            <rFont val="Calibri"/>
            <family val="2"/>
          </rPr>
          <t xml:space="preserve">
</t>
        </r>
      </text>
    </comment>
    <comment ref="E1" authorId="0" shapeId="0" xr:uid="{E01B3A68-A321-D443-937B-985A20B49F4F}">
      <text>
        <r>
          <rPr>
            <sz val="10"/>
            <color rgb="FF000000"/>
            <rFont val="Calibri"/>
            <family val="2"/>
          </rPr>
          <t xml:space="preserve">For each block, a random number between 1 and 56 was assigned to each plant, assigning their random order in the block.
</t>
        </r>
        <r>
          <rPr>
            <sz val="10"/>
            <color rgb="FF000000"/>
            <rFont val="Calibri"/>
            <family val="2"/>
          </rPr>
          <t xml:space="preserve">
</t>
        </r>
        <r>
          <rPr>
            <sz val="10"/>
            <color rgb="FF000000"/>
            <rFont val="Calibri"/>
            <family val="2"/>
          </rPr>
          <t xml:space="preserve">This is the generator used:
</t>
        </r>
        <r>
          <rPr>
            <sz val="10"/>
            <color rgb="FF000000"/>
            <rFont val="Calibri"/>
            <family val="2"/>
          </rPr>
          <t>https://numbergenerator.org/randomnumbergenerator/1-5#!numbers=56&amp;low=1&amp;high=56&amp;unique=true&amp;csv=&amp;oddeven=&amp;oddqty=0&amp;sorted=false&amp;start=false</t>
        </r>
      </text>
    </comment>
    <comment ref="F1" authorId="0" shapeId="0" xr:uid="{8EF8B7C0-A17B-3A4D-AFB6-A7DD635FBFE1}">
      <text>
        <r>
          <rPr>
            <sz val="10"/>
            <color rgb="FF000000"/>
            <rFont val="Calibri"/>
            <family val="2"/>
          </rPr>
          <t>Pot weight @ Field Capacity.</t>
        </r>
      </text>
    </comment>
    <comment ref="G1" authorId="0" shapeId="0" xr:uid="{A8466EED-C36A-7E4F-A4A6-F09B1743D8BD}">
      <text>
        <r>
          <rPr>
            <sz val="10"/>
            <color rgb="FF000000"/>
            <rFont val="Calibri"/>
            <family val="2"/>
          </rPr>
          <t xml:space="preserve">Calculated using the ratio of wet soil to dry soil on the Calculations page (created using 4x4 pots which were weighed pre and post saturation) and also the average weight of the plastic treepots and bamboo training shoots. Those weights were subtracted from m`Pot before the ratio was calculated, since the ratio of wet to dry is just soil weight. 
</t>
        </r>
        <r>
          <rPr>
            <sz val="10"/>
            <color rgb="FF000000"/>
            <rFont val="Calibri"/>
            <family val="2"/>
          </rPr>
          <t xml:space="preserve">No bamboo shoot weight for EP's
</t>
        </r>
      </text>
    </comment>
    <comment ref="H1" authorId="0" shapeId="0" xr:uid="{E6F69A06-84A3-1849-B48D-36D127AB082F}">
      <text>
        <r>
          <rPr>
            <sz val="10"/>
            <color rgb="FF000000"/>
            <rFont val="Calibri"/>
            <family val="2"/>
          </rPr>
          <t xml:space="preserve">soil water weight at field capacity. Calculated by subtracting the dry weight + pot weight + training shoot weight from mpot
</t>
        </r>
        <r>
          <rPr>
            <sz val="10"/>
            <color rgb="FF000000"/>
            <rFont val="Calibri"/>
            <family val="2"/>
          </rPr>
          <t xml:space="preserve">No bamboo shoot weight for EP's
</t>
        </r>
      </text>
    </comment>
    <comment ref="L1" authorId="1" shapeId="0" xr:uid="{3F3C4CCD-0546-5D4F-A42A-DAA52A4853E0}">
      <text>
        <t xml:space="preserve">[Threaded comment]
Your version of Excel allows you to read this threaded comment; however, any edits to it will get removed if the file is opened in a newer version of Excel. Learn more: https://go.microsoft.com/fwlink/?linkid=870924
Comment:
    If there were negative values —&gt; set them to zero bc it wouldn’t make sense to remove water
</t>
      </text>
    </comment>
    <comment ref="O1" authorId="2" shapeId="0" xr:uid="{80110349-1A85-9D41-8AD9-7609430B268D}">
      <text>
        <t>[Threaded comment]
Your version of Excel allows you to read this threaded comment; however, any edits to it will get removed if the file is opened in a newer version of Excel. Learn more: https://go.microsoft.com/fwlink/?linkid=870924
Comment:
    Should be the right one since in the pre-watered weight, the bamboo shoot is weighted too
Reply:
    Calculated using pre water weight + water added and the mpot at field capacity
Reply:
    Formula (control/field capacity) x 100</t>
      </text>
    </comment>
    <comment ref="R1" authorId="0" shapeId="0" xr:uid="{83CA2A46-1C09-EE48-85C5-CB75AD7A8E20}">
      <text>
        <r>
          <rPr>
            <sz val="10"/>
            <color rgb="FF000000"/>
            <rFont val="Calibri"/>
            <family val="2"/>
          </rPr>
          <t xml:space="preserve">Copy of column L for ease of data input
</t>
        </r>
      </text>
    </comment>
    <comment ref="U1" authorId="3" shapeId="0" xr:uid="{C19EC79E-9846-524A-988B-22312B7635BE}">
      <text>
        <t>[Threaded comment]
Your version of Excel allows you to read this threaded comment; however, any edits to it will get removed if the file is opened in a newer version of Excel. Learn more: https://go.microsoft.com/fwlink/?linkid=870924
Comment:
    Should be the right one since in the pre-watered weight, the bamboo shoot is weighted too
Reply:
    Calculated using pre water weight + water added and the mpot at field capacity
Reply:
    Formula (control/field capacity) x 100</t>
      </text>
    </comment>
    <comment ref="X1" authorId="0" shapeId="0" xr:uid="{C0EBFD4C-44B7-1940-9F8D-EAE6120E9666}">
      <text>
        <r>
          <rPr>
            <sz val="10"/>
            <color rgb="FF000000"/>
            <rFont val="Calibri"/>
            <family val="2"/>
          </rPr>
          <t xml:space="preserve">Copy of column L for ease of data input
</t>
        </r>
      </text>
    </comment>
    <comment ref="AA1" authorId="4" shapeId="0" xr:uid="{43161424-FF5D-BF4F-AFD4-3C26E4926B6A}">
      <text>
        <t>[Threaded comment]
Your version of Excel allows you to read this threaded comment; however, any edits to it will get removed if the file is opened in a newer version of Excel. Learn more: https://go.microsoft.com/fwlink/?linkid=870924
Comment:
    Should be the right one since in the pre-watered weight, the bamboo shoot is weighted too
Reply:
    Calculated using pre water weight + water added and the mpot at field capacity
Reply:
    Formula (control/field capacity) x 100</t>
      </text>
    </comment>
    <comment ref="AD1" authorId="0" shapeId="0" xr:uid="{7148175F-7FB1-1148-99EC-DE4C16F99210}">
      <text>
        <r>
          <rPr>
            <sz val="10"/>
            <color rgb="FF000000"/>
            <rFont val="Calibri"/>
            <family val="2"/>
          </rPr>
          <t xml:space="preserve">Copy of column L for ease of data input
</t>
        </r>
      </text>
    </comment>
    <comment ref="AG1" authorId="5" shapeId="0" xr:uid="{7E971665-7EB7-C74A-AB4C-C19E106BF245}">
      <text>
        <t>[Threaded comment]
Your version of Excel allows you to read this threaded comment; however, any edits to it will get removed if the file is opened in a newer version of Excel. Learn more: https://go.microsoft.com/fwlink/?linkid=870924
Comment:
    Should be the right one since in the pre-watered weight, the bamboo shoot is weighted too
Reply:
    Calculated using pre water weight + water added and the mpot at field capacity
Reply:
    Formula (control/field capacity) x 100</t>
      </text>
    </comment>
    <comment ref="AJ1" authorId="0" shapeId="0" xr:uid="{B7782CAA-6676-9D4C-956E-BED706297BBE}">
      <text>
        <r>
          <rPr>
            <sz val="10"/>
            <color rgb="FF000000"/>
            <rFont val="Calibri"/>
            <family val="2"/>
          </rPr>
          <t xml:space="preserve">Copy of column L for ease of data input
</t>
        </r>
      </text>
    </comment>
    <comment ref="AN1" authorId="6" shapeId="0" xr:uid="{3008973C-8AAF-8C4B-A2EA-2AFEF1300232}">
      <text>
        <t>[Threaded comment]
Your version of Excel allows you to read this threaded comment; however, any edits to it will get removed if the file is opened in a newer version of Excel. Learn more: https://go.microsoft.com/fwlink/?linkid=870924
Comment:
    Should be the right one since in the pre-watered weight, the bamboo shoot is weighted too
Reply:
    Calculated using pre water weight + water added and the mpot at field capacity
Reply:
    Formula (control/field capacity) x 100</t>
      </text>
    </comment>
    <comment ref="AU1" authorId="0" shapeId="0" xr:uid="{3E3520A3-C013-9A4A-9B82-D2CE3EA7F65F}">
      <text>
        <r>
          <rPr>
            <sz val="10"/>
            <color rgb="FF000000"/>
            <rFont val="Calibri"/>
            <family val="2"/>
          </rPr>
          <t xml:space="preserve">Green is treatment, no color/grey is control
</t>
        </r>
      </text>
    </comment>
    <comment ref="BA1" authorId="0" shapeId="0" xr:uid="{F73C5292-7E1C-7245-982E-8AD28F6654E8}">
      <text>
        <r>
          <rPr>
            <sz val="10"/>
            <color rgb="FF000000"/>
            <rFont val="Calibri"/>
            <family val="2"/>
          </rPr>
          <t xml:space="preserve">From here on, all target weights are correct
</t>
        </r>
      </text>
    </comment>
    <comment ref="BB1" authorId="7" shapeId="0" xr:uid="{0B00D4C1-C256-7942-B317-87EA8520256E}">
      <text>
        <t xml:space="preserve">[Threaded comment]
Your version of Excel allows you to read this threaded comment; however, any edits to it will get removed if the file is opened in a newer version of Excel. Learn more: https://go.microsoft.com/fwlink/?linkid=870924
Comment:
    When water was negative —&gt; set to zero
</t>
      </text>
    </comment>
    <comment ref="BJ1" authorId="8" shapeId="0" xr:uid="{C524BDE1-907B-6243-A091-F15B1803A32C}">
      <text>
        <t xml:space="preserve">[Threaded comment]
Your version of Excel allows you to read this threaded comment; however, any edits to it will get removed if the file is opened in a newer version of Excel. Learn more: https://go.microsoft.com/fwlink/?linkid=870924
Comment:
    If water negative, set to zero
</t>
      </text>
    </comment>
    <comment ref="BT1" authorId="0" shapeId="0" xr:uid="{281C7B03-B43C-904A-8CD5-463E4B10D18C}">
      <text>
        <r>
          <rPr>
            <sz val="10"/>
            <color rgb="FF000000"/>
            <rFont val="Calibri"/>
            <family val="2"/>
          </rPr>
          <t xml:space="preserve">Treatment hydrated to 40%SWC
</t>
        </r>
      </text>
    </comment>
    <comment ref="CA1" authorId="9" shapeId="0" xr:uid="{9C0D856B-456A-6946-923B-6D04E2E7230E}">
      <text>
        <t xml:space="preserve">[Threaded comment]
Your version of Excel allows you to read this threaded comment; however, any edits to it will get removed if the file is opened in a newer version of Excel. Learn more: https://go.microsoft.com/fwlink/?linkid=870924
Comment:
    If negative, set to zero
</t>
      </text>
    </comment>
    <comment ref="CB1" authorId="0" shapeId="0" xr:uid="{862C1DA6-9E4E-164D-B2B2-563D6E2BC682}">
      <text>
        <r>
          <rPr>
            <sz val="10"/>
            <color rgb="FF000000"/>
            <rFont val="Calibri"/>
            <family val="2"/>
          </rPr>
          <t>Treatments received no water today, but would have been watered to 30%</t>
        </r>
      </text>
    </comment>
    <comment ref="CK1" authorId="0" shapeId="0" xr:uid="{BD4A28D4-6533-4D4C-9CC4-E2F86A179EEA}">
      <text>
        <r>
          <rPr>
            <sz val="10"/>
            <color rgb="FF000000"/>
            <rFont val="Calibri"/>
            <family val="2"/>
          </rPr>
          <t>Controls were not watered, but treatments were watered to 30%</t>
        </r>
      </text>
    </comment>
    <comment ref="CS1" authorId="0" shapeId="0" xr:uid="{96B8F08A-8779-1B42-9A1F-F8293CE40554}">
      <text>
        <r>
          <rPr>
            <sz val="10"/>
            <color rgb="FF000000"/>
            <rFont val="Calibri"/>
            <family val="2"/>
          </rPr>
          <t xml:space="preserve">Control now hydrated to 90% and treatment to 30%
</t>
        </r>
        <r>
          <rPr>
            <sz val="10"/>
            <color rgb="FF000000"/>
            <rFont val="Calibri"/>
            <family val="2"/>
          </rPr>
          <t xml:space="preserve">
</t>
        </r>
        <r>
          <rPr>
            <sz val="10"/>
            <color rgb="FF000000"/>
            <rFont val="Calibri"/>
            <family val="2"/>
          </rPr>
          <t xml:space="preserve">no watering treatment but weigh
</t>
        </r>
        <r>
          <rPr>
            <sz val="10"/>
            <color rgb="FF000000"/>
            <rFont val="Calibri"/>
            <family val="2"/>
          </rPr>
          <t xml:space="preserve">control 90%
</t>
        </r>
        <r>
          <rPr>
            <sz val="10"/>
            <color rgb="FF000000"/>
            <rFont val="Calibri"/>
            <family val="2"/>
          </rPr>
          <t xml:space="preserve">
</t>
        </r>
        <r>
          <rPr>
            <sz val="10"/>
            <color rgb="FF000000"/>
            <rFont val="Calibri"/>
            <family val="2"/>
          </rPr>
          <t>wrong empty pots were watered! not huge deal tho since only drought</t>
        </r>
      </text>
    </comment>
    <comment ref="DA1" authorId="0" shapeId="0" xr:uid="{59AC8495-4354-D74E-9925-781C9945DB60}">
      <text>
        <r>
          <rPr>
            <sz val="10"/>
            <color rgb="FF000000"/>
            <rFont val="Calibri"/>
            <scheme val="minor"/>
          </rPr>
          <t xml:space="preserve">Control now hydrated to 90% and treatment to 30%
</t>
        </r>
      </text>
    </comment>
    <comment ref="DG1" authorId="0" shapeId="0" xr:uid="{BCFC2632-BB2F-4440-9EF8-7AECCCCDB8CD}">
      <text>
        <r>
          <rPr>
            <sz val="10"/>
            <color rgb="FF000000"/>
            <rFont val="Calibri"/>
            <scheme val="minor"/>
          </rPr>
          <t xml:space="preserve">Control now hydrated to 90% and treatment to 30%
</t>
        </r>
      </text>
    </comment>
    <comment ref="DM1" authorId="0" shapeId="0" xr:uid="{55243B38-0085-E04E-900A-F133E9D60767}">
      <text>
        <r>
          <rPr>
            <sz val="10"/>
            <color rgb="FF000000"/>
            <rFont val="Calibri"/>
            <scheme val="minor"/>
          </rPr>
          <t xml:space="preserve">Control now hydrated to 90% and treatment to 30%
</t>
        </r>
      </text>
    </comment>
    <comment ref="DS1" authorId="0" shapeId="0" xr:uid="{533A942E-DF27-9F4A-BC60-230C9E295D56}">
      <text>
        <r>
          <rPr>
            <sz val="10"/>
            <color rgb="FF000000"/>
            <rFont val="Calibri"/>
            <family val="2"/>
          </rPr>
          <t xml:space="preserve">Control now hydrated to 90% and treatment to 30%
</t>
        </r>
        <r>
          <rPr>
            <sz val="10"/>
            <color rgb="FF000000"/>
            <rFont val="Calibri"/>
            <family val="2"/>
          </rPr>
          <t xml:space="preserve">Recieved additional bamboo shoot
</t>
        </r>
        <r>
          <rPr>
            <sz val="10"/>
            <color rgb="FF000000"/>
            <rFont val="Calibri"/>
            <family val="2"/>
          </rPr>
          <t xml:space="preserve">
</t>
        </r>
        <r>
          <rPr>
            <sz val="10"/>
            <color rgb="FF000000"/>
            <rFont val="Calibri"/>
            <family val="2"/>
          </rPr>
          <t xml:space="preserve">255189.01.6
</t>
        </r>
        <r>
          <rPr>
            <sz val="10"/>
            <color rgb="FF000000"/>
            <rFont val="Calibri"/>
            <family val="2"/>
          </rPr>
          <t xml:space="preserve">NY1.10
</t>
        </r>
        <r>
          <rPr>
            <sz val="10"/>
            <color rgb="FF000000"/>
            <rFont val="Calibri"/>
            <family val="2"/>
          </rPr>
          <t xml:space="preserve">b40-14.9
</t>
        </r>
        <r>
          <rPr>
            <sz val="10"/>
            <color rgb="FF000000"/>
            <rFont val="Calibri"/>
            <family val="2"/>
          </rPr>
          <t xml:space="preserve">tx6704.8
</t>
        </r>
        <r>
          <rPr>
            <sz val="10"/>
            <color rgb="FF000000"/>
            <rFont val="Calibri"/>
            <family val="2"/>
          </rPr>
          <t>2214.4.6</t>
        </r>
      </text>
    </comment>
    <comment ref="DY1" authorId="0" shapeId="0" xr:uid="{792C41E3-4852-BF48-A98F-BA9A761AAC50}">
      <text>
        <r>
          <rPr>
            <sz val="10"/>
            <color rgb="FF000000"/>
            <rFont val="Calibri"/>
            <scheme val="minor"/>
          </rPr>
          <t xml:space="preserve">Control now hydrated to 90% and treatment to 30%
</t>
        </r>
      </text>
    </comment>
    <comment ref="EE1" authorId="0" shapeId="0" xr:uid="{1AC8EE47-3AB5-6E44-A8B2-24817338FF80}">
      <text>
        <r>
          <rPr>
            <sz val="10"/>
            <color rgb="FF000000"/>
            <rFont val="Calibri"/>
            <scheme val="minor"/>
          </rPr>
          <t xml:space="preserve">Control now hydrated to 90% and treatment to 30%
Received bamboo shoots:
CC12.9
2970.9
Haines 2.1
B42-34.2
TXNM0821.10
NY1.6
Haines 2.7
Haines .1
ANU65.8
OCK1-S02.2
b42-24.7 x2
b42-24.6
CC12.8
b42-34.9
b40-14.6 x2
255189.01.9
9018.8
T52.6
</t>
        </r>
      </text>
    </comment>
    <comment ref="EK1" authorId="0" shapeId="0" xr:uid="{5FAB15A7-F1F8-5140-B5E8-6C2F8EFDFE5A}">
      <text>
        <r>
          <rPr>
            <sz val="10"/>
            <color rgb="FF000000"/>
            <rFont val="Calibri"/>
            <scheme val="minor"/>
          </rPr>
          <t xml:space="preserve">Control now hydrated to 90% and treatment to 20%
Received additional bamboo shoots
ANU65.3
9035.8
255189.01.8
255189.01.2
Haines2.9
NY1.9 x2
b40-14.3
2214.4.7
1149.6
b42-24.9
1149.9
2214.4.10
</t>
        </r>
      </text>
    </comment>
    <comment ref="EQ1" authorId="0" shapeId="0" xr:uid="{BE9A9BFE-2D2D-A04A-AC13-C22831390379}">
      <text>
        <r>
          <rPr>
            <sz val="10"/>
            <color rgb="FF000000"/>
            <rFont val="Calibri"/>
            <family val="2"/>
          </rPr>
          <t xml:space="preserve">Control and treatment plants were watered the incorrect volume.
</t>
        </r>
        <r>
          <rPr>
            <sz val="10"/>
            <color rgb="FF000000"/>
            <rFont val="Calibri"/>
            <family val="2"/>
          </rPr>
          <t xml:space="preserve"> They were watered the volume of a different plant under the 'control' or 'treatment' type, meaning that while individual plants received too much or too little water, no treatment received a control's worth of water, and no control received a treatment's worth of water. These target weights (on days 12/7 and 12/9) are the weights the plants were each watered to, and they are supposed to be 90% control and 20% treatment.
</t>
        </r>
        <r>
          <rPr>
            <sz val="10"/>
            <color rgb="FF000000"/>
            <rFont val="Calibri"/>
            <family val="2"/>
          </rPr>
          <t xml:space="preserve">
</t>
        </r>
      </text>
    </comment>
    <comment ref="EW1" authorId="0" shapeId="0" xr:uid="{4CA6EFF9-7935-F443-8945-F52DFA9B1698}">
      <text>
        <r>
          <rPr>
            <sz val="10"/>
            <color rgb="FF000000"/>
            <rFont val="Calibri"/>
            <family val="2"/>
          </rPr>
          <t xml:space="preserve">
</t>
        </r>
        <r>
          <rPr>
            <sz val="10"/>
            <color rgb="FF000000"/>
            <rFont val="Calibri"/>
            <family val="2"/>
          </rPr>
          <t xml:space="preserve">
</t>
        </r>
        <r>
          <rPr>
            <sz val="10"/>
            <color rgb="FF000000"/>
            <rFont val="Calibri"/>
            <family val="2"/>
          </rPr>
          <t xml:space="preserve">Control and treatment plants were watered the incorrect volume.
</t>
        </r>
        <r>
          <rPr>
            <sz val="10"/>
            <color rgb="FF000000"/>
            <rFont val="Calibri"/>
            <family val="2"/>
          </rPr>
          <t xml:space="preserve"> They were watered the volume of a different plant under the 'control' or 'treatment' type, meaning that while individual plants received too much or too little water, no treatment received a control's worth of water, and no control received a treatment's worth of water. These target weights (on days 12/7 and 12/9) are the weights the plants were each watered to, and they are supposed to be 90% control and 20% treatment.</t>
        </r>
      </text>
    </comment>
    <comment ref="EZ1" authorId="0" shapeId="0" xr:uid="{3B248968-3DAC-1A45-8D1D-F41804BF6B4E}">
      <text>
        <r>
          <rPr>
            <sz val="10"/>
            <color rgb="FF000000"/>
            <rFont val="Calibri"/>
            <family val="2"/>
          </rPr>
          <t>At the end of the day on 12/9 all treatment plants were rewatered to %30 SWC. This was done in part to account for the overwatering and underwatering that occurred for some of the plants, and because treatment plants were seeming generally on death's door. The target values in this column are 90% for control and 30% for treatment.</t>
        </r>
      </text>
    </comment>
    <comment ref="FD1" authorId="10" shapeId="0" xr:uid="{0D2FA919-C4CA-824F-BCCE-88BFEC352971}">
      <text>
        <t>[Threaded comment]
Your version of Excel allows you to read this threaded comment; however, any edits to it will get removed if the file is opened in a newer version of Excel. Learn more: https://go.microsoft.com/fwlink/?linkid=870924
Comment:
    Which values am I supposed to use here for the calculation?</t>
      </text>
    </comment>
    <comment ref="FH1" authorId="0" shapeId="0" xr:uid="{35CE9E34-9C23-B34B-8658-BEBC402707D0}">
      <text>
        <r>
          <rPr>
            <sz val="10"/>
            <color rgb="FF000000"/>
            <rFont val="Calibri"/>
            <family val="2"/>
          </rPr>
          <t xml:space="preserve">Control 90%, treatment 30%
</t>
        </r>
        <r>
          <rPr>
            <sz val="10"/>
            <color rgb="FF000000"/>
            <rFont val="Calibri"/>
            <family val="2"/>
          </rPr>
          <t xml:space="preserve">
</t>
        </r>
        <r>
          <rPr>
            <sz val="10"/>
            <color rgb="FF000000"/>
            <rFont val="Calibri"/>
            <family val="2"/>
          </rPr>
          <t xml:space="preserve">Bench 1 was collected for harvest today
</t>
        </r>
        <r>
          <rPr>
            <sz val="10"/>
            <color rgb="FF000000"/>
            <rFont val="Calibri"/>
            <family val="2"/>
          </rPr>
          <t xml:space="preserve">
</t>
        </r>
        <r>
          <rPr>
            <sz val="10"/>
            <color rgb="FF000000"/>
            <rFont val="Calibri"/>
            <family val="2"/>
          </rPr>
          <t xml:space="preserve">Bamboo stake weights incorporated:
</t>
        </r>
        <r>
          <rPr>
            <sz val="10"/>
            <color rgb="FF000000"/>
            <rFont val="Calibri"/>
            <family val="2"/>
          </rPr>
          <t xml:space="preserve">
</t>
        </r>
        <r>
          <rPr>
            <sz val="10"/>
            <color rgb="FF000000"/>
            <rFont val="Calibri"/>
            <family val="2"/>
          </rPr>
          <t xml:space="preserve">588155.01.7
</t>
        </r>
        <r>
          <rPr>
            <sz val="10"/>
            <color rgb="FF000000"/>
            <rFont val="Calibri"/>
            <family val="2"/>
          </rPr>
          <t xml:space="preserve">C56-94.5 has 2 
</t>
        </r>
        <r>
          <rPr>
            <sz val="10"/>
            <color rgb="FF000000"/>
            <rFont val="Calibri"/>
            <family val="2"/>
          </rPr>
          <t xml:space="preserve">255189.01.7 has 4
</t>
        </r>
        <r>
          <rPr>
            <sz val="10"/>
            <color rgb="FF000000"/>
            <rFont val="Calibri"/>
            <family val="2"/>
          </rPr>
          <t xml:space="preserve">1149.10 has 3
</t>
        </r>
        <r>
          <rPr>
            <sz val="10"/>
            <color rgb="FF000000"/>
            <rFont val="Calibri"/>
            <family val="2"/>
          </rPr>
          <t xml:space="preserve">9025.8 has 2
</t>
        </r>
        <r>
          <rPr>
            <sz val="10"/>
            <color rgb="FF000000"/>
            <rFont val="Calibri"/>
            <family val="2"/>
          </rPr>
          <t xml:space="preserve">b42-34.6 has 2 
</t>
        </r>
        <r>
          <rPr>
            <sz val="10"/>
            <color rgb="FF000000"/>
            <rFont val="Calibri"/>
            <family val="2"/>
          </rPr>
          <t xml:space="preserve">2214.4.3 has 2
</t>
        </r>
        <r>
          <rPr>
            <sz val="10"/>
            <color rgb="FF000000"/>
            <rFont val="Calibri"/>
            <family val="2"/>
          </rPr>
          <t xml:space="preserve">CC12.9 has 3
</t>
        </r>
        <r>
          <rPr>
            <sz val="10"/>
            <color rgb="FF000000"/>
            <rFont val="Calibri"/>
            <family val="2"/>
          </rPr>
          <t xml:space="preserve">NY1.1 has 2
</t>
        </r>
        <r>
          <rPr>
            <sz val="10"/>
            <color rgb="FF000000"/>
            <rFont val="Calibri"/>
            <family val="2"/>
          </rPr>
          <t xml:space="preserve">b40-14.10 has 2
</t>
        </r>
        <r>
          <rPr>
            <sz val="10"/>
            <color rgb="FF000000"/>
            <rFont val="Calibri"/>
            <family val="2"/>
          </rPr>
          <t xml:space="preserve">b42-24.1 has 2
</t>
        </r>
        <r>
          <rPr>
            <sz val="10"/>
            <color rgb="FF000000"/>
            <rFont val="Calibri"/>
            <family val="2"/>
          </rPr>
          <t xml:space="preserve">9018.6 has 2
</t>
        </r>
        <r>
          <rPr>
            <sz val="10"/>
            <color rgb="FF000000"/>
            <rFont val="Calibri"/>
            <family val="2"/>
          </rPr>
          <t xml:space="preserve">b42-34.2 has 2
</t>
        </r>
        <r>
          <rPr>
            <sz val="10"/>
            <color rgb="FF000000"/>
            <rFont val="Calibri"/>
            <family val="2"/>
          </rPr>
          <t xml:space="preserve">OCK1-S02.10 has 2
</t>
        </r>
        <r>
          <rPr>
            <sz val="10"/>
            <color rgb="FF000000"/>
            <rFont val="Calibri"/>
            <family val="2"/>
          </rPr>
          <t xml:space="preserve">TX6704.10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
</t>
        </r>
      </text>
    </comment>
    <comment ref="FM1" authorId="11" shapeId="0" xr:uid="{91DF6AA0-48A1-424F-A2CC-3AD3EF131B73}">
      <text>
        <t>[Threaded comment]
Your version of Excel allows you to read this threaded comment; however, any edits to it will get removed if the file is opened in a newer version of Excel. Learn more: https://go.microsoft.com/fwlink/?linkid=870924
Comment:
    Why midday pot comment?</t>
      </text>
    </comment>
    <comment ref="FP1" authorId="0" shapeId="0" xr:uid="{7A54456A-8500-4F42-8C16-CE59C31D4592}">
      <text>
        <r>
          <rPr>
            <sz val="10"/>
            <color rgb="FF000000"/>
            <rFont val="Calibri"/>
            <scheme val="minor"/>
          </rPr>
          <t xml:space="preserve">Control 90%
Today, just the controls were watered.
</t>
        </r>
      </text>
    </comment>
    <comment ref="FR1" authorId="12" shapeId="0" xr:uid="{A550A9ED-574C-C24B-BBEF-5FF8C3BA58AD}">
      <text>
        <t>[Threaded comment]
Your version of Excel allows you to read this threaded comment; however, any edits to it will get removed if the file is opened in a newer version of Excel. Learn more: https://go.microsoft.com/fwlink/?linkid=870924
Comment:
    What does that mean?</t>
      </text>
    </comment>
    <comment ref="FW1" authorId="0" shapeId="0" xr:uid="{5F1B3634-9C35-914C-92F7-55F992DF5D37}">
      <text>
        <r>
          <rPr>
            <sz val="10"/>
            <color rgb="FF000000"/>
            <rFont val="Calibri"/>
            <scheme val="minor"/>
          </rPr>
          <t xml:space="preserve">Control 90%, treatment 30%
Bench 2 was collected for harvest today
</t>
        </r>
      </text>
    </comment>
    <comment ref="GC1" authorId="0" shapeId="0" xr:uid="{48C84D1F-665F-FD4F-9C6D-8C09612AA655}">
      <text>
        <r>
          <rPr>
            <sz val="10"/>
            <color rgb="FF000000"/>
            <rFont val="Calibri"/>
            <scheme val="minor"/>
          </rPr>
          <t xml:space="preserve">Control 90%, treatment 30%
</t>
        </r>
      </text>
    </comment>
    <comment ref="GE1" authorId="13" shapeId="0" xr:uid="{690C8EAA-6AA8-F048-A5A0-925A457EEB8A}">
      <text>
        <t xml:space="preserve">[Threaded comment]
Your version of Excel allows you to read this threaded comment; however, any edits to it will get removed if the file is opened in a newer version of Excel. Learn more: https://go.microsoft.com/fwlink/?linkid=870924
Comment:
    There is no column with water added. What does this mean? </t>
      </text>
    </comment>
    <comment ref="GI1" authorId="0" shapeId="0" xr:uid="{D7A5C597-3810-434F-8842-39180B829CFF}">
      <text>
        <r>
          <rPr>
            <sz val="10"/>
            <color rgb="FF000000"/>
            <rFont val="Calibri"/>
            <family val="2"/>
          </rPr>
          <t xml:space="preserve">Control hydrated to 90% and treatment to 20%
</t>
        </r>
        <r>
          <rPr>
            <sz val="10"/>
            <color rgb="FF000000"/>
            <rFont val="Calibri"/>
            <family val="2"/>
          </rPr>
          <t xml:space="preserve">
</t>
        </r>
        <r>
          <rPr>
            <sz val="10"/>
            <color rgb="FF000000"/>
            <rFont val="Calibri"/>
            <family val="2"/>
          </rPr>
          <t xml:space="preserve">
</t>
        </r>
        <r>
          <rPr>
            <sz val="10"/>
            <color rgb="FF000000"/>
            <rFont val="Calibri"/>
            <family val="2"/>
          </rPr>
          <t xml:space="preserve">
</t>
        </r>
      </text>
    </comment>
    <comment ref="GK1" authorId="14" shapeId="0" xr:uid="{834FCB6B-390C-DD46-AA3D-0D7522922618}">
      <text>
        <t xml:space="preserve">[Threaded comment]
Your version of Excel allows you to read this threaded comment; however, any edits to it will get removed if the file is opened in a newer version of Excel. Learn more: https://go.microsoft.com/fwlink/?linkid=870924
Comment:
    Why are there pre down weights additionally?
</t>
      </text>
    </comment>
    <comment ref="GM1" authorId="15" shapeId="0" xr:uid="{F15D5850-6D8E-DD46-BEE8-7D153DB5A1B4}">
      <text>
        <t>[Threaded comment]
Your version of Excel allows you to read this threaded comment; however, any edits to it will get removed if the file is opened in a newer version of Excel. Learn more: https://go.microsoft.com/fwlink/?linkid=870924
Comment:
    Maybe I could do it, if the SMC is 1, then don’t plot that point on the graph?</t>
      </text>
    </comment>
    <comment ref="GQ1" authorId="0" shapeId="0" xr:uid="{922D8748-9D37-104C-9F4E-FFAB3448B120}">
      <text>
        <r>
          <rPr>
            <sz val="10"/>
            <color rgb="FF000000"/>
            <rFont val="Calibri"/>
            <family val="2"/>
          </rPr>
          <t xml:space="preserve">Control hydrated to 90% and treatment to 20% Just Bench 5 controls watered today.
</t>
        </r>
        <r>
          <rPr>
            <sz val="10"/>
            <color rgb="FF000000"/>
            <rFont val="Calibri"/>
            <family val="2"/>
          </rPr>
          <t xml:space="preserve">
</t>
        </r>
        <r>
          <rPr>
            <sz val="10"/>
            <color rgb="FF000000"/>
            <rFont val="Calibri"/>
            <family val="2"/>
          </rPr>
          <t xml:space="preserve">
</t>
        </r>
        <r>
          <rPr>
            <sz val="10"/>
            <color rgb="FF000000"/>
            <rFont val="Calibri"/>
            <family val="2"/>
          </rPr>
          <t xml:space="preserve">
</t>
        </r>
      </text>
    </comment>
    <comment ref="GS1" authorId="16" shapeId="0" xr:uid="{0479526C-79CF-FC4C-8CB7-220905EF0342}">
      <text>
        <t xml:space="preserve">[Threaded comment]
Your version of Excel allows you to read this threaded comment; however, any edits to it will get removed if the file is opened in a newer version of Excel. Learn more: https://go.microsoft.com/fwlink/?linkid=870924
Comment:
    Water added missing
</t>
      </text>
    </comment>
    <comment ref="GW1" authorId="17" shapeId="0" xr:uid="{2FA2703B-0AA3-A84E-A2E5-AC8822735346}">
      <text>
        <t xml:space="preserve">[Threaded comment]
Your version of Excel allows you to read this threaded comment; however, any edits to it will get removed if the file is opened in a newer version of Excel. Learn more: https://go.microsoft.com/fwlink/?linkid=870924
Comment:
    Water added missing
</t>
      </text>
    </comment>
    <comment ref="CH2" authorId="18" shapeId="0" xr:uid="{B9C7527B-CBA5-D648-AF1A-C5D909F53E44}">
      <text>
        <t>[Threaded comment]
Your version of Excel allows you to read this threaded comment; however, any edits to it will get removed if the file is opened in a newer version of Excel. Learn more: https://go.microsoft.com/fwlink/?linkid=870924
Comment:
    If over a hundred —&gt; means that too much water added, can’t be bigger than that</t>
      </text>
    </comment>
    <comment ref="CK2" authorId="19" shapeId="0" xr:uid="{7C1A0633-DF38-CD43-B03D-97A098A4CB82}">
      <text>
        <t>[Threaded comment]
Your version of Excel allows you to read this threaded comment; however, any edits to it will get removed if the file is opened in a newer version of Excel. Learn more: https://go.microsoft.com/fwlink/?linkid=870924
Comment:
    If controls not watered: assume a soil moisture content of 100% or how do I handle this data? 
Reply:
    It seems quite confusing how I should incorporate those data points in R, when they are technically missing since there was no water added and we don’t know the SMC of that day</t>
      </text>
    </comment>
    <comment ref="EP2" authorId="20" shapeId="0" xr:uid="{5839F54B-53F7-6140-9D4B-B26684FA5873}">
      <text>
        <t>[Threaded comment]
Your version of Excel allows you to read this threaded comment; however, any edits to it will get removed if the file is opened in a newer version of Excel. Learn more: https://go.microsoft.com/fwlink/?linkid=870924
Comment:
    Why is there so much water added? How was this calculated in general??</t>
      </text>
    </comment>
    <comment ref="ES2" authorId="21" shapeId="0" xr:uid="{8B56AA53-2DE2-7740-8D48-331D14D3A9F6}">
      <text>
        <t>[Threaded comment]
Your version of Excel allows you to read this threaded comment; however, any edits to it will get removed if the file is opened in a newer version of Excel. Learn more: https://go.microsoft.com/fwlink/?linkid=870924
Comment:
    All of a sudden, the values are super, super low!</t>
      </text>
    </comment>
    <comment ref="FJ2" authorId="22" shapeId="0" xr:uid="{6CE685D6-EC80-3041-A88E-E4E8479CAA23}">
      <text>
        <t>[Threaded comment]
Your version of Excel allows you to read this threaded comment; however, any edits to it will get removed if the file is opened in a newer version of Excel. Learn more: https://go.microsoft.com/fwlink/?linkid=870924
Comment:
    Starting here, it is supposed to mean that the ones out are harvested? How do I incorporate this into my data?
Reply:
    Do I just end those there? /how do I plot the curve?</t>
      </text>
    </comment>
    <comment ref="N3" authorId="23" shapeId="0" xr:uid="{5C27914C-F4FA-6B42-9D31-3B4BEC9BF64D}">
      <text>
        <t>[Threaded comment]
Your version of Excel allows you to read this threaded comment; however, any edits to it will get removed if the file is opened in a newer version of Excel. Learn more: https://go.microsoft.com/fwlink/?linkid=870924
Comment:
    Can’t calculate bc no control weight was measured</t>
      </text>
    </comment>
    <comment ref="AJ7" authorId="24" shapeId="0" xr:uid="{F06F11B2-2D6C-8848-8538-C664CEA6F865}">
      <text>
        <t>[Threaded comment]
Your version of Excel allows you to read this threaded comment; however, any edits to it will get removed if the file is opened in a newer version of Excel. Learn more: https://go.microsoft.com/fwlink/?linkid=870924
Comment:
    Why is it sometimes written like that? How does R handle this data?
Reply:
    Compared to negative values?</t>
      </text>
    </comment>
    <comment ref="AK7" authorId="25" shapeId="0" xr:uid="{2A59C6BB-FB41-B74E-8D88-49F764B88A95}">
      <text>
        <t xml:space="preserve">[Threaded comment]
Your version of Excel allows you to read this threaded comment; however, any edits to it will get removed if the file is opened in a newer version of Excel. Learn more: https://go.microsoft.com/fwlink/?linkid=870924
Comment:
    Inserted by hand
</t>
      </text>
    </comment>
    <comment ref="AQ7" authorId="26" shapeId="0" xr:uid="{0694DCD3-30C8-E640-B3EC-EE9C495FE1B7}">
      <text>
        <t xml:space="preserve">[Threaded comment]
Your version of Excel allows you to read this threaded comment; however, any edits to it will get removed if the file is opened in a newer version of Excel. Learn more: https://go.microsoft.com/fwlink/?linkid=870924
Comment:
    How can I dress that I am using the pre-water weight instead instead? Since the pre-water weight is the same as the post-water weight
Reply:
    Can insert it by hand
</t>
      </text>
    </comment>
    <comment ref="AW7" authorId="27" shapeId="0" xr:uid="{5E1413D0-DF44-9741-8E75-1BE08F823A47}">
      <text>
        <t>[Threaded comment]
Your version of Excel allows you to read this threaded comment; however, any edits to it will get removed if the file is opened in a newer version of Excel. Learn more: https://go.microsoft.com/fwlink/?linkid=870924
Comment:
    How do I handle those values? I don’t have the real SMC value here either</t>
      </text>
    </comment>
    <comment ref="CD7" authorId="28" shapeId="0" xr:uid="{C3B65CFF-B797-AF4C-AB40-54098E2FB853}">
      <text>
        <t xml:space="preserve">[Threaded comment]
Your version of Excel allows you to read this threaded comment; however, any edits to it will get removed if the file is opened in a newer version of Excel. Learn more: https://go.microsoft.com/fwlink/?linkid=870924
Comment:
    Why no control weight?
</t>
      </text>
    </comment>
    <comment ref="AI22" authorId="29" shapeId="0" xr:uid="{2F6AE84E-882B-7F4F-B83B-0C57761F4895}">
      <text>
        <t>[Threaded comment]
Your version of Excel allows you to read this threaded comment; however, any edits to it will get removed if the file is opened in a newer version of Excel. Learn more: https://go.microsoft.com/fwlink/?linkid=870924
Comment:
    How is that possible that we added nothing and had a higher after water weight</t>
      </text>
    </comment>
    <comment ref="DR23" authorId="30" shapeId="0" xr:uid="{22DB81B8-5AD3-3048-B716-702F77BCD552}">
      <text>
        <t>[Threaded comment]
Your version of Excel allows you to read this threaded comment; however, any edits to it will get removed if the file is opened in a newer version of Excel. Learn more: https://go.microsoft.com/fwlink/?linkid=870924
Comment:
    Why is value missing?</t>
      </text>
    </comment>
    <comment ref="P41" authorId="0" shapeId="0" xr:uid="{7FA64793-34F7-DB41-87FF-AB7FE45EA866}">
      <text>
        <r>
          <rPr>
            <sz val="10"/>
            <color rgb="FF000000"/>
            <rFont val="Calibri"/>
            <scheme val="minor"/>
          </rPr>
          <t>On 3/29 Niko subtracted 0.15 from all weights marked blue to account for the use of the overweighing scale.</t>
        </r>
      </text>
    </comment>
    <comment ref="AB52" authorId="0" shapeId="0" xr:uid="{D3E127CF-2705-CF4E-A850-7A6EAB4E2FA1}">
      <text>
        <r>
          <rPr>
            <sz val="10"/>
            <color rgb="FF000000"/>
            <rFont val="Calibri"/>
            <scheme val="minor"/>
          </rPr>
          <t>On 3/29 Niko subtracted 0.15 from all weights marked blue to account for the use of the overweighing scale.</t>
        </r>
      </text>
    </comment>
    <comment ref="P75" authorId="0" shapeId="0" xr:uid="{F5AF08F3-651B-254F-85F7-A4F62E3DF10B}">
      <text>
        <r>
          <rPr>
            <sz val="10"/>
            <color rgb="FF000000"/>
            <rFont val="Calibri"/>
            <scheme val="minor"/>
          </rPr>
          <t xml:space="preserve">scale 2
</t>
        </r>
      </text>
    </comment>
    <comment ref="DI93" authorId="31" shapeId="0" xr:uid="{03E0A09C-CBF3-7943-A7A8-300F573E598C}">
      <text>
        <t>[Threaded comment]
Your version of Excel allows you to read this threaded comment; however, any edits to it will get removed if the file is opened in a newer version of Excel. Learn more: https://go.microsoft.com/fwlink/?linkid=870924
Comment:
    How do we handle missing data points?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tc={1F11602A-66EC-3746-9C0F-8A9C5A4C900E}</author>
    <author>tc={DE41AB10-66F3-164A-920E-36DC2C1A2C76}</author>
    <author>tc={4CFCB730-6038-754E-9F7A-FF563C4791E1}</author>
    <author>tc={589AB197-E25B-2B46-B1E7-63F22006B1EB}</author>
    <author>tc={EC124BF2-E287-434D-BE32-4A1F6C9377A0}</author>
    <author>tc={F96590CC-1802-DD44-92F7-E229B777E6DA}</author>
    <author>tc={C6074087-11BC-9048-8C33-2E2C5B4D5736}</author>
    <author>tc={E320F651-2B42-F248-AFFC-DA02742475B5}</author>
    <author>tc={0784FA07-9C77-E247-8893-207D24BA8C4D}</author>
    <author>tc={76558936-9D37-1C49-BB06-FA03E07237DF}</author>
    <author>tc={ECAC2B12-D32A-E44D-95F6-7EB85DFEE398}</author>
    <author>tc={033DC6E0-C1CD-754A-BBBB-4C1F5D87F864}</author>
    <author>tc={D87F0B76-9BEF-8A4E-8216-C2890D2BB4EE}</author>
    <author>tc={AEF1145C-D119-954A-899D-37CC48663822}</author>
    <author>tc={6960C4AE-BFBC-9140-9404-79FC55AA60A3}</author>
    <author>tc={8E960967-F5FE-6E47-8B6F-19CE5A47B62A}</author>
    <author>tc={59E4B4CF-72C1-7C43-932A-D6D6CBB4F585}</author>
    <author>tc={60C68250-01E3-2640-BA14-36F8CAF26E9C}</author>
  </authors>
  <commentList>
    <comment ref="D1" authorId="0" shapeId="0" xr:uid="{6E7654DD-513D-CD41-AB7C-F4E3AC01E1B0}">
      <text>
        <r>
          <rPr>
            <sz val="10"/>
            <color rgb="FF000000"/>
            <rFont val="Calibri"/>
            <family val="2"/>
          </rPr>
          <t xml:space="preserve">Beth says assign treatments later
</t>
        </r>
        <r>
          <rPr>
            <sz val="10"/>
            <color rgb="FF000000"/>
            <rFont val="Calibri"/>
            <family val="2"/>
          </rPr>
          <t xml:space="preserve">
</t>
        </r>
      </text>
    </comment>
    <comment ref="E1" authorId="0" shapeId="0" xr:uid="{3367B024-9015-604F-BDD6-19D7DC97046F}">
      <text>
        <r>
          <rPr>
            <sz val="10"/>
            <color rgb="FF000000"/>
            <rFont val="Calibri"/>
            <family val="2"/>
          </rPr>
          <t xml:space="preserve">For each block, a random number between 1 and 56 was assigned to each plant, assigning their random order in the block.
</t>
        </r>
        <r>
          <rPr>
            <sz val="10"/>
            <color rgb="FF000000"/>
            <rFont val="Calibri"/>
            <family val="2"/>
          </rPr>
          <t xml:space="preserve">
</t>
        </r>
        <r>
          <rPr>
            <sz val="10"/>
            <color rgb="FF000000"/>
            <rFont val="Calibri"/>
            <family val="2"/>
          </rPr>
          <t xml:space="preserve">This is the generator used:
</t>
        </r>
        <r>
          <rPr>
            <sz val="10"/>
            <color rgb="FF000000"/>
            <rFont val="Calibri"/>
            <family val="2"/>
          </rPr>
          <t>https://numbergenerator.org/randomnumbergenerator/1-5#!numbers=56&amp;low=1&amp;high=56&amp;unique=true&amp;csv=&amp;oddeven=&amp;oddqty=0&amp;sorted=false&amp;start=false</t>
        </r>
      </text>
    </comment>
    <comment ref="F1" authorId="0" shapeId="0" xr:uid="{145CFE8C-06A1-CC45-9CA3-F440459010C5}">
      <text>
        <r>
          <rPr>
            <sz val="10"/>
            <color rgb="FF000000"/>
            <rFont val="Calibri"/>
            <family val="2"/>
          </rPr>
          <t>Pot weight @ Field Capacity.</t>
        </r>
      </text>
    </comment>
    <comment ref="G1" authorId="0" shapeId="0" xr:uid="{0FF167FF-DB63-1742-8BDD-85BDB31AE09F}">
      <text>
        <r>
          <rPr>
            <sz val="10"/>
            <color rgb="FF000000"/>
            <rFont val="Calibri"/>
            <family val="2"/>
          </rPr>
          <t xml:space="preserve">Calculated using the ratio of wet soil to dry soil on the Calculations page (created using 4x4 pots which were weighed pre and post saturation) and also the average weight of the plastic treepots and bamboo training shoots. Those weights were subtracted from m`Pot before the ratio was calculated, since the ratio of wet to dry is just soil weight. 
</t>
        </r>
        <r>
          <rPr>
            <sz val="10"/>
            <color rgb="FF000000"/>
            <rFont val="Calibri"/>
            <family val="2"/>
          </rPr>
          <t xml:space="preserve">No bamboo shoot weight for EP's
</t>
        </r>
      </text>
    </comment>
    <comment ref="H1" authorId="0" shapeId="0" xr:uid="{1565FF23-406E-2548-8FCC-2898AE26979C}">
      <text>
        <r>
          <rPr>
            <sz val="10"/>
            <color rgb="FF000000"/>
            <rFont val="Calibri"/>
            <family val="2"/>
          </rPr>
          <t xml:space="preserve">soil water weight at field capacity. Calculated by subtracting the dry weight + pot weight + training shoot weight from mpot
</t>
        </r>
        <r>
          <rPr>
            <sz val="10"/>
            <color rgb="FF000000"/>
            <rFont val="Calibri"/>
            <family val="2"/>
          </rPr>
          <t xml:space="preserve">No bamboo shoot weight for EP's
</t>
        </r>
      </text>
    </comment>
    <comment ref="P1" authorId="0" shapeId="0" xr:uid="{505218B8-FB4A-5A4E-A0B9-BCFC040E0CA7}">
      <text>
        <r>
          <rPr>
            <sz val="10"/>
            <color rgb="FF000000"/>
            <rFont val="Calibri"/>
            <family val="2"/>
          </rPr>
          <t xml:space="preserve">Copy of column L for ease of data input
</t>
        </r>
      </text>
    </comment>
    <comment ref="U1" authorId="0" shapeId="0" xr:uid="{FE87C5D3-7A54-B74C-9DEE-59A29DD18759}">
      <text>
        <r>
          <rPr>
            <sz val="10"/>
            <color rgb="FF000000"/>
            <rFont val="Calibri"/>
            <family val="2"/>
          </rPr>
          <t xml:space="preserve">Copy of column L for ease of data input
</t>
        </r>
      </text>
    </comment>
    <comment ref="Z1" authorId="0" shapeId="0" xr:uid="{076801DC-4992-BF4B-AADE-56DDED5D1CC1}">
      <text>
        <r>
          <rPr>
            <sz val="10"/>
            <color rgb="FF000000"/>
            <rFont val="Calibri"/>
            <family val="2"/>
          </rPr>
          <t xml:space="preserve">Copy of column L for ease of data input
</t>
        </r>
      </text>
    </comment>
    <comment ref="AE1" authorId="0" shapeId="0" xr:uid="{B3479FE4-519B-5844-AB33-6C0963A98282}">
      <text>
        <r>
          <rPr>
            <sz val="10"/>
            <color rgb="FF000000"/>
            <rFont val="Calibri"/>
            <scheme val="minor"/>
          </rPr>
          <t xml:space="preserve">Copy of column L for ease of data input
</t>
        </r>
      </text>
    </comment>
    <comment ref="AM1" authorId="0" shapeId="0" xr:uid="{6DDCA553-FAF9-8D41-8B32-7A4E74D99284}">
      <text>
        <r>
          <rPr>
            <sz val="10"/>
            <color rgb="FF000000"/>
            <rFont val="Calibri"/>
            <family val="2"/>
          </rPr>
          <t xml:space="preserve">Green is treatment, no color/grey is control
</t>
        </r>
      </text>
    </comment>
    <comment ref="AQ1" authorId="0" shapeId="0" xr:uid="{5A2702E8-D08F-EE4A-98F8-F8C447EDF254}">
      <text>
        <r>
          <rPr>
            <sz val="10"/>
            <color rgb="FF000000"/>
            <rFont val="Calibri"/>
            <family val="2"/>
          </rPr>
          <t xml:space="preserve">From here on, all target weights are correct
</t>
        </r>
      </text>
    </comment>
    <comment ref="BE1" authorId="0" shapeId="0" xr:uid="{771AA2C9-70E4-AB4A-BEC7-93A1BF69B67A}">
      <text>
        <r>
          <rPr>
            <sz val="10"/>
            <color rgb="FF000000"/>
            <rFont val="Calibri"/>
            <family val="2"/>
          </rPr>
          <t xml:space="preserve">Treatment hydrated to 40%SWC
</t>
        </r>
      </text>
    </comment>
    <comment ref="BK1" authorId="0" shapeId="0" xr:uid="{9FA41AD7-22DE-B943-A610-D23110F7C411}">
      <text>
        <r>
          <rPr>
            <sz val="10"/>
            <color rgb="FF000000"/>
            <rFont val="Calibri"/>
            <family val="2"/>
          </rPr>
          <t>Treatments received no water today, but would have been watered to 30%</t>
        </r>
      </text>
    </comment>
    <comment ref="BR1" authorId="0" shapeId="0" xr:uid="{2D27982C-2C70-1344-9E3C-926D3EE0C383}">
      <text>
        <r>
          <rPr>
            <sz val="10"/>
            <color rgb="FF000000"/>
            <rFont val="Calibri"/>
            <family val="2"/>
          </rPr>
          <t>Controls were not watered, but treatments were watered to 30%</t>
        </r>
      </text>
    </comment>
    <comment ref="BX1" authorId="0" shapeId="0" xr:uid="{412A9A60-4BF7-F745-89A0-11DA0F8283BC}">
      <text>
        <r>
          <rPr>
            <sz val="10"/>
            <color rgb="FF000000"/>
            <rFont val="Calibri"/>
            <family val="2"/>
          </rPr>
          <t xml:space="preserve">Control now hydrated to 90% and treatment to 30%
</t>
        </r>
        <r>
          <rPr>
            <sz val="10"/>
            <color rgb="FF000000"/>
            <rFont val="Calibri"/>
            <family val="2"/>
          </rPr>
          <t xml:space="preserve">
</t>
        </r>
        <r>
          <rPr>
            <sz val="10"/>
            <color rgb="FF000000"/>
            <rFont val="Calibri"/>
            <family val="2"/>
          </rPr>
          <t xml:space="preserve">no watering treatment but weigh
</t>
        </r>
        <r>
          <rPr>
            <sz val="10"/>
            <color rgb="FF000000"/>
            <rFont val="Calibri"/>
            <family val="2"/>
          </rPr>
          <t xml:space="preserve">control 90%
</t>
        </r>
        <r>
          <rPr>
            <sz val="10"/>
            <color rgb="FF000000"/>
            <rFont val="Calibri"/>
            <family val="2"/>
          </rPr>
          <t xml:space="preserve">
</t>
        </r>
        <r>
          <rPr>
            <sz val="10"/>
            <color rgb="FF000000"/>
            <rFont val="Calibri"/>
            <family val="2"/>
          </rPr>
          <t>wrong empty pots were watered! not huge deal tho since only drought</t>
        </r>
      </text>
    </comment>
    <comment ref="CD1" authorId="0" shapeId="0" xr:uid="{2AEFB187-A6C4-D343-9897-DD7265307669}">
      <text>
        <r>
          <rPr>
            <sz val="10"/>
            <color rgb="FF000000"/>
            <rFont val="Calibri"/>
            <scheme val="minor"/>
          </rPr>
          <t xml:space="preserve">Control now hydrated to 90% and treatment to 30%
</t>
        </r>
      </text>
    </comment>
    <comment ref="CJ1" authorId="0" shapeId="0" xr:uid="{30190AAB-03D9-9D46-8472-ADE819E81EEC}">
      <text>
        <r>
          <rPr>
            <sz val="10"/>
            <color rgb="FF000000"/>
            <rFont val="Calibri"/>
            <scheme val="minor"/>
          </rPr>
          <t xml:space="preserve">Control now hydrated to 90% and treatment to 30%
</t>
        </r>
      </text>
    </comment>
    <comment ref="CP1" authorId="0" shapeId="0" xr:uid="{C880163C-DAA2-2B40-93C3-7F77E3DBBE0B}">
      <text>
        <r>
          <rPr>
            <sz val="10"/>
            <color rgb="FF000000"/>
            <rFont val="Calibri"/>
            <scheme val="minor"/>
          </rPr>
          <t xml:space="preserve">Control now hydrated to 90% and treatment to 30%
</t>
        </r>
      </text>
    </comment>
    <comment ref="CV1" authorId="0" shapeId="0" xr:uid="{2DB920DF-E02A-B940-B214-FE21EEA908A4}">
      <text>
        <r>
          <rPr>
            <sz val="10"/>
            <color rgb="FF000000"/>
            <rFont val="Calibri"/>
            <family val="2"/>
          </rPr>
          <t xml:space="preserve">Control now hydrated to 90% and treatment to 30%
</t>
        </r>
        <r>
          <rPr>
            <sz val="10"/>
            <color rgb="FF000000"/>
            <rFont val="Calibri"/>
            <family val="2"/>
          </rPr>
          <t xml:space="preserve">Recieved additional bamboo shoot
</t>
        </r>
        <r>
          <rPr>
            <sz val="10"/>
            <color rgb="FF000000"/>
            <rFont val="Calibri"/>
            <family val="2"/>
          </rPr>
          <t xml:space="preserve">
</t>
        </r>
        <r>
          <rPr>
            <sz val="10"/>
            <color rgb="FF000000"/>
            <rFont val="Calibri"/>
            <family val="2"/>
          </rPr>
          <t xml:space="preserve">255189.01.6
</t>
        </r>
        <r>
          <rPr>
            <sz val="10"/>
            <color rgb="FF000000"/>
            <rFont val="Calibri"/>
            <family val="2"/>
          </rPr>
          <t xml:space="preserve">NY1.10
</t>
        </r>
        <r>
          <rPr>
            <sz val="10"/>
            <color rgb="FF000000"/>
            <rFont val="Calibri"/>
            <family val="2"/>
          </rPr>
          <t xml:space="preserve">b40-14.9
</t>
        </r>
        <r>
          <rPr>
            <sz val="10"/>
            <color rgb="FF000000"/>
            <rFont val="Calibri"/>
            <family val="2"/>
          </rPr>
          <t xml:space="preserve">tx6704.8
</t>
        </r>
        <r>
          <rPr>
            <sz val="10"/>
            <color rgb="FF000000"/>
            <rFont val="Calibri"/>
            <family val="2"/>
          </rPr>
          <t>2214.4.6</t>
        </r>
      </text>
    </comment>
    <comment ref="DB1" authorId="0" shapeId="0" xr:uid="{0B0AC8D5-C847-604D-8B02-E7A19B5F6933}">
      <text>
        <r>
          <rPr>
            <sz val="10"/>
            <color rgb="FF000000"/>
            <rFont val="Calibri"/>
            <scheme val="minor"/>
          </rPr>
          <t xml:space="preserve">Control now hydrated to 90% and treatment to 30%
</t>
        </r>
      </text>
    </comment>
    <comment ref="DH1" authorId="0" shapeId="0" xr:uid="{EB40278A-4E4B-3643-B773-3FB922CE2735}">
      <text>
        <r>
          <rPr>
            <sz val="10"/>
            <color rgb="FF000000"/>
            <rFont val="Calibri"/>
            <scheme val="minor"/>
          </rPr>
          <t xml:space="preserve">Control now hydrated to 90% and treatment to 30%
Received bamboo shoots:
CC12.9
2970.9
Haines 2.1
B42-34.2
TXNM0821.10
NY1.6
Haines 2.7
Haines .1
ANU65.8
OCK1-S02.2
b42-24.7 x2
b42-24.6
CC12.8
b42-34.9
b40-14.6 x2
255189.01.9
9018.8
T52.6
</t>
        </r>
      </text>
    </comment>
    <comment ref="DN1" authorId="0" shapeId="0" xr:uid="{1D60A9C1-1065-E146-A8A3-7463B990670A}">
      <text>
        <r>
          <rPr>
            <sz val="10"/>
            <color rgb="FF000000"/>
            <rFont val="Calibri"/>
            <scheme val="minor"/>
          </rPr>
          <t xml:space="preserve">Control now hydrated to 90% and treatment to 20%
Received additional bamboo shoots
ANU65.3
9035.8
255189.01.8
255189.01.2
Haines2.9
NY1.9 x2
b40-14.3
2214.4.7
1149.6
b42-24.9
1149.9
2214.4.10
</t>
        </r>
      </text>
    </comment>
    <comment ref="DT1" authorId="0" shapeId="0" xr:uid="{08D212E3-EA77-AF4E-A45D-8D467BAE42CC}">
      <text>
        <r>
          <rPr>
            <sz val="10"/>
            <color rgb="FF000000"/>
            <rFont val="Calibri"/>
            <family val="2"/>
          </rPr>
          <t xml:space="preserve">Control and treatment plants were watered the incorrect volume.
</t>
        </r>
        <r>
          <rPr>
            <sz val="10"/>
            <color rgb="FF000000"/>
            <rFont val="Calibri"/>
            <family val="2"/>
          </rPr>
          <t xml:space="preserve"> They were watered the volume of a different plant under the 'control' or 'treatment' type, meaning that while individual plants received too much or too little water, no treatment received a control's worth of water, and no control received a treatment's worth of water. These target weights (on days 12/7 and 12/9) are the weights the plants were each watered to, and they are supposed to be 90% control and 20% treatment.
</t>
        </r>
        <r>
          <rPr>
            <sz val="10"/>
            <color rgb="FF000000"/>
            <rFont val="Calibri"/>
            <family val="2"/>
          </rPr>
          <t xml:space="preserve">
</t>
        </r>
      </text>
    </comment>
    <comment ref="DZ1" authorId="0" shapeId="0" xr:uid="{271161C1-7B22-E549-984B-958E3124215B}">
      <text>
        <r>
          <rPr>
            <sz val="10"/>
            <color rgb="FF000000"/>
            <rFont val="Calibri"/>
            <family val="2"/>
          </rPr>
          <t xml:space="preserve">
</t>
        </r>
        <r>
          <rPr>
            <sz val="10"/>
            <color rgb="FF000000"/>
            <rFont val="Calibri"/>
            <family val="2"/>
          </rPr>
          <t xml:space="preserve">
</t>
        </r>
        <r>
          <rPr>
            <sz val="10"/>
            <color rgb="FF000000"/>
            <rFont val="Calibri"/>
            <family val="2"/>
          </rPr>
          <t xml:space="preserve">Control and treatment plants were watered the incorrect volume.
</t>
        </r>
        <r>
          <rPr>
            <sz val="10"/>
            <color rgb="FF000000"/>
            <rFont val="Calibri"/>
            <family val="2"/>
          </rPr>
          <t xml:space="preserve"> They were watered the volume of a different plant under the 'control' or 'treatment' type, meaning that while individual plants received too much or too little water, no treatment received a control's worth of water, and no control received a treatment's worth of water. These target weights (on days 12/7 and 12/9) are the weights the plants were each watered to, and they are supposed to be 90% control and 20% treatment.</t>
        </r>
      </text>
    </comment>
    <comment ref="EC1" authorId="0" shapeId="0" xr:uid="{4C6F8E74-9D3E-5B45-90E5-C5326C072E4A}">
      <text>
        <r>
          <rPr>
            <sz val="10"/>
            <color rgb="FF000000"/>
            <rFont val="Calibri"/>
            <family val="2"/>
          </rPr>
          <t>At the end of the day on 12/9 all treatment plants were rewatered to %30 SWC. This was done in part to account for the overwatering and underwatering that occurred for some of the plants, and because treatment plants were seeming generally on death's door. The target values in this column are 90% for control and 30% for treatment.</t>
        </r>
      </text>
    </comment>
    <comment ref="EG1" authorId="1" shapeId="0" xr:uid="{1F11602A-66EC-3746-9C0F-8A9C5A4C900E}">
      <text>
        <t>[Threaded comment]
Your version of Excel allows you to read this threaded comment; however, any edits to it will get removed if the file is opened in a newer version of Excel. Learn more: https://go.microsoft.com/fwlink/?linkid=870924
Comment:
    Which values am I supposed to use here for the calculation?</t>
      </text>
    </comment>
    <comment ref="EK1" authorId="0" shapeId="0" xr:uid="{F02D7778-9C83-0D4D-8C41-947DE68E6988}">
      <text>
        <r>
          <rPr>
            <sz val="10"/>
            <color rgb="FF000000"/>
            <rFont val="Calibri"/>
            <family val="2"/>
          </rPr>
          <t xml:space="preserve">Control 90%, treatment 30%
</t>
        </r>
        <r>
          <rPr>
            <sz val="10"/>
            <color rgb="FF000000"/>
            <rFont val="Calibri"/>
            <family val="2"/>
          </rPr>
          <t xml:space="preserve">
</t>
        </r>
        <r>
          <rPr>
            <sz val="10"/>
            <color rgb="FF000000"/>
            <rFont val="Calibri"/>
            <family val="2"/>
          </rPr>
          <t xml:space="preserve">Bench 1 was collected for harvest today
</t>
        </r>
        <r>
          <rPr>
            <sz val="10"/>
            <color rgb="FF000000"/>
            <rFont val="Calibri"/>
            <family val="2"/>
          </rPr>
          <t xml:space="preserve">
</t>
        </r>
        <r>
          <rPr>
            <sz val="10"/>
            <color rgb="FF000000"/>
            <rFont val="Calibri"/>
            <family val="2"/>
          </rPr>
          <t xml:space="preserve">Bamboo stake weights incorporated:
</t>
        </r>
        <r>
          <rPr>
            <sz val="10"/>
            <color rgb="FF000000"/>
            <rFont val="Calibri"/>
            <family val="2"/>
          </rPr>
          <t xml:space="preserve">
</t>
        </r>
        <r>
          <rPr>
            <sz val="10"/>
            <color rgb="FF000000"/>
            <rFont val="Calibri"/>
            <family val="2"/>
          </rPr>
          <t xml:space="preserve">588155.01.7
</t>
        </r>
        <r>
          <rPr>
            <sz val="10"/>
            <color rgb="FF000000"/>
            <rFont val="Calibri"/>
            <family val="2"/>
          </rPr>
          <t xml:space="preserve">C56-94.5 has 2 
</t>
        </r>
        <r>
          <rPr>
            <sz val="10"/>
            <color rgb="FF000000"/>
            <rFont val="Calibri"/>
            <family val="2"/>
          </rPr>
          <t xml:space="preserve">255189.01.7 has 4
</t>
        </r>
        <r>
          <rPr>
            <sz val="10"/>
            <color rgb="FF000000"/>
            <rFont val="Calibri"/>
            <family val="2"/>
          </rPr>
          <t xml:space="preserve">1149.10 has 3
</t>
        </r>
        <r>
          <rPr>
            <sz val="10"/>
            <color rgb="FF000000"/>
            <rFont val="Calibri"/>
            <family val="2"/>
          </rPr>
          <t xml:space="preserve">9025.8 has 2
</t>
        </r>
        <r>
          <rPr>
            <sz val="10"/>
            <color rgb="FF000000"/>
            <rFont val="Calibri"/>
            <family val="2"/>
          </rPr>
          <t xml:space="preserve">b42-34.6 has 2 
</t>
        </r>
        <r>
          <rPr>
            <sz val="10"/>
            <color rgb="FF000000"/>
            <rFont val="Calibri"/>
            <family val="2"/>
          </rPr>
          <t xml:space="preserve">2214.4.3 has 2
</t>
        </r>
        <r>
          <rPr>
            <sz val="10"/>
            <color rgb="FF000000"/>
            <rFont val="Calibri"/>
            <family val="2"/>
          </rPr>
          <t xml:space="preserve">CC12.9 has 3
</t>
        </r>
        <r>
          <rPr>
            <sz val="10"/>
            <color rgb="FF000000"/>
            <rFont val="Calibri"/>
            <family val="2"/>
          </rPr>
          <t xml:space="preserve">NY1.1 has 2
</t>
        </r>
        <r>
          <rPr>
            <sz val="10"/>
            <color rgb="FF000000"/>
            <rFont val="Calibri"/>
            <family val="2"/>
          </rPr>
          <t xml:space="preserve">b40-14.10 has 2
</t>
        </r>
        <r>
          <rPr>
            <sz val="10"/>
            <color rgb="FF000000"/>
            <rFont val="Calibri"/>
            <family val="2"/>
          </rPr>
          <t xml:space="preserve">b42-24.1 has 2
</t>
        </r>
        <r>
          <rPr>
            <sz val="10"/>
            <color rgb="FF000000"/>
            <rFont val="Calibri"/>
            <family val="2"/>
          </rPr>
          <t xml:space="preserve">9018.6 has 2
</t>
        </r>
        <r>
          <rPr>
            <sz val="10"/>
            <color rgb="FF000000"/>
            <rFont val="Calibri"/>
            <family val="2"/>
          </rPr>
          <t xml:space="preserve">b42-34.2 has 2
</t>
        </r>
        <r>
          <rPr>
            <sz val="10"/>
            <color rgb="FF000000"/>
            <rFont val="Calibri"/>
            <family val="2"/>
          </rPr>
          <t xml:space="preserve">OCK1-S02.10 has 2
</t>
        </r>
        <r>
          <rPr>
            <sz val="10"/>
            <color rgb="FF000000"/>
            <rFont val="Calibri"/>
            <family val="2"/>
          </rPr>
          <t xml:space="preserve">TX6704.10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
</t>
        </r>
      </text>
    </comment>
    <comment ref="EP1" authorId="2" shapeId="0" xr:uid="{DE41AB10-66F3-164A-920E-36DC2C1A2C76}">
      <text>
        <t>[Threaded comment]
Your version of Excel allows you to read this threaded comment; however, any edits to it will get removed if the file is opened in a newer version of Excel. Learn more: https://go.microsoft.com/fwlink/?linkid=870924
Comment:
    Why midday pot comment?</t>
      </text>
    </comment>
    <comment ref="ES1" authorId="0" shapeId="0" xr:uid="{84A3AC3B-A8A5-D74D-9975-1A4FDA94A370}">
      <text>
        <r>
          <rPr>
            <sz val="10"/>
            <color rgb="FF000000"/>
            <rFont val="Calibri"/>
            <scheme val="minor"/>
          </rPr>
          <t xml:space="preserve">Control 90%
Today, just the controls were watered.
</t>
        </r>
      </text>
    </comment>
    <comment ref="EU1" authorId="3" shapeId="0" xr:uid="{4CFCB730-6038-754E-9F7A-FF563C4791E1}">
      <text>
        <t>[Threaded comment]
Your version of Excel allows you to read this threaded comment; however, any edits to it will get removed if the file is opened in a newer version of Excel. Learn more: https://go.microsoft.com/fwlink/?linkid=870924
Comment:
    What does that mean?</t>
      </text>
    </comment>
    <comment ref="EZ1" authorId="0" shapeId="0" xr:uid="{AC3EAE4E-7D63-EA44-89FC-9DB83A40BC31}">
      <text>
        <r>
          <rPr>
            <sz val="10"/>
            <color rgb="FF000000"/>
            <rFont val="Calibri"/>
            <scheme val="minor"/>
          </rPr>
          <t xml:space="preserve">Control 90%, treatment 30%
Bench 2 was collected for harvest today
</t>
        </r>
      </text>
    </comment>
    <comment ref="FF1" authorId="0" shapeId="0" xr:uid="{B7782290-10F0-3341-A877-7C52E65D0E71}">
      <text>
        <r>
          <rPr>
            <sz val="10"/>
            <color rgb="FF000000"/>
            <rFont val="Calibri"/>
            <scheme val="minor"/>
          </rPr>
          <t xml:space="preserve">Control 90%, treatment 30%
</t>
        </r>
      </text>
    </comment>
    <comment ref="FH1" authorId="4" shapeId="0" xr:uid="{589AB197-E25B-2B46-B1E7-63F22006B1EB}">
      <text>
        <t xml:space="preserve">[Threaded comment]
Your version of Excel allows you to read this threaded comment; however, any edits to it will get removed if the file is opened in a newer version of Excel. Learn more: https://go.microsoft.com/fwlink/?linkid=870924
Comment:
    There is no column with water added. What does this mean? </t>
      </text>
    </comment>
    <comment ref="FL1" authorId="0" shapeId="0" xr:uid="{54795435-D603-3C41-AE8F-2C0268316184}">
      <text>
        <r>
          <rPr>
            <sz val="10"/>
            <color rgb="FF000000"/>
            <rFont val="Calibri"/>
            <family val="2"/>
          </rPr>
          <t xml:space="preserve">Control hydrated to 90% and treatment to 20%
</t>
        </r>
        <r>
          <rPr>
            <sz val="10"/>
            <color rgb="FF000000"/>
            <rFont val="Calibri"/>
            <family val="2"/>
          </rPr>
          <t xml:space="preserve">
</t>
        </r>
        <r>
          <rPr>
            <sz val="10"/>
            <color rgb="FF000000"/>
            <rFont val="Calibri"/>
            <family val="2"/>
          </rPr>
          <t xml:space="preserve">
</t>
        </r>
        <r>
          <rPr>
            <sz val="10"/>
            <color rgb="FF000000"/>
            <rFont val="Calibri"/>
            <family val="2"/>
          </rPr>
          <t xml:space="preserve">
</t>
        </r>
      </text>
    </comment>
    <comment ref="FN1" authorId="5" shapeId="0" xr:uid="{EC124BF2-E287-434D-BE32-4A1F6C9377A0}">
      <text>
        <t xml:space="preserve">[Threaded comment]
Your version of Excel allows you to read this threaded comment; however, any edits to it will get removed if the file is opened in a newer version of Excel. Learn more: https://go.microsoft.com/fwlink/?linkid=870924
Comment:
    Why are there pre down weights additionally?
</t>
      </text>
    </comment>
    <comment ref="FP1" authorId="6" shapeId="0" xr:uid="{F96590CC-1802-DD44-92F7-E229B777E6DA}">
      <text>
        <t>[Threaded comment]
Your version of Excel allows you to read this threaded comment; however, any edits to it will get removed if the file is opened in a newer version of Excel. Learn more: https://go.microsoft.com/fwlink/?linkid=870924
Comment:
    Maybe I could do it, if the SMC is 1, then don’t plot that point on the graph?</t>
      </text>
    </comment>
    <comment ref="FT1" authorId="0" shapeId="0" xr:uid="{2A811ABE-394D-9646-A175-5F4FC038D75E}">
      <text>
        <r>
          <rPr>
            <sz val="10"/>
            <color rgb="FF000000"/>
            <rFont val="Calibri"/>
            <family val="2"/>
          </rPr>
          <t xml:space="preserve">Control hydrated to 90% and treatment to 20% Just Bench 5 controls watered today.
</t>
        </r>
        <r>
          <rPr>
            <sz val="10"/>
            <color rgb="FF000000"/>
            <rFont val="Calibri"/>
            <family val="2"/>
          </rPr>
          <t xml:space="preserve">
</t>
        </r>
        <r>
          <rPr>
            <sz val="10"/>
            <color rgb="FF000000"/>
            <rFont val="Calibri"/>
            <family val="2"/>
          </rPr>
          <t xml:space="preserve">
</t>
        </r>
        <r>
          <rPr>
            <sz val="10"/>
            <color rgb="FF000000"/>
            <rFont val="Calibri"/>
            <family val="2"/>
          </rPr>
          <t xml:space="preserve">
</t>
        </r>
      </text>
    </comment>
    <comment ref="FV1" authorId="7" shapeId="0" xr:uid="{C6074087-11BC-9048-8C33-2E2C5B4D5736}">
      <text>
        <t xml:space="preserve">[Threaded comment]
Your version of Excel allows you to read this threaded comment; however, any edits to it will get removed if the file is opened in a newer version of Excel. Learn more: https://go.microsoft.com/fwlink/?linkid=870924
Comment:
    Water added missing
</t>
      </text>
    </comment>
    <comment ref="FZ1" authorId="8" shapeId="0" xr:uid="{E320F651-2B42-F248-AFFC-DA02742475B5}">
      <text>
        <t xml:space="preserve">[Threaded comment]
Your version of Excel allows you to read this threaded comment; however, any edits to it will get removed if the file is opened in a newer version of Excel. Learn more: https://go.microsoft.com/fwlink/?linkid=870924
Comment:
    Water added missing
</t>
      </text>
    </comment>
    <comment ref="BR2" authorId="9" shapeId="0" xr:uid="{0784FA07-9C77-E247-8893-207D24BA8C4D}">
      <text>
        <t>[Threaded comment]
Your version of Excel allows you to read this threaded comment; however, any edits to it will get removed if the file is opened in a newer version of Excel. Learn more: https://go.microsoft.com/fwlink/?linkid=870924
Comment:
    If controls not watered: assume a soil moisture content of 100% or how do I handle this data? 
Reply:
    It seems quite confusing how I should incorporate those data points in R, when they are technically missing since there was no water added and we don’t know the SMC of that day</t>
      </text>
    </comment>
    <comment ref="DS2" authorId="10" shapeId="0" xr:uid="{76558936-9D37-1C49-BB06-FA03E07237DF}">
      <text>
        <t>[Threaded comment]
Your version of Excel allows you to read this threaded comment; however, any edits to it will get removed if the file is opened in a newer version of Excel. Learn more: https://go.microsoft.com/fwlink/?linkid=870924
Comment:
    Why is there so much water added? How was this calculated in general??</t>
      </text>
    </comment>
    <comment ref="DV2" authorId="11" shapeId="0" xr:uid="{ECAC2B12-D32A-E44D-95F6-7EB85DFEE398}">
      <text>
        <t>[Threaded comment]
Your version of Excel allows you to read this threaded comment; however, any edits to it will get removed if the file is opened in a newer version of Excel. Learn more: https://go.microsoft.com/fwlink/?linkid=870924
Comment:
    All of a sudden, the values are super, super low!</t>
      </text>
    </comment>
    <comment ref="EM2" authorId="12" shapeId="0" xr:uid="{033DC6E0-C1CD-754A-BBBB-4C1F5D87F864}">
      <text>
        <t>[Threaded comment]
Your version of Excel allows you to read this threaded comment; however, any edits to it will get removed if the file is opened in a newer version of Excel. Learn more: https://go.microsoft.com/fwlink/?linkid=870924
Comment:
    Starting here, it is supposed to mean that the ones out are harvested? How do I incorporate this into my data?
Reply:
    Do I just end those there? /how do I plot the curve?</t>
      </text>
    </comment>
    <comment ref="M3" authorId="13" shapeId="0" xr:uid="{D87F0B76-9BEF-8A4E-8216-C2890D2BB4EE}">
      <text>
        <t>[Threaded comment]
Your version of Excel allows you to read this threaded comment; however, any edits to it will get removed if the file is opened in a newer version of Excel. Learn more: https://go.microsoft.com/fwlink/?linkid=870924
Comment:
    Can’t calculate bc no control weight was measured</t>
      </text>
    </comment>
    <comment ref="AE7" authorId="14" shapeId="0" xr:uid="{AEF1145C-D119-954A-899D-37CC48663822}">
      <text>
        <t>[Threaded comment]
Your version of Excel allows you to read this threaded comment; however, any edits to it will get removed if the file is opened in a newer version of Excel. Learn more: https://go.microsoft.com/fwlink/?linkid=870924
Comment:
    Why is it sometimes written like that? How does R handle this data?
Reply:
    Compared to negative values?</t>
      </text>
    </comment>
    <comment ref="AO7" authorId="15" shapeId="0" xr:uid="{6960C4AE-BFBC-9140-9404-79FC55AA60A3}">
      <text>
        <t>[Threaded comment]
Your version of Excel allows you to read this threaded comment; however, any edits to it will get removed if the file is opened in a newer version of Excel. Learn more: https://go.microsoft.com/fwlink/?linkid=870924
Comment:
    How do I handle those values? I don’t have the real SMC value here either</t>
      </text>
    </comment>
    <comment ref="BM7" authorId="16" shapeId="0" xr:uid="{8E960967-F5FE-6E47-8B6F-19CE5A47B62A}">
      <text>
        <t xml:space="preserve">[Threaded comment]
Your version of Excel allows you to read this threaded comment; however, any edits to it will get removed if the file is opened in a newer version of Excel. Learn more: https://go.microsoft.com/fwlink/?linkid=870924
Comment:
    Why no control weight?
</t>
      </text>
    </comment>
    <comment ref="CU23" authorId="17" shapeId="0" xr:uid="{59E4B4CF-72C1-7C43-932A-D6D6CBB4F585}">
      <text>
        <t>[Threaded comment]
Your version of Excel allows you to read this threaded comment; however, any edits to it will get removed if the file is opened in a newer version of Excel. Learn more: https://go.microsoft.com/fwlink/?linkid=870924
Comment:
    Why is value missing?</t>
      </text>
    </comment>
    <comment ref="N41" authorId="0" shapeId="0" xr:uid="{C3820041-BA30-4B49-91D5-C74AE5FC5CD5}">
      <text>
        <r>
          <rPr>
            <sz val="10"/>
            <color rgb="FF000000"/>
            <rFont val="Calibri"/>
            <scheme val="minor"/>
          </rPr>
          <t>On 3/29 Niko subtracted 0.15 from all weights marked blue to account for the use of the overweighing scale.</t>
        </r>
      </text>
    </comment>
    <comment ref="X52" authorId="0" shapeId="0" xr:uid="{A46C3081-3DA6-E244-8065-672774CED8BC}">
      <text>
        <r>
          <rPr>
            <sz val="10"/>
            <color rgb="FF000000"/>
            <rFont val="Calibri"/>
            <scheme val="minor"/>
          </rPr>
          <t>On 3/29 Niko subtracted 0.15 from all weights marked blue to account for the use of the overweighing scale.</t>
        </r>
      </text>
    </comment>
    <comment ref="N75" authorId="0" shapeId="0" xr:uid="{7DA84A40-1A2E-CB46-933C-E96B04EAC137}">
      <text>
        <r>
          <rPr>
            <sz val="10"/>
            <color rgb="FF000000"/>
            <rFont val="Calibri"/>
            <scheme val="minor"/>
          </rPr>
          <t xml:space="preserve">scale 2
</t>
        </r>
      </text>
    </comment>
    <comment ref="CL93" authorId="18" shapeId="0" xr:uid="{60C68250-01E3-2640-BA14-36F8CAF26E9C}">
      <text>
        <t>[Threaded comment]
Your version of Excel allows you to read this threaded comment; however, any edits to it will get removed if the file is opened in a newer version of Excel. Learn more: https://go.microsoft.com/fwlink/?linkid=870924
Comment:
    How do we handle missing data points?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tc={2F99E871-357E-2741-A9D9-E928DDB7535A}</author>
    <author>tc={81CB846C-FA4E-E645-B7E7-75E44EB15B6E}</author>
    <author>tc={6C2FFE9A-6919-8342-B7FE-6A9424A3AD35}</author>
    <author>tc={5B7348C9-B8F4-464B-BADE-E8FCBC628135}</author>
    <author>tc={4B785360-9AAC-E045-A912-17C15BBFA518}</author>
    <author>tc={E89E1205-B33A-6A46-B6CC-8782D43D0577}</author>
    <author>tc={40B3F06B-B264-B541-B37E-DDF3E88E8D63}</author>
    <author>tc={9C9DB488-F715-D742-9DFF-543D32A2CB67}</author>
    <author>tc={FBEF48FB-165A-5D48-8723-3357AE6EC821}</author>
    <author>tc={3B69D623-C5F9-264D-BE55-893DA415F14E}</author>
    <author>tc={6C2AD94A-4DA3-A04F-90DF-53C224511D1F}</author>
    <author>tc={74DE3193-B2D9-8E49-B5F6-E889A35D18C6}</author>
    <author>tc={7F4F9713-7E23-1845-83A1-47CB3391FC67}</author>
    <author>tc={FCCFE535-EDA2-8249-88E0-89CEE128EB1C}</author>
    <author>tc={49F11039-B4EF-0F42-A0ED-F45AC30FE457}</author>
    <author>tc={09145B88-14EB-0A4E-A7EC-A33EB1DB818B}</author>
    <author>tc={141E39AB-61AB-F049-BA8A-D6EFC1D7B899}</author>
    <author>tc={E84630DD-AF84-D147-B578-D41922F6A186}</author>
    <author>tc={3550FA06-7550-E64F-927F-415E961C25B0}</author>
    <author>tc={97AB21C7-4C20-DB4F-ABB7-E6F17B4B4B06}</author>
    <author>tc={BCCE707A-9391-C843-9367-AFBCF6B80D52}</author>
    <author>tc={1C821AC7-684D-D547-B29E-E57C15598030}</author>
    <author>tc={A135468C-B671-5D46-90C9-DEF4E7A1CCF9}</author>
    <author>tc={3FCEE84A-F04A-3D47-807A-A24BBE28B710}</author>
    <author>tc={0382AFAC-6E24-C243-AAB6-397FE019742A}</author>
    <author>tc={E3ED53CD-BDF6-E54F-8C85-89D2650EB54F}</author>
    <author>tc={3B92E90B-68AC-A742-B67B-419FEC419C5C}</author>
    <author>tc={365680B4-DBD6-524D-9788-AA017BDA9874}</author>
  </authors>
  <commentList>
    <comment ref="D1" authorId="0" shapeId="0" xr:uid="{E0126CC7-1847-7541-8FC4-18B6CC98E49F}">
      <text>
        <r>
          <rPr>
            <sz val="10"/>
            <color rgb="FF000000"/>
            <rFont val="Calibri"/>
            <family val="2"/>
          </rPr>
          <t xml:space="preserve">Beth says assign treatments later
</t>
        </r>
        <r>
          <rPr>
            <sz val="10"/>
            <color rgb="FF000000"/>
            <rFont val="Calibri"/>
            <family val="2"/>
          </rPr>
          <t xml:space="preserve">
</t>
        </r>
      </text>
    </comment>
    <comment ref="E1" authorId="0" shapeId="0" xr:uid="{98F3E3EF-9939-3941-9D37-9CF8668A51FC}">
      <text>
        <r>
          <rPr>
            <sz val="10"/>
            <color rgb="FF000000"/>
            <rFont val="Calibri"/>
            <family val="2"/>
          </rPr>
          <t xml:space="preserve">For each block, a random number between 1 and 56 was assigned to each plant, assigning their random order in the block.
</t>
        </r>
        <r>
          <rPr>
            <sz val="10"/>
            <color rgb="FF000000"/>
            <rFont val="Calibri"/>
            <family val="2"/>
          </rPr>
          <t xml:space="preserve">
</t>
        </r>
        <r>
          <rPr>
            <sz val="10"/>
            <color rgb="FF000000"/>
            <rFont val="Calibri"/>
            <family val="2"/>
          </rPr>
          <t xml:space="preserve">This is the generator used:
</t>
        </r>
        <r>
          <rPr>
            <sz val="10"/>
            <color rgb="FF000000"/>
            <rFont val="Calibri"/>
            <family val="2"/>
          </rPr>
          <t>https://numbergenerator.org/randomnumbergenerator/1-5#!numbers=56&amp;low=1&amp;high=56&amp;unique=true&amp;csv=&amp;oddeven=&amp;oddqty=0&amp;sorted=false&amp;start=false</t>
        </r>
      </text>
    </comment>
    <comment ref="F1" authorId="0" shapeId="0" xr:uid="{BDB70493-2669-2843-9AB0-DC346E03D75B}">
      <text>
        <r>
          <rPr>
            <sz val="10"/>
            <color rgb="FF000000"/>
            <rFont val="Calibri"/>
            <family val="2"/>
          </rPr>
          <t>Pot weight @ Field Capacity.</t>
        </r>
      </text>
    </comment>
    <comment ref="G1" authorId="0" shapeId="0" xr:uid="{790FF061-24F6-174C-9CBE-4EF5763B0A95}">
      <text>
        <r>
          <rPr>
            <sz val="10"/>
            <color rgb="FF000000"/>
            <rFont val="Calibri"/>
            <family val="2"/>
          </rPr>
          <t xml:space="preserve">Calculated using the ratio of wet soil to dry soil on the Calculations page (created using 4x4 pots which were weighed pre and post saturation) and also the average weight of the plastic treepots and bamboo training shoots. Those weights were subtracted from m`Pot before the ratio was calculated, since the ratio of wet to dry is just soil weight. 
</t>
        </r>
        <r>
          <rPr>
            <sz val="10"/>
            <color rgb="FF000000"/>
            <rFont val="Calibri"/>
            <family val="2"/>
          </rPr>
          <t xml:space="preserve">No bamboo shoot weight for EP's
</t>
        </r>
      </text>
    </comment>
    <comment ref="H1" authorId="0" shapeId="0" xr:uid="{7319B90B-A727-2C43-A9D0-C0DD4051FAA1}">
      <text>
        <r>
          <rPr>
            <sz val="10"/>
            <color rgb="FF000000"/>
            <rFont val="Calibri"/>
            <family val="2"/>
          </rPr>
          <t xml:space="preserve">soil water weight at field capacity. Calculated by subtracting the dry weight + pot weight + training shoot weight from mpot
</t>
        </r>
        <r>
          <rPr>
            <sz val="10"/>
            <color rgb="FF000000"/>
            <rFont val="Calibri"/>
            <family val="2"/>
          </rPr>
          <t xml:space="preserve">No bamboo shoot weight for EP's
</t>
        </r>
      </text>
    </comment>
    <comment ref="L1" authorId="1" shapeId="0" xr:uid="{2F99E871-357E-2741-A9D9-E928DDB7535A}">
      <text>
        <t xml:space="preserve">[Threaded comment]
Your version of Excel allows you to read this threaded comment; however, any edits to it will get removed if the file is opened in a newer version of Excel. Learn more: https://go.microsoft.com/fwlink/?linkid=870924
Comment:
    If there were negative values —&gt; set them to zero bc it wouldn’t make sense to remove water
</t>
      </text>
    </comment>
    <comment ref="O1" authorId="2" shapeId="0" xr:uid="{81CB846C-FA4E-E645-B7E7-75E44EB15B6E}">
      <text>
        <t>[Threaded comment]
Your version of Excel allows you to read this threaded comment; however, any edits to it will get removed if the file is opened in a newer version of Excel. Learn more: https://go.microsoft.com/fwlink/?linkid=870924
Comment:
    Should be the right one since in the pre-watered weight, the bamboo shoot is weighted too
Reply:
    Calculated using pre water weight + water added and the mpot at field capacity
Reply:
    Formula (control/field capacity) x 100</t>
      </text>
    </comment>
    <comment ref="R1" authorId="0" shapeId="0" xr:uid="{ED38D626-B84C-8B41-9AAE-587FD4B54787}">
      <text>
        <r>
          <rPr>
            <sz val="10"/>
            <color rgb="FF000000"/>
            <rFont val="Calibri"/>
            <family val="2"/>
          </rPr>
          <t xml:space="preserve">Copy of column L for ease of data input
</t>
        </r>
      </text>
    </comment>
    <comment ref="U1" authorId="3" shapeId="0" xr:uid="{6C2FFE9A-6919-8342-B7FE-6A9424A3AD35}">
      <text>
        <t>[Threaded comment]
Your version of Excel allows you to read this threaded comment; however, any edits to it will get removed if the file is opened in a newer version of Excel. Learn more: https://go.microsoft.com/fwlink/?linkid=870924
Comment:
    Should be the right one since in the pre-watered weight, the bamboo shoot is weighted too
Reply:
    Calculated using pre water weight + water added and the mpot at field capacity
Reply:
    Formula (control/field capacity) x 100</t>
      </text>
    </comment>
    <comment ref="X1" authorId="0" shapeId="0" xr:uid="{64B56E9A-4F22-094F-A66D-74DABC11D9BB}">
      <text>
        <r>
          <rPr>
            <sz val="10"/>
            <color rgb="FF000000"/>
            <rFont val="Calibri"/>
            <family val="2"/>
          </rPr>
          <t xml:space="preserve">Copy of column L for ease of data input
</t>
        </r>
      </text>
    </comment>
    <comment ref="AA1" authorId="4" shapeId="0" xr:uid="{5B7348C9-B8F4-464B-BADE-E8FCBC628135}">
      <text>
        <t>[Threaded comment]
Your version of Excel allows you to read this threaded comment; however, any edits to it will get removed if the file is opened in a newer version of Excel. Learn more: https://go.microsoft.com/fwlink/?linkid=870924
Comment:
    Should be the right one since in the pre-watered weight, the bamboo shoot is weighted too
Reply:
    Calculated using pre water weight + water added and the mpot at field capacity
Reply:
    Formula (control/field capacity) x 100</t>
      </text>
    </comment>
    <comment ref="AD1" authorId="0" shapeId="0" xr:uid="{476692B1-1BC8-1C4F-94AB-43F5C6A9E94F}">
      <text>
        <r>
          <rPr>
            <sz val="10"/>
            <color rgb="FF000000"/>
            <rFont val="Calibri"/>
            <family val="2"/>
          </rPr>
          <t xml:space="preserve">Copy of column L for ease of data input
</t>
        </r>
      </text>
    </comment>
    <comment ref="AG1" authorId="5" shapeId="0" xr:uid="{4B785360-9AAC-E045-A912-17C15BBFA518}">
      <text>
        <t>[Threaded comment]
Your version of Excel allows you to read this threaded comment; however, any edits to it will get removed if the file is opened in a newer version of Excel. Learn more: https://go.microsoft.com/fwlink/?linkid=870924
Comment:
    Should be the right one since in the pre-watered weight, the bamboo shoot is weighted too
Reply:
    Calculated using pre water weight + water added and the mpot at field capacity
Reply:
    Formula (control/field capacity) x 100</t>
      </text>
    </comment>
    <comment ref="AJ1" authorId="0" shapeId="0" xr:uid="{FF056D0F-991F-734F-8A4F-00F0A90A442A}">
      <text>
        <r>
          <rPr>
            <sz val="10"/>
            <color rgb="FF000000"/>
            <rFont val="Calibri"/>
            <family val="2"/>
          </rPr>
          <t xml:space="preserve">Copy of column L for ease of data input
</t>
        </r>
      </text>
    </comment>
    <comment ref="AN1" authorId="6" shapeId="0" xr:uid="{E89E1205-B33A-6A46-B6CC-8782D43D0577}">
      <text>
        <t>[Threaded comment]
Your version of Excel allows you to read this threaded comment; however, any edits to it will get removed if the file is opened in a newer version of Excel. Learn more: https://go.microsoft.com/fwlink/?linkid=870924
Comment:
    Should be the right one since in the pre-watered weight, the bamboo shoot is weighted too
Reply:
    Calculated using pre water weight + water added and the mpot at field capacity
Reply:
    Formula (control/field capacity) x 100</t>
      </text>
    </comment>
    <comment ref="AU1" authorId="0" shapeId="0" xr:uid="{896D6CCD-AD2A-BB43-B9DE-EE99F60FAB12}">
      <text>
        <r>
          <rPr>
            <sz val="10"/>
            <color rgb="FF000000"/>
            <rFont val="Calibri"/>
            <family val="2"/>
          </rPr>
          <t xml:space="preserve">Green is treatment, no color/grey is control
</t>
        </r>
      </text>
    </comment>
    <comment ref="BA1" authorId="0" shapeId="0" xr:uid="{051FCF89-3EFC-974B-AF02-B63A475D827E}">
      <text>
        <r>
          <rPr>
            <sz val="10"/>
            <color rgb="FF000000"/>
            <rFont val="Calibri"/>
            <family val="2"/>
          </rPr>
          <t xml:space="preserve">From here on, all target weights are correct
</t>
        </r>
      </text>
    </comment>
    <comment ref="BB1" authorId="7" shapeId="0" xr:uid="{40B3F06B-B264-B541-B37E-DDF3E88E8D63}">
      <text>
        <t xml:space="preserve">[Threaded comment]
Your version of Excel allows you to read this threaded comment; however, any edits to it will get removed if the file is opened in a newer version of Excel. Learn more: https://go.microsoft.com/fwlink/?linkid=870924
Comment:
    When water was negative —&gt; set to zero
</t>
      </text>
    </comment>
    <comment ref="BJ1" authorId="8" shapeId="0" xr:uid="{9C9DB488-F715-D742-9DFF-543D32A2CB67}">
      <text>
        <t xml:space="preserve">[Threaded comment]
Your version of Excel allows you to read this threaded comment; however, any edits to it will get removed if the file is opened in a newer version of Excel. Learn more: https://go.microsoft.com/fwlink/?linkid=870924
Comment:
    If water negative, set to zero
</t>
      </text>
    </comment>
    <comment ref="BT1" authorId="0" shapeId="0" xr:uid="{48C1CB68-F972-8742-AA4E-E13C5E2DEFB2}">
      <text>
        <r>
          <rPr>
            <sz val="10"/>
            <color rgb="FF000000"/>
            <rFont val="Calibri"/>
            <family val="2"/>
          </rPr>
          <t xml:space="preserve">Treatment hydrated to 40%SWC
</t>
        </r>
      </text>
    </comment>
    <comment ref="CA1" authorId="9" shapeId="0" xr:uid="{FBEF48FB-165A-5D48-8723-3357AE6EC821}">
      <text>
        <t xml:space="preserve">[Threaded comment]
Your version of Excel allows you to read this threaded comment; however, any edits to it will get removed if the file is opened in a newer version of Excel. Learn more: https://go.microsoft.com/fwlink/?linkid=870924
Comment:
    If negative, set to zero
</t>
      </text>
    </comment>
    <comment ref="CB1" authorId="0" shapeId="0" xr:uid="{5BC24EC0-2D53-4E42-9E47-FF95D866A95A}">
      <text>
        <r>
          <rPr>
            <sz val="10"/>
            <color rgb="FF000000"/>
            <rFont val="Calibri"/>
            <family val="2"/>
          </rPr>
          <t>Treatments received no water today, but would have been watered to 30%</t>
        </r>
      </text>
    </comment>
    <comment ref="CK1" authorId="0" shapeId="0" xr:uid="{383993B8-B77F-024F-89C5-D540807D8AB7}">
      <text>
        <r>
          <rPr>
            <sz val="10"/>
            <color rgb="FF000000"/>
            <rFont val="Calibri"/>
            <family val="2"/>
          </rPr>
          <t>Controls were not watered, but treatments were watered to 30%</t>
        </r>
      </text>
    </comment>
    <comment ref="CS1" authorId="0" shapeId="0" xr:uid="{3F4C24AB-1884-8F44-8350-48A10E746CC9}">
      <text>
        <r>
          <rPr>
            <sz val="10"/>
            <color rgb="FF000000"/>
            <rFont val="Calibri"/>
            <family val="2"/>
          </rPr>
          <t xml:space="preserve">Control now hydrated to 90% and treatment to 30%
</t>
        </r>
        <r>
          <rPr>
            <sz val="10"/>
            <color rgb="FF000000"/>
            <rFont val="Calibri"/>
            <family val="2"/>
          </rPr>
          <t xml:space="preserve">
</t>
        </r>
        <r>
          <rPr>
            <sz val="10"/>
            <color rgb="FF000000"/>
            <rFont val="Calibri"/>
            <family val="2"/>
          </rPr>
          <t xml:space="preserve">no watering treatment but weigh
</t>
        </r>
        <r>
          <rPr>
            <sz val="10"/>
            <color rgb="FF000000"/>
            <rFont val="Calibri"/>
            <family val="2"/>
          </rPr>
          <t xml:space="preserve">control 90%
</t>
        </r>
        <r>
          <rPr>
            <sz val="10"/>
            <color rgb="FF000000"/>
            <rFont val="Calibri"/>
            <family val="2"/>
          </rPr>
          <t xml:space="preserve">
</t>
        </r>
        <r>
          <rPr>
            <sz val="10"/>
            <color rgb="FF000000"/>
            <rFont val="Calibri"/>
            <family val="2"/>
          </rPr>
          <t>wrong empty pots were watered! not huge deal tho since only drought</t>
        </r>
      </text>
    </comment>
    <comment ref="DA1" authorId="0" shapeId="0" xr:uid="{EACFBB02-6DFD-EC40-AB17-2A7478F6163C}">
      <text>
        <r>
          <rPr>
            <sz val="10"/>
            <color rgb="FF000000"/>
            <rFont val="Calibri"/>
            <scheme val="minor"/>
          </rPr>
          <t xml:space="preserve">Control now hydrated to 90% and treatment to 30%
</t>
        </r>
      </text>
    </comment>
    <comment ref="DG1" authorId="0" shapeId="0" xr:uid="{5FF923A0-753A-3949-9982-5BAFE86346FA}">
      <text>
        <r>
          <rPr>
            <sz val="10"/>
            <color rgb="FF000000"/>
            <rFont val="Calibri"/>
            <scheme val="minor"/>
          </rPr>
          <t xml:space="preserve">Control now hydrated to 90% and treatment to 30%
</t>
        </r>
      </text>
    </comment>
    <comment ref="DM1" authorId="0" shapeId="0" xr:uid="{2252679F-0FCA-DE40-B26B-78D5A3A7B317}">
      <text>
        <r>
          <rPr>
            <sz val="10"/>
            <color rgb="FF000000"/>
            <rFont val="Calibri"/>
            <scheme val="minor"/>
          </rPr>
          <t xml:space="preserve">Control now hydrated to 90% and treatment to 30%
</t>
        </r>
      </text>
    </comment>
    <comment ref="DS1" authorId="0" shapeId="0" xr:uid="{13206B48-044C-C848-9701-C895C872E89E}">
      <text>
        <r>
          <rPr>
            <sz val="10"/>
            <color rgb="FF000000"/>
            <rFont val="Calibri"/>
            <family val="2"/>
          </rPr>
          <t xml:space="preserve">Control now hydrated to 90% and treatment to 30%
</t>
        </r>
        <r>
          <rPr>
            <sz val="10"/>
            <color rgb="FF000000"/>
            <rFont val="Calibri"/>
            <family val="2"/>
          </rPr>
          <t xml:space="preserve">Recieved additional bamboo shoot
</t>
        </r>
        <r>
          <rPr>
            <sz val="10"/>
            <color rgb="FF000000"/>
            <rFont val="Calibri"/>
            <family val="2"/>
          </rPr>
          <t xml:space="preserve">
</t>
        </r>
        <r>
          <rPr>
            <sz val="10"/>
            <color rgb="FF000000"/>
            <rFont val="Calibri"/>
            <family val="2"/>
          </rPr>
          <t xml:space="preserve">255189.01.6
</t>
        </r>
        <r>
          <rPr>
            <sz val="10"/>
            <color rgb="FF000000"/>
            <rFont val="Calibri"/>
            <family val="2"/>
          </rPr>
          <t xml:space="preserve">NY1.10
</t>
        </r>
        <r>
          <rPr>
            <sz val="10"/>
            <color rgb="FF000000"/>
            <rFont val="Calibri"/>
            <family val="2"/>
          </rPr>
          <t xml:space="preserve">b40-14.9
</t>
        </r>
        <r>
          <rPr>
            <sz val="10"/>
            <color rgb="FF000000"/>
            <rFont val="Calibri"/>
            <family val="2"/>
          </rPr>
          <t xml:space="preserve">tx6704.8
</t>
        </r>
        <r>
          <rPr>
            <sz val="10"/>
            <color rgb="FF000000"/>
            <rFont val="Calibri"/>
            <family val="2"/>
          </rPr>
          <t>2214.4.6</t>
        </r>
      </text>
    </comment>
    <comment ref="DY1" authorId="0" shapeId="0" xr:uid="{295EF221-672A-AC43-824F-A113E801FFAE}">
      <text>
        <r>
          <rPr>
            <sz val="10"/>
            <color rgb="FF000000"/>
            <rFont val="Calibri"/>
            <scheme val="minor"/>
          </rPr>
          <t xml:space="preserve">Control now hydrated to 90% and treatment to 30%
</t>
        </r>
      </text>
    </comment>
    <comment ref="EE1" authorId="0" shapeId="0" xr:uid="{3FAD06FA-A581-BD48-9892-D275EFC7AF3E}">
      <text>
        <r>
          <rPr>
            <sz val="10"/>
            <color rgb="FF000000"/>
            <rFont val="Calibri"/>
            <scheme val="minor"/>
          </rPr>
          <t xml:space="preserve">Control now hydrated to 90% and treatment to 30%
Received bamboo shoots:
CC12.9
2970.9
Haines 2.1
B42-34.2
TXNM0821.10
NY1.6
Haines 2.7
Haines .1
ANU65.8
OCK1-S02.2
b42-24.7 x2
b42-24.6
CC12.8
b42-34.9
b40-14.6 x2
255189.01.9
9018.8
T52.6
</t>
        </r>
      </text>
    </comment>
    <comment ref="EK1" authorId="0" shapeId="0" xr:uid="{B51A5626-B7E0-4E49-989B-4367E8AF90DF}">
      <text>
        <r>
          <rPr>
            <sz val="10"/>
            <color rgb="FF000000"/>
            <rFont val="Calibri"/>
            <scheme val="minor"/>
          </rPr>
          <t xml:space="preserve">Control now hydrated to 90% and treatment to 20%
Received additional bamboo shoots
ANU65.3
9035.8
255189.01.8
255189.01.2
Haines2.9
NY1.9 x2
b40-14.3
2214.4.7
1149.6
b42-24.9
1149.9
2214.4.10
</t>
        </r>
      </text>
    </comment>
    <comment ref="EQ1" authorId="0" shapeId="0" xr:uid="{2CEF34E6-E286-744D-8014-E80F7B33EF02}">
      <text>
        <r>
          <rPr>
            <sz val="10"/>
            <color rgb="FF000000"/>
            <rFont val="Calibri"/>
            <family val="2"/>
          </rPr>
          <t xml:space="preserve">Control and treatment plants were watered the incorrect volume.
</t>
        </r>
        <r>
          <rPr>
            <sz val="10"/>
            <color rgb="FF000000"/>
            <rFont val="Calibri"/>
            <family val="2"/>
          </rPr>
          <t xml:space="preserve"> They were watered the volume of a different plant under the 'control' or 'treatment' type, meaning that while individual plants received too much or too little water, no treatment received a control's worth of water, and no control received a treatment's worth of water. These target weights (on days 12/7 and 12/9) are the weights the plants were each watered to, and they are supposed to be 90% control and 20% treatment.
</t>
        </r>
        <r>
          <rPr>
            <sz val="10"/>
            <color rgb="FF000000"/>
            <rFont val="Calibri"/>
            <family val="2"/>
          </rPr>
          <t xml:space="preserve">
</t>
        </r>
      </text>
    </comment>
    <comment ref="EW1" authorId="0" shapeId="0" xr:uid="{BFA6A0D0-5832-C54B-AFF6-17D7F434C727}">
      <text>
        <r>
          <rPr>
            <sz val="10"/>
            <color rgb="FF000000"/>
            <rFont val="Calibri"/>
            <family val="2"/>
          </rPr>
          <t xml:space="preserve">
</t>
        </r>
        <r>
          <rPr>
            <sz val="10"/>
            <color rgb="FF000000"/>
            <rFont val="Calibri"/>
            <family val="2"/>
          </rPr>
          <t xml:space="preserve">
</t>
        </r>
        <r>
          <rPr>
            <sz val="10"/>
            <color rgb="FF000000"/>
            <rFont val="Calibri"/>
            <family val="2"/>
          </rPr>
          <t xml:space="preserve">Control and treatment plants were watered the incorrect volume.
</t>
        </r>
        <r>
          <rPr>
            <sz val="10"/>
            <color rgb="FF000000"/>
            <rFont val="Calibri"/>
            <family val="2"/>
          </rPr>
          <t xml:space="preserve"> They were watered the volume of a different plant under the 'control' or 'treatment' type, meaning that while individual plants received too much or too little water, no treatment received a control's worth of water, and no control received a treatment's worth of water. These target weights (on days 12/7 and 12/9) are the weights the plants were each watered to, and they are supposed to be 90% control and 20% treatment.</t>
        </r>
      </text>
    </comment>
    <comment ref="EZ1" authorId="0" shapeId="0" xr:uid="{1E68BBD4-66AE-284F-8AC2-0259FBC973DC}">
      <text>
        <r>
          <rPr>
            <sz val="10"/>
            <color rgb="FF000000"/>
            <rFont val="Calibri"/>
            <family val="2"/>
          </rPr>
          <t>At the end of the day on 12/9 all treatment plants were rewatered to %30 SWC. This was done in part to account for the overwatering and underwatering that occurred for some of the plants, and because treatment plants were seeming generally on death's door. The target values in this column are 90% for control and 30% for treatment.</t>
        </r>
      </text>
    </comment>
    <comment ref="FD1" authorId="10" shapeId="0" xr:uid="{3B69D623-C5F9-264D-BE55-893DA415F14E}">
      <text>
        <t>[Threaded comment]
Your version of Excel allows you to read this threaded comment; however, any edits to it will get removed if the file is opened in a newer version of Excel. Learn more: https://go.microsoft.com/fwlink/?linkid=870924
Comment:
    Which values am I supposed to use here for the calculation?</t>
      </text>
    </comment>
    <comment ref="FH1" authorId="0" shapeId="0" xr:uid="{6BC22E86-8FF2-F849-8225-91E687FD79CA}">
      <text>
        <r>
          <rPr>
            <sz val="10"/>
            <color rgb="FF000000"/>
            <rFont val="Calibri"/>
            <family val="2"/>
          </rPr>
          <t xml:space="preserve">Control 90%, treatment 30%
</t>
        </r>
        <r>
          <rPr>
            <sz val="10"/>
            <color rgb="FF000000"/>
            <rFont val="Calibri"/>
            <family val="2"/>
          </rPr>
          <t xml:space="preserve">
</t>
        </r>
        <r>
          <rPr>
            <sz val="10"/>
            <color rgb="FF000000"/>
            <rFont val="Calibri"/>
            <family val="2"/>
          </rPr>
          <t xml:space="preserve">Bench 1 was collected for harvest today
</t>
        </r>
        <r>
          <rPr>
            <sz val="10"/>
            <color rgb="FF000000"/>
            <rFont val="Calibri"/>
            <family val="2"/>
          </rPr>
          <t xml:space="preserve">
</t>
        </r>
        <r>
          <rPr>
            <sz val="10"/>
            <color rgb="FF000000"/>
            <rFont val="Calibri"/>
            <family val="2"/>
          </rPr>
          <t xml:space="preserve">Bamboo stake weights incorporated:
</t>
        </r>
        <r>
          <rPr>
            <sz val="10"/>
            <color rgb="FF000000"/>
            <rFont val="Calibri"/>
            <family val="2"/>
          </rPr>
          <t xml:space="preserve">
</t>
        </r>
        <r>
          <rPr>
            <sz val="10"/>
            <color rgb="FF000000"/>
            <rFont val="Calibri"/>
            <family val="2"/>
          </rPr>
          <t xml:space="preserve">588155.01.7
</t>
        </r>
        <r>
          <rPr>
            <sz val="10"/>
            <color rgb="FF000000"/>
            <rFont val="Calibri"/>
            <family val="2"/>
          </rPr>
          <t xml:space="preserve">C56-94.5 has 2 
</t>
        </r>
        <r>
          <rPr>
            <sz val="10"/>
            <color rgb="FF000000"/>
            <rFont val="Calibri"/>
            <family val="2"/>
          </rPr>
          <t xml:space="preserve">255189.01.7 has 4
</t>
        </r>
        <r>
          <rPr>
            <sz val="10"/>
            <color rgb="FF000000"/>
            <rFont val="Calibri"/>
            <family val="2"/>
          </rPr>
          <t xml:space="preserve">1149.10 has 3
</t>
        </r>
        <r>
          <rPr>
            <sz val="10"/>
            <color rgb="FF000000"/>
            <rFont val="Calibri"/>
            <family val="2"/>
          </rPr>
          <t xml:space="preserve">9025.8 has 2
</t>
        </r>
        <r>
          <rPr>
            <sz val="10"/>
            <color rgb="FF000000"/>
            <rFont val="Calibri"/>
            <family val="2"/>
          </rPr>
          <t xml:space="preserve">b42-34.6 has 2 
</t>
        </r>
        <r>
          <rPr>
            <sz val="10"/>
            <color rgb="FF000000"/>
            <rFont val="Calibri"/>
            <family val="2"/>
          </rPr>
          <t xml:space="preserve">2214.4.3 has 2
</t>
        </r>
        <r>
          <rPr>
            <sz val="10"/>
            <color rgb="FF000000"/>
            <rFont val="Calibri"/>
            <family val="2"/>
          </rPr>
          <t xml:space="preserve">CC12.9 has 3
</t>
        </r>
        <r>
          <rPr>
            <sz val="10"/>
            <color rgb="FF000000"/>
            <rFont val="Calibri"/>
            <family val="2"/>
          </rPr>
          <t xml:space="preserve">NY1.1 has 2
</t>
        </r>
        <r>
          <rPr>
            <sz val="10"/>
            <color rgb="FF000000"/>
            <rFont val="Calibri"/>
            <family val="2"/>
          </rPr>
          <t xml:space="preserve">b40-14.10 has 2
</t>
        </r>
        <r>
          <rPr>
            <sz val="10"/>
            <color rgb="FF000000"/>
            <rFont val="Calibri"/>
            <family val="2"/>
          </rPr>
          <t xml:space="preserve">b42-24.1 has 2
</t>
        </r>
        <r>
          <rPr>
            <sz val="10"/>
            <color rgb="FF000000"/>
            <rFont val="Calibri"/>
            <family val="2"/>
          </rPr>
          <t xml:space="preserve">9018.6 has 2
</t>
        </r>
        <r>
          <rPr>
            <sz val="10"/>
            <color rgb="FF000000"/>
            <rFont val="Calibri"/>
            <family val="2"/>
          </rPr>
          <t xml:space="preserve">b42-34.2 has 2
</t>
        </r>
        <r>
          <rPr>
            <sz val="10"/>
            <color rgb="FF000000"/>
            <rFont val="Calibri"/>
            <family val="2"/>
          </rPr>
          <t xml:space="preserve">OCK1-S02.10 has 2
</t>
        </r>
        <r>
          <rPr>
            <sz val="10"/>
            <color rgb="FF000000"/>
            <rFont val="Calibri"/>
            <family val="2"/>
          </rPr>
          <t xml:space="preserve">TX6704.10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
</t>
        </r>
        <r>
          <rPr>
            <sz val="10"/>
            <color rgb="FF000000"/>
            <rFont val="Calibri"/>
            <family val="2"/>
          </rPr>
          <t xml:space="preserve">
</t>
        </r>
      </text>
    </comment>
    <comment ref="FM1" authorId="11" shapeId="0" xr:uid="{6C2AD94A-4DA3-A04F-90DF-53C224511D1F}">
      <text>
        <t>[Threaded comment]
Your version of Excel allows you to read this threaded comment; however, any edits to it will get removed if the file is opened in a newer version of Excel. Learn more: https://go.microsoft.com/fwlink/?linkid=870924
Comment:
    Why midday pot comment?</t>
      </text>
    </comment>
    <comment ref="FP1" authorId="0" shapeId="0" xr:uid="{4052053D-EF86-3847-BA3E-6CE805C59BBF}">
      <text>
        <r>
          <rPr>
            <sz val="10"/>
            <color rgb="FF000000"/>
            <rFont val="Calibri"/>
            <scheme val="minor"/>
          </rPr>
          <t xml:space="preserve">Control 90%
Today, just the controls were watered.
</t>
        </r>
      </text>
    </comment>
    <comment ref="FR1" authorId="12" shapeId="0" xr:uid="{74DE3193-B2D9-8E49-B5F6-E889A35D18C6}">
      <text>
        <t>[Threaded comment]
Your version of Excel allows you to read this threaded comment; however, any edits to it will get removed if the file is opened in a newer version of Excel. Learn more: https://go.microsoft.com/fwlink/?linkid=870924
Comment:
    What does that mean?</t>
      </text>
    </comment>
    <comment ref="FW1" authorId="0" shapeId="0" xr:uid="{493D3558-EEEF-A842-B747-9E6C193DBE4F}">
      <text>
        <r>
          <rPr>
            <sz val="10"/>
            <color rgb="FF000000"/>
            <rFont val="Calibri"/>
            <scheme val="minor"/>
          </rPr>
          <t xml:space="preserve">Control 90%, treatment 30%
Bench 2 was collected for harvest today
</t>
        </r>
      </text>
    </comment>
    <comment ref="GC1" authorId="0" shapeId="0" xr:uid="{12BFB1B9-A334-8A48-A8CA-7840C26E79FF}">
      <text>
        <r>
          <rPr>
            <sz val="10"/>
            <color rgb="FF000000"/>
            <rFont val="Calibri"/>
            <scheme val="minor"/>
          </rPr>
          <t xml:space="preserve">Control 90%, treatment 30%
</t>
        </r>
      </text>
    </comment>
    <comment ref="GE1" authorId="13" shapeId="0" xr:uid="{7F4F9713-7E23-1845-83A1-47CB3391FC67}">
      <text>
        <t xml:space="preserve">[Threaded comment]
Your version of Excel allows you to read this threaded comment; however, any edits to it will get removed if the file is opened in a newer version of Excel. Learn more: https://go.microsoft.com/fwlink/?linkid=870924
Comment:
    There is no column with water added. What does this mean? </t>
      </text>
    </comment>
    <comment ref="GI1" authorId="0" shapeId="0" xr:uid="{E6EB9964-92AF-7F48-AF03-3174063179C1}">
      <text>
        <r>
          <rPr>
            <sz val="10"/>
            <color rgb="FF000000"/>
            <rFont val="Calibri"/>
            <family val="2"/>
          </rPr>
          <t xml:space="preserve">Control hydrated to 90% and treatment to 20%
</t>
        </r>
        <r>
          <rPr>
            <sz val="10"/>
            <color rgb="FF000000"/>
            <rFont val="Calibri"/>
            <family val="2"/>
          </rPr>
          <t xml:space="preserve">
</t>
        </r>
        <r>
          <rPr>
            <sz val="10"/>
            <color rgb="FF000000"/>
            <rFont val="Calibri"/>
            <family val="2"/>
          </rPr>
          <t xml:space="preserve">
</t>
        </r>
        <r>
          <rPr>
            <sz val="10"/>
            <color rgb="FF000000"/>
            <rFont val="Calibri"/>
            <family val="2"/>
          </rPr>
          <t xml:space="preserve">
</t>
        </r>
      </text>
    </comment>
    <comment ref="GK1" authorId="14" shapeId="0" xr:uid="{FCCFE535-EDA2-8249-88E0-89CEE128EB1C}">
      <text>
        <t xml:space="preserve">[Threaded comment]
Your version of Excel allows you to read this threaded comment; however, any edits to it will get removed if the file is opened in a newer version of Excel. Learn more: https://go.microsoft.com/fwlink/?linkid=870924
Comment:
    Why are there pre down weights additionally?
</t>
      </text>
    </comment>
    <comment ref="GM1" authorId="15" shapeId="0" xr:uid="{49F11039-B4EF-0F42-A0ED-F45AC30FE457}">
      <text>
        <t>[Threaded comment]
Your version of Excel allows you to read this threaded comment; however, any edits to it will get removed if the file is opened in a newer version of Excel. Learn more: https://go.microsoft.com/fwlink/?linkid=870924
Comment:
    Maybe I could do it, if the SMC is 1, then don’t plot that point on the graph?</t>
      </text>
    </comment>
    <comment ref="GQ1" authorId="0" shapeId="0" xr:uid="{B425552A-A262-C94D-92DA-A613F085DAC5}">
      <text>
        <r>
          <rPr>
            <sz val="10"/>
            <color rgb="FF000000"/>
            <rFont val="Calibri"/>
            <family val="2"/>
          </rPr>
          <t xml:space="preserve">Control hydrated to 90% and treatment to 20% Just Bench 5 controls watered today.
</t>
        </r>
        <r>
          <rPr>
            <sz val="10"/>
            <color rgb="FF000000"/>
            <rFont val="Calibri"/>
            <family val="2"/>
          </rPr>
          <t xml:space="preserve">
</t>
        </r>
        <r>
          <rPr>
            <sz val="10"/>
            <color rgb="FF000000"/>
            <rFont val="Calibri"/>
            <family val="2"/>
          </rPr>
          <t xml:space="preserve">
</t>
        </r>
        <r>
          <rPr>
            <sz val="10"/>
            <color rgb="FF000000"/>
            <rFont val="Calibri"/>
            <family val="2"/>
          </rPr>
          <t xml:space="preserve">
</t>
        </r>
      </text>
    </comment>
    <comment ref="GS1" authorId="16" shapeId="0" xr:uid="{09145B88-14EB-0A4E-A7EC-A33EB1DB818B}">
      <text>
        <t xml:space="preserve">[Threaded comment]
Your version of Excel allows you to read this threaded comment; however, any edits to it will get removed if the file is opened in a newer version of Excel. Learn more: https://go.microsoft.com/fwlink/?linkid=870924
Comment:
    Water added missing
</t>
      </text>
    </comment>
    <comment ref="GW1" authorId="17" shapeId="0" xr:uid="{141E39AB-61AB-F049-BA8A-D6EFC1D7B899}">
      <text>
        <t xml:space="preserve">[Threaded comment]
Your version of Excel allows you to read this threaded comment; however, any edits to it will get removed if the file is opened in a newer version of Excel. Learn more: https://go.microsoft.com/fwlink/?linkid=870924
Comment:
    Water added missing
</t>
      </text>
    </comment>
    <comment ref="CH2" authorId="18" shapeId="0" xr:uid="{E84630DD-AF84-D147-B578-D41922F6A186}">
      <text>
        <t>[Threaded comment]
Your version of Excel allows you to read this threaded comment; however, any edits to it will get removed if the file is opened in a newer version of Excel. Learn more: https://go.microsoft.com/fwlink/?linkid=870924
Comment:
    If over a hundred —&gt; means that too much water added, can’t be bigger than that</t>
      </text>
    </comment>
    <comment ref="CK2" authorId="19" shapeId="0" xr:uid="{3550FA06-7550-E64F-927F-415E961C25B0}">
      <text>
        <t>[Threaded comment]
Your version of Excel allows you to read this threaded comment; however, any edits to it will get removed if the file is opened in a newer version of Excel. Learn more: https://go.microsoft.com/fwlink/?linkid=870924
Comment:
    If controls not watered: assume a soil moisture content of 100% or how do I handle this data? 
Reply:
    It seems quite confusing how I should incorporate those data points in R, when they are technically missing since there was no water added and we don’t know the SMC of that day</t>
      </text>
    </comment>
    <comment ref="EP2" authorId="20" shapeId="0" xr:uid="{97AB21C7-4C20-DB4F-ABB7-E6F17B4B4B06}">
      <text>
        <t>[Threaded comment]
Your version of Excel allows you to read this threaded comment; however, any edits to it will get removed if the file is opened in a newer version of Excel. Learn more: https://go.microsoft.com/fwlink/?linkid=870924
Comment:
    Why is there so much water added? How was this calculated in general??</t>
      </text>
    </comment>
    <comment ref="ES2" authorId="21" shapeId="0" xr:uid="{BCCE707A-9391-C843-9367-AFBCF6B80D52}">
      <text>
        <t>[Threaded comment]
Your version of Excel allows you to read this threaded comment; however, any edits to it will get removed if the file is opened in a newer version of Excel. Learn more: https://go.microsoft.com/fwlink/?linkid=870924
Comment:
    All of a sudden, the values are super, super low!</t>
      </text>
    </comment>
    <comment ref="FJ2" authorId="22" shapeId="0" xr:uid="{1C821AC7-684D-D547-B29E-E57C15598030}">
      <text>
        <t>[Threaded comment]
Your version of Excel allows you to read this threaded comment; however, any edits to it will get removed if the file is opened in a newer version of Excel. Learn more: https://go.microsoft.com/fwlink/?linkid=870924
Comment:
    Starting here, it is supposed to mean that the ones out are harvested? How do I incorporate this into my data?
Reply:
    Do I just end those there? /how do I plot the curve?</t>
      </text>
    </comment>
    <comment ref="N3" authorId="23" shapeId="0" xr:uid="{A135468C-B671-5D46-90C9-DEF4E7A1CCF9}">
      <text>
        <t>[Threaded comment]
Your version of Excel allows you to read this threaded comment; however, any edits to it will get removed if the file is opened in a newer version of Excel. Learn more: https://go.microsoft.com/fwlink/?linkid=870924
Comment:
    Can’t calculate bc no control weight was measured</t>
      </text>
    </comment>
    <comment ref="AJ7" authorId="24" shapeId="0" xr:uid="{3FCEE84A-F04A-3D47-807A-A24BBE28B710}">
      <text>
        <t>[Threaded comment]
Your version of Excel allows you to read this threaded comment; however, any edits to it will get removed if the file is opened in a newer version of Excel. Learn more: https://go.microsoft.com/fwlink/?linkid=870924
Comment:
    Why is it sometimes written like that? How does R handle this data?
Reply:
    Compared to negative values?</t>
      </text>
    </comment>
    <comment ref="AK7" authorId="25" shapeId="0" xr:uid="{0382AFAC-6E24-C243-AAB6-397FE019742A}">
      <text>
        <t xml:space="preserve">[Threaded comment]
Your version of Excel allows you to read this threaded comment; however, any edits to it will get removed if the file is opened in a newer version of Excel. Learn more: https://go.microsoft.com/fwlink/?linkid=870924
Comment:
    Inserted by hand
</t>
      </text>
    </comment>
    <comment ref="AQ7" authorId="26" shapeId="0" xr:uid="{E3ED53CD-BDF6-E54F-8C85-89D2650EB54F}">
      <text>
        <t xml:space="preserve">[Threaded comment]
Your version of Excel allows you to read this threaded comment; however, any edits to it will get removed if the file is opened in a newer version of Excel. Learn more: https://go.microsoft.com/fwlink/?linkid=870924
Comment:
    How can I dress that I am using the pre-water weight instead instead? Since the pre-water weight is the same as the post-water weight
Reply:
    Can insert it by hand
</t>
      </text>
    </comment>
    <comment ref="AW7" authorId="27" shapeId="0" xr:uid="{3B92E90B-68AC-A742-B67B-419FEC419C5C}">
      <text>
        <t>[Threaded comment]
Your version of Excel allows you to read this threaded comment; however, any edits to it will get removed if the file is opened in a newer version of Excel. Learn more: https://go.microsoft.com/fwlink/?linkid=870924
Comment:
    How do I handle those values? I don’t have the real SMC value here either</t>
      </text>
    </comment>
    <comment ref="CD7" authorId="28" shapeId="0" xr:uid="{365680B4-DBD6-524D-9788-AA017BDA9874}">
      <text>
        <t xml:space="preserve">[Threaded comment]
Your version of Excel allows you to read this threaded comment; however, any edits to it will get removed if the file is opened in a newer version of Excel. Learn more: https://go.microsoft.com/fwlink/?linkid=870924
Comment:
    Why no control weight?
</t>
      </text>
    </comment>
  </commentList>
</comments>
</file>

<file path=xl/sharedStrings.xml><?xml version="1.0" encoding="utf-8"?>
<sst xmlns="http://schemas.openxmlformats.org/spreadsheetml/2006/main" count="2503" uniqueCount="280">
  <si>
    <t>ID</t>
  </si>
  <si>
    <t>Genotype</t>
  </si>
  <si>
    <t>Species</t>
  </si>
  <si>
    <t>Treatment</t>
  </si>
  <si>
    <t>Order within block</t>
  </si>
  <si>
    <t>m`Pot (kg)</t>
  </si>
  <si>
    <t>Dry weight of soil (kg)</t>
  </si>
  <si>
    <t>m`H2O (kg)</t>
  </si>
  <si>
    <t>10/23 Pre Watering Weight (kg)</t>
  </si>
  <si>
    <t>10/23 Water added for 80%SW</t>
  </si>
  <si>
    <t>10/26 Pre Watering Weight</t>
  </si>
  <si>
    <t>10/26 Water added for 80%SW</t>
  </si>
  <si>
    <t>mpot @ 80% SW</t>
  </si>
  <si>
    <t>10/28 pre water weight</t>
  </si>
  <si>
    <t>10/28 Water added for 80%SW</t>
  </si>
  <si>
    <t>10/30 pre water weight</t>
  </si>
  <si>
    <t>10/30 Water added for 80%SW</t>
  </si>
  <si>
    <t>11/2 pre water weight</t>
  </si>
  <si>
    <t>11/2 Water added for 80%SW</t>
  </si>
  <si>
    <t>11/2 post water weight</t>
  </si>
  <si>
    <t>11/4 pre water</t>
  </si>
  <si>
    <t>11/4 Water added</t>
  </si>
  <si>
    <t>mpot target weight (80% for control and 50% for treatment)</t>
  </si>
  <si>
    <t>11/4 post water</t>
  </si>
  <si>
    <t>11/6 pre water</t>
  </si>
  <si>
    <t>11/6 water added</t>
  </si>
  <si>
    <t>mpot target</t>
  </si>
  <si>
    <t>11/6 post water</t>
  </si>
  <si>
    <t>11/9 pre water</t>
  </si>
  <si>
    <t>11/9 water added</t>
  </si>
  <si>
    <t>11/9 post water</t>
  </si>
  <si>
    <t>11/11 pre water weight</t>
  </si>
  <si>
    <t>11/11 water added</t>
  </si>
  <si>
    <t>11/11 target weights</t>
  </si>
  <si>
    <t>11/11 post water weight</t>
  </si>
  <si>
    <t>11/13 pre water weight</t>
  </si>
  <si>
    <t>11/13 water added</t>
  </si>
  <si>
    <t>11/13 target weight</t>
  </si>
  <si>
    <t>11/13 post water weight</t>
  </si>
  <si>
    <t>11/15 control drained weight</t>
  </si>
  <si>
    <t>11/16 pre water weight</t>
  </si>
  <si>
    <t>11/16 water added</t>
  </si>
  <si>
    <t>11/16 target weight</t>
  </si>
  <si>
    <t>11/16 post water weight</t>
  </si>
  <si>
    <t>11/18 pre water weight</t>
  </si>
  <si>
    <t>11/18 water added</t>
  </si>
  <si>
    <t>11/18 target weight</t>
  </si>
  <si>
    <t>11/18 post water</t>
  </si>
  <si>
    <t>11/20 pre water weight</t>
  </si>
  <si>
    <t>11/20 water added</t>
  </si>
  <si>
    <t>11/20 target weight</t>
  </si>
  <si>
    <t>11/20 post water weight</t>
  </si>
  <si>
    <t>11/23 pre water weight</t>
  </si>
  <si>
    <t>11/23 water added</t>
  </si>
  <si>
    <t>11/23 target weight</t>
  </si>
  <si>
    <t>11/23 post water weight</t>
  </si>
  <si>
    <t>11/25 pre water weight</t>
  </si>
  <si>
    <t>11/25 water added</t>
  </si>
  <si>
    <t>11/25 target weight</t>
  </si>
  <si>
    <t>11/25 post water weight</t>
  </si>
  <si>
    <t>11/27 pre water weight</t>
  </si>
  <si>
    <t>11/27 water added</t>
  </si>
  <si>
    <t>11/27 target weight</t>
  </si>
  <si>
    <t>11/27 post water weight</t>
  </si>
  <si>
    <t>11/30 pre water weight</t>
  </si>
  <si>
    <t>11/30 water added</t>
  </si>
  <si>
    <t>11/30 target weight</t>
  </si>
  <si>
    <t>11/30 post water weight</t>
  </si>
  <si>
    <t>12/2 pre water weight</t>
  </si>
  <si>
    <t>12/2 water added</t>
  </si>
  <si>
    <t>12/2 target weight</t>
  </si>
  <si>
    <t>12/2 post water weight</t>
  </si>
  <si>
    <t>12/4 pre water weight</t>
  </si>
  <si>
    <t>12/4 water added</t>
  </si>
  <si>
    <t>12/4 target weight</t>
  </si>
  <si>
    <t>12/4 post water weight</t>
  </si>
  <si>
    <t>12/7 pre water weight</t>
  </si>
  <si>
    <t>12/7 water added</t>
  </si>
  <si>
    <t>12/7 target weight</t>
  </si>
  <si>
    <t>12/7 corrected target weights 90/20</t>
  </si>
  <si>
    <t>12/9 pre water weight</t>
  </si>
  <si>
    <t>12/9 water added</t>
  </si>
  <si>
    <t>12/9 target weight</t>
  </si>
  <si>
    <t>12/9 corrected target weights 90/20</t>
  </si>
  <si>
    <t>12/9 post water weight</t>
  </si>
  <si>
    <t>12/9 rewater Pre water weight</t>
  </si>
  <si>
    <t>12/9 rewater water needed</t>
  </si>
  <si>
    <t>12/9 Treatment rewater to 30%</t>
  </si>
  <si>
    <t>12/9 rewater post water weight</t>
  </si>
  <si>
    <t>12/11 pre-water weight</t>
  </si>
  <si>
    <t>12/11 water added</t>
  </si>
  <si>
    <t>12/11 target weights</t>
  </si>
  <si>
    <t>12/11 post-water weight</t>
  </si>
  <si>
    <t>12/11 Pre-Dawn Bench 1 Pot Weights</t>
  </si>
  <si>
    <t>midday pot weights</t>
  </si>
  <si>
    <t>12/13 pre-water weight</t>
  </si>
  <si>
    <t>12/13 water added</t>
  </si>
  <si>
    <t>12/13 target weight</t>
  </si>
  <si>
    <t>12/13 post-water weight</t>
  </si>
  <si>
    <t>Notes</t>
  </si>
  <si>
    <t>12/14 pre-water weight</t>
  </si>
  <si>
    <t>12/14 water added</t>
  </si>
  <si>
    <t>12/14 target weight</t>
  </si>
  <si>
    <t>12/14 post water weight</t>
  </si>
  <si>
    <t>12/15 midday weight</t>
  </si>
  <si>
    <t>12/15 Pre water weight</t>
  </si>
  <si>
    <t>12/15 target weight</t>
  </si>
  <si>
    <t>12/15 post water weight</t>
  </si>
  <si>
    <t>12/16 pre-water weight</t>
  </si>
  <si>
    <t>12/16 water added</t>
  </si>
  <si>
    <t>12/16 target weight</t>
  </si>
  <si>
    <t>12/16 post-water weight</t>
  </si>
  <si>
    <t>12/16 Pre Dawn Pot Weights</t>
  </si>
  <si>
    <t>12/16 midday weight</t>
  </si>
  <si>
    <t>12/17 Pre Dawn Pot Weights</t>
  </si>
  <si>
    <t>12/17 pre water weight</t>
  </si>
  <si>
    <t>12/17 target weight</t>
  </si>
  <si>
    <t>12/17 post water weight</t>
  </si>
  <si>
    <t>12/18 Pre Dawn Pot Weights</t>
  </si>
  <si>
    <t>12/18 Mid Day weight</t>
  </si>
  <si>
    <t>Control</t>
  </si>
  <si>
    <t>TXNM0821.10</t>
  </si>
  <si>
    <t>TXNM0821</t>
  </si>
  <si>
    <t>riparia</t>
  </si>
  <si>
    <t>Drought</t>
  </si>
  <si>
    <t>Dont Water Today</t>
  </si>
  <si>
    <t>255189.01.7</t>
  </si>
  <si>
    <t>NY1.1</t>
  </si>
  <si>
    <t>NY1</t>
  </si>
  <si>
    <t>b40-14.10</t>
  </si>
  <si>
    <t>b40-14</t>
  </si>
  <si>
    <t>arizonica</t>
  </si>
  <si>
    <t>9031.5</t>
  </si>
  <si>
    <t>berlandieri</t>
  </si>
  <si>
    <t>9018.6</t>
  </si>
  <si>
    <t>acerifolia</t>
  </si>
  <si>
    <t>OCK1-S02.10</t>
  </si>
  <si>
    <t>OCK1-S02</t>
  </si>
  <si>
    <t>9018.5</t>
  </si>
  <si>
    <t>Vru42.10</t>
  </si>
  <si>
    <t>Vru42</t>
  </si>
  <si>
    <t>rupestris</t>
  </si>
  <si>
    <t>9031.10</t>
  </si>
  <si>
    <t>ANU65.8</t>
  </si>
  <si>
    <t>ANU65</t>
  </si>
  <si>
    <t>255189.01.1</t>
  </si>
  <si>
    <t>TXNM0821.4</t>
  </si>
  <si>
    <t>Didn't water</t>
  </si>
  <si>
    <t>9031.11</t>
  </si>
  <si>
    <t>5.456</t>
  </si>
  <si>
    <t>5.444</t>
  </si>
  <si>
    <t>5.26</t>
  </si>
  <si>
    <t>5.4355</t>
  </si>
  <si>
    <t>5.941</t>
  </si>
  <si>
    <t>b40-14.1</t>
  </si>
  <si>
    <t>OCK1-S02.2</t>
  </si>
  <si>
    <t>ANU65.2</t>
  </si>
  <si>
    <t>Vru42.1</t>
  </si>
  <si>
    <t>NY1.6</t>
  </si>
  <si>
    <t>255189.01.9</t>
  </si>
  <si>
    <t>didn't  water</t>
  </si>
  <si>
    <t>b40-14.6</t>
  </si>
  <si>
    <t>9035.7</t>
  </si>
  <si>
    <t>NY1.5</t>
  </si>
  <si>
    <t>Vru42.5</t>
  </si>
  <si>
    <t>Didn't  water</t>
  </si>
  <si>
    <t>OCK1-S02.4</t>
  </si>
  <si>
    <t>9018.8</t>
  </si>
  <si>
    <t>TXNM0821.3</t>
  </si>
  <si>
    <t>9031.7</t>
  </si>
  <si>
    <t>TXNM0821.7</t>
  </si>
  <si>
    <t>9018.3</t>
  </si>
  <si>
    <t>NY1.9</t>
  </si>
  <si>
    <t>b40-14.2</t>
  </si>
  <si>
    <t>9031.4</t>
  </si>
  <si>
    <t>ANU65.3</t>
  </si>
  <si>
    <t>Vru42.6</t>
  </si>
  <si>
    <t>Formula not working so added pre-weight in column to left</t>
  </si>
  <si>
    <t>ANU65.9</t>
  </si>
  <si>
    <t>255189.01.2</t>
  </si>
  <si>
    <t>MISSING</t>
  </si>
  <si>
    <t>OCK1-S02.8</t>
  </si>
  <si>
    <t>9035.2</t>
  </si>
  <si>
    <t>b40-14.9</t>
  </si>
  <si>
    <t>Added 1000 ml</t>
  </si>
  <si>
    <t>Vru42.8</t>
  </si>
  <si>
    <t>ANU65.1</t>
  </si>
  <si>
    <t>ANU65.10</t>
  </si>
  <si>
    <t>255189.01.5</t>
  </si>
  <si>
    <t>9018.4</t>
  </si>
  <si>
    <t>9035.8</t>
  </si>
  <si>
    <t>b40-14.3</t>
  </si>
  <si>
    <t>9018.10</t>
  </si>
  <si>
    <t>255189.01.8</t>
  </si>
  <si>
    <t>1000 ml</t>
  </si>
  <si>
    <t>TXNM0821.2</t>
  </si>
  <si>
    <t>NY1.8</t>
  </si>
  <si>
    <t>TXNM0821.9</t>
  </si>
  <si>
    <t>MISSED</t>
  </si>
  <si>
    <t>600 ml</t>
  </si>
  <si>
    <t>9031.2</t>
  </si>
  <si>
    <t>OCK1-S02.1</t>
  </si>
  <si>
    <t>9031.9</t>
  </si>
  <si>
    <t>NY1.2</t>
  </si>
  <si>
    <t>Vru42.2</t>
  </si>
  <si>
    <t>9035.1</t>
  </si>
  <si>
    <t>OCK1-S02.6</t>
  </si>
  <si>
    <t>9018.9</t>
  </si>
  <si>
    <t>NY1.4</t>
  </si>
  <si>
    <t>9031.1</t>
  </si>
  <si>
    <t>TXNM0821.5</t>
  </si>
  <si>
    <t>NY1.10</t>
  </si>
  <si>
    <t>OCK1-S02.3</t>
  </si>
  <si>
    <t>mealybugs</t>
  </si>
  <si>
    <t>b40-14.5</t>
  </si>
  <si>
    <t>ANU65.6</t>
  </si>
  <si>
    <t>Vru42.3</t>
  </si>
  <si>
    <t>9018.1</t>
  </si>
  <si>
    <t>255189.01.4</t>
  </si>
  <si>
    <t>TXNM0821.1</t>
  </si>
  <si>
    <t>9035.3</t>
  </si>
  <si>
    <t>9035.9</t>
  </si>
  <si>
    <t>TXNM0821.8</t>
  </si>
  <si>
    <t>255189.01.6</t>
  </si>
  <si>
    <t>OCK1-S02.9</t>
  </si>
  <si>
    <t>Vru42.9</t>
  </si>
  <si>
    <t>b40-14.7</t>
  </si>
  <si>
    <t>1200 ml</t>
  </si>
  <si>
    <t>ANU65.4</t>
  </si>
  <si>
    <t>9031.6</t>
  </si>
  <si>
    <t>9031.3</t>
  </si>
  <si>
    <t>9035.6</t>
  </si>
  <si>
    <t>OCK1-S02.7</t>
  </si>
  <si>
    <t>didn't water</t>
  </si>
  <si>
    <t>NY1.7</t>
  </si>
  <si>
    <t>9035.4</t>
  </si>
  <si>
    <t>9031.8</t>
  </si>
  <si>
    <t>255189.01.3</t>
  </si>
  <si>
    <t>b40-14.4</t>
  </si>
  <si>
    <t>watered bfore weighed</t>
  </si>
  <si>
    <t>ANU65.5</t>
  </si>
  <si>
    <t>Vru42.4</t>
  </si>
  <si>
    <t>9018.7</t>
  </si>
  <si>
    <t>OCK1-S02.5</t>
  </si>
  <si>
    <t>255189.01.10</t>
  </si>
  <si>
    <t>Vru42.7</t>
  </si>
  <si>
    <t>TXNM0821.6</t>
  </si>
  <si>
    <t>NY1.3</t>
  </si>
  <si>
    <t>b40-14.8</t>
  </si>
  <si>
    <t>9018.2</t>
  </si>
  <si>
    <t>ANU65.7</t>
  </si>
  <si>
    <t>T48.7</t>
  </si>
  <si>
    <t>T48</t>
  </si>
  <si>
    <t>mustangensis</t>
  </si>
  <si>
    <t>T48.6</t>
  </si>
  <si>
    <t>T48.8</t>
  </si>
  <si>
    <t>T48.10</t>
  </si>
  <si>
    <t>T48.9</t>
  </si>
  <si>
    <t>T48.4</t>
  </si>
  <si>
    <t>T48.2</t>
  </si>
  <si>
    <t>T48.1</t>
  </si>
  <si>
    <t>T48.3</t>
  </si>
  <si>
    <t>T48.5</t>
  </si>
  <si>
    <t>theoretical SMC</t>
  </si>
  <si>
    <t>real SMC</t>
  </si>
  <si>
    <t>NA</t>
  </si>
  <si>
    <t>Sampling Date</t>
  </si>
  <si>
    <t>Experimental</t>
  </si>
  <si>
    <t>OCK1-S07</t>
  </si>
  <si>
    <t>OCK1-S08</t>
  </si>
  <si>
    <t>OCK1-S09</t>
  </si>
  <si>
    <t>OCK1-S10</t>
  </si>
  <si>
    <t>OCK1-S11</t>
  </si>
  <si>
    <t>SMC</t>
  </si>
  <si>
    <t>different calculation</t>
  </si>
  <si>
    <t xml:space="preserve">100% Field </t>
  </si>
  <si>
    <t>calculation using mpot</t>
  </si>
  <si>
    <t>calculating using dry weight and water at field capacity</t>
  </si>
  <si>
    <t>calculation using post water weight and mpot</t>
  </si>
  <si>
    <t>30-0ct-20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</si>
</sst>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Calibri"/>
      <scheme val="minor"/>
    </font>
    <font>
      <sz val="10"/>
      <color theme="1"/>
      <name val="Arial"/>
    </font>
    <font>
      <sz val="10"/>
      <color theme="1"/>
      <name val="Calibri"/>
      <scheme val="minor"/>
    </font>
    <font>
      <sz val="10"/>
      <color theme="1"/>
      <name val="&quot;ARS Maquette&quot;"/>
    </font>
    <font>
      <sz val="10"/>
      <color rgb="FF000000"/>
      <name val="Tahoma"/>
      <family val="2"/>
    </font>
    <font>
      <sz val="10"/>
      <color rgb="FF000000"/>
      <name val="Calibri"/>
      <family val="2"/>
    </font>
    <font>
      <sz val="10"/>
      <color rgb="FF000000"/>
      <name val="Calibri"/>
      <family val="2"/>
      <scheme val="minor"/>
    </font>
    <font>
      <sz val="10"/>
      <color theme="1"/>
      <name val="Arial"/>
      <family val="2"/>
    </font>
    <font>
      <sz val="8"/>
      <name val="Calibri"/>
      <family val="2"/>
      <scheme val="minor"/>
    </font>
    <font>
      <sz val="10"/>
      <color rgb="FFFF0000"/>
      <name val="Calibri"/>
      <family val="2"/>
      <scheme val="minor"/>
    </font>
    <font>
      <sz val="10"/>
      <color rgb="FFFF0000"/>
      <name val="Arial"/>
      <family val="2"/>
    </font>
    <font>
      <sz val="10"/>
      <color theme="1"/>
      <name val="Calibri"/>
      <family val="2"/>
      <scheme val="minor"/>
    </font>
    <font>
      <sz val="10"/>
      <color rgb="FF000000"/>
      <name val="Arial"/>
      <family val="2"/>
    </font>
  </fonts>
  <fills count="21">
    <fill>
      <patternFill patternType="none"/>
    </fill>
    <fill>
      <patternFill patternType="gray125"/>
    </fill>
    <fill>
      <patternFill patternType="solid">
        <fgColor rgb="FFF3F3F3"/>
        <bgColor rgb="FFF3F3F3"/>
      </patternFill>
    </fill>
    <fill>
      <patternFill patternType="solid">
        <fgColor rgb="FFEFEFEF"/>
        <bgColor rgb="FFEFEFEF"/>
      </patternFill>
    </fill>
    <fill>
      <patternFill patternType="solid">
        <fgColor rgb="FFFFFFFF"/>
        <bgColor rgb="FFFFFFFF"/>
      </patternFill>
    </fill>
    <fill>
      <patternFill patternType="solid">
        <fgColor rgb="FFFCE5CD"/>
        <bgColor rgb="FFFCE5CD"/>
      </patternFill>
    </fill>
    <fill>
      <patternFill patternType="solid">
        <fgColor rgb="FFCCCCCC"/>
        <bgColor rgb="FFCCCCCC"/>
      </patternFill>
    </fill>
    <fill>
      <patternFill patternType="solid">
        <fgColor rgb="FFB7B7B7"/>
        <bgColor rgb="FFB7B7B7"/>
      </patternFill>
    </fill>
    <fill>
      <patternFill patternType="solid">
        <fgColor rgb="FF00FF00"/>
        <bgColor rgb="FF00FF00"/>
      </patternFill>
    </fill>
    <fill>
      <patternFill patternType="solid">
        <fgColor rgb="FFFFFF00"/>
        <bgColor rgb="FFFFFF00"/>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F2D00"/>
        <bgColor indexed="64"/>
      </patternFill>
    </fill>
    <fill>
      <patternFill patternType="solid">
        <fgColor theme="7"/>
        <bgColor indexed="64"/>
      </patternFill>
    </fill>
    <fill>
      <patternFill patternType="solid">
        <fgColor rgb="FFFFC000"/>
        <bgColor indexed="64"/>
      </patternFill>
    </fill>
    <fill>
      <patternFill patternType="solid">
        <fgColor rgb="FFFF2D00"/>
        <bgColor rgb="FFFFFF00"/>
      </patternFill>
    </fill>
    <fill>
      <patternFill patternType="solid">
        <fgColor theme="9" tint="0.79998168889431442"/>
        <bgColor indexed="64"/>
      </patternFill>
    </fill>
    <fill>
      <patternFill patternType="solid">
        <fgColor theme="9" tint="-0.249977111117893"/>
        <bgColor indexed="64"/>
      </patternFill>
    </fill>
    <fill>
      <patternFill patternType="solid">
        <fgColor rgb="FFFF2D00"/>
        <bgColor rgb="FFEFEFEF"/>
      </patternFill>
    </fill>
  </fills>
  <borders count="1">
    <border>
      <left/>
      <right/>
      <top/>
      <bottom/>
      <diagonal/>
    </border>
  </borders>
  <cellStyleXfs count="1">
    <xf numFmtId="0" fontId="0" fillId="0" borderId="0"/>
  </cellStyleXfs>
  <cellXfs count="71">
    <xf numFmtId="0" fontId="0" fillId="0" borderId="0" xfId="0"/>
    <xf numFmtId="49" fontId="1" fillId="0" borderId="0" xfId="0" applyNumberFormat="1" applyFont="1" applyAlignment="1">
      <alignment horizontal="left"/>
    </xf>
    <xf numFmtId="0" fontId="1" fillId="0" borderId="0" xfId="0" applyFont="1" applyAlignment="1">
      <alignment horizontal="left"/>
    </xf>
    <xf numFmtId="0" fontId="1" fillId="0" borderId="0" xfId="0" applyFont="1"/>
    <xf numFmtId="0" fontId="2" fillId="0" borderId="0" xfId="0" applyFont="1"/>
    <xf numFmtId="0" fontId="2" fillId="2" borderId="0" xfId="0" applyFont="1" applyFill="1"/>
    <xf numFmtId="0" fontId="2" fillId="3" borderId="0" xfId="0" applyFont="1" applyFill="1"/>
    <xf numFmtId="0" fontId="1" fillId="3" borderId="0" xfId="0" applyFont="1" applyFill="1"/>
    <xf numFmtId="0" fontId="2" fillId="4" borderId="0" xfId="0" applyFont="1" applyFill="1"/>
    <xf numFmtId="49" fontId="1" fillId="5" borderId="0" xfId="0" applyNumberFormat="1" applyFont="1" applyFill="1" applyAlignment="1">
      <alignment horizontal="left"/>
    </xf>
    <xf numFmtId="0" fontId="1" fillId="2" borderId="0" xfId="0" applyFont="1" applyFill="1" applyAlignment="1">
      <alignment horizontal="right"/>
    </xf>
    <xf numFmtId="0" fontId="1" fillId="3" borderId="0" xfId="0" applyFont="1" applyFill="1" applyAlignment="1">
      <alignment horizontal="right"/>
    </xf>
    <xf numFmtId="0" fontId="1" fillId="0" borderId="0" xfId="0" applyFont="1" applyAlignment="1">
      <alignment horizontal="right"/>
    </xf>
    <xf numFmtId="0" fontId="1" fillId="6" borderId="0" xfId="0" applyFont="1" applyFill="1"/>
    <xf numFmtId="0" fontId="1" fillId="7" borderId="0" xfId="0" applyFont="1" applyFill="1" applyAlignment="1">
      <alignment horizontal="right"/>
    </xf>
    <xf numFmtId="0" fontId="1" fillId="7" borderId="0" xfId="0" applyFont="1" applyFill="1"/>
    <xf numFmtId="0" fontId="2" fillId="0" borderId="0" xfId="0" applyFont="1" applyAlignment="1">
      <alignment horizontal="left"/>
    </xf>
    <xf numFmtId="0" fontId="1" fillId="8" borderId="0" xfId="0" applyFont="1" applyFill="1" applyAlignment="1">
      <alignment horizontal="right"/>
    </xf>
    <xf numFmtId="0" fontId="2" fillId="8" borderId="0" xfId="0" applyFont="1" applyFill="1"/>
    <xf numFmtId="0" fontId="1" fillId="8" borderId="0" xfId="0" applyFont="1" applyFill="1"/>
    <xf numFmtId="0" fontId="2" fillId="7" borderId="0" xfId="0" applyFont="1" applyFill="1"/>
    <xf numFmtId="49" fontId="1" fillId="9" borderId="0" xfId="0" applyNumberFormat="1" applyFont="1" applyFill="1" applyAlignment="1">
      <alignment horizontal="left"/>
    </xf>
    <xf numFmtId="0" fontId="1" fillId="9" borderId="0" xfId="0" applyFont="1" applyFill="1" applyAlignment="1">
      <alignment horizontal="left"/>
    </xf>
    <xf numFmtId="0" fontId="2" fillId="9" borderId="0" xfId="0" applyFont="1" applyFill="1" applyAlignment="1">
      <alignment horizontal="left"/>
    </xf>
    <xf numFmtId="0" fontId="1" fillId="9" borderId="0" xfId="0" applyFont="1" applyFill="1"/>
    <xf numFmtId="0" fontId="2" fillId="9" borderId="0" xfId="0" applyFont="1" applyFill="1"/>
    <xf numFmtId="0" fontId="1" fillId="9" borderId="0" xfId="0" applyFont="1" applyFill="1" applyAlignment="1">
      <alignment horizontal="right"/>
    </xf>
    <xf numFmtId="0" fontId="1" fillId="3" borderId="0" xfId="0" applyFont="1" applyFill="1" applyAlignment="1">
      <alignment horizontal="center"/>
    </xf>
    <xf numFmtId="3" fontId="1" fillId="3" borderId="0" xfId="0" applyNumberFormat="1" applyFont="1" applyFill="1" applyAlignment="1">
      <alignment horizontal="right"/>
    </xf>
    <xf numFmtId="4" fontId="1" fillId="3" borderId="0" xfId="0" applyNumberFormat="1" applyFont="1" applyFill="1" applyAlignment="1">
      <alignment horizontal="right"/>
    </xf>
    <xf numFmtId="49" fontId="2" fillId="5" borderId="0" xfId="0" applyNumberFormat="1" applyFont="1" applyFill="1"/>
    <xf numFmtId="49" fontId="2" fillId="0" borderId="0" xfId="0" applyNumberFormat="1" applyFont="1"/>
    <xf numFmtId="49" fontId="1" fillId="3" borderId="0" xfId="0" applyNumberFormat="1" applyFont="1" applyFill="1"/>
    <xf numFmtId="49" fontId="1" fillId="3" borderId="0" xfId="0" applyNumberFormat="1" applyFont="1" applyFill="1" applyAlignment="1">
      <alignment horizontal="right"/>
    </xf>
    <xf numFmtId="49" fontId="1" fillId="10" borderId="0" xfId="0" applyNumberFormat="1" applyFont="1" applyFill="1" applyAlignment="1">
      <alignment horizontal="left"/>
    </xf>
    <xf numFmtId="3" fontId="1" fillId="0" borderId="0" xfId="0" applyNumberFormat="1" applyFont="1"/>
    <xf numFmtId="49" fontId="1" fillId="11" borderId="0" xfId="0" applyNumberFormat="1" applyFont="1" applyFill="1" applyAlignment="1">
      <alignment horizontal="left"/>
    </xf>
    <xf numFmtId="0" fontId="1" fillId="6" borderId="0" xfId="0" applyFont="1" applyFill="1" applyAlignment="1">
      <alignment horizontal="right"/>
    </xf>
    <xf numFmtId="49" fontId="1" fillId="12" borderId="0" xfId="0" applyNumberFormat="1" applyFont="1" applyFill="1" applyAlignment="1">
      <alignment horizontal="left"/>
    </xf>
    <xf numFmtId="0" fontId="2" fillId="6" borderId="0" xfId="0" applyFont="1" applyFill="1"/>
    <xf numFmtId="0" fontId="1" fillId="12" borderId="0" xfId="0" applyFont="1" applyFill="1" applyAlignment="1">
      <alignment horizontal="right"/>
    </xf>
    <xf numFmtId="0" fontId="3" fillId="0" borderId="0" xfId="0" applyFont="1"/>
    <xf numFmtId="49" fontId="1" fillId="13" borderId="0" xfId="0" applyNumberFormat="1" applyFont="1" applyFill="1" applyAlignment="1">
      <alignment horizontal="left"/>
    </xf>
    <xf numFmtId="0" fontId="6" fillId="0" borderId="0" xfId="0" applyFont="1" applyAlignment="1">
      <alignment wrapText="1"/>
    </xf>
    <xf numFmtId="0" fontId="6" fillId="0" borderId="0" xfId="0" applyFont="1"/>
    <xf numFmtId="0" fontId="2" fillId="14" borderId="0" xfId="0" applyFont="1" applyFill="1" applyAlignment="1">
      <alignment wrapText="1"/>
    </xf>
    <xf numFmtId="0" fontId="0" fillId="14" borderId="0" xfId="0" applyFill="1"/>
    <xf numFmtId="0" fontId="6" fillId="14" borderId="0" xfId="0" applyFont="1" applyFill="1" applyAlignment="1">
      <alignment wrapText="1"/>
    </xf>
    <xf numFmtId="0" fontId="6" fillId="14" borderId="0" xfId="0" applyFont="1" applyFill="1"/>
    <xf numFmtId="0" fontId="7" fillId="0" borderId="0" xfId="0" applyFont="1" applyAlignment="1">
      <alignment horizontal="left"/>
    </xf>
    <xf numFmtId="15" fontId="0" fillId="0" borderId="0" xfId="0" applyNumberFormat="1"/>
    <xf numFmtId="15" fontId="6" fillId="0" borderId="0" xfId="0" applyNumberFormat="1" applyFont="1"/>
    <xf numFmtId="0" fontId="2" fillId="15" borderId="0" xfId="0" applyFont="1" applyFill="1" applyAlignment="1">
      <alignment wrapText="1"/>
    </xf>
    <xf numFmtId="0" fontId="6" fillId="15" borderId="0" xfId="0" applyFont="1" applyFill="1" applyAlignment="1">
      <alignment wrapText="1"/>
    </xf>
    <xf numFmtId="0" fontId="2" fillId="14" borderId="0" xfId="0" applyFont="1" applyFill="1"/>
    <xf numFmtId="0" fontId="6" fillId="16" borderId="0" xfId="0" applyFont="1" applyFill="1" applyAlignment="1">
      <alignment wrapText="1"/>
    </xf>
    <xf numFmtId="0" fontId="9" fillId="14" borderId="0" xfId="0" applyFont="1" applyFill="1"/>
    <xf numFmtId="0" fontId="1" fillId="14" borderId="0" xfId="0" applyFont="1" applyFill="1" applyAlignment="1">
      <alignment horizontal="right"/>
    </xf>
    <xf numFmtId="0" fontId="6" fillId="16" borderId="0" xfId="0" applyFont="1" applyFill="1"/>
    <xf numFmtId="0" fontId="7" fillId="0" borderId="0" xfId="0" applyFont="1"/>
    <xf numFmtId="0" fontId="1" fillId="14" borderId="0" xfId="0" applyFont="1" applyFill="1"/>
    <xf numFmtId="0" fontId="7" fillId="16" borderId="0" xfId="0" applyFont="1" applyFill="1"/>
    <xf numFmtId="0" fontId="1" fillId="17" borderId="0" xfId="0" applyFont="1" applyFill="1"/>
    <xf numFmtId="0" fontId="7" fillId="14" borderId="0" xfId="0" applyFont="1" applyFill="1"/>
    <xf numFmtId="0" fontId="0" fillId="18" borderId="0" xfId="0" applyFill="1"/>
    <xf numFmtId="0" fontId="11" fillId="19" borderId="0" xfId="0" applyFont="1" applyFill="1"/>
    <xf numFmtId="0" fontId="11" fillId="3" borderId="0" xfId="0" applyFont="1" applyFill="1"/>
    <xf numFmtId="3" fontId="10" fillId="3" borderId="0" xfId="0" applyNumberFormat="1" applyFont="1" applyFill="1" applyAlignment="1">
      <alignment horizontal="right"/>
    </xf>
    <xf numFmtId="0" fontId="1" fillId="20" borderId="0" xfId="0" applyFont="1" applyFill="1" applyAlignment="1">
      <alignment horizontal="right"/>
    </xf>
    <xf numFmtId="0" fontId="12" fillId="0" borderId="0" xfId="0" applyFont="1" applyAlignment="1">
      <alignment horizontal="left"/>
    </xf>
    <xf numFmtId="0" fontId="6"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2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Control 9018</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6674801056380261E-3"/>
                  <c:y val="0.164543838808341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strRef>
              <c:f>'Acerifolia Tryout2'!$A$2:$A$31</c:f>
              <c:strCache>
                <c:ptCount val="30"/>
                <c:pt idx="0">
                  <c:v>23-Oct-20</c:v>
                </c:pt>
                <c:pt idx="1">
                  <c:v>23-Oct-20</c:v>
                </c:pt>
                <c:pt idx="2">
                  <c:v>23-Oct-20</c:v>
                </c:pt>
                <c:pt idx="3">
                  <c:v>23-Oct-20</c:v>
                </c:pt>
                <c:pt idx="4">
                  <c:v>23-Oct-20</c:v>
                </c:pt>
                <c:pt idx="5">
                  <c:v>26-Oct-20</c:v>
                </c:pt>
                <c:pt idx="6">
                  <c:v>26-Oct-20</c:v>
                </c:pt>
                <c:pt idx="7">
                  <c:v>26-Oct-20</c:v>
                </c:pt>
                <c:pt idx="8">
                  <c:v>26-Oct-20</c:v>
                </c:pt>
                <c:pt idx="9">
                  <c:v>26-Oct-20</c:v>
                </c:pt>
                <c:pt idx="10">
                  <c:v>28-Oct-20</c:v>
                </c:pt>
                <c:pt idx="11">
                  <c:v>28-Oct-20</c:v>
                </c:pt>
                <c:pt idx="12">
                  <c:v>28-Oct-20</c:v>
                </c:pt>
                <c:pt idx="13">
                  <c:v>28-Oct-20</c:v>
                </c:pt>
                <c:pt idx="14">
                  <c:v>28-Oct-20</c:v>
                </c:pt>
                <c:pt idx="15">
                  <c:v>30-0ct-20</c:v>
                </c:pt>
                <c:pt idx="16">
                  <c:v>30-0ct-20</c:v>
                </c:pt>
                <c:pt idx="17">
                  <c:v>30-0ct-20</c:v>
                </c:pt>
                <c:pt idx="18">
                  <c:v>30-0ct-20</c:v>
                </c:pt>
                <c:pt idx="19">
                  <c:v>30-0ct-20</c:v>
                </c:pt>
                <c:pt idx="20">
                  <c:v>2-Nov-20</c:v>
                </c:pt>
                <c:pt idx="21">
                  <c:v>2-Nov-20</c:v>
                </c:pt>
                <c:pt idx="22">
                  <c:v>2-Nov-20</c:v>
                </c:pt>
                <c:pt idx="23">
                  <c:v>2-Nov-20</c:v>
                </c:pt>
                <c:pt idx="24">
                  <c:v>2-Nov-20</c:v>
                </c:pt>
                <c:pt idx="25">
                  <c:v>4-Nov-20</c:v>
                </c:pt>
                <c:pt idx="26">
                  <c:v>4-Nov-20</c:v>
                </c:pt>
                <c:pt idx="27">
                  <c:v>4-Nov-20</c:v>
                </c:pt>
                <c:pt idx="28">
                  <c:v>4-Nov-20</c:v>
                </c:pt>
                <c:pt idx="29">
                  <c:v>4-Nov-20</c:v>
                </c:pt>
              </c:strCache>
            </c:strRef>
          </c:xVal>
          <c:yVal>
            <c:numRef>
              <c:f>'Acerifolia Tryout2'!$B$2:$B$31</c:f>
              <c:numCache>
                <c:formatCode>General</c:formatCode>
                <c:ptCount val="30"/>
                <c:pt idx="0">
                  <c:v>0.92566322000000001</c:v>
                </c:pt>
                <c:pt idx="1">
                  <c:v>0.92577085999999997</c:v>
                </c:pt>
                <c:pt idx="2">
                  <c:v>0.92576342</c:v>
                </c:pt>
                <c:pt idx="3">
                  <c:v>0.92576588999999998</c:v>
                </c:pt>
                <c:pt idx="4">
                  <c:v>0.92426123000000004</c:v>
                </c:pt>
                <c:pt idx="5">
                  <c:v>0.92566322000000001</c:v>
                </c:pt>
                <c:pt idx="6">
                  <c:v>0.92577085999999997</c:v>
                </c:pt>
                <c:pt idx="7">
                  <c:v>0.92576342</c:v>
                </c:pt>
                <c:pt idx="8">
                  <c:v>0.92576588999999998</c:v>
                </c:pt>
                <c:pt idx="9">
                  <c:v>0.92426123000000004</c:v>
                </c:pt>
                <c:pt idx="10">
                  <c:v>0.92566322000000001</c:v>
                </c:pt>
                <c:pt idx="11">
                  <c:v>0.92577085999999997</c:v>
                </c:pt>
                <c:pt idx="12">
                  <c:v>0.92576342</c:v>
                </c:pt>
                <c:pt idx="13">
                  <c:v>0.92576588999999998</c:v>
                </c:pt>
                <c:pt idx="14">
                  <c:v>0.92426123000000004</c:v>
                </c:pt>
                <c:pt idx="15">
                  <c:v>0.92566322000000001</c:v>
                </c:pt>
                <c:pt idx="16">
                  <c:v>0.92577085999999997</c:v>
                </c:pt>
                <c:pt idx="17">
                  <c:v>0.92576342</c:v>
                </c:pt>
                <c:pt idx="18">
                  <c:v>0.92576588999999998</c:v>
                </c:pt>
                <c:pt idx="19">
                  <c:v>0.92426123000000004</c:v>
                </c:pt>
                <c:pt idx="20">
                  <c:v>0.92566322000000001</c:v>
                </c:pt>
                <c:pt idx="21">
                  <c:v>0.92577085999999997</c:v>
                </c:pt>
                <c:pt idx="22">
                  <c:v>0.92576342</c:v>
                </c:pt>
                <c:pt idx="23">
                  <c:v>0.92576588999999998</c:v>
                </c:pt>
                <c:pt idx="24">
                  <c:v>0.94958622999999998</c:v>
                </c:pt>
                <c:pt idx="25">
                  <c:v>0.95964735999999995</c:v>
                </c:pt>
                <c:pt idx="26">
                  <c:v>0.96115063999999995</c:v>
                </c:pt>
                <c:pt idx="27">
                  <c:v>0.96104659999999997</c:v>
                </c:pt>
                <c:pt idx="28">
                  <c:v>0.96108121999999996</c:v>
                </c:pt>
                <c:pt idx="29">
                  <c:v>0.99178261999999995</c:v>
                </c:pt>
              </c:numCache>
            </c:numRef>
          </c:yVal>
          <c:smooth val="0"/>
          <c:extLst>
            <c:ext xmlns:c16="http://schemas.microsoft.com/office/drawing/2014/chart" uri="{C3380CC4-5D6E-409C-BE32-E72D297353CC}">
              <c16:uniqueId val="{00000001-23C4-C74E-8F66-17378D04D6BB}"/>
            </c:ext>
          </c:extLst>
        </c:ser>
        <c:ser>
          <c:idx val="1"/>
          <c:order val="1"/>
          <c:tx>
            <c:v>Treatment 9018</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24740560945770007"/>
                  <c:y val="6.76699656435384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strRef>
              <c:f>'Acerifolia Tryout2'!$A$32:$A$61</c:f>
              <c:strCache>
                <c:ptCount val="30"/>
                <c:pt idx="0">
                  <c:v>23-Oct-20</c:v>
                </c:pt>
                <c:pt idx="1">
                  <c:v>23-Oct-20</c:v>
                </c:pt>
                <c:pt idx="2">
                  <c:v>23-Oct-20</c:v>
                </c:pt>
                <c:pt idx="3">
                  <c:v>23-Oct-20</c:v>
                </c:pt>
                <c:pt idx="4">
                  <c:v>23-Oct-20</c:v>
                </c:pt>
                <c:pt idx="5">
                  <c:v>26-Oct-20</c:v>
                </c:pt>
                <c:pt idx="6">
                  <c:v>26-Oct-20</c:v>
                </c:pt>
                <c:pt idx="7">
                  <c:v>26-Oct-20</c:v>
                </c:pt>
                <c:pt idx="8">
                  <c:v>26-Oct-20</c:v>
                </c:pt>
                <c:pt idx="9">
                  <c:v>26-Oct-20</c:v>
                </c:pt>
                <c:pt idx="10">
                  <c:v>28-Oct-20</c:v>
                </c:pt>
                <c:pt idx="11">
                  <c:v>28-Oct-20</c:v>
                </c:pt>
                <c:pt idx="12">
                  <c:v>28-Oct-20</c:v>
                </c:pt>
                <c:pt idx="13">
                  <c:v>28-Oct-20</c:v>
                </c:pt>
                <c:pt idx="14">
                  <c:v>28-Oct-20</c:v>
                </c:pt>
                <c:pt idx="15">
                  <c:v>30-0ct-20</c:v>
                </c:pt>
                <c:pt idx="16">
                  <c:v>30-0ct-20</c:v>
                </c:pt>
                <c:pt idx="17">
                  <c:v>30-0ct-20</c:v>
                </c:pt>
                <c:pt idx="18">
                  <c:v>30-0ct-20</c:v>
                </c:pt>
                <c:pt idx="19">
                  <c:v>30-0ct-20</c:v>
                </c:pt>
                <c:pt idx="20">
                  <c:v>2-Nov-20</c:v>
                </c:pt>
                <c:pt idx="21">
                  <c:v>2-Nov-20</c:v>
                </c:pt>
                <c:pt idx="22">
                  <c:v>2-Nov-20</c:v>
                </c:pt>
                <c:pt idx="23">
                  <c:v>2-Nov-20</c:v>
                </c:pt>
                <c:pt idx="24">
                  <c:v>2-Nov-20</c:v>
                </c:pt>
                <c:pt idx="25">
                  <c:v>4-Nov-20</c:v>
                </c:pt>
                <c:pt idx="26">
                  <c:v>4-Nov-20</c:v>
                </c:pt>
                <c:pt idx="27">
                  <c:v>4-Nov-20</c:v>
                </c:pt>
                <c:pt idx="28">
                  <c:v>4-Nov-20</c:v>
                </c:pt>
                <c:pt idx="29">
                  <c:v>4-Nov-20</c:v>
                </c:pt>
              </c:strCache>
            </c:strRef>
          </c:xVal>
          <c:yVal>
            <c:numRef>
              <c:f>'Acerifolia Tryout2'!$B$32:$B$61</c:f>
              <c:numCache>
                <c:formatCode>General</c:formatCode>
                <c:ptCount val="30"/>
                <c:pt idx="0">
                  <c:v>0.92561574000000002</c:v>
                </c:pt>
                <c:pt idx="1">
                  <c:v>0.9258189</c:v>
                </c:pt>
                <c:pt idx="2">
                  <c:v>0.92582748999999998</c:v>
                </c:pt>
                <c:pt idx="3">
                  <c:v>0.92405607999999995</c:v>
                </c:pt>
                <c:pt idx="4">
                  <c:v>0.94368099000000005</c:v>
                </c:pt>
                <c:pt idx="5">
                  <c:v>0.92561574000000002</c:v>
                </c:pt>
                <c:pt idx="6">
                  <c:v>0.9258189</c:v>
                </c:pt>
                <c:pt idx="7">
                  <c:v>0.92582748999999998</c:v>
                </c:pt>
                <c:pt idx="8">
                  <c:v>0.94546629000000004</c:v>
                </c:pt>
                <c:pt idx="9">
                  <c:v>0.92418290000000003</c:v>
                </c:pt>
                <c:pt idx="10">
                  <c:v>0.92561574000000002</c:v>
                </c:pt>
                <c:pt idx="11">
                  <c:v>0.9258189</c:v>
                </c:pt>
                <c:pt idx="12">
                  <c:v>0.92582748999999998</c:v>
                </c:pt>
                <c:pt idx="13">
                  <c:v>0.94546629000000004</c:v>
                </c:pt>
                <c:pt idx="14">
                  <c:v>0.92418290000000003</c:v>
                </c:pt>
                <c:pt idx="15">
                  <c:v>0.92561574000000002</c:v>
                </c:pt>
                <c:pt idx="16">
                  <c:v>0.9258189</c:v>
                </c:pt>
                <c:pt idx="17">
                  <c:v>0.92582748999999998</c:v>
                </c:pt>
                <c:pt idx="18">
                  <c:v>0.94546629000000004</c:v>
                </c:pt>
                <c:pt idx="19">
                  <c:v>0.92418290000000003</c:v>
                </c:pt>
                <c:pt idx="20">
                  <c:v>0.86191660000000003</c:v>
                </c:pt>
                <c:pt idx="21">
                  <c:v>0.78988413999999996</c:v>
                </c:pt>
                <c:pt idx="22">
                  <c:v>0.79529201000000005</c:v>
                </c:pt>
                <c:pt idx="23">
                  <c:v>0.85640879000000003</c:v>
                </c:pt>
                <c:pt idx="24">
                  <c:v>0.87060132000000001</c:v>
                </c:pt>
                <c:pt idx="25">
                  <c:v>0.84338668999999999</c:v>
                </c:pt>
                <c:pt idx="26">
                  <c:v>0.84622408000000005</c:v>
                </c:pt>
                <c:pt idx="27">
                  <c:v>0.84634447999999995</c:v>
                </c:pt>
                <c:pt idx="28">
                  <c:v>0.86257656999999999</c:v>
                </c:pt>
                <c:pt idx="29">
                  <c:v>0.8690812</c:v>
                </c:pt>
              </c:numCache>
            </c:numRef>
          </c:yVal>
          <c:smooth val="0"/>
          <c:extLst>
            <c:ext xmlns:c16="http://schemas.microsoft.com/office/drawing/2014/chart" uri="{C3380CC4-5D6E-409C-BE32-E72D297353CC}">
              <c16:uniqueId val="{00000003-23C4-C74E-8F66-17378D04D6BB}"/>
            </c:ext>
          </c:extLst>
        </c:ser>
        <c:dLbls>
          <c:showLegendKey val="0"/>
          <c:showVal val="0"/>
          <c:showCatName val="0"/>
          <c:showSerName val="0"/>
          <c:showPercent val="0"/>
          <c:showBubbleSize val="0"/>
        </c:dLbls>
        <c:axId val="1199426815"/>
        <c:axId val="1199428463"/>
      </c:scatterChart>
      <c:valAx>
        <c:axId val="1199426815"/>
        <c:scaling>
          <c:orientation val="minMax"/>
        </c:scaling>
        <c:delete val="0"/>
        <c:axPos val="b"/>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428463"/>
        <c:crosses val="autoZero"/>
        <c:crossBetween val="midCat"/>
      </c:valAx>
      <c:valAx>
        <c:axId val="1199428463"/>
        <c:scaling>
          <c:orientation val="minMax"/>
          <c:max val="1.01"/>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4268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dLbls>
          <c:showLegendKey val="0"/>
          <c:showVal val="0"/>
          <c:showCatName val="0"/>
          <c:showSerName val="0"/>
          <c:showPercent val="0"/>
          <c:showBubbleSize val="0"/>
        </c:dLbls>
        <c:axId val="118381103"/>
        <c:axId val="118381999"/>
      </c:scatterChart>
      <c:valAx>
        <c:axId val="11838110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1999"/>
        <c:crosses val="autoZero"/>
        <c:crossBetween val="midCat"/>
      </c:valAx>
      <c:valAx>
        <c:axId val="118381999"/>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811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Control 9018</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6674801056380261E-3"/>
                  <c:y val="0.164543838808341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Acerfolia!$A$2:$A$16</c:f>
              <c:numCache>
                <c:formatCode>d\-mmm\-yy</c:formatCode>
                <c:ptCount val="15"/>
                <c:pt idx="0">
                  <c:v>44127</c:v>
                </c:pt>
                <c:pt idx="1">
                  <c:v>44127</c:v>
                </c:pt>
                <c:pt idx="2">
                  <c:v>44127</c:v>
                </c:pt>
                <c:pt idx="3">
                  <c:v>44127</c:v>
                </c:pt>
                <c:pt idx="4">
                  <c:v>44127</c:v>
                </c:pt>
                <c:pt idx="5">
                  <c:v>44130</c:v>
                </c:pt>
                <c:pt idx="6">
                  <c:v>44130</c:v>
                </c:pt>
                <c:pt idx="7">
                  <c:v>44130</c:v>
                </c:pt>
                <c:pt idx="8">
                  <c:v>44130</c:v>
                </c:pt>
                <c:pt idx="9">
                  <c:v>44130</c:v>
                </c:pt>
                <c:pt idx="10">
                  <c:v>44141</c:v>
                </c:pt>
                <c:pt idx="11">
                  <c:v>44141</c:v>
                </c:pt>
                <c:pt idx="12">
                  <c:v>44141</c:v>
                </c:pt>
                <c:pt idx="13">
                  <c:v>44141</c:v>
                </c:pt>
                <c:pt idx="14">
                  <c:v>44141</c:v>
                </c:pt>
              </c:numCache>
            </c:numRef>
          </c:xVal>
          <c:yVal>
            <c:numRef>
              <c:f>Acerfolia!$B$2:$B$16</c:f>
              <c:numCache>
                <c:formatCode>General</c:formatCode>
                <c:ptCount val="15"/>
                <c:pt idx="0">
                  <c:v>0.88625014371804667</c:v>
                </c:pt>
                <c:pt idx="1">
                  <c:v>0.82314506452745384</c:v>
                </c:pt>
                <c:pt idx="2">
                  <c:v>0.8162453780021155</c:v>
                </c:pt>
                <c:pt idx="3">
                  <c:v>0.86404637571135634</c:v>
                </c:pt>
                <c:pt idx="4">
                  <c:v>0.92801245456979675</c:v>
                </c:pt>
                <c:pt idx="5">
                  <c:v>0.91073738699999995</c:v>
                </c:pt>
                <c:pt idx="6">
                  <c:v>0.88710190700000002</c:v>
                </c:pt>
                <c:pt idx="7">
                  <c:v>0.89744381500000003</c:v>
                </c:pt>
                <c:pt idx="8">
                  <c:v>0.88196947599999997</c:v>
                </c:pt>
                <c:pt idx="9">
                  <c:v>0.87843358000000005</c:v>
                </c:pt>
                <c:pt idx="10">
                  <c:v>0.93340448949122579</c:v>
                </c:pt>
                <c:pt idx="11">
                  <c:v>0.87381009645249608</c:v>
                </c:pt>
                <c:pt idx="12">
                  <c:v>0.9964595774399162</c:v>
                </c:pt>
                <c:pt idx="13">
                  <c:v>0.8886285219626493</c:v>
                </c:pt>
                <c:pt idx="14">
                  <c:v>0.94166033324798959</c:v>
                </c:pt>
              </c:numCache>
            </c:numRef>
          </c:yVal>
          <c:smooth val="0"/>
          <c:extLst>
            <c:ext xmlns:c16="http://schemas.microsoft.com/office/drawing/2014/chart" uri="{C3380CC4-5D6E-409C-BE32-E72D297353CC}">
              <c16:uniqueId val="{00000000-F627-B547-8624-126DB71488C8}"/>
            </c:ext>
          </c:extLst>
        </c:ser>
        <c:ser>
          <c:idx val="1"/>
          <c:order val="1"/>
          <c:tx>
            <c:v>Treatment 9018</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24740560945770007"/>
                  <c:y val="6.76699656435384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Acerfolia!$A$32:$A$46</c:f>
              <c:numCache>
                <c:formatCode>d\-mmm\-yy</c:formatCode>
                <c:ptCount val="15"/>
                <c:pt idx="0">
                  <c:v>44127</c:v>
                </c:pt>
                <c:pt idx="1">
                  <c:v>44127</c:v>
                </c:pt>
                <c:pt idx="2">
                  <c:v>44127</c:v>
                </c:pt>
                <c:pt idx="3">
                  <c:v>44127</c:v>
                </c:pt>
                <c:pt idx="4">
                  <c:v>44127</c:v>
                </c:pt>
                <c:pt idx="5">
                  <c:v>44130</c:v>
                </c:pt>
                <c:pt idx="6">
                  <c:v>44130</c:v>
                </c:pt>
                <c:pt idx="7">
                  <c:v>44130</c:v>
                </c:pt>
                <c:pt idx="8">
                  <c:v>44130</c:v>
                </c:pt>
                <c:pt idx="9">
                  <c:v>44130</c:v>
                </c:pt>
                <c:pt idx="10">
                  <c:v>44141</c:v>
                </c:pt>
                <c:pt idx="11">
                  <c:v>44141</c:v>
                </c:pt>
                <c:pt idx="12">
                  <c:v>44141</c:v>
                </c:pt>
                <c:pt idx="13">
                  <c:v>44141</c:v>
                </c:pt>
                <c:pt idx="14">
                  <c:v>44141</c:v>
                </c:pt>
              </c:numCache>
            </c:numRef>
          </c:xVal>
          <c:yVal>
            <c:numRef>
              <c:f>Acerfolia!$B$32:$B$46</c:f>
              <c:numCache>
                <c:formatCode>General</c:formatCode>
                <c:ptCount val="15"/>
                <c:pt idx="0">
                  <c:v>0.85539913653696764</c:v>
                </c:pt>
                <c:pt idx="1">
                  <c:v>0.80479323395608582</c:v>
                </c:pt>
                <c:pt idx="2">
                  <c:v>0.78935096421260953</c:v>
                </c:pt>
                <c:pt idx="3">
                  <c:v>0.92021651436359375</c:v>
                </c:pt>
                <c:pt idx="4">
                  <c:v>1</c:v>
                </c:pt>
                <c:pt idx="5">
                  <c:v>0.88774267500000004</c:v>
                </c:pt>
                <c:pt idx="6">
                  <c:v>0.876809901</c:v>
                </c:pt>
                <c:pt idx="7">
                  <c:v>0.80790059400000003</c:v>
                </c:pt>
                <c:pt idx="8">
                  <c:v>0.87116837899999999</c:v>
                </c:pt>
                <c:pt idx="9">
                  <c:v>0.944735098</c:v>
                </c:pt>
                <c:pt idx="10">
                  <c:v>0.96447151217143512</c:v>
                </c:pt>
                <c:pt idx="11">
                  <c:v>0.88816561798668581</c:v>
                </c:pt>
                <c:pt idx="12">
                  <c:v>0.90695047625390079</c:v>
                </c:pt>
                <c:pt idx="13">
                  <c:v>0.9596087003556828</c:v>
                </c:pt>
                <c:pt idx="14">
                  <c:v>1</c:v>
                </c:pt>
              </c:numCache>
            </c:numRef>
          </c:yVal>
          <c:smooth val="0"/>
          <c:extLst>
            <c:ext xmlns:c16="http://schemas.microsoft.com/office/drawing/2014/chart" uri="{C3380CC4-5D6E-409C-BE32-E72D297353CC}">
              <c16:uniqueId val="{00000004-F627-B547-8624-126DB71488C8}"/>
            </c:ext>
          </c:extLst>
        </c:ser>
        <c:dLbls>
          <c:showLegendKey val="0"/>
          <c:showVal val="0"/>
          <c:showCatName val="0"/>
          <c:showSerName val="0"/>
          <c:showPercent val="0"/>
          <c:showBubbleSize val="0"/>
        </c:dLbls>
        <c:axId val="1199426815"/>
        <c:axId val="1199428463"/>
      </c:scatterChart>
      <c:valAx>
        <c:axId val="1199426815"/>
        <c:scaling>
          <c:orientation val="minMax"/>
        </c:scaling>
        <c:delete val="0"/>
        <c:axPos val="b"/>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428463"/>
        <c:crosses val="autoZero"/>
        <c:crossBetween val="midCat"/>
      </c:valAx>
      <c:valAx>
        <c:axId val="1199428463"/>
        <c:scaling>
          <c:orientation val="minMax"/>
          <c:max val="1.01"/>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4268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0</xdr:colOff>
      <xdr:row>14</xdr:row>
      <xdr:rowOff>0</xdr:rowOff>
    </xdr:from>
    <xdr:to>
      <xdr:col>14</xdr:col>
      <xdr:colOff>348074</xdr:colOff>
      <xdr:row>29</xdr:row>
      <xdr:rowOff>55034</xdr:rowOff>
    </xdr:to>
    <xdr:graphicFrame macro="">
      <xdr:nvGraphicFramePr>
        <xdr:cNvPr id="2" name="Chart 1">
          <a:extLst>
            <a:ext uri="{FF2B5EF4-FFF2-40B4-BE49-F238E27FC236}">
              <a16:creationId xmlns:a16="http://schemas.microsoft.com/office/drawing/2014/main" id="{A19216AB-4F2D-EB40-81C8-792BAEDF0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431800</xdr:colOff>
      <xdr:row>20</xdr:row>
      <xdr:rowOff>69850</xdr:rowOff>
    </xdr:from>
    <xdr:to>
      <xdr:col>16</xdr:col>
      <xdr:colOff>114300</xdr:colOff>
      <xdr:row>35</xdr:row>
      <xdr:rowOff>146050</xdr:rowOff>
    </xdr:to>
    <xdr:graphicFrame macro="">
      <xdr:nvGraphicFramePr>
        <xdr:cNvPr id="2" name="Chart 1">
          <a:extLst>
            <a:ext uri="{FF2B5EF4-FFF2-40B4-BE49-F238E27FC236}">
              <a16:creationId xmlns:a16="http://schemas.microsoft.com/office/drawing/2014/main" id="{2AB0DD86-F709-ED87-323E-604B65947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615950</xdr:colOff>
      <xdr:row>14</xdr:row>
      <xdr:rowOff>69850</xdr:rowOff>
    </xdr:from>
    <xdr:to>
      <xdr:col>13</xdr:col>
      <xdr:colOff>298450</xdr:colOff>
      <xdr:row>29</xdr:row>
      <xdr:rowOff>146050</xdr:rowOff>
    </xdr:to>
    <xdr:graphicFrame macro="">
      <xdr:nvGraphicFramePr>
        <xdr:cNvPr id="4" name="Chart 3">
          <a:extLst>
            <a:ext uri="{FF2B5EF4-FFF2-40B4-BE49-F238E27FC236}">
              <a16:creationId xmlns:a16="http://schemas.microsoft.com/office/drawing/2014/main" id="{B9F36ED8-0A17-C914-E5A4-049280767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Friederike Kaltenbach" id="{56C01119-D476-DD40-AF45-6BC7E3436399}" userId="S::kaltenbf@dhbw-loerrach.de::5b476c64-fff5-467e-b20e-e5e1d2b2caf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 dT="2022-09-30T18:09:11.60" personId="{56C01119-D476-DD40-AF45-6BC7E3436399}" id="{3F3C4CCD-0546-5D4F-A42A-DAA52A4853E0}">
    <text xml:space="preserve">If there were negative values —&gt; set them to zero bc it wouldn’t make sense to remove water
</text>
  </threadedComment>
  <threadedComment ref="O1" dT="2022-09-30T18:16:54.28" personId="{56C01119-D476-DD40-AF45-6BC7E3436399}" id="{80110349-1A85-9D41-8AD9-7609430B268D}">
    <text xml:space="preserve">Should be the right one since in the pre-watered weight, the bamboo shoot is weighted too
</text>
  </threadedComment>
  <threadedComment ref="O1" dT="2022-09-30T18:17:33.81" personId="{56C01119-D476-DD40-AF45-6BC7E3436399}" id="{6AFC7C19-B80C-BC4C-82A7-3080579890C6}" parentId="{80110349-1A85-9D41-8AD9-7609430B268D}">
    <text>Calculated using pre water weight + water added and the mpot at field capacity</text>
  </threadedComment>
  <threadedComment ref="O1" dT="2022-09-30T18:17:50.37" personId="{56C01119-D476-DD40-AF45-6BC7E3436399}" id="{4F7E1385-ACAD-E949-8C45-BA70D97A9089}" parentId="{80110349-1A85-9D41-8AD9-7609430B268D}">
    <text>Formula (control/field capacity) x 100</text>
  </threadedComment>
  <threadedComment ref="U1" dT="2022-09-30T18:16:54.28" personId="{56C01119-D476-DD40-AF45-6BC7E3436399}" id="{C19EC79E-9846-524A-988B-22312B7635BE}">
    <text xml:space="preserve">Should be the right one since in the pre-watered weight, the bamboo shoot is weighted too
</text>
  </threadedComment>
  <threadedComment ref="U1" dT="2022-09-30T18:17:33.81" personId="{56C01119-D476-DD40-AF45-6BC7E3436399}" id="{105F41A7-F00B-0645-94B3-0C77B0E67F53}" parentId="{C19EC79E-9846-524A-988B-22312B7635BE}">
    <text>Calculated using pre water weight + water added and the mpot at field capacity</text>
  </threadedComment>
  <threadedComment ref="U1" dT="2022-09-30T18:17:50.37" personId="{56C01119-D476-DD40-AF45-6BC7E3436399}" id="{80847EA2-7117-EE4E-A47F-FA11C7BA0911}" parentId="{C19EC79E-9846-524A-988B-22312B7635BE}">
    <text>Formula (control/field capacity) x 100</text>
  </threadedComment>
  <threadedComment ref="AA1" dT="2022-09-30T18:16:54.28" personId="{56C01119-D476-DD40-AF45-6BC7E3436399}" id="{43161424-FF5D-BF4F-AFD4-3C26E4926B6A}">
    <text xml:space="preserve">Should be the right one since in the pre-watered weight, the bamboo shoot is weighted too
</text>
  </threadedComment>
  <threadedComment ref="AA1" dT="2022-09-30T18:17:33.81" personId="{56C01119-D476-DD40-AF45-6BC7E3436399}" id="{50E4CD89-7544-8945-A0EF-456CB5A77797}" parentId="{43161424-FF5D-BF4F-AFD4-3C26E4926B6A}">
    <text>Calculated using pre water weight + water added and the mpot at field capacity</text>
  </threadedComment>
  <threadedComment ref="AA1" dT="2022-09-30T18:17:50.37" personId="{56C01119-D476-DD40-AF45-6BC7E3436399}" id="{EE7C5B4C-5B95-EA46-9D8E-6765DE86ECA8}" parentId="{43161424-FF5D-BF4F-AFD4-3C26E4926B6A}">
    <text>Formula (control/field capacity) x 100</text>
  </threadedComment>
  <threadedComment ref="AG1" dT="2022-09-30T18:16:54.28" personId="{56C01119-D476-DD40-AF45-6BC7E3436399}" id="{7E971665-7EB7-C74A-AB4C-C19E106BF245}">
    <text xml:space="preserve">Should be the right one since in the pre-watered weight, the bamboo shoot is weighted too
</text>
  </threadedComment>
  <threadedComment ref="AG1" dT="2022-09-30T18:17:33.81" personId="{56C01119-D476-DD40-AF45-6BC7E3436399}" id="{7E25FC6E-D620-7643-B317-C7E8F97D3C46}" parentId="{7E971665-7EB7-C74A-AB4C-C19E106BF245}">
    <text>Calculated using pre water weight + water added and the mpot at field capacity</text>
  </threadedComment>
  <threadedComment ref="AG1" dT="2022-09-30T18:17:50.37" personId="{56C01119-D476-DD40-AF45-6BC7E3436399}" id="{CE1F47E5-CBE9-6E4F-9DB4-861D69759E49}" parentId="{7E971665-7EB7-C74A-AB4C-C19E106BF245}">
    <text>Formula (control/field capacity) x 100</text>
  </threadedComment>
  <threadedComment ref="AN1" dT="2022-09-30T18:16:54.28" personId="{56C01119-D476-DD40-AF45-6BC7E3436399}" id="{3008973C-8AAF-8C4B-A2EA-2AFEF1300232}">
    <text xml:space="preserve">Should be the right one since in the pre-watered weight, the bamboo shoot is weighted too
</text>
  </threadedComment>
  <threadedComment ref="AN1" dT="2022-09-30T18:17:33.81" personId="{56C01119-D476-DD40-AF45-6BC7E3436399}" id="{94E3A8C9-FE72-9440-9DFE-A88BEDFCA584}" parentId="{3008973C-8AAF-8C4B-A2EA-2AFEF1300232}">
    <text>Calculated using pre water weight + water added and the mpot at field capacity</text>
  </threadedComment>
  <threadedComment ref="AN1" dT="2022-09-30T18:17:50.37" personId="{56C01119-D476-DD40-AF45-6BC7E3436399}" id="{26FFCF33-86D2-5947-8705-83BD7C2FC61B}" parentId="{3008973C-8AAF-8C4B-A2EA-2AFEF1300232}">
    <text>Formula (control/field capacity) x 100</text>
  </threadedComment>
  <threadedComment ref="BB1" dT="2022-09-30T18:28:46.80" personId="{56C01119-D476-DD40-AF45-6BC7E3436399}" id="{0B00D4C1-C256-7942-B317-87EA8520256E}">
    <text xml:space="preserve">When water was negative —&gt; set to zero
</text>
  </threadedComment>
  <threadedComment ref="BJ1" dT="2022-09-30T18:29:42.45" personId="{56C01119-D476-DD40-AF45-6BC7E3436399}" id="{C524BDE1-907B-6243-A091-F15B1803A32C}">
    <text xml:space="preserve">If water negative, set to zero
</text>
  </threadedComment>
  <threadedComment ref="CA1" dT="2022-09-30T18:35:18.62" personId="{56C01119-D476-DD40-AF45-6BC7E3436399}" id="{9C0D856B-456A-6946-923B-6D04E2E7230E}">
    <text xml:space="preserve">If negative, set to zero
</text>
  </threadedComment>
  <threadedComment ref="FD1" dT="2022-09-30T16:51:01.58" personId="{56C01119-D476-DD40-AF45-6BC7E3436399}" id="{0D2FA919-C4CA-824F-BCCE-88BFEC352971}">
    <text>Which values am I supposed to use here for the calculation?</text>
  </threadedComment>
  <threadedComment ref="FM1" dT="2022-09-30T17:20:43.80" personId="{56C01119-D476-DD40-AF45-6BC7E3436399}" id="{91DF6AA0-48A1-424F-A2CC-3AD3EF131B73}">
    <text>Why midday pot comment?</text>
  </threadedComment>
  <threadedComment ref="FR1" dT="2022-09-30T17:18:57.00" personId="{56C01119-D476-DD40-AF45-6BC7E3436399}" id="{A550A9ED-574C-C24B-BBEF-5FF8C3BA58AD}">
    <text>What does that mean?</text>
  </threadedComment>
  <threadedComment ref="GE1" dT="2022-09-30T17:23:11.36" personId="{56C01119-D476-DD40-AF45-6BC7E3436399}" id="{690C8EAA-6AA8-F048-A5A0-925A457EEB8A}">
    <text xml:space="preserve">There is no column with water added. What does this mean? </text>
  </threadedComment>
  <threadedComment ref="GK1" dT="2022-09-30T17:24:15.70" personId="{56C01119-D476-DD40-AF45-6BC7E3436399}" id="{834FCB6B-390C-DD46-AA3D-0D7522922618}">
    <text xml:space="preserve">Why are there pre down weights additionally?
</text>
  </threadedComment>
  <threadedComment ref="GM1" dT="2022-09-30T17:25:38.37" personId="{56C01119-D476-DD40-AF45-6BC7E3436399}" id="{F15D5850-6D8E-DD46-BEE8-7D153DB5A1B4}">
    <text>Maybe I could do it, if the SMC is 1, then don’t plot that point on the graph?</text>
  </threadedComment>
  <threadedComment ref="GS1" dT="2022-09-30T17:30:55.01" personId="{56C01119-D476-DD40-AF45-6BC7E3436399}" id="{0479526C-79CF-FC4C-8CB7-220905EF0342}">
    <text xml:space="preserve">Water added missing
</text>
  </threadedComment>
  <threadedComment ref="GW1" dT="2022-09-30T17:30:55.01" personId="{56C01119-D476-DD40-AF45-6BC7E3436399}" id="{2FA2703B-0AA3-A84E-A2E5-AC8822735346}">
    <text xml:space="preserve">Water added missing
</text>
  </threadedComment>
  <threadedComment ref="CH2" dT="2022-09-30T18:36:24.80" personId="{56C01119-D476-DD40-AF45-6BC7E3436399}" id="{B9C7527B-CBA5-D648-AF1A-C5D909F53E44}">
    <text>If over a hundred —&gt; means that too much water added, can’t be bigger than that</text>
  </threadedComment>
  <threadedComment ref="CK2" dT="2022-09-30T16:27:33.80" personId="{56C01119-D476-DD40-AF45-6BC7E3436399}" id="{7C1A0633-DF38-CD43-B03D-97A098A4CB82}">
    <text xml:space="preserve">If controls not watered: assume a soil moisture content of 100% or how do I handle this data? </text>
  </threadedComment>
  <threadedComment ref="CK2" dT="2022-09-30T16:28:29.46" personId="{56C01119-D476-DD40-AF45-6BC7E3436399}" id="{CF3A1C94-1419-D943-9B31-75D4A62A5E81}" parentId="{7C1A0633-DF38-CD43-B03D-97A098A4CB82}">
    <text>It seems quite confusing how I should incorporate those data points in R, when they are technically missing since there was no water added and we don’t know the SMC of that day</text>
  </threadedComment>
  <threadedComment ref="EP2" dT="2022-09-30T16:49:30.85" personId="{56C01119-D476-DD40-AF45-6BC7E3436399}" id="{5839F54B-53F7-6140-9D4B-B26684FA5873}">
    <text>Why is there so much water added? How was this calculated in general??</text>
  </threadedComment>
  <threadedComment ref="ES2" dT="2022-09-30T16:50:10.25" personId="{56C01119-D476-DD40-AF45-6BC7E3436399}" id="{8B56AA53-2DE2-7740-8D48-331D14D3A9F6}">
    <text>All of a sudden, the values are super, super low!</text>
  </threadedComment>
  <threadedComment ref="FJ2" dT="2022-09-30T16:54:19.96" personId="{56C01119-D476-DD40-AF45-6BC7E3436399}" id="{6CE685D6-EC80-3041-A88E-E4E8479CAA23}">
    <text>Starting here, it is supposed to mean that the ones out are harvested? How do I incorporate this into my data?</text>
  </threadedComment>
  <threadedComment ref="FJ2" dT="2022-09-30T16:55:49.89" personId="{56C01119-D476-DD40-AF45-6BC7E3436399}" id="{7F4A4087-BDBC-1648-94B6-3F799F43164B}" parentId="{6CE685D6-EC80-3041-A88E-E4E8479CAA23}">
    <text>Do I just end those there? /how do I plot the curve?</text>
  </threadedComment>
  <threadedComment ref="N3" dT="2022-09-30T16:25:13.90" personId="{56C01119-D476-DD40-AF45-6BC7E3436399}" id="{5C27914C-F4FA-6B42-9D31-3B4BEC9BF64D}">
    <text>Can’t calculate bc no control weight was measured</text>
  </threadedComment>
  <threadedComment ref="AJ7" dT="2022-09-30T16:25:53.90" personId="{56C01119-D476-DD40-AF45-6BC7E3436399}" id="{F06F11B2-2D6C-8848-8538-C664CEA6F865}">
    <text>Why is it sometimes written like that? How does R handle this data?</text>
  </threadedComment>
  <threadedComment ref="AJ7" dT="2022-09-30T16:26:05.34" personId="{56C01119-D476-DD40-AF45-6BC7E3436399}" id="{30F9F976-9897-BE4D-B1E9-D7FDA46A3CE4}" parentId="{F06F11B2-2D6C-8848-8538-C664CEA6F865}">
    <text>Compared to negative values?</text>
  </threadedComment>
  <threadedComment ref="AK7" dT="2022-09-30T18:24:53.28" personId="{56C01119-D476-DD40-AF45-6BC7E3436399}" id="{2A59C6BB-FB41-B74E-8D88-49F764B88A95}">
    <text xml:space="preserve">Inserted by hand
</text>
  </threadedComment>
  <threadedComment ref="AQ7" dT="2022-09-30T18:21:18.81" personId="{56C01119-D476-DD40-AF45-6BC7E3436399}" id="{0694DCD3-30C8-E640-B3EC-EE9C495FE1B7}">
    <text>How can I dress that I am using the pre-water weight instead instead? Since the pre-water weight is the same as the post-water weight</text>
  </threadedComment>
  <threadedComment ref="AQ7" dT="2022-09-30T18:24:20.13" personId="{56C01119-D476-DD40-AF45-6BC7E3436399}" id="{5782079E-CDA5-6649-AA21-E435E5E3FE8C}" parentId="{0694DCD3-30C8-E640-B3EC-EE9C495FE1B7}">
    <text xml:space="preserve">Can insert it by hand
</text>
  </threadedComment>
  <threadedComment ref="AW7" dT="2022-09-30T17:34:52.43" personId="{56C01119-D476-DD40-AF45-6BC7E3436399}" id="{5E1413D0-DF44-9741-8E75-1BE08F823A47}">
    <text>How do I handle those values? I don’t have the real SMC value here either</text>
  </threadedComment>
  <threadedComment ref="CD7" dT="2022-09-30T16:24:09.03" personId="{56C01119-D476-DD40-AF45-6BC7E3436399}" id="{C3B65CFF-B797-AF4C-AB40-54098E2FB853}">
    <text xml:space="preserve">Why no control weight?
</text>
  </threadedComment>
  <threadedComment ref="AI22" dT="2022-09-30T18:06:19.66" personId="{56C01119-D476-DD40-AF45-6BC7E3436399}" id="{2F6AE84E-882B-7F4F-B83B-0C57761F4895}">
    <text>How is that possible that we added nothing and had a higher after water weight</text>
  </threadedComment>
  <threadedComment ref="DR23" dT="2022-09-30T16:46:48.14" personId="{56C01119-D476-DD40-AF45-6BC7E3436399}" id="{22DB81B8-5AD3-3048-B716-702F77BCD552}">
    <text>Why is value missing?</text>
  </threadedComment>
  <threadedComment ref="DI93" dT="2022-09-30T16:34:08.45" personId="{56C01119-D476-DD40-AF45-6BC7E3436399}" id="{03E0A09C-CBF3-7943-A7A8-300F573E598C}">
    <text>How do we handle missing data points?</text>
  </threadedComment>
</ThreadedComments>
</file>

<file path=xl/threadedComments/threadedComment2.xml><?xml version="1.0" encoding="utf-8"?>
<ThreadedComments xmlns="http://schemas.microsoft.com/office/spreadsheetml/2018/threadedcomments" xmlns:x="http://schemas.openxmlformats.org/spreadsheetml/2006/main">
  <threadedComment ref="EG1" dT="2022-09-30T16:51:01.58" personId="{56C01119-D476-DD40-AF45-6BC7E3436399}" id="{1F11602A-66EC-3746-9C0F-8A9C5A4C900E}">
    <text>Which values am I supposed to use here for the calculation?</text>
  </threadedComment>
  <threadedComment ref="EP1" dT="2022-09-30T17:20:43.80" personId="{56C01119-D476-DD40-AF45-6BC7E3436399}" id="{DE41AB10-66F3-164A-920E-36DC2C1A2C76}">
    <text>Why midday pot comment?</text>
  </threadedComment>
  <threadedComment ref="EU1" dT="2022-09-30T17:18:57.00" personId="{56C01119-D476-DD40-AF45-6BC7E3436399}" id="{4CFCB730-6038-754E-9F7A-FF563C4791E1}">
    <text>What does that mean?</text>
  </threadedComment>
  <threadedComment ref="FH1" dT="2022-09-30T17:23:11.36" personId="{56C01119-D476-DD40-AF45-6BC7E3436399}" id="{589AB197-E25B-2B46-B1E7-63F22006B1EB}">
    <text xml:space="preserve">There is no column with water added. What does this mean? </text>
  </threadedComment>
  <threadedComment ref="FN1" dT="2022-09-30T17:24:15.70" personId="{56C01119-D476-DD40-AF45-6BC7E3436399}" id="{EC124BF2-E287-434D-BE32-4A1F6C9377A0}">
    <text xml:space="preserve">Why are there pre down weights additionally?
</text>
  </threadedComment>
  <threadedComment ref="FP1" dT="2022-09-30T17:25:38.37" personId="{56C01119-D476-DD40-AF45-6BC7E3436399}" id="{F96590CC-1802-DD44-92F7-E229B777E6DA}">
    <text>Maybe I could do it, if the SMC is 1, then don’t plot that point on the graph?</text>
  </threadedComment>
  <threadedComment ref="FV1" dT="2022-09-30T17:30:55.01" personId="{56C01119-D476-DD40-AF45-6BC7E3436399}" id="{C6074087-11BC-9048-8C33-2E2C5B4D5736}">
    <text xml:space="preserve">Water added missing
</text>
  </threadedComment>
  <threadedComment ref="FZ1" dT="2022-09-30T17:30:55.01" personId="{56C01119-D476-DD40-AF45-6BC7E3436399}" id="{E320F651-2B42-F248-AFFC-DA02742475B5}">
    <text xml:space="preserve">Water added missing
</text>
  </threadedComment>
  <threadedComment ref="BR2" dT="2022-09-30T16:27:33.80" personId="{56C01119-D476-DD40-AF45-6BC7E3436399}" id="{0784FA07-9C77-E247-8893-207D24BA8C4D}">
    <text xml:space="preserve">If controls not watered: assume a soil moisture content of 100% or how do I handle this data? </text>
  </threadedComment>
  <threadedComment ref="BR2" dT="2022-09-30T16:28:29.46" personId="{56C01119-D476-DD40-AF45-6BC7E3436399}" id="{3753015E-5134-9144-9870-AFBD4D7DE677}" parentId="{0784FA07-9C77-E247-8893-207D24BA8C4D}">
    <text>It seems quite confusing how I should incorporate those data points in R, when they are technically missing since there was no water added and we don’t know the SMC of that day</text>
  </threadedComment>
  <threadedComment ref="DS2" dT="2022-09-30T16:49:30.85" personId="{56C01119-D476-DD40-AF45-6BC7E3436399}" id="{76558936-9D37-1C49-BB06-FA03E07237DF}">
    <text>Why is there so much water added? How was this calculated in general??</text>
  </threadedComment>
  <threadedComment ref="DV2" dT="2022-09-30T16:50:10.25" personId="{56C01119-D476-DD40-AF45-6BC7E3436399}" id="{ECAC2B12-D32A-E44D-95F6-7EB85DFEE398}">
    <text>All of a sudden, the values are super, super low!</text>
  </threadedComment>
  <threadedComment ref="EM2" dT="2022-09-30T16:54:19.96" personId="{56C01119-D476-DD40-AF45-6BC7E3436399}" id="{033DC6E0-C1CD-754A-BBBB-4C1F5D87F864}">
    <text>Starting here, it is supposed to mean that the ones out are harvested? How do I incorporate this into my data?</text>
  </threadedComment>
  <threadedComment ref="EM2" dT="2022-09-30T16:55:49.89" personId="{56C01119-D476-DD40-AF45-6BC7E3436399}" id="{EFD887B2-8D68-CF4A-AF52-085F5191D464}" parentId="{033DC6E0-C1CD-754A-BBBB-4C1F5D87F864}">
    <text>Do I just end those there? /how do I plot the curve?</text>
  </threadedComment>
  <threadedComment ref="M3" dT="2022-09-30T16:25:13.90" personId="{56C01119-D476-DD40-AF45-6BC7E3436399}" id="{D87F0B76-9BEF-8A4E-8216-C2890D2BB4EE}">
    <text>Can’t calculate bc no control weight was measured</text>
  </threadedComment>
  <threadedComment ref="AE7" dT="2022-09-30T16:25:53.90" personId="{56C01119-D476-DD40-AF45-6BC7E3436399}" id="{AEF1145C-D119-954A-899D-37CC48663822}">
    <text>Why is it sometimes written like that? How does R handle this data?</text>
  </threadedComment>
  <threadedComment ref="AE7" dT="2022-09-30T16:26:05.34" personId="{56C01119-D476-DD40-AF45-6BC7E3436399}" id="{E2902EFF-E798-6245-AA89-3F557A73A2A3}" parentId="{AEF1145C-D119-954A-899D-37CC48663822}">
    <text>Compared to negative values?</text>
  </threadedComment>
  <threadedComment ref="AO7" dT="2022-09-30T17:34:52.43" personId="{56C01119-D476-DD40-AF45-6BC7E3436399}" id="{6960C4AE-BFBC-9140-9404-79FC55AA60A3}">
    <text>How do I handle those values? I don’t have the real SMC value here either</text>
  </threadedComment>
  <threadedComment ref="BM7" dT="2022-09-30T16:24:09.03" personId="{56C01119-D476-DD40-AF45-6BC7E3436399}" id="{8E960967-F5FE-6E47-8B6F-19CE5A47B62A}">
    <text xml:space="preserve">Why no control weight?
</text>
  </threadedComment>
  <threadedComment ref="CU23" dT="2022-09-30T16:46:48.14" personId="{56C01119-D476-DD40-AF45-6BC7E3436399}" id="{59E4B4CF-72C1-7C43-932A-D6D6CBB4F585}">
    <text>Why is value missing?</text>
  </threadedComment>
  <threadedComment ref="CL93" dT="2022-09-30T16:34:08.45" personId="{56C01119-D476-DD40-AF45-6BC7E3436399}" id="{60C68250-01E3-2640-BA14-36F8CAF26E9C}">
    <text>How do we handle missing data points?</text>
  </threadedComment>
</ThreadedComments>
</file>

<file path=xl/threadedComments/threadedComment3.xml><?xml version="1.0" encoding="utf-8"?>
<ThreadedComments xmlns="http://schemas.microsoft.com/office/spreadsheetml/2018/threadedcomments" xmlns:x="http://schemas.openxmlformats.org/spreadsheetml/2006/main">
  <threadedComment ref="L1" dT="2022-09-30T18:09:11.60" personId="{56C01119-D476-DD40-AF45-6BC7E3436399}" id="{2F99E871-357E-2741-A9D9-E928DDB7535A}">
    <text xml:space="preserve">If there were negative values —&gt; set them to zero bc it wouldn’t make sense to remove water
</text>
  </threadedComment>
  <threadedComment ref="O1" dT="2022-09-30T18:16:54.28" personId="{56C01119-D476-DD40-AF45-6BC7E3436399}" id="{81CB846C-FA4E-E645-B7E7-75E44EB15B6E}">
    <text xml:space="preserve">Should be the right one since in the pre-watered weight, the bamboo shoot is weighted too
</text>
  </threadedComment>
  <threadedComment ref="O1" dT="2022-09-30T18:17:33.81" personId="{56C01119-D476-DD40-AF45-6BC7E3436399}" id="{1541E9A3-B370-8B4A-8DDC-0B2E0226CC3E}" parentId="{81CB846C-FA4E-E645-B7E7-75E44EB15B6E}">
    <text>Calculated using pre water weight + water added and the mpot at field capacity</text>
  </threadedComment>
  <threadedComment ref="O1" dT="2022-09-30T18:17:50.37" personId="{56C01119-D476-DD40-AF45-6BC7E3436399}" id="{F0CD56FC-C283-0449-AE69-E3B5ABC238C5}" parentId="{81CB846C-FA4E-E645-B7E7-75E44EB15B6E}">
    <text>Formula (control/field capacity) x 100</text>
  </threadedComment>
  <threadedComment ref="U1" dT="2022-09-30T18:16:54.28" personId="{56C01119-D476-DD40-AF45-6BC7E3436399}" id="{6C2FFE9A-6919-8342-B7FE-6A9424A3AD35}">
    <text xml:space="preserve">Should be the right one since in the pre-watered weight, the bamboo shoot is weighted too
</text>
  </threadedComment>
  <threadedComment ref="U1" dT="2022-09-30T18:17:33.81" personId="{56C01119-D476-DD40-AF45-6BC7E3436399}" id="{4E2D5111-A373-1047-9274-171835225E9D}" parentId="{6C2FFE9A-6919-8342-B7FE-6A9424A3AD35}">
    <text>Calculated using pre water weight + water added and the mpot at field capacity</text>
  </threadedComment>
  <threadedComment ref="U1" dT="2022-09-30T18:17:50.37" personId="{56C01119-D476-DD40-AF45-6BC7E3436399}" id="{BA10FF24-8025-B74C-8272-558F0E4FAA0D}" parentId="{6C2FFE9A-6919-8342-B7FE-6A9424A3AD35}">
    <text>Formula (control/field capacity) x 100</text>
  </threadedComment>
  <threadedComment ref="AA1" dT="2022-09-30T18:16:54.28" personId="{56C01119-D476-DD40-AF45-6BC7E3436399}" id="{5B7348C9-B8F4-464B-BADE-E8FCBC628135}">
    <text xml:space="preserve">Should be the right one since in the pre-watered weight, the bamboo shoot is weighted too
</text>
  </threadedComment>
  <threadedComment ref="AA1" dT="2022-09-30T18:17:33.81" personId="{56C01119-D476-DD40-AF45-6BC7E3436399}" id="{4170AD0A-1464-B045-85AE-D4757AD54CA7}" parentId="{5B7348C9-B8F4-464B-BADE-E8FCBC628135}">
    <text>Calculated using pre water weight + water added and the mpot at field capacity</text>
  </threadedComment>
  <threadedComment ref="AA1" dT="2022-09-30T18:17:50.37" personId="{56C01119-D476-DD40-AF45-6BC7E3436399}" id="{BD206CE1-C4BE-9549-B5B2-2ED7D0431E9C}" parentId="{5B7348C9-B8F4-464B-BADE-E8FCBC628135}">
    <text>Formula (control/field capacity) x 100</text>
  </threadedComment>
  <threadedComment ref="AG1" dT="2022-09-30T18:16:54.28" personId="{56C01119-D476-DD40-AF45-6BC7E3436399}" id="{4B785360-9AAC-E045-A912-17C15BBFA518}">
    <text xml:space="preserve">Should be the right one since in the pre-watered weight, the bamboo shoot is weighted too
</text>
  </threadedComment>
  <threadedComment ref="AG1" dT="2022-09-30T18:17:33.81" personId="{56C01119-D476-DD40-AF45-6BC7E3436399}" id="{ED224365-2122-AF40-9251-94863158C910}" parentId="{4B785360-9AAC-E045-A912-17C15BBFA518}">
    <text>Calculated using pre water weight + water added and the mpot at field capacity</text>
  </threadedComment>
  <threadedComment ref="AG1" dT="2022-09-30T18:17:50.37" personId="{56C01119-D476-DD40-AF45-6BC7E3436399}" id="{FE2C6ADD-4C83-C745-8ABD-213F893CDFBB}" parentId="{4B785360-9AAC-E045-A912-17C15BBFA518}">
    <text>Formula (control/field capacity) x 100</text>
  </threadedComment>
  <threadedComment ref="AN1" dT="2022-09-30T18:16:54.28" personId="{56C01119-D476-DD40-AF45-6BC7E3436399}" id="{E89E1205-B33A-6A46-B6CC-8782D43D0577}">
    <text xml:space="preserve">Should be the right one since in the pre-watered weight, the bamboo shoot is weighted too
</text>
  </threadedComment>
  <threadedComment ref="AN1" dT="2022-09-30T18:17:33.81" personId="{56C01119-D476-DD40-AF45-6BC7E3436399}" id="{93167901-D1C7-7A49-B696-D3996378AD54}" parentId="{E89E1205-B33A-6A46-B6CC-8782D43D0577}">
    <text>Calculated using pre water weight + water added and the mpot at field capacity</text>
  </threadedComment>
  <threadedComment ref="AN1" dT="2022-09-30T18:17:50.37" personId="{56C01119-D476-DD40-AF45-6BC7E3436399}" id="{0B3A9567-D081-4F4C-9487-D8CFDFAB626E}" parentId="{E89E1205-B33A-6A46-B6CC-8782D43D0577}">
    <text>Formula (control/field capacity) x 100</text>
  </threadedComment>
  <threadedComment ref="BB1" dT="2022-09-30T18:28:46.80" personId="{56C01119-D476-DD40-AF45-6BC7E3436399}" id="{40B3F06B-B264-B541-B37E-DDF3E88E8D63}">
    <text xml:space="preserve">When water was negative —&gt; set to zero
</text>
  </threadedComment>
  <threadedComment ref="BJ1" dT="2022-09-30T18:29:42.45" personId="{56C01119-D476-DD40-AF45-6BC7E3436399}" id="{9C9DB488-F715-D742-9DFF-543D32A2CB67}">
    <text xml:space="preserve">If water negative, set to zero
</text>
  </threadedComment>
  <threadedComment ref="CA1" dT="2022-09-30T18:35:18.62" personId="{56C01119-D476-DD40-AF45-6BC7E3436399}" id="{FBEF48FB-165A-5D48-8723-3357AE6EC821}">
    <text xml:space="preserve">If negative, set to zero
</text>
  </threadedComment>
  <threadedComment ref="FD1" dT="2022-09-30T16:51:01.58" personId="{56C01119-D476-DD40-AF45-6BC7E3436399}" id="{3B69D623-C5F9-264D-BE55-893DA415F14E}">
    <text>Which values am I supposed to use here for the calculation?</text>
  </threadedComment>
  <threadedComment ref="FM1" dT="2022-09-30T17:20:43.80" personId="{56C01119-D476-DD40-AF45-6BC7E3436399}" id="{6C2AD94A-4DA3-A04F-90DF-53C224511D1F}">
    <text>Why midday pot comment?</text>
  </threadedComment>
  <threadedComment ref="FR1" dT="2022-09-30T17:18:57.00" personId="{56C01119-D476-DD40-AF45-6BC7E3436399}" id="{74DE3193-B2D9-8E49-B5F6-E889A35D18C6}">
    <text>What does that mean?</text>
  </threadedComment>
  <threadedComment ref="GE1" dT="2022-09-30T17:23:11.36" personId="{56C01119-D476-DD40-AF45-6BC7E3436399}" id="{7F4F9713-7E23-1845-83A1-47CB3391FC67}">
    <text xml:space="preserve">There is no column with water added. What does this mean? </text>
  </threadedComment>
  <threadedComment ref="GK1" dT="2022-09-30T17:24:15.70" personId="{56C01119-D476-DD40-AF45-6BC7E3436399}" id="{FCCFE535-EDA2-8249-88E0-89CEE128EB1C}">
    <text xml:space="preserve">Why are there pre down weights additionally?
</text>
  </threadedComment>
  <threadedComment ref="GM1" dT="2022-09-30T17:25:38.37" personId="{56C01119-D476-DD40-AF45-6BC7E3436399}" id="{49F11039-B4EF-0F42-A0ED-F45AC30FE457}">
    <text>Maybe I could do it, if the SMC is 1, then don’t plot that point on the graph?</text>
  </threadedComment>
  <threadedComment ref="GS1" dT="2022-09-30T17:30:55.01" personId="{56C01119-D476-DD40-AF45-6BC7E3436399}" id="{09145B88-14EB-0A4E-A7EC-A33EB1DB818B}">
    <text xml:space="preserve">Water added missing
</text>
  </threadedComment>
  <threadedComment ref="GW1" dT="2022-09-30T17:30:55.01" personId="{56C01119-D476-DD40-AF45-6BC7E3436399}" id="{141E39AB-61AB-F049-BA8A-D6EFC1D7B899}">
    <text xml:space="preserve">Water added missing
</text>
  </threadedComment>
  <threadedComment ref="CH2" dT="2022-09-30T18:36:24.80" personId="{56C01119-D476-DD40-AF45-6BC7E3436399}" id="{E84630DD-AF84-D147-B578-D41922F6A186}">
    <text>If over a hundred —&gt; means that too much water added, can’t be bigger than that</text>
  </threadedComment>
  <threadedComment ref="CK2" dT="2022-09-30T16:27:33.80" personId="{56C01119-D476-DD40-AF45-6BC7E3436399}" id="{3550FA06-7550-E64F-927F-415E961C25B0}">
    <text xml:space="preserve">If controls not watered: assume a soil moisture content of 100% or how do I handle this data? </text>
  </threadedComment>
  <threadedComment ref="CK2" dT="2022-09-30T16:28:29.46" personId="{56C01119-D476-DD40-AF45-6BC7E3436399}" id="{DCC10F30-9E72-A643-A5FC-961BF592F3BF}" parentId="{3550FA06-7550-E64F-927F-415E961C25B0}">
    <text>It seems quite confusing how I should incorporate those data points in R, when they are technically missing since there was no water added and we don’t know the SMC of that day</text>
  </threadedComment>
  <threadedComment ref="EP2" dT="2022-09-30T16:49:30.85" personId="{56C01119-D476-DD40-AF45-6BC7E3436399}" id="{97AB21C7-4C20-DB4F-ABB7-E6F17B4B4B06}">
    <text>Why is there so much water added? How was this calculated in general??</text>
  </threadedComment>
  <threadedComment ref="ES2" dT="2022-09-30T16:50:10.25" personId="{56C01119-D476-DD40-AF45-6BC7E3436399}" id="{BCCE707A-9391-C843-9367-AFBCF6B80D52}">
    <text>All of a sudden, the values are super, super low!</text>
  </threadedComment>
  <threadedComment ref="FJ2" dT="2022-09-30T16:54:19.96" personId="{56C01119-D476-DD40-AF45-6BC7E3436399}" id="{1C821AC7-684D-D547-B29E-E57C15598030}">
    <text>Starting here, it is supposed to mean that the ones out are harvested? How do I incorporate this into my data?</text>
  </threadedComment>
  <threadedComment ref="FJ2" dT="2022-09-30T16:55:49.89" personId="{56C01119-D476-DD40-AF45-6BC7E3436399}" id="{141228F7-6B10-B04D-8065-B85C364F1C5A}" parentId="{1C821AC7-684D-D547-B29E-E57C15598030}">
    <text>Do I just end those there? /how do I plot the curve?</text>
  </threadedComment>
  <threadedComment ref="N3" dT="2022-09-30T16:25:13.90" personId="{56C01119-D476-DD40-AF45-6BC7E3436399}" id="{A135468C-B671-5D46-90C9-DEF4E7A1CCF9}">
    <text>Can’t calculate bc no control weight was measured</text>
  </threadedComment>
  <threadedComment ref="AJ7" dT="2022-09-30T16:25:53.90" personId="{56C01119-D476-DD40-AF45-6BC7E3436399}" id="{3FCEE84A-F04A-3D47-807A-A24BBE28B710}">
    <text>Why is it sometimes written like that? How does R handle this data?</text>
  </threadedComment>
  <threadedComment ref="AJ7" dT="2022-09-30T16:26:05.34" personId="{56C01119-D476-DD40-AF45-6BC7E3436399}" id="{213EA785-C68A-8F43-A2AD-881B10688297}" parentId="{3FCEE84A-F04A-3D47-807A-A24BBE28B710}">
    <text>Compared to negative values?</text>
  </threadedComment>
  <threadedComment ref="AK7" dT="2022-09-30T18:24:53.28" personId="{56C01119-D476-DD40-AF45-6BC7E3436399}" id="{0382AFAC-6E24-C243-AAB6-397FE019742A}">
    <text xml:space="preserve">Inserted by hand
</text>
  </threadedComment>
  <threadedComment ref="AQ7" dT="2022-09-30T18:21:18.81" personId="{56C01119-D476-DD40-AF45-6BC7E3436399}" id="{E3ED53CD-BDF6-E54F-8C85-89D2650EB54F}">
    <text>How can I dress that I am using the pre-water weight instead instead? Since the pre-water weight is the same as the post-water weight</text>
  </threadedComment>
  <threadedComment ref="AQ7" dT="2022-09-30T18:24:20.13" personId="{56C01119-D476-DD40-AF45-6BC7E3436399}" id="{17F39140-8F90-6A49-92C7-05744B12673C}" parentId="{E3ED53CD-BDF6-E54F-8C85-89D2650EB54F}">
    <text xml:space="preserve">Can insert it by hand
</text>
  </threadedComment>
  <threadedComment ref="AW7" dT="2022-09-30T17:34:52.43" personId="{56C01119-D476-DD40-AF45-6BC7E3436399}" id="{3B92E90B-68AC-A742-B67B-419FEC419C5C}">
    <text>How do I handle those values? I don’t have the real SMC value here either</text>
  </threadedComment>
  <threadedComment ref="CD7" dT="2022-09-30T16:24:09.03" personId="{56C01119-D476-DD40-AF45-6BC7E3436399}" id="{365680B4-DBD6-524D-9788-AA017BDA9874}">
    <text xml:space="preserve">Why no control weight?
</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C140C-71C5-C14F-9F4A-4FEBFA1D4E2D}">
  <dimension ref="A1:DW816"/>
  <sheetViews>
    <sheetView workbookViewId="0"/>
  </sheetViews>
  <sheetFormatPr baseColWidth="10" defaultRowHeight="14"/>
  <sheetData>
    <row r="1" spans="1:127" ht="15.75" customHeight="1">
      <c r="A1" s="1" t="s">
        <v>0</v>
      </c>
      <c r="B1" s="2" t="s">
        <v>1</v>
      </c>
      <c r="C1" s="2" t="s">
        <v>2</v>
      </c>
      <c r="D1" s="2" t="s">
        <v>3</v>
      </c>
      <c r="E1" s="3" t="s">
        <v>4</v>
      </c>
      <c r="F1" s="4" t="s">
        <v>5</v>
      </c>
      <c r="G1" s="4" t="s">
        <v>6</v>
      </c>
      <c r="H1" s="4" t="s">
        <v>7</v>
      </c>
      <c r="I1" s="5" t="s">
        <v>8</v>
      </c>
      <c r="J1" s="5" t="s">
        <v>9</v>
      </c>
      <c r="K1" s="6" t="s">
        <v>10</v>
      </c>
      <c r="L1" s="6" t="s">
        <v>11</v>
      </c>
      <c r="M1" s="6" t="s">
        <v>12</v>
      </c>
      <c r="N1" s="6" t="s">
        <v>13</v>
      </c>
      <c r="O1" s="7" t="s">
        <v>14</v>
      </c>
      <c r="P1" s="7" t="s">
        <v>12</v>
      </c>
      <c r="Q1" s="6" t="s">
        <v>15</v>
      </c>
      <c r="R1" s="7" t="s">
        <v>16</v>
      </c>
      <c r="S1" s="7">
        <v>88</v>
      </c>
      <c r="T1" s="6" t="s">
        <v>17</v>
      </c>
      <c r="U1" s="7" t="s">
        <v>18</v>
      </c>
      <c r="V1" s="7" t="s">
        <v>12</v>
      </c>
      <c r="W1" s="7" t="s">
        <v>19</v>
      </c>
      <c r="X1" s="6" t="s">
        <v>20</v>
      </c>
      <c r="Y1" s="7" t="s">
        <v>21</v>
      </c>
      <c r="Z1" s="7" t="s">
        <v>22</v>
      </c>
      <c r="AA1" s="7" t="s">
        <v>23</v>
      </c>
      <c r="AB1" s="4" t="s">
        <v>24</v>
      </c>
      <c r="AC1" s="4" t="s">
        <v>25</v>
      </c>
      <c r="AD1" s="4" t="s">
        <v>26</v>
      </c>
      <c r="AE1" s="4" t="s">
        <v>27</v>
      </c>
      <c r="AF1" s="4" t="s">
        <v>28</v>
      </c>
      <c r="AG1" s="4" t="s">
        <v>29</v>
      </c>
      <c r="AH1" s="4" t="s">
        <v>26</v>
      </c>
      <c r="AI1" s="4" t="s">
        <v>30</v>
      </c>
      <c r="AJ1" s="4" t="s">
        <v>31</v>
      </c>
      <c r="AK1" s="4" t="s">
        <v>32</v>
      </c>
      <c r="AL1" s="4" t="s">
        <v>33</v>
      </c>
      <c r="AM1" s="4" t="s">
        <v>34</v>
      </c>
      <c r="AN1" s="4" t="s">
        <v>35</v>
      </c>
      <c r="AO1" s="4" t="s">
        <v>36</v>
      </c>
      <c r="AP1" s="4" t="s">
        <v>37</v>
      </c>
      <c r="AQ1" s="4" t="s">
        <v>38</v>
      </c>
      <c r="AR1" s="4" t="s">
        <v>39</v>
      </c>
      <c r="AS1" s="4" t="s">
        <v>40</v>
      </c>
      <c r="AT1" s="4" t="s">
        <v>41</v>
      </c>
      <c r="AU1" s="4" t="s">
        <v>42</v>
      </c>
      <c r="AV1" s="4" t="s">
        <v>43</v>
      </c>
      <c r="AW1" s="3" t="s">
        <v>44</v>
      </c>
      <c r="AX1" s="4" t="s">
        <v>45</v>
      </c>
      <c r="AY1" s="4" t="s">
        <v>46</v>
      </c>
      <c r="AZ1" s="3" t="s">
        <v>47</v>
      </c>
      <c r="BA1" s="3" t="s">
        <v>48</v>
      </c>
      <c r="BB1" s="4" t="s">
        <v>49</v>
      </c>
      <c r="BC1" s="4" t="s">
        <v>50</v>
      </c>
      <c r="BD1" s="3" t="s">
        <v>51</v>
      </c>
      <c r="BE1" s="3" t="s">
        <v>52</v>
      </c>
      <c r="BF1" s="3" t="s">
        <v>53</v>
      </c>
      <c r="BG1" s="4" t="s">
        <v>54</v>
      </c>
      <c r="BH1" s="3" t="s">
        <v>55</v>
      </c>
      <c r="BI1" s="3" t="s">
        <v>56</v>
      </c>
      <c r="BJ1" s="3" t="s">
        <v>57</v>
      </c>
      <c r="BK1" s="4" t="s">
        <v>58</v>
      </c>
      <c r="BL1" s="3" t="s">
        <v>59</v>
      </c>
      <c r="BM1" s="3" t="s">
        <v>60</v>
      </c>
      <c r="BN1" s="3" t="s">
        <v>61</v>
      </c>
      <c r="BO1" s="4" t="s">
        <v>62</v>
      </c>
      <c r="BP1" s="3" t="s">
        <v>63</v>
      </c>
      <c r="BQ1" s="3" t="s">
        <v>64</v>
      </c>
      <c r="BR1" s="3" t="s">
        <v>65</v>
      </c>
      <c r="BS1" s="4" t="s">
        <v>66</v>
      </c>
      <c r="BT1" s="3" t="s">
        <v>67</v>
      </c>
      <c r="BU1" s="3" t="s">
        <v>68</v>
      </c>
      <c r="BV1" s="3" t="s">
        <v>69</v>
      </c>
      <c r="BW1" s="4" t="s">
        <v>70</v>
      </c>
      <c r="BX1" s="3" t="s">
        <v>71</v>
      </c>
      <c r="BY1" s="3" t="s">
        <v>72</v>
      </c>
      <c r="BZ1" s="3" t="s">
        <v>73</v>
      </c>
      <c r="CA1" s="4" t="s">
        <v>74</v>
      </c>
      <c r="CB1" s="3" t="s">
        <v>75</v>
      </c>
      <c r="CC1" s="3" t="s">
        <v>76</v>
      </c>
      <c r="CD1" s="3" t="s">
        <v>77</v>
      </c>
      <c r="CE1" s="4" t="s">
        <v>78</v>
      </c>
      <c r="CF1" s="3" t="s">
        <v>79</v>
      </c>
      <c r="CG1" s="3" t="s">
        <v>80</v>
      </c>
      <c r="CH1" s="3" t="s">
        <v>81</v>
      </c>
      <c r="CI1" s="4" t="s">
        <v>82</v>
      </c>
      <c r="CJ1" s="4" t="s">
        <v>83</v>
      </c>
      <c r="CK1" s="3" t="s">
        <v>84</v>
      </c>
      <c r="CL1" s="3" t="s">
        <v>85</v>
      </c>
      <c r="CM1" s="3" t="s">
        <v>86</v>
      </c>
      <c r="CN1" s="3" t="s">
        <v>87</v>
      </c>
      <c r="CO1" s="3" t="s">
        <v>88</v>
      </c>
      <c r="CP1" s="3" t="s">
        <v>89</v>
      </c>
      <c r="CQ1" s="3" t="s">
        <v>90</v>
      </c>
      <c r="CR1" s="3" t="s">
        <v>91</v>
      </c>
      <c r="CS1" s="3" t="s">
        <v>92</v>
      </c>
      <c r="CT1" s="3" t="s">
        <v>93</v>
      </c>
      <c r="CU1" s="3" t="s">
        <v>94</v>
      </c>
      <c r="CV1" s="3" t="s">
        <v>95</v>
      </c>
      <c r="CW1" s="3" t="s">
        <v>96</v>
      </c>
      <c r="CX1" s="3" t="s">
        <v>97</v>
      </c>
      <c r="CY1" s="3" t="s">
        <v>98</v>
      </c>
      <c r="CZ1" s="3" t="s">
        <v>99</v>
      </c>
      <c r="DA1" s="3" t="s">
        <v>100</v>
      </c>
      <c r="DB1" s="3" t="s">
        <v>101</v>
      </c>
      <c r="DC1" s="3" t="s">
        <v>102</v>
      </c>
      <c r="DD1" s="3" t="s">
        <v>103</v>
      </c>
      <c r="DE1" s="3" t="s">
        <v>104</v>
      </c>
      <c r="DF1" s="3" t="s">
        <v>105</v>
      </c>
      <c r="DG1" s="3" t="s">
        <v>106</v>
      </c>
      <c r="DH1" s="3" t="s">
        <v>107</v>
      </c>
      <c r="DI1" s="3" t="s">
        <v>108</v>
      </c>
      <c r="DJ1" s="3" t="s">
        <v>109</v>
      </c>
      <c r="DK1" s="8" t="s">
        <v>110</v>
      </c>
      <c r="DL1" s="3" t="s">
        <v>111</v>
      </c>
      <c r="DM1" s="3" t="s">
        <v>112</v>
      </c>
      <c r="DN1" s="3" t="s">
        <v>113</v>
      </c>
      <c r="DO1" s="3" t="s">
        <v>114</v>
      </c>
      <c r="DP1" s="3" t="s">
        <v>115</v>
      </c>
      <c r="DQ1" s="8" t="s">
        <v>116</v>
      </c>
      <c r="DR1" s="3" t="s">
        <v>117</v>
      </c>
      <c r="DS1" s="3" t="s">
        <v>118</v>
      </c>
      <c r="DT1" s="3" t="s">
        <v>119</v>
      </c>
      <c r="DU1" s="3"/>
      <c r="DV1" s="3"/>
      <c r="DW1" s="3"/>
    </row>
    <row r="2" spans="1:127" ht="15.75" customHeight="1">
      <c r="A2" s="9" t="s">
        <v>134</v>
      </c>
      <c r="B2" s="2">
        <v>9018</v>
      </c>
      <c r="C2" s="2" t="s">
        <v>135</v>
      </c>
      <c r="D2" s="2" t="s">
        <v>120</v>
      </c>
      <c r="E2" s="3">
        <v>21</v>
      </c>
      <c r="F2" s="4">
        <v>7.1159999999999997</v>
      </c>
      <c r="G2" s="4">
        <v>4.2190974931248002</v>
      </c>
      <c r="H2" s="4">
        <v>2.6449025068751992</v>
      </c>
      <c r="I2" s="10">
        <v>6.0454999999999997</v>
      </c>
      <c r="J2" s="10">
        <v>0.54151949862496007</v>
      </c>
      <c r="K2" s="11">
        <v>6.1734999999999998</v>
      </c>
      <c r="L2" s="11">
        <v>0.41351949862495996</v>
      </c>
      <c r="M2" s="11">
        <v>6.5870194986249597</v>
      </c>
      <c r="N2" s="11">
        <v>6.19</v>
      </c>
      <c r="O2" s="11">
        <v>0.39701949862495933</v>
      </c>
      <c r="P2" s="11">
        <v>6.5870194986249597</v>
      </c>
      <c r="Q2" s="11">
        <v>6.218</v>
      </c>
      <c r="R2" s="11">
        <v>0.36901949862495975</v>
      </c>
      <c r="S2" s="11">
        <v>6.5870194986249597</v>
      </c>
      <c r="T2" s="11">
        <v>6.1204999999999998</v>
      </c>
      <c r="U2" s="11">
        <v>0.46651949862495989</v>
      </c>
      <c r="V2" s="11">
        <v>6.5870194986249597</v>
      </c>
      <c r="W2" s="11">
        <v>6.5875000000000004</v>
      </c>
      <c r="X2" s="11">
        <v>6.2794999999999996</v>
      </c>
      <c r="Y2" s="11">
        <v>0.30751949862496009</v>
      </c>
      <c r="Z2" s="11">
        <v>6.5870194986249597</v>
      </c>
      <c r="AA2" s="11">
        <v>6.5919999999999996</v>
      </c>
      <c r="AB2" s="4">
        <v>6.2859999999999996</v>
      </c>
      <c r="AC2" s="4">
        <v>0.30101949862496014</v>
      </c>
      <c r="AD2" s="4">
        <v>6.5870194986249597</v>
      </c>
      <c r="AE2" s="4">
        <v>6.5815000000000001</v>
      </c>
      <c r="AF2" s="4">
        <v>5.9565000000000001</v>
      </c>
      <c r="AG2" s="4">
        <v>0.6305194986249596</v>
      </c>
      <c r="AH2" s="4">
        <v>6.5870194986249597</v>
      </c>
      <c r="AI2" s="4">
        <v>6.6005000000000003</v>
      </c>
      <c r="AJ2" s="4">
        <v>6.14</v>
      </c>
      <c r="AK2" s="4">
        <v>0.44701949862496004</v>
      </c>
      <c r="AL2" s="4">
        <v>6.5870194986249597</v>
      </c>
      <c r="AM2" s="4">
        <v>6.58</v>
      </c>
      <c r="AN2" s="4">
        <v>6.19</v>
      </c>
      <c r="AO2" s="4">
        <v>0.39701949862495933</v>
      </c>
      <c r="AP2" s="4">
        <v>6.5870194986249597</v>
      </c>
      <c r="AQ2" s="4">
        <v>6.59</v>
      </c>
      <c r="AR2" s="4">
        <v>7.38</v>
      </c>
      <c r="AS2" s="4">
        <v>7.27</v>
      </c>
      <c r="AT2" s="4">
        <v>-0.68298050137503985</v>
      </c>
      <c r="AU2" s="4">
        <v>6.5870194986249597</v>
      </c>
      <c r="AW2" s="3"/>
      <c r="AX2" s="3">
        <v>6.8515097493124788</v>
      </c>
      <c r="AY2" s="3">
        <v>6.8515097493124788</v>
      </c>
      <c r="AZ2" s="3"/>
      <c r="BA2" s="3">
        <v>6.75</v>
      </c>
      <c r="BB2" s="3">
        <v>0.1015097493124788</v>
      </c>
      <c r="BC2" s="3">
        <v>6.8515097493124788</v>
      </c>
      <c r="BD2" s="3">
        <v>6.96</v>
      </c>
      <c r="BE2" s="3">
        <v>6.4980000000000002</v>
      </c>
      <c r="BF2" s="3">
        <v>0.35350974931247858</v>
      </c>
      <c r="BG2" s="3">
        <v>6.8515097493124788</v>
      </c>
      <c r="BH2" s="3">
        <v>6.97</v>
      </c>
      <c r="BI2" s="3">
        <v>6.31</v>
      </c>
      <c r="BJ2" s="3">
        <v>0.54150974931247919</v>
      </c>
      <c r="BK2" s="3">
        <v>6.8515097493124788</v>
      </c>
      <c r="BL2" s="3">
        <v>6.95</v>
      </c>
      <c r="BM2" s="3">
        <v>6.298</v>
      </c>
      <c r="BN2" s="3">
        <v>0.55350974931247876</v>
      </c>
      <c r="BO2" s="3">
        <v>6.8515097493124788</v>
      </c>
      <c r="BP2" s="3">
        <v>6.8715000000000002</v>
      </c>
      <c r="BQ2" s="3">
        <v>6.66</v>
      </c>
      <c r="BR2" s="3">
        <v>0.19150974931247866</v>
      </c>
      <c r="BS2" s="3">
        <v>6.8515097493124788</v>
      </c>
      <c r="BT2" s="3">
        <v>6.85</v>
      </c>
      <c r="BU2" s="3">
        <v>6.8</v>
      </c>
      <c r="BV2" s="3">
        <v>5.1509749312478981E-2</v>
      </c>
      <c r="BW2" s="3">
        <v>6.8515097493124788</v>
      </c>
      <c r="BX2" s="3">
        <v>6.86</v>
      </c>
      <c r="BY2" s="3">
        <v>6.54</v>
      </c>
      <c r="BZ2" s="3">
        <v>0.31150974931247877</v>
      </c>
      <c r="CA2" s="3">
        <v>6.8515097493124788</v>
      </c>
      <c r="CB2" s="3">
        <v>6.86</v>
      </c>
      <c r="CC2" s="3">
        <v>6.6150000000000002</v>
      </c>
      <c r="CD2" s="3">
        <v>6.5957595171858596</v>
      </c>
      <c r="CE2" s="3">
        <v>6.5957595171858596</v>
      </c>
      <c r="CF2" s="3">
        <v>6.6195194986249586</v>
      </c>
      <c r="CG2" s="3">
        <v>6.4</v>
      </c>
      <c r="CH2" s="12">
        <v>0.19575951718585927</v>
      </c>
      <c r="CI2" s="3">
        <v>6.5957595171858596</v>
      </c>
      <c r="CJ2" s="3">
        <v>6.6195194986249586</v>
      </c>
      <c r="CK2" s="3">
        <v>6.59</v>
      </c>
      <c r="CL2" s="3"/>
      <c r="CM2" s="3">
        <v>0.26150974931247895</v>
      </c>
      <c r="CN2" s="3">
        <v>6.8515097493124788</v>
      </c>
      <c r="CO2" s="3"/>
      <c r="CP2" s="3"/>
      <c r="CQ2" s="13"/>
      <c r="CR2" s="13"/>
      <c r="CS2" s="3"/>
      <c r="CT2" s="3">
        <v>6.71</v>
      </c>
      <c r="CU2" s="3">
        <v>6.51</v>
      </c>
      <c r="CV2" s="3"/>
      <c r="CW2" s="14"/>
      <c r="CX2" s="14"/>
      <c r="CY2" s="3"/>
      <c r="CZ2" s="3"/>
      <c r="DA2" s="3"/>
      <c r="DB2" s="14"/>
      <c r="DC2" s="14"/>
      <c r="DD2" s="3"/>
      <c r="DE2" s="3"/>
      <c r="DF2" s="3"/>
      <c r="DG2" s="14"/>
      <c r="DH2" s="3"/>
      <c r="DI2" s="3"/>
      <c r="DJ2" s="14"/>
      <c r="DK2" s="15"/>
      <c r="DL2" s="3"/>
      <c r="DM2" s="3"/>
      <c r="DN2" s="3"/>
      <c r="DO2" s="3"/>
      <c r="DP2" s="3"/>
      <c r="DQ2" s="15"/>
      <c r="DR2" s="3"/>
      <c r="DS2" s="3"/>
      <c r="DT2" s="3"/>
      <c r="DU2" s="3"/>
      <c r="DV2" s="3"/>
      <c r="DW2" s="3"/>
    </row>
    <row r="3" spans="1:127" ht="15.75" customHeight="1">
      <c r="A3" s="34" t="s">
        <v>167</v>
      </c>
      <c r="B3" s="2">
        <v>9018</v>
      </c>
      <c r="C3" s="2" t="s">
        <v>135</v>
      </c>
      <c r="D3" s="2" t="s">
        <v>120</v>
      </c>
      <c r="E3" s="3">
        <v>16</v>
      </c>
      <c r="F3" s="4">
        <v>6.8460000000000001</v>
      </c>
      <c r="G3" s="4">
        <v>4.0531364903358007</v>
      </c>
      <c r="H3" s="4">
        <v>2.5408635096641992</v>
      </c>
      <c r="I3" s="10">
        <v>5.4669999999999996</v>
      </c>
      <c r="J3" s="10">
        <v>0.87082729806715964</v>
      </c>
      <c r="K3" s="11">
        <v>5.8220000000000001</v>
      </c>
      <c r="L3" s="11">
        <v>0.51582729806715921</v>
      </c>
      <c r="M3" s="11">
        <v>6.3378272980671593</v>
      </c>
      <c r="N3" s="11">
        <v>5.79</v>
      </c>
      <c r="O3" s="11">
        <v>0.54782729806715924</v>
      </c>
      <c r="P3" s="11">
        <v>6.3378272980671593</v>
      </c>
      <c r="Q3" s="11">
        <v>5.77</v>
      </c>
      <c r="R3" s="11">
        <v>0.5678272980671597</v>
      </c>
      <c r="S3" s="11">
        <v>6.3378272980671593</v>
      </c>
      <c r="T3" s="11">
        <v>5.5415000000000001</v>
      </c>
      <c r="U3" s="11">
        <v>0.79632729806715918</v>
      </c>
      <c r="V3" s="11">
        <v>6.3378272980671593</v>
      </c>
      <c r="W3" s="11">
        <v>6.3689999999999998</v>
      </c>
      <c r="X3" s="11">
        <v>5.8455000000000004</v>
      </c>
      <c r="Y3" s="11">
        <v>0.49232729806715891</v>
      </c>
      <c r="Z3" s="11">
        <v>6.3378272980671593</v>
      </c>
      <c r="AA3" s="11">
        <v>6.3354999999999997</v>
      </c>
      <c r="AB3" s="4">
        <v>5.7525000000000004</v>
      </c>
      <c r="AC3" s="4">
        <v>0.58532729806715889</v>
      </c>
      <c r="AD3" s="4">
        <v>6.3378272980671593</v>
      </c>
      <c r="AE3" s="4">
        <v>6.3479999999999999</v>
      </c>
      <c r="AF3" s="4">
        <v>5.32</v>
      </c>
      <c r="AG3" s="4">
        <v>1.017827298067159</v>
      </c>
      <c r="AH3" s="4">
        <v>6.3378272980671593</v>
      </c>
      <c r="AI3" s="4">
        <v>6.33</v>
      </c>
      <c r="AJ3" s="4">
        <v>5.76</v>
      </c>
      <c r="AK3" s="4">
        <v>0.57782729806715949</v>
      </c>
      <c r="AL3" s="4">
        <v>6.3378272980671593</v>
      </c>
      <c r="AM3" s="4">
        <v>6.33</v>
      </c>
      <c r="AN3" s="4">
        <v>5.65</v>
      </c>
      <c r="AO3" s="4">
        <v>0.68782729806715892</v>
      </c>
      <c r="AP3" s="4">
        <v>6.3378272980671593</v>
      </c>
      <c r="AQ3" s="4">
        <v>6.33</v>
      </c>
      <c r="AR3" s="4">
        <v>6.97</v>
      </c>
      <c r="AT3" s="4">
        <v>6.3378272980671593</v>
      </c>
      <c r="AU3" s="4">
        <v>6.3378272980671593</v>
      </c>
      <c r="AW3" s="3"/>
      <c r="AX3" s="3">
        <v>6.5919136490335797</v>
      </c>
      <c r="AY3" s="3">
        <v>6.5919136490335797</v>
      </c>
      <c r="AZ3" s="3"/>
      <c r="BA3" s="3">
        <v>6.13</v>
      </c>
      <c r="BB3" s="3">
        <v>0.46191364903357979</v>
      </c>
      <c r="BC3" s="3">
        <v>6.5919136490335797</v>
      </c>
      <c r="BD3" s="3">
        <v>6.6</v>
      </c>
      <c r="BE3" s="3">
        <v>5.5705</v>
      </c>
      <c r="BF3" s="3">
        <v>1.0214136490335797</v>
      </c>
      <c r="BG3" s="3">
        <v>6.5919136490335797</v>
      </c>
      <c r="BH3" s="3">
        <v>6.6025</v>
      </c>
      <c r="BI3" s="3">
        <v>5.59</v>
      </c>
      <c r="BJ3" s="3">
        <v>1.0019136490335798</v>
      </c>
      <c r="BK3" s="3">
        <v>6.5919136490335797</v>
      </c>
      <c r="BL3" s="3">
        <v>6.59</v>
      </c>
      <c r="BM3" s="3">
        <v>5.3635000000000002</v>
      </c>
      <c r="BN3" s="3">
        <v>1.2284136490335795</v>
      </c>
      <c r="BO3" s="3">
        <v>6.5919136490335797</v>
      </c>
      <c r="BP3" s="3">
        <v>6.6994999999999996</v>
      </c>
      <c r="BQ3" s="3">
        <v>5.94</v>
      </c>
      <c r="BR3" s="3">
        <v>0.65191364903357929</v>
      </c>
      <c r="BS3" s="3">
        <v>6.5919136490335797</v>
      </c>
      <c r="BT3" s="3">
        <v>6.59</v>
      </c>
      <c r="BU3" s="3">
        <v>6.02</v>
      </c>
      <c r="BV3" s="3">
        <v>0.57191364903358011</v>
      </c>
      <c r="BW3" s="3">
        <v>6.5919136490335797</v>
      </c>
      <c r="BX3" s="3">
        <v>6.6</v>
      </c>
      <c r="BY3" s="3">
        <v>5.8</v>
      </c>
      <c r="BZ3" s="3">
        <v>0.79191364903357986</v>
      </c>
      <c r="CA3" s="3">
        <v>6.5919136490335797</v>
      </c>
      <c r="CB3" s="3">
        <v>6.59</v>
      </c>
      <c r="CC3" s="3">
        <v>5.9204999999999997</v>
      </c>
      <c r="CD3" s="3">
        <v>6.2361708449476794</v>
      </c>
      <c r="CE3" s="3">
        <v>6.2361708449476794</v>
      </c>
      <c r="CF3" s="3">
        <v>6.3703272980671599</v>
      </c>
      <c r="CG3" s="3">
        <v>5.68</v>
      </c>
      <c r="CH3" s="12">
        <v>0.55617084494767965</v>
      </c>
      <c r="CI3" s="3">
        <v>6.2361708449476794</v>
      </c>
      <c r="CJ3" s="3">
        <v>6.3703272980671599</v>
      </c>
      <c r="CK3" s="3">
        <v>6.23</v>
      </c>
      <c r="CL3" s="3"/>
      <c r="CM3" s="3">
        <v>0.39441364903357901</v>
      </c>
      <c r="CN3" s="3">
        <v>6.6244136490335794</v>
      </c>
      <c r="CO3" s="3"/>
      <c r="CP3" s="3">
        <v>6.23</v>
      </c>
      <c r="CQ3" s="3">
        <v>0.39441364903357901</v>
      </c>
      <c r="CR3" s="3">
        <v>6.6244136490335794</v>
      </c>
      <c r="CS3" s="3">
        <v>6.63</v>
      </c>
      <c r="CT3" s="3"/>
      <c r="CU3" s="3"/>
      <c r="CV3" s="3">
        <v>5.4255000000000004</v>
      </c>
      <c r="CW3" s="3">
        <v>1.198913649033579</v>
      </c>
      <c r="CX3" s="3">
        <v>6.6244136490335794</v>
      </c>
      <c r="CY3" s="3">
        <v>6.7305000000000001</v>
      </c>
      <c r="CZ3" s="3"/>
      <c r="DA3" s="3">
        <v>5.77</v>
      </c>
      <c r="DB3" s="3">
        <v>0.85441364903357986</v>
      </c>
      <c r="DC3" s="3">
        <v>6.6244136490335794</v>
      </c>
      <c r="DD3" s="3">
        <v>6.67</v>
      </c>
      <c r="DE3" s="3">
        <v>6.23</v>
      </c>
      <c r="DF3" s="3"/>
      <c r="DG3" s="3"/>
      <c r="DH3" s="3"/>
      <c r="DI3" s="3"/>
      <c r="DJ3" s="14"/>
      <c r="DK3" s="15"/>
      <c r="DL3" s="3"/>
      <c r="DM3" s="3"/>
      <c r="DN3" s="3"/>
      <c r="DO3" s="3"/>
      <c r="DP3" s="3"/>
      <c r="DQ3" s="15"/>
      <c r="DR3" s="3"/>
      <c r="DS3" s="3"/>
      <c r="DT3" s="3"/>
      <c r="DU3" s="3"/>
      <c r="DV3" s="3"/>
      <c r="DW3" s="3"/>
    </row>
    <row r="4" spans="1:127" ht="15.75" customHeight="1">
      <c r="A4" s="36" t="s">
        <v>192</v>
      </c>
      <c r="B4" s="2">
        <v>9018</v>
      </c>
      <c r="C4" s="2" t="s">
        <v>135</v>
      </c>
      <c r="D4" s="2" t="s">
        <v>120</v>
      </c>
      <c r="E4" s="3">
        <v>20</v>
      </c>
      <c r="F4" s="4">
        <v>6.8639999999999999</v>
      </c>
      <c r="G4" s="4">
        <v>4.0642005571883999</v>
      </c>
      <c r="H4" s="4">
        <v>2.5477994428115998</v>
      </c>
      <c r="I4" s="10">
        <v>5.4394999999999998</v>
      </c>
      <c r="J4" s="10">
        <v>0.91494011143767917</v>
      </c>
      <c r="K4" s="11">
        <v>5.89</v>
      </c>
      <c r="L4" s="11">
        <v>0.46444011143767927</v>
      </c>
      <c r="M4" s="11">
        <v>6.354440111437679</v>
      </c>
      <c r="N4" s="11">
        <v>5.82</v>
      </c>
      <c r="O4" s="11">
        <v>0.53444011143767867</v>
      </c>
      <c r="P4" s="11">
        <v>6.354440111437679</v>
      </c>
      <c r="Q4" s="11">
        <v>6.06</v>
      </c>
      <c r="R4" s="11">
        <v>0.29444011143767934</v>
      </c>
      <c r="S4" s="11">
        <v>6.354440111437679</v>
      </c>
      <c r="T4" s="11">
        <v>5.5289999999999999</v>
      </c>
      <c r="U4" s="11">
        <v>0.82544011143767904</v>
      </c>
      <c r="V4" s="11">
        <v>6.354440111437679</v>
      </c>
      <c r="W4" s="11">
        <v>6.3630000000000004</v>
      </c>
      <c r="X4" s="11">
        <v>5.86</v>
      </c>
      <c r="Y4" s="11">
        <v>0.49444011143767863</v>
      </c>
      <c r="Z4" s="11">
        <v>6.354440111437679</v>
      </c>
      <c r="AA4" s="11">
        <v>6.35</v>
      </c>
      <c r="AB4" s="4">
        <v>6.34</v>
      </c>
      <c r="AC4" s="4">
        <v>1.4440111437679093E-2</v>
      </c>
      <c r="AD4" s="4">
        <v>6.354440111437679</v>
      </c>
      <c r="AE4" s="4">
        <v>6.35</v>
      </c>
      <c r="AF4" s="4">
        <v>4.93</v>
      </c>
      <c r="AG4" s="4">
        <v>1.4244401114376792</v>
      </c>
      <c r="AH4" s="4">
        <v>6.354440111437679</v>
      </c>
      <c r="AI4" s="4">
        <v>6.38</v>
      </c>
      <c r="AJ4" s="4">
        <v>5.66</v>
      </c>
      <c r="AK4" s="4">
        <v>0.69444011143767881</v>
      </c>
      <c r="AL4" s="4">
        <v>6.354440111437679</v>
      </c>
      <c r="AM4" s="4">
        <v>6.35</v>
      </c>
      <c r="AN4" s="4">
        <v>5.59</v>
      </c>
      <c r="AO4" s="4">
        <v>0.76444011143767909</v>
      </c>
      <c r="AP4" s="4">
        <v>6.354440111437679</v>
      </c>
      <c r="AQ4" s="4">
        <v>6.35</v>
      </c>
      <c r="AR4" s="4">
        <v>6.9115000000000002</v>
      </c>
      <c r="AT4" s="4">
        <v>6.354440111437679</v>
      </c>
      <c r="AU4" s="4">
        <v>6.354440111437679</v>
      </c>
      <c r="AW4" s="3"/>
      <c r="AX4" s="3">
        <v>6.6092200557188399</v>
      </c>
      <c r="AY4" s="3">
        <v>6.6092200557188399</v>
      </c>
      <c r="AZ4" s="3"/>
      <c r="BA4" s="3">
        <v>6.09</v>
      </c>
      <c r="BB4" s="3">
        <v>0.51922005571884</v>
      </c>
      <c r="BC4" s="3">
        <v>6.6092200557188399</v>
      </c>
      <c r="BD4" s="3">
        <v>6.61</v>
      </c>
      <c r="BE4" s="3">
        <v>5.4</v>
      </c>
      <c r="BF4" s="3">
        <v>1.2092200557188395</v>
      </c>
      <c r="BG4" s="3">
        <v>6.6092200557188399</v>
      </c>
      <c r="BH4" s="3">
        <v>6.6</v>
      </c>
      <c r="BI4" s="3">
        <v>5.8</v>
      </c>
      <c r="BJ4" s="3">
        <v>0.80922005571884004</v>
      </c>
      <c r="BK4" s="3">
        <v>6.6092200557188399</v>
      </c>
      <c r="BL4" s="3">
        <v>6.6</v>
      </c>
      <c r="BM4" s="3">
        <v>5.3895</v>
      </c>
      <c r="BN4" s="3">
        <v>1.2197200557188399</v>
      </c>
      <c r="BO4" s="3">
        <v>6.6092200557188399</v>
      </c>
      <c r="BP4" s="3">
        <v>6.6349999999999998</v>
      </c>
      <c r="BQ4" s="3">
        <v>5.97</v>
      </c>
      <c r="BR4" s="3">
        <v>0.63922005571884011</v>
      </c>
      <c r="BS4" s="3">
        <v>6.6092200557188399</v>
      </c>
      <c r="BT4" s="3">
        <v>6.6</v>
      </c>
      <c r="BU4" s="3">
        <v>6.29</v>
      </c>
      <c r="BV4" s="3">
        <v>0.31922005571883982</v>
      </c>
      <c r="BW4" s="3">
        <v>6.6092200557188399</v>
      </c>
      <c r="BX4" s="3">
        <v>6.6</v>
      </c>
      <c r="BY4" s="3">
        <v>6.07</v>
      </c>
      <c r="BZ4" s="3">
        <v>0.53922005571883957</v>
      </c>
      <c r="CA4" s="3">
        <v>6.6092200557188399</v>
      </c>
      <c r="CB4" s="3">
        <v>6.6</v>
      </c>
      <c r="CC4" s="3">
        <v>5.99</v>
      </c>
      <c r="CD4" s="3">
        <v>7.1168746518198001</v>
      </c>
      <c r="CE4" s="3">
        <v>7.1168746518198001</v>
      </c>
      <c r="CF4" s="3">
        <v>6.354440111437679</v>
      </c>
      <c r="CG4" s="3">
        <v>6.21</v>
      </c>
      <c r="CH4" s="12">
        <v>0.90687465181980009</v>
      </c>
      <c r="CI4" s="3">
        <v>7.1168746518198001</v>
      </c>
      <c r="CJ4" s="3">
        <v>6.354440111437679</v>
      </c>
      <c r="CK4" s="3">
        <v>7.11</v>
      </c>
      <c r="CL4" s="3"/>
      <c r="CM4" s="3">
        <v>-0.50077994428116046</v>
      </c>
      <c r="CN4" s="3">
        <v>6.6092200557188399</v>
      </c>
      <c r="CO4" s="3"/>
      <c r="CP4" s="3">
        <v>6.79</v>
      </c>
      <c r="CQ4" s="3">
        <v>-0.18077994428116018</v>
      </c>
      <c r="CR4" s="3">
        <v>6.6092200557188399</v>
      </c>
      <c r="CS4" s="3">
        <v>6.79</v>
      </c>
      <c r="CT4" s="3"/>
      <c r="CU4" s="3"/>
      <c r="CV4" s="3"/>
      <c r="CW4" s="12">
        <v>6.6092200557188399</v>
      </c>
      <c r="CX4" s="12">
        <v>6.6092200557188399</v>
      </c>
      <c r="CY4" s="3"/>
      <c r="CZ4" s="3" t="s">
        <v>184</v>
      </c>
      <c r="DA4" s="3">
        <v>6.47</v>
      </c>
      <c r="DB4" s="12">
        <v>0.13922005571884011</v>
      </c>
      <c r="DC4" s="12">
        <v>6.6092200557188399</v>
      </c>
      <c r="DD4" s="3">
        <v>6.64</v>
      </c>
      <c r="DE4" s="3"/>
      <c r="DF4" s="3">
        <v>5.56</v>
      </c>
      <c r="DG4" s="12">
        <v>6.6092200557188399</v>
      </c>
      <c r="DH4" s="3">
        <v>6.61</v>
      </c>
      <c r="DI4" s="3"/>
      <c r="DJ4" s="37"/>
      <c r="DK4" s="15"/>
      <c r="DL4" s="3"/>
      <c r="DM4" s="3">
        <v>6.4615</v>
      </c>
      <c r="DN4" s="3"/>
      <c r="DO4" s="3"/>
      <c r="DP4" s="3"/>
      <c r="DQ4" s="15"/>
      <c r="DR4" s="3"/>
      <c r="DS4" s="3"/>
      <c r="DT4" s="3"/>
      <c r="DU4" s="3"/>
      <c r="DV4" s="3"/>
      <c r="DW4" s="3"/>
    </row>
    <row r="5" spans="1:127" ht="15.75" customHeight="1">
      <c r="A5" s="38" t="s">
        <v>207</v>
      </c>
      <c r="B5" s="2">
        <v>9018</v>
      </c>
      <c r="C5" s="2" t="s">
        <v>135</v>
      </c>
      <c r="D5" s="2" t="s">
        <v>120</v>
      </c>
      <c r="E5" s="3">
        <v>4</v>
      </c>
      <c r="F5" s="4">
        <v>6.8579999999999997</v>
      </c>
      <c r="G5" s="4">
        <v>4.0605125349042002</v>
      </c>
      <c r="H5" s="4">
        <v>2.5454874650957993</v>
      </c>
      <c r="I5" s="10">
        <v>5.71</v>
      </c>
      <c r="J5" s="10">
        <v>0.63890250698083939</v>
      </c>
      <c r="K5" s="11">
        <v>5.8055000000000003</v>
      </c>
      <c r="L5" s="11">
        <v>0.54340250698083903</v>
      </c>
      <c r="M5" s="11">
        <v>6.3489025069808394</v>
      </c>
      <c r="N5" s="11">
        <v>5.82</v>
      </c>
      <c r="O5" s="11">
        <v>0.52890250698083907</v>
      </c>
      <c r="P5" s="11">
        <v>6.3489025069808394</v>
      </c>
      <c r="Q5" s="11">
        <v>5.81</v>
      </c>
      <c r="R5" s="11">
        <v>0.53890250698083975</v>
      </c>
      <c r="S5" s="11">
        <v>6.3489025069808394</v>
      </c>
      <c r="T5" s="11">
        <v>5.51</v>
      </c>
      <c r="U5" s="11">
        <v>0.83890250698083957</v>
      </c>
      <c r="V5" s="11">
        <v>6.3489025069808394</v>
      </c>
      <c r="W5" s="12">
        <v>6.34</v>
      </c>
      <c r="X5" s="11">
        <v>5.88</v>
      </c>
      <c r="Y5" s="11">
        <v>0.46890250698083946</v>
      </c>
      <c r="Z5" s="11">
        <v>6.3489025069808394</v>
      </c>
      <c r="AA5" s="12">
        <v>6.35</v>
      </c>
      <c r="AB5" s="4">
        <v>5.84</v>
      </c>
      <c r="AC5" s="4">
        <v>0.5089025069808395</v>
      </c>
      <c r="AD5" s="4">
        <v>6.3489025069808394</v>
      </c>
      <c r="AE5" s="4">
        <v>6.34</v>
      </c>
      <c r="AF5" s="4">
        <v>5.32</v>
      </c>
      <c r="AG5" s="4">
        <v>1.0289025069808391</v>
      </c>
      <c r="AH5" s="4">
        <v>6.3489025069808394</v>
      </c>
      <c r="AI5" s="4">
        <v>6.34</v>
      </c>
      <c r="AJ5" s="4">
        <v>5.71</v>
      </c>
      <c r="AK5" s="4">
        <v>0.63890250698083939</v>
      </c>
      <c r="AL5" s="4">
        <v>6.3489025069808394</v>
      </c>
      <c r="AM5" s="4">
        <v>6.34</v>
      </c>
      <c r="AN5" s="4">
        <v>5.54</v>
      </c>
      <c r="AO5" s="4">
        <v>0.80890250698083932</v>
      </c>
      <c r="AP5" s="4">
        <v>6.3489025069808394</v>
      </c>
      <c r="AQ5" s="4">
        <v>6.35</v>
      </c>
      <c r="AR5" s="4">
        <v>6.9184999999999999</v>
      </c>
      <c r="AT5" s="4">
        <v>6.3489025069808394</v>
      </c>
      <c r="AU5" s="4">
        <v>6.3489025069808394</v>
      </c>
      <c r="AW5" s="3"/>
      <c r="AX5" s="3">
        <v>6.6034512534904195</v>
      </c>
      <c r="AY5" s="3">
        <v>6.6034512534904195</v>
      </c>
      <c r="AZ5" s="3"/>
      <c r="BA5" s="3">
        <v>6.04</v>
      </c>
      <c r="BB5" s="3">
        <v>0.56345125349041947</v>
      </c>
      <c r="BC5" s="3">
        <v>6.6034512534904195</v>
      </c>
      <c r="BD5" s="3">
        <v>6.61</v>
      </c>
      <c r="BE5" s="3">
        <v>5.5</v>
      </c>
      <c r="BF5" s="3">
        <v>1.1034512534904195</v>
      </c>
      <c r="BG5" s="3">
        <v>6.6034512534904195</v>
      </c>
      <c r="BH5" s="3">
        <v>6.6</v>
      </c>
      <c r="BI5" s="3">
        <v>5.6</v>
      </c>
      <c r="BJ5" s="3">
        <v>1.0034512534904199</v>
      </c>
      <c r="BK5" s="3">
        <v>6.6034512534904195</v>
      </c>
      <c r="BL5" s="3">
        <v>6.6</v>
      </c>
      <c r="BM5" s="3">
        <v>5.14</v>
      </c>
      <c r="BN5" s="3">
        <v>1.4634512534904198</v>
      </c>
      <c r="BO5" s="3">
        <v>6.6034512534904195</v>
      </c>
      <c r="BP5" s="3">
        <v>6.6879999999999997</v>
      </c>
      <c r="BQ5" s="3">
        <v>5.97</v>
      </c>
      <c r="BR5" s="3">
        <v>0.63345125349041975</v>
      </c>
      <c r="BS5" s="3">
        <v>6.6034512534904195</v>
      </c>
      <c r="BT5" s="3">
        <v>6.6</v>
      </c>
      <c r="BU5" s="3">
        <v>6.3</v>
      </c>
      <c r="BV5" s="3">
        <v>0.30345125349041968</v>
      </c>
      <c r="BW5" s="3">
        <v>6.6034512534904195</v>
      </c>
      <c r="BX5" s="3">
        <v>6.6</v>
      </c>
      <c r="BY5" s="3">
        <v>5.94</v>
      </c>
      <c r="BZ5" s="3">
        <v>0.66345125349041911</v>
      </c>
      <c r="CA5" s="3">
        <v>6.6034512534904195</v>
      </c>
      <c r="CB5" s="3">
        <v>6.6</v>
      </c>
      <c r="CC5" s="3">
        <v>6.13</v>
      </c>
      <c r="CD5" s="3">
        <v>6.7015208913735602</v>
      </c>
      <c r="CE5" s="3">
        <v>6.7015208913735602</v>
      </c>
      <c r="CF5" s="3">
        <v>6.3489025069808394</v>
      </c>
      <c r="CG5" s="3">
        <v>6.02</v>
      </c>
      <c r="CH5" s="12">
        <v>0.68152089137356064</v>
      </c>
      <c r="CI5" s="3">
        <v>6.7015208913735602</v>
      </c>
      <c r="CJ5" s="3">
        <v>6.3489025069808394</v>
      </c>
      <c r="CK5" s="3">
        <v>6.7</v>
      </c>
      <c r="CL5" s="3"/>
      <c r="CM5" s="3">
        <v>-9.6548746509580674E-2</v>
      </c>
      <c r="CN5" s="3">
        <v>6.6034512534904195</v>
      </c>
      <c r="CO5" s="3"/>
      <c r="CP5" s="3">
        <v>6.39</v>
      </c>
      <c r="CQ5" s="3">
        <v>0.21345125349041982</v>
      </c>
      <c r="CR5" s="3">
        <v>6.6034512534904195</v>
      </c>
      <c r="CS5" s="3">
        <v>6.6</v>
      </c>
      <c r="CT5" s="3"/>
      <c r="CU5" s="3"/>
      <c r="CV5" s="3"/>
      <c r="CW5" s="12">
        <v>6.6034512534904195</v>
      </c>
      <c r="CX5" s="12">
        <v>6.6034512534904195</v>
      </c>
      <c r="CY5" s="3"/>
      <c r="CZ5" s="3" t="s">
        <v>194</v>
      </c>
      <c r="DA5" s="3">
        <v>6.23</v>
      </c>
      <c r="DB5" s="12">
        <v>0.37345125349041908</v>
      </c>
      <c r="DC5" s="12">
        <v>6.6034512534904195</v>
      </c>
      <c r="DD5" s="3">
        <v>6.6</v>
      </c>
      <c r="DE5" s="3"/>
      <c r="DF5" s="3"/>
      <c r="DG5" s="12">
        <v>6.6034512534904195</v>
      </c>
      <c r="DH5" s="3"/>
      <c r="DI5" s="3">
        <v>5.48</v>
      </c>
      <c r="DJ5" s="12">
        <v>1.1234512534904191</v>
      </c>
      <c r="DK5" s="3">
        <v>6.6034512534904195</v>
      </c>
      <c r="DL5" s="3">
        <v>6.62</v>
      </c>
      <c r="DM5" s="3"/>
      <c r="DN5" s="3"/>
      <c r="DO5" s="3">
        <v>6.21</v>
      </c>
      <c r="DP5" s="3"/>
      <c r="DQ5" s="13"/>
      <c r="DR5" s="3"/>
      <c r="DS5" s="3"/>
      <c r="DT5" s="3"/>
      <c r="DU5" s="3"/>
      <c r="DV5" s="3"/>
      <c r="DW5" s="3"/>
    </row>
    <row r="6" spans="1:127" ht="15.75" customHeight="1">
      <c r="A6" s="42" t="s">
        <v>242</v>
      </c>
      <c r="B6" s="2">
        <v>9018</v>
      </c>
      <c r="C6" s="2" t="s">
        <v>135</v>
      </c>
      <c r="D6" s="2" t="s">
        <v>120</v>
      </c>
      <c r="E6" s="3">
        <v>36</v>
      </c>
      <c r="F6" s="4">
        <v>5.923</v>
      </c>
      <c r="G6" s="4">
        <v>3.4857957289497001</v>
      </c>
      <c r="H6" s="4">
        <v>2.1852042710502997</v>
      </c>
      <c r="I6" s="40">
        <v>5.2039999999999997</v>
      </c>
      <c r="J6" s="12">
        <v>0.27039925721094082</v>
      </c>
      <c r="K6" s="40">
        <v>4.992</v>
      </c>
      <c r="L6" s="11">
        <v>0.48239925721094057</v>
      </c>
      <c r="M6" s="11">
        <v>5.6243992572109409</v>
      </c>
      <c r="N6" s="40">
        <v>5.0379999999999994</v>
      </c>
      <c r="O6" s="11">
        <v>0.43639925721094119</v>
      </c>
      <c r="P6" s="11">
        <v>5.6243992572109409</v>
      </c>
      <c r="Q6" s="40">
        <v>5.0720000000000001</v>
      </c>
      <c r="R6" s="11">
        <v>0.4023992572109405</v>
      </c>
      <c r="S6" s="11">
        <v>5.6243992572109409</v>
      </c>
      <c r="T6" s="11">
        <v>4.99</v>
      </c>
      <c r="U6" s="11">
        <v>0.6343992572109407</v>
      </c>
      <c r="V6" s="11">
        <v>5.6243992572109409</v>
      </c>
      <c r="W6" s="11">
        <v>5.62</v>
      </c>
      <c r="X6" s="11">
        <v>5.21</v>
      </c>
      <c r="Y6" s="11">
        <v>0.41439925721094095</v>
      </c>
      <c r="Z6" s="11">
        <v>5.6243992572109409</v>
      </c>
      <c r="AA6" s="11">
        <v>5.62</v>
      </c>
      <c r="AB6" s="4">
        <v>5.27</v>
      </c>
      <c r="AC6" s="4">
        <v>0.2159591457899408</v>
      </c>
      <c r="AD6" s="4">
        <v>5.4859591457899404</v>
      </c>
      <c r="AE6" s="4">
        <v>5.48</v>
      </c>
      <c r="AF6" s="4">
        <v>4.8600000000000003</v>
      </c>
      <c r="AG6" s="4">
        <v>0.62595914578994005</v>
      </c>
      <c r="AH6" s="4">
        <v>5.4859591457899404</v>
      </c>
      <c r="AI6" s="4">
        <v>5.48</v>
      </c>
      <c r="AJ6" s="4">
        <v>5.05</v>
      </c>
      <c r="AK6" s="4">
        <v>0.43595914578994055</v>
      </c>
      <c r="AL6" s="4">
        <v>5.4859591457899404</v>
      </c>
      <c r="AM6" s="4">
        <v>5.48</v>
      </c>
      <c r="AN6" s="4">
        <v>5</v>
      </c>
      <c r="AO6" s="4">
        <v>0.48595914578994037</v>
      </c>
      <c r="AP6" s="4">
        <v>5.4859591457899404</v>
      </c>
      <c r="AQ6" s="4">
        <v>5.48</v>
      </c>
      <c r="AR6" s="4">
        <v>6.4909999999999997</v>
      </c>
      <c r="AT6" s="4">
        <v>5.4859591457899404</v>
      </c>
      <c r="AU6" s="4">
        <v>5.4859591457899404</v>
      </c>
      <c r="AW6" s="3">
        <v>5.74</v>
      </c>
      <c r="AX6" s="3">
        <v>-3.552042710503045E-2</v>
      </c>
      <c r="AY6" s="3">
        <v>5.7044795728949698</v>
      </c>
      <c r="AZ6" s="3">
        <v>6.2</v>
      </c>
      <c r="BA6" s="3">
        <v>5.44</v>
      </c>
      <c r="BB6" s="3">
        <v>0.26447957289496937</v>
      </c>
      <c r="BC6" s="3">
        <v>5.7044795728949698</v>
      </c>
      <c r="BD6" s="3">
        <v>5.7</v>
      </c>
      <c r="BE6" s="3">
        <v>4.71</v>
      </c>
      <c r="BF6" s="3">
        <v>0.9944795728949698</v>
      </c>
      <c r="BG6" s="3">
        <v>5.7044795728949698</v>
      </c>
      <c r="BH6" s="3">
        <v>5.7</v>
      </c>
      <c r="BI6" s="3">
        <v>4.92</v>
      </c>
      <c r="BJ6" s="3">
        <v>0.78447957289496983</v>
      </c>
      <c r="BK6" s="3">
        <v>5.7044795728949698</v>
      </c>
      <c r="BL6" s="3">
        <v>5.7</v>
      </c>
      <c r="BM6" s="3">
        <v>4.8445</v>
      </c>
      <c r="BN6" s="3">
        <v>0.85997957289496973</v>
      </c>
      <c r="BO6" s="3">
        <v>5.7044795728949698</v>
      </c>
      <c r="BP6" s="3">
        <v>5.7640000000000002</v>
      </c>
      <c r="BQ6" s="3">
        <v>5.57</v>
      </c>
      <c r="BR6" s="3">
        <v>0.13447957289496948</v>
      </c>
      <c r="BS6" s="3">
        <v>5.7044795728949698</v>
      </c>
      <c r="BT6" s="3">
        <v>5.7</v>
      </c>
      <c r="BU6" s="3">
        <v>5.51</v>
      </c>
      <c r="BV6" s="3">
        <v>0.19447957289496998</v>
      </c>
      <c r="BW6" s="3">
        <v>5.7044795728949698</v>
      </c>
      <c r="BX6" s="3">
        <v>5.71</v>
      </c>
      <c r="BY6" s="3">
        <v>5.3</v>
      </c>
      <c r="BZ6" s="3">
        <v>0.40447957289496994</v>
      </c>
      <c r="CA6" s="3">
        <v>5.7044795728949698</v>
      </c>
      <c r="CB6" s="3">
        <v>5.71</v>
      </c>
      <c r="CC6" s="3">
        <v>5.44</v>
      </c>
      <c r="CD6" s="3">
        <v>6.3380863509830991</v>
      </c>
      <c r="CE6" s="3">
        <v>6.3380863509830991</v>
      </c>
      <c r="CF6" s="3">
        <v>5.4859591457899404</v>
      </c>
      <c r="CG6" s="3">
        <v>5.63</v>
      </c>
      <c r="CH6" s="12">
        <v>0.70808635098309924</v>
      </c>
      <c r="CI6" s="3">
        <v>6.3380863509830991</v>
      </c>
      <c r="CJ6" s="3">
        <v>5.4859591457899404</v>
      </c>
      <c r="CK6" s="3">
        <v>6.33</v>
      </c>
      <c r="CL6" s="3"/>
      <c r="CM6" s="3">
        <v>-0.62552042710503031</v>
      </c>
      <c r="CN6" s="3">
        <v>5.7044795728949698</v>
      </c>
      <c r="CO6" s="3"/>
      <c r="CP6" s="3">
        <v>5.93</v>
      </c>
      <c r="CQ6" s="3">
        <v>-0.22552042710502995</v>
      </c>
      <c r="CR6" s="3">
        <v>5.7044795728949698</v>
      </c>
      <c r="CS6" s="3">
        <v>5.93</v>
      </c>
      <c r="CT6" s="3"/>
      <c r="CU6" s="3"/>
      <c r="CV6" s="3"/>
      <c r="CW6" s="12">
        <v>5.7044795728949698</v>
      </c>
      <c r="CX6" s="12">
        <v>5.7044795728949698</v>
      </c>
      <c r="CY6" s="3"/>
      <c r="CZ6" s="3" t="s">
        <v>194</v>
      </c>
      <c r="DA6" s="3">
        <v>4.7699999999999996</v>
      </c>
      <c r="DB6" s="12">
        <v>0.93447957289497019</v>
      </c>
      <c r="DC6" s="12">
        <v>5.7044795728949698</v>
      </c>
      <c r="DD6" s="3"/>
      <c r="DE6" s="3"/>
      <c r="DF6" s="3"/>
      <c r="DG6" s="12">
        <v>5.7044795728949698</v>
      </c>
      <c r="DH6" s="3"/>
      <c r="DI6" s="3">
        <v>4.95</v>
      </c>
      <c r="DJ6" s="12">
        <v>0.75447957289496959</v>
      </c>
      <c r="DK6" s="3">
        <v>5.7044795728949698</v>
      </c>
      <c r="DL6" s="3">
        <v>5.7</v>
      </c>
      <c r="DM6" s="3"/>
      <c r="DN6" s="3"/>
      <c r="DO6" s="3"/>
      <c r="DP6" s="3">
        <v>4.93</v>
      </c>
      <c r="DQ6" s="3">
        <v>5.7044795728949698</v>
      </c>
      <c r="DR6" s="3">
        <v>5.71</v>
      </c>
      <c r="DS6" s="3">
        <v>5.7</v>
      </c>
      <c r="DT6" s="3">
        <v>5.26</v>
      </c>
      <c r="DU6" s="3"/>
      <c r="DV6" s="3"/>
      <c r="DW6" s="3"/>
    </row>
    <row r="7" spans="1:127" ht="15.75" customHeight="1">
      <c r="A7" s="9" t="s">
        <v>138</v>
      </c>
      <c r="B7" s="2">
        <v>9018</v>
      </c>
      <c r="C7" s="2" t="s">
        <v>135</v>
      </c>
      <c r="D7" s="16" t="s">
        <v>124</v>
      </c>
      <c r="E7" s="3">
        <v>29</v>
      </c>
      <c r="F7" s="4">
        <v>7.242</v>
      </c>
      <c r="G7" s="4">
        <v>4.2965459610929999</v>
      </c>
      <c r="H7" s="4">
        <v>2.6934540389069999</v>
      </c>
      <c r="I7" s="10">
        <v>5.9770000000000003</v>
      </c>
      <c r="J7" s="10">
        <v>0.72630919221859891</v>
      </c>
      <c r="K7" s="11">
        <v>6.16</v>
      </c>
      <c r="L7" s="11">
        <v>0.54330919221859908</v>
      </c>
      <c r="M7" s="11">
        <v>6.7033091922185992</v>
      </c>
      <c r="N7" s="11">
        <v>6.3920000000000003</v>
      </c>
      <c r="O7" s="11">
        <v>0.31130919221859887</v>
      </c>
      <c r="P7" s="11">
        <v>6.7033091922185992</v>
      </c>
      <c r="Q7" s="11">
        <v>6.3040000000000003</v>
      </c>
      <c r="R7" s="11">
        <v>0.39930919221859895</v>
      </c>
      <c r="S7" s="11">
        <v>6.7033091922185992</v>
      </c>
      <c r="T7" s="11">
        <v>6.242</v>
      </c>
      <c r="U7" s="11"/>
      <c r="V7" s="11" t="s">
        <v>125</v>
      </c>
      <c r="W7" s="11"/>
      <c r="X7" s="11">
        <v>5.9654999999999996</v>
      </c>
      <c r="Y7" s="11">
        <v>-7.0227019453500183E-2</v>
      </c>
      <c r="Z7" s="17">
        <v>5.8952729805464994</v>
      </c>
      <c r="AA7" s="11">
        <v>5.9654999999999996</v>
      </c>
      <c r="AB7" s="12">
        <v>5.7370000000000001</v>
      </c>
      <c r="AC7" s="4">
        <v>0.1582729805464993</v>
      </c>
      <c r="AD7" s="17">
        <v>5.8952729805464994</v>
      </c>
      <c r="AE7" s="12">
        <v>5.8955000000000002</v>
      </c>
      <c r="AF7" s="12">
        <v>5.4314999999999998</v>
      </c>
      <c r="AG7" s="4">
        <v>0.46377298054649962</v>
      </c>
      <c r="AH7" s="17">
        <v>5.8952729805464994</v>
      </c>
      <c r="AI7" s="12">
        <v>5.8949999999999996</v>
      </c>
      <c r="AJ7" s="12">
        <v>5.58</v>
      </c>
      <c r="AK7" s="4">
        <v>4.5927576655799385E-2</v>
      </c>
      <c r="AL7" s="17">
        <v>5.6259275766557995</v>
      </c>
      <c r="AM7" s="12">
        <v>5.64</v>
      </c>
      <c r="AN7" s="12">
        <v>5.36</v>
      </c>
      <c r="AO7" s="4">
        <v>-3.4178272349008054E-3</v>
      </c>
      <c r="AP7" s="18">
        <v>5.3565821727650995</v>
      </c>
      <c r="AQ7" s="12"/>
      <c r="AR7" s="12"/>
      <c r="AS7" s="12">
        <v>5.0599999999999996</v>
      </c>
      <c r="AT7" s="4">
        <v>0.29658217276509991</v>
      </c>
      <c r="AU7" s="18">
        <v>5.3565821727650995</v>
      </c>
      <c r="AV7" s="12">
        <v>5.35</v>
      </c>
      <c r="AW7" s="3"/>
      <c r="AX7" s="3">
        <v>5.3565821727650995</v>
      </c>
      <c r="AY7" s="18">
        <v>5.3565821727650995</v>
      </c>
      <c r="AZ7" s="3"/>
      <c r="BA7" s="3">
        <v>4.99</v>
      </c>
      <c r="BB7" s="3">
        <v>0.3665821727650993</v>
      </c>
      <c r="BC7" s="18">
        <v>5.3565821727650995</v>
      </c>
      <c r="BD7" s="3">
        <v>5.39</v>
      </c>
      <c r="BE7" s="3">
        <v>5.1064999999999996</v>
      </c>
      <c r="BF7" s="3">
        <v>0.25008217276509992</v>
      </c>
      <c r="BG7" s="18">
        <v>5.3565821727650995</v>
      </c>
      <c r="BH7" s="3">
        <v>5.4095000000000004</v>
      </c>
      <c r="BI7" s="3">
        <v>5.17</v>
      </c>
      <c r="BJ7" s="3">
        <v>0.18658217276509959</v>
      </c>
      <c r="BK7" s="18">
        <v>5.3565821727650995</v>
      </c>
      <c r="BL7" s="3">
        <v>5.37</v>
      </c>
      <c r="BM7" s="3">
        <v>5.1555</v>
      </c>
      <c r="BN7" s="3">
        <v>0.20108217276509954</v>
      </c>
      <c r="BO7" s="18">
        <v>5.3565821727650995</v>
      </c>
      <c r="BP7" s="3">
        <v>5.3895</v>
      </c>
      <c r="BQ7" s="3">
        <v>5.0599999999999996</v>
      </c>
      <c r="BR7" s="3">
        <v>0.29658217276509991</v>
      </c>
      <c r="BS7" s="18">
        <v>5.3565821727650995</v>
      </c>
      <c r="BT7" s="3">
        <v>5.37</v>
      </c>
      <c r="BU7" s="3">
        <v>5.13</v>
      </c>
      <c r="BV7" s="3">
        <v>0.22658217276509962</v>
      </c>
      <c r="BW7" s="18">
        <v>5.3565821727650995</v>
      </c>
      <c r="BX7" s="3">
        <v>5.13</v>
      </c>
      <c r="BY7" s="3">
        <v>4.97</v>
      </c>
      <c r="BZ7" s="3">
        <v>0.11723676887439982</v>
      </c>
      <c r="CA7" s="18">
        <v>5.0872367688743996</v>
      </c>
      <c r="CB7" s="3">
        <v>5.0999999999999996</v>
      </c>
      <c r="CC7" s="3">
        <v>4.8719999999999999</v>
      </c>
      <c r="CD7" s="3">
        <v>4.9807093779721603</v>
      </c>
      <c r="CE7" s="18">
        <v>4.9807093779721603</v>
      </c>
      <c r="CF7" s="3">
        <v>5.0872367688743996</v>
      </c>
      <c r="CG7" s="3">
        <v>4.8499999999999996</v>
      </c>
      <c r="CH7" s="12">
        <v>0.13070937797216065</v>
      </c>
      <c r="CI7" s="18">
        <v>4.9807093779721603</v>
      </c>
      <c r="CJ7" s="18">
        <v>5.0872367688743996</v>
      </c>
      <c r="CK7" s="3">
        <v>4.9800000000000004</v>
      </c>
      <c r="CL7" s="3">
        <v>4.9400000000000004</v>
      </c>
      <c r="CM7" s="3">
        <v>0.37658217276509909</v>
      </c>
      <c r="CN7" s="19">
        <v>5.3565821727650995</v>
      </c>
      <c r="CO7" s="3">
        <v>5.36</v>
      </c>
      <c r="CP7" s="3"/>
      <c r="CQ7" s="13"/>
      <c r="CR7" s="13"/>
      <c r="CS7" s="3"/>
      <c r="CT7" s="3">
        <v>5.05</v>
      </c>
      <c r="CU7" s="3">
        <v>5.05</v>
      </c>
      <c r="CV7" s="3"/>
      <c r="CW7" s="14"/>
      <c r="CX7" s="14"/>
      <c r="CY7" s="3"/>
      <c r="CZ7" s="3"/>
      <c r="DA7" s="3"/>
      <c r="DB7" s="14"/>
      <c r="DC7" s="14"/>
      <c r="DD7" s="3"/>
      <c r="DE7" s="3"/>
      <c r="DF7" s="3"/>
      <c r="DG7" s="14"/>
      <c r="DH7" s="3"/>
      <c r="DI7" s="3"/>
      <c r="DJ7" s="14"/>
      <c r="DK7" s="20"/>
      <c r="DL7" s="3"/>
      <c r="DM7" s="3"/>
      <c r="DN7" s="3"/>
      <c r="DO7" s="3"/>
      <c r="DP7" s="3"/>
      <c r="DQ7" s="20"/>
      <c r="DR7" s="3"/>
      <c r="DS7" s="3"/>
      <c r="DT7" s="3"/>
      <c r="DU7" s="24"/>
      <c r="DV7" s="24"/>
      <c r="DW7" s="24"/>
    </row>
    <row r="8" spans="1:127" ht="15.75" customHeight="1">
      <c r="A8" s="34" t="s">
        <v>171</v>
      </c>
      <c r="B8" s="2">
        <v>9018</v>
      </c>
      <c r="C8" s="2" t="s">
        <v>135</v>
      </c>
      <c r="D8" s="16" t="s">
        <v>124</v>
      </c>
      <c r="E8" s="3">
        <v>33</v>
      </c>
      <c r="F8" s="4">
        <v>6.7320000000000002</v>
      </c>
      <c r="G8" s="4">
        <v>3.9830640669360005</v>
      </c>
      <c r="H8" s="4">
        <v>2.4969359330639995</v>
      </c>
      <c r="I8" s="10">
        <v>5.2664999999999997</v>
      </c>
      <c r="J8" s="10">
        <v>0.96611281338720012</v>
      </c>
      <c r="K8" s="11">
        <v>5.673</v>
      </c>
      <c r="L8" s="11">
        <v>0.55961281338719981</v>
      </c>
      <c r="M8" s="11">
        <v>6.2326128133871999</v>
      </c>
      <c r="N8" s="11">
        <v>5.6189999999999998</v>
      </c>
      <c r="O8" s="11">
        <v>0.61361281338720008</v>
      </c>
      <c r="P8" s="11">
        <v>6.2326128133871999</v>
      </c>
      <c r="Q8" s="11">
        <v>5.61</v>
      </c>
      <c r="R8" s="11">
        <v>0.62261281338719954</v>
      </c>
      <c r="S8" s="11">
        <v>6.2326128133871999</v>
      </c>
      <c r="T8" s="11">
        <v>5.3174999999999999</v>
      </c>
      <c r="U8" s="7"/>
      <c r="V8" s="11" t="s">
        <v>125</v>
      </c>
      <c r="W8" s="11"/>
      <c r="X8" s="11">
        <v>4.9375</v>
      </c>
      <c r="Y8" s="11">
        <v>0.54603203346800022</v>
      </c>
      <c r="Z8" s="17">
        <v>5.4835320334680002</v>
      </c>
      <c r="AA8" s="11">
        <v>5.48</v>
      </c>
      <c r="AB8" s="4">
        <v>4.9820000000000002</v>
      </c>
      <c r="AC8" s="4">
        <v>0.50153203346800002</v>
      </c>
      <c r="AD8" s="18">
        <v>5.4835320334680002</v>
      </c>
      <c r="AE8" s="4">
        <v>5.4844999999999997</v>
      </c>
      <c r="AF8" s="4">
        <v>4.72</v>
      </c>
      <c r="AG8" s="4">
        <v>0.76353203346800047</v>
      </c>
      <c r="AH8" s="18">
        <v>5.4835320334680002</v>
      </c>
      <c r="AI8" s="4">
        <v>5.48</v>
      </c>
      <c r="AJ8" s="4">
        <v>5.0199999999999996</v>
      </c>
      <c r="AK8" s="4">
        <v>0.21383844016160047</v>
      </c>
      <c r="AL8" s="18">
        <v>5.2338384401616</v>
      </c>
      <c r="AM8" s="4">
        <v>5.26</v>
      </c>
      <c r="AN8" s="4">
        <v>4.8</v>
      </c>
      <c r="AO8" s="4">
        <v>0.18414484685520005</v>
      </c>
      <c r="AP8" s="18">
        <v>4.9841448468551999</v>
      </c>
      <c r="AS8" s="4">
        <v>4.4800000000000004</v>
      </c>
      <c r="AT8" s="4">
        <v>0.50414484685519945</v>
      </c>
      <c r="AU8" s="18">
        <v>4.9841448468551999</v>
      </c>
      <c r="AV8" s="4">
        <v>4.9800000000000004</v>
      </c>
      <c r="AW8" s="3"/>
      <c r="AX8" s="3">
        <v>4.9841448468551999</v>
      </c>
      <c r="AY8" s="18">
        <v>4.9841448468551999</v>
      </c>
      <c r="AZ8" s="3"/>
      <c r="BA8" s="3">
        <v>4.51</v>
      </c>
      <c r="BB8" s="3">
        <v>0.47414484685520009</v>
      </c>
      <c r="BC8" s="18">
        <v>4.9841448468551999</v>
      </c>
      <c r="BD8" s="3">
        <v>5</v>
      </c>
      <c r="BE8" s="3">
        <v>4.68</v>
      </c>
      <c r="BF8" s="3">
        <v>0.30414484685520016</v>
      </c>
      <c r="BG8" s="18">
        <v>4.9841448468551999</v>
      </c>
      <c r="BH8" s="3">
        <v>5.0289999999999999</v>
      </c>
      <c r="BI8" s="3">
        <v>4.7</v>
      </c>
      <c r="BJ8" s="3">
        <v>0.2841448468551997</v>
      </c>
      <c r="BK8" s="18">
        <v>4.9841448468551999</v>
      </c>
      <c r="BL8" s="3">
        <v>5</v>
      </c>
      <c r="BM8" s="3">
        <v>4.649</v>
      </c>
      <c r="BN8" s="3">
        <v>0.33514484685519985</v>
      </c>
      <c r="BO8" s="18">
        <v>4.9841448468551999</v>
      </c>
      <c r="BP8" s="3">
        <v>4.9855</v>
      </c>
      <c r="BQ8" s="3">
        <v>4.5999999999999996</v>
      </c>
      <c r="BR8" s="3">
        <v>0.38414484685520023</v>
      </c>
      <c r="BS8" s="18">
        <v>4.9841448468551999</v>
      </c>
      <c r="BT8" s="3">
        <v>4.9800000000000004</v>
      </c>
      <c r="BU8" s="3">
        <v>4.6900000000000004</v>
      </c>
      <c r="BV8" s="3">
        <v>0.29414484685519948</v>
      </c>
      <c r="BW8" s="18">
        <v>4.9841448468551999</v>
      </c>
      <c r="BX8" s="3">
        <v>4.6900000000000004</v>
      </c>
      <c r="BY8" s="3">
        <v>4.54</v>
      </c>
      <c r="BZ8" s="3">
        <v>0.19445125354879966</v>
      </c>
      <c r="CA8" s="18">
        <v>4.7344512535487997</v>
      </c>
      <c r="CB8" s="3">
        <v>4.7300000000000004</v>
      </c>
      <c r="CC8" s="3">
        <v>4.4400000000000004</v>
      </c>
      <c r="CD8" s="3">
        <v>5.2408022284867206</v>
      </c>
      <c r="CE8" s="18">
        <v>5.2408022284867206</v>
      </c>
      <c r="CF8" s="3">
        <v>4.7344512535487997</v>
      </c>
      <c r="CG8" s="3">
        <v>4.8899999999999997</v>
      </c>
      <c r="CH8" s="12">
        <v>0.35080222848672094</v>
      </c>
      <c r="CI8" s="18">
        <v>5.2408022284867206</v>
      </c>
      <c r="CJ8" s="18">
        <v>4.7344512535487997</v>
      </c>
      <c r="CK8" s="3">
        <v>5.25</v>
      </c>
      <c r="CL8" s="3"/>
      <c r="CM8" s="3">
        <v>-0.26585515314480013</v>
      </c>
      <c r="CN8" s="19">
        <v>4.9841448468551999</v>
      </c>
      <c r="CO8" s="3">
        <v>4.9800000000000004</v>
      </c>
      <c r="CP8" s="3">
        <v>4.96</v>
      </c>
      <c r="CQ8" s="3">
        <v>2.4144846855199908E-2</v>
      </c>
      <c r="CR8" s="19">
        <v>4.9841448468551999</v>
      </c>
      <c r="CS8" s="3">
        <v>4.99</v>
      </c>
      <c r="CT8" s="3"/>
      <c r="CU8" s="3"/>
      <c r="CV8" s="3"/>
      <c r="CW8" s="3">
        <v>4.9841448468551999</v>
      </c>
      <c r="CX8" s="19">
        <v>4.9841448468551999</v>
      </c>
      <c r="CY8" s="3"/>
      <c r="CZ8" s="3"/>
      <c r="DA8" s="3">
        <v>4.6624999999999996</v>
      </c>
      <c r="DB8" s="3">
        <v>0.32164484685520023</v>
      </c>
      <c r="DC8" s="19">
        <v>4.9841448468551999</v>
      </c>
      <c r="DD8" s="3">
        <v>4.9785000000000004</v>
      </c>
      <c r="DE8" s="3">
        <v>4.74</v>
      </c>
      <c r="DF8" s="3"/>
      <c r="DG8" s="19"/>
      <c r="DH8" s="3"/>
      <c r="DI8" s="3"/>
      <c r="DJ8" s="14"/>
      <c r="DK8" s="20"/>
      <c r="DL8" s="3"/>
      <c r="DM8" s="3"/>
      <c r="DN8" s="3"/>
      <c r="DO8" s="3"/>
      <c r="DP8" s="3"/>
      <c r="DQ8" s="20"/>
      <c r="DR8" s="3"/>
      <c r="DS8" s="3"/>
      <c r="DT8" s="3"/>
      <c r="DU8" s="3"/>
      <c r="DV8" s="3"/>
      <c r="DW8" s="3"/>
    </row>
    <row r="9" spans="1:127" ht="15.75" customHeight="1">
      <c r="A9" s="36" t="s">
        <v>189</v>
      </c>
      <c r="B9" s="2">
        <v>9018</v>
      </c>
      <c r="C9" s="2" t="s">
        <v>135</v>
      </c>
      <c r="D9" s="16" t="s">
        <v>124</v>
      </c>
      <c r="E9" s="3">
        <v>10</v>
      </c>
      <c r="F9" s="4">
        <v>6.7119999999999997</v>
      </c>
      <c r="G9" s="4">
        <v>3.970770659322</v>
      </c>
      <c r="H9" s="4">
        <v>2.4892293406779995</v>
      </c>
      <c r="I9" s="10">
        <v>5.1544999999999996</v>
      </c>
      <c r="J9" s="10">
        <v>1.0596541318643995</v>
      </c>
      <c r="K9" s="11">
        <v>5.27</v>
      </c>
      <c r="L9" s="11">
        <v>0.94415413186439956</v>
      </c>
      <c r="M9" s="11">
        <v>6.2141541318643991</v>
      </c>
      <c r="N9" s="11">
        <v>5.46</v>
      </c>
      <c r="O9" s="11">
        <v>0.75415413186439917</v>
      </c>
      <c r="P9" s="11">
        <v>6.2141541318643991</v>
      </c>
      <c r="Q9" s="11">
        <v>5.65</v>
      </c>
      <c r="R9" s="11">
        <v>0.56415413186439878</v>
      </c>
      <c r="S9" s="11">
        <v>6.2141541318643991</v>
      </c>
      <c r="T9" s="11">
        <v>5.3380000000000001</v>
      </c>
      <c r="U9" s="7"/>
      <c r="V9" s="11" t="s">
        <v>125</v>
      </c>
      <c r="W9" s="11"/>
      <c r="X9" s="11">
        <v>5</v>
      </c>
      <c r="Y9" s="11">
        <v>0.4673853296609991</v>
      </c>
      <c r="Z9" s="17">
        <v>5.4673853296609991</v>
      </c>
      <c r="AA9" s="11">
        <v>5.46</v>
      </c>
      <c r="AB9" s="4">
        <v>5.0599999999999996</v>
      </c>
      <c r="AC9" s="4">
        <v>0.4073853296609995</v>
      </c>
      <c r="AD9" s="18">
        <v>5.4673853296609991</v>
      </c>
      <c r="AE9" s="4">
        <v>5.46</v>
      </c>
      <c r="AF9" s="4">
        <v>4.819</v>
      </c>
      <c r="AG9" s="4">
        <v>0.64838532966099915</v>
      </c>
      <c r="AH9" s="18">
        <v>5.4673853296609991</v>
      </c>
      <c r="AI9" s="4">
        <v>5.46</v>
      </c>
      <c r="AJ9" s="4">
        <v>5.03</v>
      </c>
      <c r="AK9" s="4">
        <v>0.18846239559319944</v>
      </c>
      <c r="AL9" s="18">
        <v>5.2184623955931997</v>
      </c>
      <c r="AM9" s="4">
        <v>5.21</v>
      </c>
      <c r="AN9" s="4">
        <v>4.82</v>
      </c>
      <c r="AO9" s="4">
        <v>0.1495394615253991</v>
      </c>
      <c r="AP9" s="18">
        <v>4.9695394615253994</v>
      </c>
      <c r="AS9" s="4">
        <v>4.5999999999999996</v>
      </c>
      <c r="AT9" s="4">
        <v>0.36953946152539974</v>
      </c>
      <c r="AU9" s="18">
        <v>4.9695394615253994</v>
      </c>
      <c r="AV9" s="4">
        <v>4.99</v>
      </c>
      <c r="AW9" s="3"/>
      <c r="AX9" s="3">
        <v>4.9695394615253994</v>
      </c>
      <c r="AY9" s="18">
        <v>4.9695394615253994</v>
      </c>
      <c r="AZ9" s="3"/>
      <c r="BA9" s="3">
        <v>4.58</v>
      </c>
      <c r="BB9" s="3">
        <v>0.38953946152539931</v>
      </c>
      <c r="BC9" s="18">
        <v>4.9695394615253994</v>
      </c>
      <c r="BD9" s="3"/>
      <c r="BE9" s="3">
        <v>4.59</v>
      </c>
      <c r="BF9" s="3">
        <v>0.37953946152539952</v>
      </c>
      <c r="BG9" s="18">
        <v>4.9695394615253994</v>
      </c>
      <c r="BH9" s="3">
        <v>4.96</v>
      </c>
      <c r="BI9" s="3">
        <v>4.74</v>
      </c>
      <c r="BJ9" s="3">
        <v>0.22953946152539917</v>
      </c>
      <c r="BK9" s="18">
        <v>4.9695394615253994</v>
      </c>
      <c r="BL9" s="3">
        <v>4.97</v>
      </c>
      <c r="BM9" s="3">
        <v>4.6624999999999996</v>
      </c>
      <c r="BN9" s="3">
        <v>0.30703946152539974</v>
      </c>
      <c r="BO9" s="18">
        <v>4.9695394615253994</v>
      </c>
      <c r="BP9" s="3">
        <v>5.0709999999999997</v>
      </c>
      <c r="BQ9" s="3">
        <v>4.62</v>
      </c>
      <c r="BR9" s="3">
        <v>0.34953946152539928</v>
      </c>
      <c r="BS9" s="18">
        <v>4.9695394615253994</v>
      </c>
      <c r="BT9" s="3">
        <v>4.96</v>
      </c>
      <c r="BU9" s="3">
        <v>4.71</v>
      </c>
      <c r="BV9" s="3">
        <v>0.25953946152539942</v>
      </c>
      <c r="BW9" s="18">
        <v>4.9695394615253994</v>
      </c>
      <c r="BX9" s="3">
        <v>4.71</v>
      </c>
      <c r="BY9" s="3">
        <v>4.5599999999999996</v>
      </c>
      <c r="BZ9" s="3">
        <v>0.16061652745759947</v>
      </c>
      <c r="CA9" s="18">
        <v>4.7206165274575991</v>
      </c>
      <c r="CB9" s="3">
        <v>4.7300000000000004</v>
      </c>
      <c r="CC9" s="3">
        <v>4.5</v>
      </c>
      <c r="CD9" s="3">
        <v>5.0235970288548799</v>
      </c>
      <c r="CE9" s="18">
        <v>5.0235970288548799</v>
      </c>
      <c r="CF9" s="3">
        <v>4.7206165274575991</v>
      </c>
      <c r="CG9" s="3">
        <v>4.74</v>
      </c>
      <c r="CH9" s="12">
        <v>0.2835970288548797</v>
      </c>
      <c r="CI9" s="18">
        <v>5.0235970288548799</v>
      </c>
      <c r="CJ9" s="18">
        <v>4.7206165274575991</v>
      </c>
      <c r="CK9" s="3">
        <v>5.03</v>
      </c>
      <c r="CL9" s="3">
        <v>5.01</v>
      </c>
      <c r="CM9" s="3">
        <v>-6.0460538474600867E-2</v>
      </c>
      <c r="CN9" s="19">
        <v>4.9695394615253994</v>
      </c>
      <c r="CO9" s="3">
        <v>5.01</v>
      </c>
      <c r="CP9" s="3">
        <v>4.8600000000000003</v>
      </c>
      <c r="CQ9" s="3">
        <v>0.10953946152539906</v>
      </c>
      <c r="CR9" s="19">
        <v>4.9695394615253994</v>
      </c>
      <c r="CS9" s="3">
        <v>4.97</v>
      </c>
      <c r="CT9" s="3"/>
      <c r="CU9" s="3"/>
      <c r="CV9" s="3"/>
      <c r="CW9" s="12">
        <v>4.9695394615253994</v>
      </c>
      <c r="CX9" s="17">
        <v>4.9695394615253994</v>
      </c>
      <c r="CY9" s="3"/>
      <c r="CZ9" s="3"/>
      <c r="DA9" s="3">
        <v>4.7300000000000004</v>
      </c>
      <c r="DB9" s="12">
        <v>0.23953946152539896</v>
      </c>
      <c r="DC9" s="17">
        <v>4.9695394615253994</v>
      </c>
      <c r="DD9" s="3">
        <v>4.96</v>
      </c>
      <c r="DE9" s="3"/>
      <c r="DF9" s="3"/>
      <c r="DG9" s="17">
        <v>4.9695394615253994</v>
      </c>
      <c r="DH9" s="3"/>
      <c r="DI9" s="3"/>
      <c r="DJ9" s="37"/>
      <c r="DK9" s="20"/>
      <c r="DL9" s="3"/>
      <c r="DM9" s="3">
        <v>4.7110000000000003</v>
      </c>
      <c r="DN9" s="3">
        <v>4.6555</v>
      </c>
      <c r="DO9" s="3"/>
      <c r="DP9" s="3"/>
      <c r="DQ9" s="20"/>
      <c r="DR9" s="3"/>
      <c r="DS9" s="3"/>
      <c r="DT9" s="3"/>
      <c r="DU9" s="3"/>
      <c r="DV9" s="3"/>
      <c r="DW9" s="3"/>
    </row>
    <row r="10" spans="1:127" ht="15.75" customHeight="1">
      <c r="A10" s="38" t="s">
        <v>217</v>
      </c>
      <c r="B10" s="2">
        <v>9018</v>
      </c>
      <c r="C10" s="2" t="s">
        <v>135</v>
      </c>
      <c r="D10" s="16" t="s">
        <v>124</v>
      </c>
      <c r="E10" s="3">
        <v>32</v>
      </c>
      <c r="F10" s="41">
        <v>7.0059999999999993</v>
      </c>
      <c r="G10" s="4">
        <v>4.1514837512477998</v>
      </c>
      <c r="H10" s="4">
        <v>2.6025162487521993</v>
      </c>
      <c r="I10" s="40">
        <v>6.1139999999999999</v>
      </c>
      <c r="J10" s="12">
        <v>0.35993686167055916</v>
      </c>
      <c r="K10" s="11">
        <v>6.01</v>
      </c>
      <c r="L10" s="11">
        <v>0.61393686167055961</v>
      </c>
      <c r="M10" s="11">
        <v>6.6239368616705594</v>
      </c>
      <c r="N10" s="11">
        <v>6.2</v>
      </c>
      <c r="O10" s="11">
        <v>0.42393686167055922</v>
      </c>
      <c r="P10" s="11">
        <v>6.6239368616705594</v>
      </c>
      <c r="Q10" s="11">
        <v>6.24</v>
      </c>
      <c r="R10" s="11">
        <v>0.38393686167055918</v>
      </c>
      <c r="S10" s="11">
        <v>6.6239368616705594</v>
      </c>
      <c r="T10" s="11">
        <v>6</v>
      </c>
      <c r="U10" s="7"/>
      <c r="V10" s="11" t="s">
        <v>125</v>
      </c>
      <c r="W10" s="11">
        <v>6</v>
      </c>
      <c r="X10" s="11">
        <v>5.7270000000000003</v>
      </c>
      <c r="Y10" s="11">
        <v>9.8842154176399077E-2</v>
      </c>
      <c r="Z10" s="17">
        <v>5.8258421541763994</v>
      </c>
      <c r="AA10" s="11">
        <v>5.8315000000000001</v>
      </c>
      <c r="AB10" s="4">
        <v>5.53</v>
      </c>
      <c r="AC10" s="4">
        <v>0.17474187562389876</v>
      </c>
      <c r="AD10" s="18">
        <v>5.704741875623899</v>
      </c>
      <c r="AE10" s="4">
        <v>5.71</v>
      </c>
      <c r="AF10" s="4">
        <v>5.2</v>
      </c>
      <c r="AG10" s="4">
        <v>0.50474187562389883</v>
      </c>
      <c r="AH10" s="18">
        <v>5.704741875623899</v>
      </c>
      <c r="AI10" s="4">
        <v>5.7</v>
      </c>
      <c r="AJ10" s="4">
        <v>5.38</v>
      </c>
      <c r="AK10" s="4">
        <v>6.4490250748679756E-2</v>
      </c>
      <c r="AL10" s="18">
        <v>5.4444902507486796</v>
      </c>
      <c r="AM10" s="4">
        <v>5.45</v>
      </c>
      <c r="AN10" s="4">
        <v>5.15</v>
      </c>
      <c r="AO10" s="4">
        <v>3.423862587345905E-2</v>
      </c>
      <c r="AP10" s="18">
        <v>5.1842386258734594</v>
      </c>
      <c r="AS10" s="4">
        <v>4.8899999999999997</v>
      </c>
      <c r="AT10" s="4">
        <v>0.29423862587345972</v>
      </c>
      <c r="AU10" s="18">
        <v>5.1842386258734594</v>
      </c>
      <c r="AV10" s="4">
        <v>5.18</v>
      </c>
      <c r="AW10" s="3"/>
      <c r="AX10" s="3">
        <v>5.1842386258734594</v>
      </c>
      <c r="AY10" s="18">
        <v>5.1842386258734594</v>
      </c>
      <c r="AZ10" s="3"/>
      <c r="BA10" s="3">
        <v>4.92</v>
      </c>
      <c r="BB10" s="3">
        <v>0.26423862587345948</v>
      </c>
      <c r="BC10" s="18">
        <v>5.1842386258734594</v>
      </c>
      <c r="BD10" s="3">
        <v>5.2</v>
      </c>
      <c r="BE10" s="3">
        <v>4.9400000000000004</v>
      </c>
      <c r="BF10" s="3">
        <v>0.24423862587345901</v>
      </c>
      <c r="BG10" s="18">
        <v>5.1842386258734594</v>
      </c>
      <c r="BH10" s="3">
        <v>5.19</v>
      </c>
      <c r="BI10" s="3">
        <v>4.93</v>
      </c>
      <c r="BJ10" s="3">
        <v>0.25423862587345969</v>
      </c>
      <c r="BK10" s="18">
        <v>5.1842386258734594</v>
      </c>
      <c r="BL10" s="3">
        <v>5.24</v>
      </c>
      <c r="BM10" s="3">
        <v>4.9569999999999999</v>
      </c>
      <c r="BN10" s="3">
        <v>0.22723862587345955</v>
      </c>
      <c r="BO10" s="18">
        <v>5.1842386258734594</v>
      </c>
      <c r="BP10" s="3">
        <v>5.2350000000000003</v>
      </c>
      <c r="BQ10" s="3">
        <v>4.83</v>
      </c>
      <c r="BR10" s="3">
        <v>0.35423862587345933</v>
      </c>
      <c r="BS10" s="18">
        <v>5.1842386258734594</v>
      </c>
      <c r="BT10" s="3">
        <v>5.18</v>
      </c>
      <c r="BU10" s="3">
        <v>4.9800000000000004</v>
      </c>
      <c r="BV10" s="3">
        <v>0.20423862587345898</v>
      </c>
      <c r="BW10" s="18">
        <v>5.1842386258734594</v>
      </c>
      <c r="BX10" s="3">
        <v>4.9800000000000004</v>
      </c>
      <c r="BY10" s="3">
        <v>4.8099999999999996</v>
      </c>
      <c r="BZ10" s="3">
        <v>0.11398700099823955</v>
      </c>
      <c r="CA10" s="18">
        <v>4.9239870009982392</v>
      </c>
      <c r="CB10" s="3">
        <v>4.92</v>
      </c>
      <c r="CC10" s="3">
        <v>4.71</v>
      </c>
      <c r="CD10" s="3">
        <v>5.3034043640494</v>
      </c>
      <c r="CE10" s="18">
        <v>5.3034043640494</v>
      </c>
      <c r="CF10" s="3">
        <v>4.9239870009982392</v>
      </c>
      <c r="CG10" s="3">
        <v>5.03</v>
      </c>
      <c r="CH10" s="12">
        <v>0.27340436404939972</v>
      </c>
      <c r="CI10" s="18">
        <v>5.3034043640494</v>
      </c>
      <c r="CJ10" s="18">
        <v>4.9239870009982392</v>
      </c>
      <c r="CK10" s="3">
        <v>5.3</v>
      </c>
      <c r="CL10" s="3">
        <v>5.22</v>
      </c>
      <c r="CM10" s="3">
        <v>-0.11576137412654042</v>
      </c>
      <c r="CN10" s="19">
        <v>5.1842386258734594</v>
      </c>
      <c r="CO10" s="3">
        <v>5.22</v>
      </c>
      <c r="CP10" s="3">
        <v>5.0599999999999996</v>
      </c>
      <c r="CQ10" s="3">
        <v>0.1242386258734598</v>
      </c>
      <c r="CR10" s="19">
        <v>5.1842386258734594</v>
      </c>
      <c r="CS10" s="3">
        <v>5.19</v>
      </c>
      <c r="CT10" s="3"/>
      <c r="CU10" s="3"/>
      <c r="CV10" s="3"/>
      <c r="CW10" s="12">
        <v>5.1842386258734594</v>
      </c>
      <c r="CX10" s="17">
        <v>5.1842386258734594</v>
      </c>
      <c r="CY10" s="3"/>
      <c r="CZ10" s="3"/>
      <c r="DA10" s="3">
        <v>4.9400000000000004</v>
      </c>
      <c r="DB10" s="12">
        <v>0.24423862587345901</v>
      </c>
      <c r="DC10" s="17">
        <v>5.1842386258734594</v>
      </c>
      <c r="DD10" s="3">
        <v>5.18</v>
      </c>
      <c r="DE10" s="3"/>
      <c r="DF10" s="3"/>
      <c r="DG10" s="17">
        <v>5.1842386258734594</v>
      </c>
      <c r="DH10" s="3"/>
      <c r="DI10" s="3">
        <v>4.96</v>
      </c>
      <c r="DJ10" s="12">
        <v>-3.6012999001760804E-2</v>
      </c>
      <c r="DK10" s="18">
        <v>4.9239870009982392</v>
      </c>
      <c r="DL10" s="3">
        <v>4.96</v>
      </c>
      <c r="DM10" s="3"/>
      <c r="DN10" s="3"/>
      <c r="DO10" s="3">
        <v>4.8914999999999997</v>
      </c>
      <c r="DP10" s="3"/>
      <c r="DQ10" s="39"/>
      <c r="DR10" s="3"/>
      <c r="DS10" s="3"/>
      <c r="DT10" s="3"/>
      <c r="DU10" s="3"/>
      <c r="DV10" s="3"/>
      <c r="DW10" s="3"/>
    </row>
    <row r="11" spans="1:127" ht="15.75" customHeight="1">
      <c r="A11" s="42" t="s">
        <v>249</v>
      </c>
      <c r="B11" s="2">
        <v>9018</v>
      </c>
      <c r="C11" s="2" t="s">
        <v>135</v>
      </c>
      <c r="D11" s="16" t="s">
        <v>124</v>
      </c>
      <c r="E11" s="3">
        <v>47</v>
      </c>
      <c r="F11" s="4">
        <v>6.2944999999999993</v>
      </c>
      <c r="G11" s="4">
        <v>3.71414577537975</v>
      </c>
      <c r="H11" s="4">
        <v>2.3283542246202491</v>
      </c>
      <c r="I11" s="40">
        <v>5.9399999999999995</v>
      </c>
      <c r="J11" s="12">
        <v>-0.12273073350305097</v>
      </c>
      <c r="K11" s="40">
        <v>5.6</v>
      </c>
      <c r="L11" s="12">
        <v>0.21726926649694889</v>
      </c>
      <c r="M11" s="12">
        <v>5.9672692664969489</v>
      </c>
      <c r="N11" s="40">
        <v>5.492</v>
      </c>
      <c r="O11" s="11">
        <v>0.32526926649694854</v>
      </c>
      <c r="P11" s="11">
        <v>5.9672692664969489</v>
      </c>
      <c r="Q11" s="40">
        <v>5.5459999999999994</v>
      </c>
      <c r="R11" s="11">
        <v>0.27126926649694916</v>
      </c>
      <c r="S11" s="11">
        <v>5.9672692664969489</v>
      </c>
      <c r="T11" s="11">
        <v>5.48</v>
      </c>
      <c r="U11" s="7"/>
      <c r="V11" s="11" t="s">
        <v>125</v>
      </c>
      <c r="W11" s="11">
        <v>5.48</v>
      </c>
      <c r="X11" s="11">
        <v>5.31</v>
      </c>
      <c r="Y11" s="11">
        <v>-5.8576833757626012E-2</v>
      </c>
      <c r="Z11" s="17">
        <v>5.2514231662423736</v>
      </c>
      <c r="AA11" s="12">
        <v>5.25</v>
      </c>
      <c r="AB11" s="4">
        <v>5.22</v>
      </c>
      <c r="AC11" s="4">
        <v>-8.9677112310124762E-2</v>
      </c>
      <c r="AD11" s="18">
        <v>5.130322887689875</v>
      </c>
      <c r="AE11" s="4">
        <v>5.22</v>
      </c>
      <c r="AF11" s="4">
        <v>5.04</v>
      </c>
      <c r="AG11" s="4">
        <v>9.0322887689874953E-2</v>
      </c>
      <c r="AH11" s="18">
        <v>5.130322887689875</v>
      </c>
      <c r="AI11" s="4">
        <v>5.13</v>
      </c>
      <c r="AJ11" s="4">
        <v>4.99</v>
      </c>
      <c r="AK11" s="4">
        <v>-9.2512534772150268E-2</v>
      </c>
      <c r="AL11" s="18">
        <v>4.8974874652278499</v>
      </c>
      <c r="AM11" s="4">
        <v>4.8899999999999997</v>
      </c>
      <c r="AN11" s="4">
        <v>4.99</v>
      </c>
      <c r="AO11" s="4">
        <v>-0.32534795723417531</v>
      </c>
      <c r="AP11" s="18">
        <v>4.6646520427658249</v>
      </c>
      <c r="AQ11" s="4">
        <v>4.99</v>
      </c>
      <c r="AS11" s="4">
        <v>4.78</v>
      </c>
      <c r="AT11" s="4">
        <v>-0.11534795723417535</v>
      </c>
      <c r="AU11" s="18">
        <v>4.6646520427658249</v>
      </c>
      <c r="AV11" s="4">
        <v>4.78</v>
      </c>
      <c r="AW11" s="3">
        <v>4.72</v>
      </c>
      <c r="AX11" s="3">
        <v>-5.5347957234174849E-2</v>
      </c>
      <c r="AY11" s="18">
        <v>4.6646520427658249</v>
      </c>
      <c r="AZ11" s="3">
        <v>4.72</v>
      </c>
      <c r="BA11" s="3">
        <v>4.68</v>
      </c>
      <c r="BB11" s="3">
        <v>-1.5347957234174814E-2</v>
      </c>
      <c r="BC11" s="18">
        <v>4.6646520427658249</v>
      </c>
      <c r="BD11" s="3"/>
      <c r="BE11" s="3">
        <v>4.57</v>
      </c>
      <c r="BF11" s="3">
        <v>9.4652042765824618E-2</v>
      </c>
      <c r="BG11" s="18">
        <v>4.6646520427658249</v>
      </c>
      <c r="BH11" s="3">
        <v>4.67</v>
      </c>
      <c r="BI11" s="3">
        <v>4.57</v>
      </c>
      <c r="BJ11" s="3">
        <v>9.4652042765824618E-2</v>
      </c>
      <c r="BK11" s="18">
        <v>4.6646520427658249</v>
      </c>
      <c r="BL11" s="3">
        <v>4.66</v>
      </c>
      <c r="BM11" s="3">
        <v>4.5854999999999997</v>
      </c>
      <c r="BN11" s="3">
        <v>7.9152042765825215E-2</v>
      </c>
      <c r="BO11" s="18">
        <v>4.6646520427658249</v>
      </c>
      <c r="BP11" s="3">
        <v>4.7634999999999996</v>
      </c>
      <c r="BQ11" s="3">
        <v>4.58</v>
      </c>
      <c r="BR11" s="3">
        <v>8.4652042765824831E-2</v>
      </c>
      <c r="BS11" s="18">
        <v>4.6646520427658249</v>
      </c>
      <c r="BT11" s="3">
        <v>4.66</v>
      </c>
      <c r="BU11" s="3">
        <v>4.57</v>
      </c>
      <c r="BV11" s="3">
        <v>9.4652042765824618E-2</v>
      </c>
      <c r="BW11" s="18">
        <v>4.6646520427658249</v>
      </c>
      <c r="BX11" s="3">
        <v>4.57</v>
      </c>
      <c r="BY11" s="3">
        <v>4.51</v>
      </c>
      <c r="BZ11" s="3">
        <v>-7.8183379696199928E-2</v>
      </c>
      <c r="CA11" s="18">
        <v>4.4318166203037999</v>
      </c>
      <c r="CB11" s="3">
        <v>4.51</v>
      </c>
      <c r="CC11" s="3">
        <v>4.45</v>
      </c>
      <c r="CD11" s="3">
        <v>4.5103286908713596</v>
      </c>
      <c r="CE11" s="18">
        <v>4.5103286908713596</v>
      </c>
      <c r="CF11" s="3">
        <v>4.4318166203037999</v>
      </c>
      <c r="CG11" s="3">
        <v>4.47</v>
      </c>
      <c r="CH11" s="12">
        <v>4.0328690871359818E-2</v>
      </c>
      <c r="CI11" s="18">
        <v>4.5103286908713596</v>
      </c>
      <c r="CJ11" s="18">
        <v>4.4318166203037999</v>
      </c>
      <c r="CK11" s="3">
        <v>4.5199999999999996</v>
      </c>
      <c r="CL11" s="3">
        <v>4.46</v>
      </c>
      <c r="CM11" s="3">
        <v>0.14465204276582533</v>
      </c>
      <c r="CN11" s="19">
        <v>4.6646520427658249</v>
      </c>
      <c r="CO11" s="3">
        <v>4.66</v>
      </c>
      <c r="CP11" s="3">
        <v>4.57</v>
      </c>
      <c r="CQ11" s="3">
        <v>9.4652042765824618E-2</v>
      </c>
      <c r="CR11" s="19">
        <v>4.6646520427658249</v>
      </c>
      <c r="CS11" s="3">
        <v>4.66</v>
      </c>
      <c r="CT11" s="3"/>
      <c r="CU11" s="3"/>
      <c r="CV11" s="3"/>
      <c r="CW11" s="12">
        <v>4.6646520427658249</v>
      </c>
      <c r="CX11" s="17">
        <v>4.6646520427658249</v>
      </c>
      <c r="CY11" s="3"/>
      <c r="CZ11" s="3"/>
      <c r="DA11" s="3">
        <v>4.54</v>
      </c>
      <c r="DB11" s="12">
        <v>0.12465204276582487</v>
      </c>
      <c r="DC11" s="17">
        <v>4.6646520427658249</v>
      </c>
      <c r="DD11" s="3"/>
      <c r="DE11" s="3"/>
      <c r="DF11" s="3"/>
      <c r="DG11" s="17">
        <v>4.6646520427658249</v>
      </c>
      <c r="DH11" s="3"/>
      <c r="DI11" s="3">
        <v>4.5599999999999996</v>
      </c>
      <c r="DJ11" s="12">
        <v>-0.12818337969619975</v>
      </c>
      <c r="DK11" s="18">
        <v>4.4318166203037999</v>
      </c>
      <c r="DL11" s="3">
        <v>4.5599999999999996</v>
      </c>
      <c r="DM11" s="3"/>
      <c r="DN11" s="3"/>
      <c r="DO11" s="3"/>
      <c r="DP11" s="3">
        <v>4.51</v>
      </c>
      <c r="DQ11" s="18">
        <v>4.4318166203037999</v>
      </c>
      <c r="DR11" s="3"/>
      <c r="DS11" s="3">
        <v>4.5199999999999996</v>
      </c>
      <c r="DT11" s="3" t="s">
        <v>239</v>
      </c>
      <c r="DU11" s="3"/>
      <c r="DV11" s="3"/>
      <c r="DW11" s="3"/>
    </row>
    <row r="12" spans="1:127" ht="15.75" customHeight="1">
      <c r="A12" s="9" t="s">
        <v>136</v>
      </c>
      <c r="B12" s="2" t="s">
        <v>137</v>
      </c>
      <c r="C12" s="2" t="s">
        <v>135</v>
      </c>
      <c r="D12" s="2" t="s">
        <v>120</v>
      </c>
      <c r="E12" s="3">
        <v>23</v>
      </c>
      <c r="F12" s="4">
        <v>6.85</v>
      </c>
      <c r="G12" s="4">
        <v>4.0555951718585996</v>
      </c>
      <c r="H12" s="4">
        <v>2.5424048281413998</v>
      </c>
      <c r="I12" s="10">
        <v>5.7324999999999999</v>
      </c>
      <c r="J12" s="10">
        <v>0.60901903437171967</v>
      </c>
      <c r="K12" s="11">
        <v>5.8674999999999997</v>
      </c>
      <c r="L12" s="11">
        <v>0.47401903437171988</v>
      </c>
      <c r="M12" s="11">
        <v>6.3415190343717196</v>
      </c>
      <c r="N12" s="11">
        <v>5.952</v>
      </c>
      <c r="O12" s="11">
        <v>0.38951903437171964</v>
      </c>
      <c r="P12" s="11">
        <v>6.3415190343717196</v>
      </c>
      <c r="Q12" s="11">
        <v>5.83</v>
      </c>
      <c r="R12" s="11">
        <v>0.51151903437171953</v>
      </c>
      <c r="S12" s="11">
        <v>6.3415190343717196</v>
      </c>
      <c r="T12" s="11">
        <v>5.7895000000000003</v>
      </c>
      <c r="U12" s="11">
        <v>0.55201903437171929</v>
      </c>
      <c r="V12" s="11">
        <v>6.3415190343717196</v>
      </c>
      <c r="W12" s="11">
        <v>6.3875000000000002</v>
      </c>
      <c r="X12" s="11">
        <v>5.9124999999999996</v>
      </c>
      <c r="Y12" s="11">
        <v>0.42901903437171995</v>
      </c>
      <c r="Z12" s="11">
        <v>6.3415190343717196</v>
      </c>
      <c r="AA12" s="11">
        <v>6.36</v>
      </c>
      <c r="AB12" s="4">
        <v>5.9139999999999997</v>
      </c>
      <c r="AC12" s="4">
        <v>0.4275190343717199</v>
      </c>
      <c r="AD12" s="4">
        <v>6.3415190343717196</v>
      </c>
      <c r="AE12" s="4">
        <v>6.3404999999999996</v>
      </c>
      <c r="AF12" s="4">
        <v>5.4104999999999999</v>
      </c>
      <c r="AG12" s="4">
        <v>0.93101903437171973</v>
      </c>
      <c r="AH12" s="4">
        <v>6.3415190343717196</v>
      </c>
      <c r="AI12" s="4">
        <v>6.3624999999999998</v>
      </c>
      <c r="AJ12" s="4">
        <v>5.64</v>
      </c>
      <c r="AK12" s="4">
        <v>0.70151903437171992</v>
      </c>
      <c r="AL12" s="4">
        <v>6.3415190343717196</v>
      </c>
      <c r="AM12" s="4">
        <v>6.34</v>
      </c>
      <c r="AN12" s="4">
        <v>5.7</v>
      </c>
      <c r="AO12" s="4">
        <v>0.64151903437171942</v>
      </c>
      <c r="AP12" s="4">
        <v>6.3415190343717196</v>
      </c>
      <c r="AQ12" s="4">
        <v>6.34</v>
      </c>
      <c r="AR12" s="4">
        <v>6.8760000000000003</v>
      </c>
      <c r="AS12" s="4">
        <v>6.75</v>
      </c>
      <c r="AT12" s="4">
        <v>-0.4084809656282804</v>
      </c>
      <c r="AU12" s="4">
        <v>6.3415190343717196</v>
      </c>
      <c r="AW12" s="3">
        <v>5.96</v>
      </c>
      <c r="AX12" s="3">
        <v>0.63575951718585966</v>
      </c>
      <c r="AY12" s="3">
        <v>6.5957595171858596</v>
      </c>
      <c r="AZ12" s="3">
        <v>6.6</v>
      </c>
      <c r="BA12" s="3"/>
      <c r="BB12" s="3">
        <v>6.5957595171858596</v>
      </c>
      <c r="BC12" s="3">
        <v>6.5957595171858596</v>
      </c>
      <c r="BD12" s="3"/>
      <c r="BE12" s="3">
        <v>4.7329999999999997</v>
      </c>
      <c r="BF12" s="3">
        <v>1.86275951718586</v>
      </c>
      <c r="BG12" s="3">
        <v>6.5957595171858596</v>
      </c>
      <c r="BH12" s="3">
        <v>6.5940000000000003</v>
      </c>
      <c r="BI12" s="3">
        <v>5.43</v>
      </c>
      <c r="BJ12" s="3">
        <v>1.1657595171858599</v>
      </c>
      <c r="BK12" s="3">
        <v>6.5957595171858596</v>
      </c>
      <c r="BL12" s="3">
        <v>6.59</v>
      </c>
      <c r="BM12" s="3">
        <v>5.2634999999999996</v>
      </c>
      <c r="BN12" s="3">
        <v>1.33225951718586</v>
      </c>
      <c r="BO12" s="3">
        <v>6.5957595171858596</v>
      </c>
      <c r="BP12" s="3">
        <v>6.6304999999999996</v>
      </c>
      <c r="BQ12" s="3">
        <v>5.95</v>
      </c>
      <c r="BR12" s="3">
        <v>0.64575951718585944</v>
      </c>
      <c r="BS12" s="3">
        <v>6.5957595171858596</v>
      </c>
      <c r="BT12" s="3">
        <v>6.59</v>
      </c>
      <c r="BU12" s="3">
        <v>6.15</v>
      </c>
      <c r="BV12" s="3">
        <v>0.44575951718585927</v>
      </c>
      <c r="BW12" s="3">
        <v>6.5957595171858596</v>
      </c>
      <c r="BX12" s="3">
        <v>6.61</v>
      </c>
      <c r="BY12" s="3">
        <v>5.62</v>
      </c>
      <c r="BZ12" s="3">
        <v>0.97575951718585952</v>
      </c>
      <c r="CA12" s="3">
        <v>6.5957595171858596</v>
      </c>
      <c r="CB12" s="3">
        <v>6.6</v>
      </c>
      <c r="CC12" s="3">
        <v>5.7389999999999999</v>
      </c>
      <c r="CD12" s="3">
        <v>6.6861374187644396</v>
      </c>
      <c r="CE12" s="3">
        <v>6.6861374187644396</v>
      </c>
      <c r="CF12" s="3">
        <v>6.3740190343717185</v>
      </c>
      <c r="CG12" s="3">
        <v>5.85</v>
      </c>
      <c r="CH12" s="12">
        <v>0.83613741876443992</v>
      </c>
      <c r="CI12" s="3">
        <v>6.6861374187644396</v>
      </c>
      <c r="CJ12" s="3">
        <v>6.3740190343717185</v>
      </c>
      <c r="CK12" s="3">
        <v>6.69</v>
      </c>
      <c r="CL12" s="3"/>
      <c r="CM12" s="3">
        <v>-9.4240482814140769E-2</v>
      </c>
      <c r="CN12" s="3">
        <v>6.5957595171858596</v>
      </c>
      <c r="CO12" s="3"/>
      <c r="CP12" s="3"/>
      <c r="CQ12" s="13"/>
      <c r="CR12" s="13"/>
      <c r="CS12" s="3"/>
      <c r="CT12" s="3">
        <v>6.3174999999999999</v>
      </c>
      <c r="CU12" s="3">
        <v>5.9089999999999998</v>
      </c>
      <c r="CV12" s="3"/>
      <c r="CW12" s="14"/>
      <c r="CX12" s="14"/>
      <c r="CY12" s="3"/>
      <c r="CZ12" s="3"/>
      <c r="DA12" s="3"/>
      <c r="DB12" s="14"/>
      <c r="DC12" s="14"/>
      <c r="DD12" s="3"/>
      <c r="DE12" s="3"/>
      <c r="DF12" s="3"/>
      <c r="DG12" s="14"/>
      <c r="DH12" s="3"/>
      <c r="DI12" s="3"/>
      <c r="DJ12" s="14"/>
      <c r="DK12" s="15"/>
      <c r="DL12" s="3"/>
      <c r="DM12" s="3"/>
      <c r="DN12" s="3"/>
      <c r="DO12" s="3"/>
      <c r="DP12" s="3"/>
      <c r="DQ12" s="15"/>
      <c r="DR12" s="3"/>
      <c r="DS12" s="3"/>
      <c r="DT12" s="3"/>
      <c r="DU12" s="3"/>
      <c r="DV12" s="3"/>
      <c r="DW12" s="3"/>
    </row>
    <row r="13" spans="1:127" ht="15.75" customHeight="1">
      <c r="A13" s="34" t="s">
        <v>181</v>
      </c>
      <c r="B13" s="2" t="s">
        <v>137</v>
      </c>
      <c r="C13" s="2" t="s">
        <v>135</v>
      </c>
      <c r="D13" s="2" t="s">
        <v>120</v>
      </c>
      <c r="E13" s="3">
        <v>52</v>
      </c>
      <c r="F13" s="4">
        <v>6.9260000000000002</v>
      </c>
      <c r="G13" s="4">
        <v>4.1023101207918007</v>
      </c>
      <c r="H13" s="4">
        <v>2.5716898792081992</v>
      </c>
      <c r="I13" s="10">
        <v>5.5750000000000002</v>
      </c>
      <c r="J13" s="10">
        <v>0.83666202415836022</v>
      </c>
      <c r="K13" s="11">
        <v>5.9465000000000003</v>
      </c>
      <c r="L13" s="11">
        <v>0.46516202415836005</v>
      </c>
      <c r="M13" s="11">
        <v>6.4116620241583604</v>
      </c>
      <c r="N13" s="11">
        <v>5.85</v>
      </c>
      <c r="O13" s="11">
        <v>0.56166202415836075</v>
      </c>
      <c r="P13" s="11">
        <v>6.4116620241583604</v>
      </c>
      <c r="Q13" s="11">
        <v>5.89</v>
      </c>
      <c r="R13" s="11">
        <v>0.52166202415836072</v>
      </c>
      <c r="S13" s="11">
        <v>6.4116620241583604</v>
      </c>
      <c r="T13" s="11">
        <v>5.6289999999999996</v>
      </c>
      <c r="U13" s="11">
        <v>0.78266202415836084</v>
      </c>
      <c r="V13" s="11">
        <v>6.4116620241583604</v>
      </c>
      <c r="W13" s="11">
        <v>6.4459999999999997</v>
      </c>
      <c r="X13" s="11">
        <v>5.9394999999999998</v>
      </c>
      <c r="Y13" s="11">
        <v>0.47216202415836062</v>
      </c>
      <c r="Z13" s="11">
        <v>6.4116620241583604</v>
      </c>
      <c r="AA13" s="11">
        <v>6.4139999999999997</v>
      </c>
      <c r="AB13" s="4">
        <v>5.86</v>
      </c>
      <c r="AC13" s="4">
        <v>0.55166202415836008</v>
      </c>
      <c r="AD13" s="4">
        <v>6.4116620241583604</v>
      </c>
      <c r="AE13" s="4">
        <v>6.42</v>
      </c>
      <c r="AF13" s="4">
        <v>5.38</v>
      </c>
      <c r="AG13" s="4">
        <v>1.0316620241583605</v>
      </c>
      <c r="AH13" s="4">
        <v>6.4116620241583604</v>
      </c>
      <c r="AI13" s="4">
        <v>6.41</v>
      </c>
      <c r="AJ13" s="4">
        <v>5.72</v>
      </c>
      <c r="AK13" s="4">
        <v>0.69166202415836064</v>
      </c>
      <c r="AL13" s="4">
        <v>6.4116620241583604</v>
      </c>
      <c r="AM13" s="4">
        <v>6.41</v>
      </c>
      <c r="AN13" s="4">
        <v>5.61</v>
      </c>
      <c r="AO13" s="4">
        <v>0.80166202415836008</v>
      </c>
      <c r="AP13" s="4">
        <v>6.4116620241583604</v>
      </c>
      <c r="AQ13" s="4">
        <v>6.41</v>
      </c>
      <c r="AR13" s="4">
        <v>6.7815000000000003</v>
      </c>
      <c r="AT13" s="4">
        <v>6.4116620241583604</v>
      </c>
      <c r="AU13" s="4">
        <v>6.4116620241583604</v>
      </c>
      <c r="AW13" s="3">
        <v>5.71</v>
      </c>
      <c r="AX13" s="3">
        <v>0.95883101207917942</v>
      </c>
      <c r="AY13" s="3">
        <v>6.6688310120791794</v>
      </c>
      <c r="AZ13" s="3">
        <v>6.67</v>
      </c>
      <c r="BA13" s="3">
        <v>5.37</v>
      </c>
      <c r="BB13" s="3">
        <v>1.2988310120791793</v>
      </c>
      <c r="BC13" s="3">
        <v>6.6688310120791794</v>
      </c>
      <c r="BD13" s="3">
        <v>6.72</v>
      </c>
      <c r="BE13" s="3">
        <v>5.0469999999999997</v>
      </c>
      <c r="BF13" s="3">
        <v>1.6218310120791797</v>
      </c>
      <c r="BG13" s="3">
        <v>6.6688310120791794</v>
      </c>
      <c r="BH13" s="3">
        <v>6.7244999999999999</v>
      </c>
      <c r="BI13" s="3">
        <v>5.43</v>
      </c>
      <c r="BJ13" s="3">
        <v>1.2388310120791797</v>
      </c>
      <c r="BK13" s="3">
        <v>6.6688310120791794</v>
      </c>
      <c r="BL13" s="3">
        <v>6.69</v>
      </c>
      <c r="BM13" s="3">
        <v>5.3369999999999997</v>
      </c>
      <c r="BN13" s="3">
        <v>1.3318310120791796</v>
      </c>
      <c r="BO13" s="3">
        <v>6.6688310120791794</v>
      </c>
      <c r="BP13" s="3">
        <v>6.7089999999999996</v>
      </c>
      <c r="BQ13" s="3">
        <v>5.92</v>
      </c>
      <c r="BR13" s="3">
        <v>0.74883101207917946</v>
      </c>
      <c r="BS13" s="3">
        <v>6.6688310120791794</v>
      </c>
      <c r="BT13" s="3">
        <v>6.66</v>
      </c>
      <c r="BU13" s="3">
        <v>6.21</v>
      </c>
      <c r="BV13" s="3">
        <v>0.45883101207917942</v>
      </c>
      <c r="BW13" s="3">
        <v>6.6688310120791794</v>
      </c>
      <c r="BX13" s="3">
        <v>6.68</v>
      </c>
      <c r="BY13" s="3">
        <v>5.98</v>
      </c>
      <c r="BZ13" s="3">
        <v>0.68883101207917896</v>
      </c>
      <c r="CA13" s="3">
        <v>6.6688310120791794</v>
      </c>
      <c r="CB13" s="3">
        <v>6.68</v>
      </c>
      <c r="CC13" s="3">
        <v>5.88</v>
      </c>
      <c r="CD13" s="3">
        <v>7.0245738161650797</v>
      </c>
      <c r="CE13" s="3">
        <v>7.0245738161650797</v>
      </c>
      <c r="CF13" s="3">
        <v>6.4116620241583604</v>
      </c>
      <c r="CG13" s="3">
        <v>6.13</v>
      </c>
      <c r="CH13" s="12">
        <v>0.8945738161650798</v>
      </c>
      <c r="CI13" s="3">
        <v>7.0245738161650797</v>
      </c>
      <c r="CJ13" s="3">
        <v>6.4116620241583604</v>
      </c>
      <c r="CK13" s="3">
        <v>7.03</v>
      </c>
      <c r="CL13" s="3"/>
      <c r="CM13" s="3">
        <v>-0.36116898792082086</v>
      </c>
      <c r="CN13" s="3">
        <v>6.6688310120791794</v>
      </c>
      <c r="CO13" s="3"/>
      <c r="CP13" s="3">
        <v>6.83</v>
      </c>
      <c r="CQ13" s="3">
        <v>-0.16116898792082068</v>
      </c>
      <c r="CR13" s="3">
        <v>6.6688310120791794</v>
      </c>
      <c r="CS13" s="3">
        <v>6.83</v>
      </c>
      <c r="CT13" s="3"/>
      <c r="CU13" s="3"/>
      <c r="CV13" s="3">
        <v>5.6345000000000001</v>
      </c>
      <c r="CW13" s="3">
        <v>1.0343310120791793</v>
      </c>
      <c r="CX13" s="3">
        <v>6.6688310120791794</v>
      </c>
      <c r="CY13" s="3">
        <v>6.8789999999999996</v>
      </c>
      <c r="CZ13" s="3"/>
      <c r="DA13" s="3">
        <v>5.94</v>
      </c>
      <c r="DB13" s="3">
        <v>0.728831012079179</v>
      </c>
      <c r="DC13" s="3">
        <v>6.6688310120791794</v>
      </c>
      <c r="DD13" s="3">
        <v>6.66</v>
      </c>
      <c r="DE13" s="3">
        <v>5.96</v>
      </c>
      <c r="DF13" s="3"/>
      <c r="DG13" s="3"/>
      <c r="DH13" s="3"/>
      <c r="DI13" s="3"/>
      <c r="DJ13" s="14"/>
      <c r="DK13" s="15"/>
      <c r="DL13" s="3"/>
      <c r="DM13" s="3"/>
      <c r="DN13" s="3"/>
      <c r="DO13" s="3"/>
      <c r="DP13" s="3"/>
      <c r="DQ13" s="15"/>
      <c r="DR13" s="3"/>
      <c r="DS13" s="3"/>
      <c r="DT13" s="3"/>
      <c r="DU13" s="3"/>
      <c r="DV13" s="3"/>
      <c r="DW13" s="3"/>
    </row>
    <row r="14" spans="1:127" ht="15.75" customHeight="1">
      <c r="A14" s="36" t="s">
        <v>206</v>
      </c>
      <c r="B14" s="2" t="s">
        <v>137</v>
      </c>
      <c r="C14" s="2" t="s">
        <v>135</v>
      </c>
      <c r="D14" s="2" t="s">
        <v>120</v>
      </c>
      <c r="E14" s="3">
        <v>54</v>
      </c>
      <c r="F14" s="4">
        <v>6.69</v>
      </c>
      <c r="G14" s="4">
        <v>3.9572479109466006</v>
      </c>
      <c r="H14" s="4">
        <v>2.4807520890533996</v>
      </c>
      <c r="I14" s="10">
        <v>5.56</v>
      </c>
      <c r="J14" s="10">
        <v>0.63384958218932042</v>
      </c>
      <c r="K14" s="11">
        <v>5.7039999999999997</v>
      </c>
      <c r="L14" s="11">
        <v>0.48984958218932029</v>
      </c>
      <c r="M14" s="11">
        <v>6.19384958218932</v>
      </c>
      <c r="N14" s="11">
        <v>5.59</v>
      </c>
      <c r="O14" s="11">
        <v>0.60384958218932017</v>
      </c>
      <c r="P14" s="11">
        <v>6.19384958218932</v>
      </c>
      <c r="Q14" s="11">
        <v>5.6</v>
      </c>
      <c r="R14" s="11">
        <v>0.59384958218932038</v>
      </c>
      <c r="S14" s="11">
        <v>6.19384958218932</v>
      </c>
      <c r="T14" s="11">
        <v>5.37</v>
      </c>
      <c r="U14" s="11">
        <v>0.82384958218931992</v>
      </c>
      <c r="V14" s="11">
        <v>6.19384958218932</v>
      </c>
      <c r="W14" s="11">
        <v>6.19</v>
      </c>
      <c r="X14" s="11">
        <v>5.7</v>
      </c>
      <c r="Y14" s="11">
        <v>0.49384958218931985</v>
      </c>
      <c r="Z14" s="11">
        <v>6.19384958218932</v>
      </c>
      <c r="AA14" s="11">
        <v>6.19</v>
      </c>
      <c r="AB14" s="4">
        <v>5.65</v>
      </c>
      <c r="AC14" s="4">
        <v>0.54384958218931967</v>
      </c>
      <c r="AD14" s="4">
        <v>6.19384958218932</v>
      </c>
      <c r="AE14" s="4">
        <v>6.19</v>
      </c>
      <c r="AF14" s="4">
        <v>5.13</v>
      </c>
      <c r="AG14" s="4">
        <v>1.0638495821893201</v>
      </c>
      <c r="AH14" s="4">
        <v>6.19384958218932</v>
      </c>
      <c r="AI14" s="4">
        <v>6.19</v>
      </c>
      <c r="AJ14" s="4">
        <v>5.54</v>
      </c>
      <c r="AK14" s="4">
        <v>0.65384958218931999</v>
      </c>
      <c r="AL14" s="4">
        <v>6.19384958218932</v>
      </c>
      <c r="AM14" s="4">
        <v>6.15</v>
      </c>
      <c r="AN14" s="4">
        <v>5.39</v>
      </c>
      <c r="AO14" s="4">
        <v>0.80384958218932034</v>
      </c>
      <c r="AP14" s="4">
        <v>6.19384958218932</v>
      </c>
      <c r="AQ14" s="4">
        <v>6.2</v>
      </c>
      <c r="AR14" s="4">
        <v>6.71</v>
      </c>
      <c r="AT14" s="4">
        <v>6.19384958218932</v>
      </c>
      <c r="AU14" s="4">
        <v>6.19384958218932</v>
      </c>
      <c r="AW14" s="3">
        <v>5.49</v>
      </c>
      <c r="AX14" s="3">
        <v>0.95192479109465999</v>
      </c>
      <c r="AY14" s="3">
        <v>6.4419247910946602</v>
      </c>
      <c r="AZ14" s="3">
        <v>6.44</v>
      </c>
      <c r="BA14" s="3">
        <v>5.26</v>
      </c>
      <c r="BB14" s="3">
        <v>1.1819247910946604</v>
      </c>
      <c r="BC14" s="3">
        <v>6.4419247910946602</v>
      </c>
      <c r="BD14" s="3">
        <v>6.45</v>
      </c>
      <c r="BE14" s="3">
        <v>4.84</v>
      </c>
      <c r="BF14" s="3">
        <v>1.6019247910946603</v>
      </c>
      <c r="BG14" s="3">
        <v>6.4419247910946602</v>
      </c>
      <c r="BH14" s="3">
        <v>6.44</v>
      </c>
      <c r="BI14" s="3">
        <v>5.36</v>
      </c>
      <c r="BJ14" s="3">
        <v>1.0819247910946599</v>
      </c>
      <c r="BK14" s="3">
        <v>6.4419247910946602</v>
      </c>
      <c r="BL14" s="3">
        <v>6.44</v>
      </c>
      <c r="BM14" s="3">
        <v>5.2244999999999999</v>
      </c>
      <c r="BN14" s="3">
        <v>1.2174247910946603</v>
      </c>
      <c r="BO14" s="3">
        <v>6.4419247910946602</v>
      </c>
      <c r="BP14" s="3">
        <v>6.4749999999999996</v>
      </c>
      <c r="BQ14" s="3">
        <v>5.48</v>
      </c>
      <c r="BR14" s="3">
        <v>0.96192479109465978</v>
      </c>
      <c r="BS14" s="3">
        <v>6.4419247910946602</v>
      </c>
      <c r="BT14" s="3">
        <v>6.44</v>
      </c>
      <c r="BU14" s="3">
        <v>5.84</v>
      </c>
      <c r="BV14" s="3">
        <v>0.60192479109466035</v>
      </c>
      <c r="BW14" s="3">
        <v>6.4419247910946602</v>
      </c>
      <c r="BX14" s="3">
        <v>6.44</v>
      </c>
      <c r="BY14" s="3">
        <v>5.53</v>
      </c>
      <c r="BZ14" s="3">
        <v>0.91192479109465996</v>
      </c>
      <c r="CA14" s="3">
        <v>6.4419247910946602</v>
      </c>
      <c r="CB14" s="3">
        <v>6.44</v>
      </c>
      <c r="CC14" s="3">
        <v>5.71</v>
      </c>
      <c r="CD14" s="3">
        <v>7.1609122562766387</v>
      </c>
      <c r="CE14" s="3">
        <v>7.1609122562766387</v>
      </c>
      <c r="CF14" s="3">
        <v>6.19384958218932</v>
      </c>
      <c r="CG14" s="3">
        <v>5.85</v>
      </c>
      <c r="CH14" s="12">
        <v>1.3109122562766391</v>
      </c>
      <c r="CI14" s="3">
        <v>7.1609122562766387</v>
      </c>
      <c r="CJ14" s="3">
        <v>6.19384958218932</v>
      </c>
      <c r="CK14" s="3"/>
      <c r="CL14" s="3"/>
      <c r="CM14" s="3">
        <v>6.4419247910946602</v>
      </c>
      <c r="CN14" s="3">
        <v>6.4419247910946602</v>
      </c>
      <c r="CO14" s="3"/>
      <c r="CP14" s="3">
        <v>6.19</v>
      </c>
      <c r="CQ14" s="3">
        <v>0.25192479109465982</v>
      </c>
      <c r="CR14" s="3">
        <v>6.4419247910946602</v>
      </c>
      <c r="CS14" s="3">
        <v>6.44</v>
      </c>
      <c r="CT14" s="3"/>
      <c r="CU14" s="3"/>
      <c r="CV14" s="3"/>
      <c r="CW14" s="12">
        <v>6.4419247910946602</v>
      </c>
      <c r="CX14" s="12">
        <v>6.4419247910946602</v>
      </c>
      <c r="CY14" s="3"/>
      <c r="CZ14" s="3" t="s">
        <v>194</v>
      </c>
      <c r="DA14" s="3">
        <v>5.8414999999999999</v>
      </c>
      <c r="DB14" s="12">
        <v>0.60042479109466029</v>
      </c>
      <c r="DC14" s="12">
        <v>6.4419247910946602</v>
      </c>
      <c r="DD14" s="3">
        <v>6.4569999999999999</v>
      </c>
      <c r="DE14" s="3"/>
      <c r="DF14" s="3">
        <v>5.27</v>
      </c>
      <c r="DG14" s="12">
        <v>6.4419247910946602</v>
      </c>
      <c r="DH14" s="3">
        <v>6.44</v>
      </c>
      <c r="DI14" s="3"/>
      <c r="DJ14" s="37"/>
      <c r="DK14" s="15"/>
      <c r="DL14" s="3"/>
      <c r="DM14" s="3">
        <v>6.32</v>
      </c>
      <c r="DN14" s="3">
        <v>5.8085000000000004</v>
      </c>
      <c r="DO14" s="3"/>
      <c r="DP14" s="3"/>
      <c r="DQ14" s="15"/>
      <c r="DR14" s="3"/>
      <c r="DS14" s="3"/>
      <c r="DT14" s="3"/>
      <c r="DU14" s="3"/>
      <c r="DV14" s="3"/>
      <c r="DW14" s="3"/>
    </row>
    <row r="15" spans="1:127" ht="15.75" customHeight="1">
      <c r="A15" s="38" t="s">
        <v>224</v>
      </c>
      <c r="B15" s="2" t="s">
        <v>137</v>
      </c>
      <c r="C15" s="2" t="s">
        <v>135</v>
      </c>
      <c r="D15" s="2" t="s">
        <v>120</v>
      </c>
      <c r="E15" s="3">
        <v>46</v>
      </c>
      <c r="F15" s="4">
        <v>6.4829999999999997</v>
      </c>
      <c r="G15" s="4">
        <v>3.8300111421417</v>
      </c>
      <c r="H15" s="4">
        <v>2.4009888578582994</v>
      </c>
      <c r="I15" s="40">
        <v>5.01</v>
      </c>
      <c r="J15" s="12">
        <v>0.98124233984933973</v>
      </c>
      <c r="K15" s="11">
        <v>5.35</v>
      </c>
      <c r="L15" s="11">
        <v>0.79124233984934023</v>
      </c>
      <c r="M15" s="11">
        <v>6.1412423398493399</v>
      </c>
      <c r="N15" s="11">
        <v>5.44</v>
      </c>
      <c r="O15" s="11">
        <v>0.70124233984933948</v>
      </c>
      <c r="P15" s="11">
        <v>6.1412423398493399</v>
      </c>
      <c r="Q15" s="11">
        <v>5.52</v>
      </c>
      <c r="R15" s="11">
        <v>0.6212423398493403</v>
      </c>
      <c r="S15" s="11">
        <v>6.1412423398493399</v>
      </c>
      <c r="T15" s="11">
        <v>5.15</v>
      </c>
      <c r="U15" s="11">
        <v>0.99124233984933952</v>
      </c>
      <c r="V15" s="11">
        <v>6.1412423398493399</v>
      </c>
      <c r="W15" s="11">
        <v>6.15</v>
      </c>
      <c r="X15" s="11">
        <v>5.45</v>
      </c>
      <c r="Y15" s="11">
        <v>0.69124233984933969</v>
      </c>
      <c r="Z15" s="11">
        <v>6.1412423398493399</v>
      </c>
      <c r="AA15" s="11">
        <v>6.14</v>
      </c>
      <c r="AB15" s="4">
        <v>5.46</v>
      </c>
      <c r="AC15" s="4">
        <v>0.54280222842833936</v>
      </c>
      <c r="AD15" s="4">
        <v>6.0028022284283393</v>
      </c>
      <c r="AE15" s="4">
        <v>6</v>
      </c>
      <c r="AF15" s="4">
        <v>4.88</v>
      </c>
      <c r="AG15" s="4">
        <v>1.1228022284283394</v>
      </c>
      <c r="AH15" s="4">
        <v>6.0028022284283393</v>
      </c>
      <c r="AI15" s="4">
        <v>6</v>
      </c>
      <c r="AJ15" s="4">
        <v>5.28</v>
      </c>
      <c r="AK15" s="4">
        <v>0.72280222842833908</v>
      </c>
      <c r="AL15" s="4">
        <v>6.0028022284283393</v>
      </c>
      <c r="AM15" s="4">
        <v>6</v>
      </c>
      <c r="AN15" s="4">
        <v>5.23</v>
      </c>
      <c r="AO15" s="4">
        <v>0.7728022284283389</v>
      </c>
      <c r="AP15" s="4">
        <v>6.0028022284283393</v>
      </c>
      <c r="AQ15" s="4">
        <v>6</v>
      </c>
      <c r="AR15" s="4">
        <v>6.4089999999999998</v>
      </c>
      <c r="AT15" s="4">
        <v>6.0028022284283393</v>
      </c>
      <c r="AU15" s="4">
        <v>6.0028022284283393</v>
      </c>
      <c r="AW15" s="3">
        <v>5.31</v>
      </c>
      <c r="AX15" s="3">
        <v>0.93290111421416988</v>
      </c>
      <c r="AY15" s="3">
        <v>6.2429011142141695</v>
      </c>
      <c r="AZ15" s="3">
        <v>6.24</v>
      </c>
      <c r="BA15" s="3">
        <v>5.08</v>
      </c>
      <c r="BB15" s="3">
        <v>1.1629011142141694</v>
      </c>
      <c r="BC15" s="3">
        <v>6.2429011142141695</v>
      </c>
      <c r="BD15" s="3">
        <v>6.24</v>
      </c>
      <c r="BE15" s="3">
        <v>4.79</v>
      </c>
      <c r="BF15" s="3">
        <v>1.4529011142141695</v>
      </c>
      <c r="BG15" s="3">
        <v>6.2429011142141695</v>
      </c>
      <c r="BH15" s="3">
        <v>6.24</v>
      </c>
      <c r="BI15" s="3">
        <v>5.09</v>
      </c>
      <c r="BJ15" s="3">
        <v>1.1529011142141696</v>
      </c>
      <c r="BK15" s="3">
        <v>6.2429011142141695</v>
      </c>
      <c r="BL15" s="3">
        <v>6.24</v>
      </c>
      <c r="BM15" s="3">
        <v>5.0324999999999998</v>
      </c>
      <c r="BN15" s="3">
        <v>1.2104011142141697</v>
      </c>
      <c r="BO15" s="3">
        <v>6.2429011142141695</v>
      </c>
      <c r="BP15" s="3">
        <v>6.2534999999999998</v>
      </c>
      <c r="BQ15" s="3">
        <v>5.31</v>
      </c>
      <c r="BR15" s="3">
        <v>0.93290111421416988</v>
      </c>
      <c r="BS15" s="3">
        <v>6.2429011142141695</v>
      </c>
      <c r="BT15" s="3">
        <v>6.24</v>
      </c>
      <c r="BU15" s="3">
        <v>6.18</v>
      </c>
      <c r="BV15" s="3">
        <v>6.2901114214169773E-2</v>
      </c>
      <c r="BW15" s="3">
        <v>6.2429011142141695</v>
      </c>
      <c r="BX15" s="3">
        <v>6.25</v>
      </c>
      <c r="BY15" s="3">
        <v>5.68</v>
      </c>
      <c r="BZ15" s="3">
        <v>0.56290111421416977</v>
      </c>
      <c r="CA15" s="3">
        <v>6.2429011142141695</v>
      </c>
      <c r="CB15" s="3">
        <v>6.24</v>
      </c>
      <c r="CC15" s="3">
        <v>5.81</v>
      </c>
      <c r="CD15" s="3">
        <v>6.5385522284206949</v>
      </c>
      <c r="CE15" s="3">
        <v>6.5385522284206949</v>
      </c>
      <c r="CF15" s="3">
        <v>6.0028022284283393</v>
      </c>
      <c r="CG15" s="3">
        <v>5.76</v>
      </c>
      <c r="CH15" s="12">
        <v>0.77855222842069516</v>
      </c>
      <c r="CI15" s="3">
        <v>6.5385522284206949</v>
      </c>
      <c r="CJ15" s="3">
        <v>6.0028022284283393</v>
      </c>
      <c r="CK15" s="3">
        <v>5.56</v>
      </c>
      <c r="CL15" s="3"/>
      <c r="CM15" s="3">
        <v>0.68290111421416988</v>
      </c>
      <c r="CN15" s="3">
        <v>6.2429011142141695</v>
      </c>
      <c r="CO15" s="3"/>
      <c r="CP15" s="3">
        <v>6.15</v>
      </c>
      <c r="CQ15" s="3">
        <v>9.2901114214169134E-2</v>
      </c>
      <c r="CR15" s="3">
        <v>6.2429011142141695</v>
      </c>
      <c r="CS15" s="3">
        <v>6.24</v>
      </c>
      <c r="CT15" s="3"/>
      <c r="CU15" s="3"/>
      <c r="CV15" s="3"/>
      <c r="CW15" s="12">
        <v>6.2429011142141695</v>
      </c>
      <c r="CX15" s="12">
        <v>6.2429011142141695</v>
      </c>
      <c r="CY15" s="3"/>
      <c r="CZ15" s="3" t="s">
        <v>194</v>
      </c>
      <c r="DA15" s="3">
        <v>5.87</v>
      </c>
      <c r="DB15" s="12">
        <v>0.37290111421416938</v>
      </c>
      <c r="DC15" s="12">
        <v>6.2429011142141695</v>
      </c>
      <c r="DD15" s="3"/>
      <c r="DE15" s="3"/>
      <c r="DF15" s="3"/>
      <c r="DG15" s="12">
        <v>6.2429011142141695</v>
      </c>
      <c r="DH15" s="3"/>
      <c r="DI15" s="3">
        <v>5.2</v>
      </c>
      <c r="DJ15" s="12">
        <v>1.0429011142141693</v>
      </c>
      <c r="DK15" s="3">
        <v>6.2429011142141695</v>
      </c>
      <c r="DL15" s="3">
        <v>6.24</v>
      </c>
      <c r="DM15" s="3"/>
      <c r="DN15" s="3"/>
      <c r="DO15" s="3">
        <v>5.7889999999999997</v>
      </c>
      <c r="DP15" s="3"/>
      <c r="DQ15" s="13"/>
      <c r="DR15" s="3"/>
      <c r="DS15" s="3"/>
      <c r="DT15" s="3"/>
      <c r="DU15" s="3"/>
      <c r="DV15" s="3"/>
      <c r="DW15" s="3"/>
    </row>
    <row r="16" spans="1:127" ht="15.75" customHeight="1">
      <c r="A16" s="42" t="s">
        <v>232</v>
      </c>
      <c r="B16" s="2" t="s">
        <v>137</v>
      </c>
      <c r="C16" s="2" t="s">
        <v>135</v>
      </c>
      <c r="D16" s="2" t="s">
        <v>120</v>
      </c>
      <c r="E16" s="3">
        <v>12</v>
      </c>
      <c r="F16" s="4">
        <v>6.4354999999999993</v>
      </c>
      <c r="G16" s="4">
        <v>3.8008142990584499</v>
      </c>
      <c r="H16" s="4">
        <v>2.3826857009415492</v>
      </c>
      <c r="I16" s="40">
        <v>5.9479999999999995</v>
      </c>
      <c r="J16" s="12">
        <v>-5.970287673111585E-4</v>
      </c>
      <c r="K16" s="11">
        <v>5.61</v>
      </c>
      <c r="L16" s="11">
        <v>0.48740297123268839</v>
      </c>
      <c r="M16" s="11">
        <v>6.0974029712326887</v>
      </c>
      <c r="N16" s="40">
        <v>5.6019999999999994</v>
      </c>
      <c r="O16" s="11">
        <v>0.34540297123268893</v>
      </c>
      <c r="P16" s="11">
        <v>6.0974029712326887</v>
      </c>
      <c r="Q16" s="40">
        <v>5.5679999999999996</v>
      </c>
      <c r="R16" s="11">
        <v>0.37940297123268873</v>
      </c>
      <c r="S16" s="11">
        <v>6.0974029712326887</v>
      </c>
      <c r="T16" s="11">
        <v>5.43</v>
      </c>
      <c r="U16" s="11">
        <v>0.66740297123268899</v>
      </c>
      <c r="V16" s="11">
        <v>6.0974029712326887</v>
      </c>
      <c r="W16" s="11">
        <v>6.11</v>
      </c>
      <c r="X16" s="11">
        <v>5.68</v>
      </c>
      <c r="Y16" s="11">
        <v>0.41740297123268899</v>
      </c>
      <c r="Z16" s="11">
        <v>6.0974029712326887</v>
      </c>
      <c r="AA16" s="11">
        <v>6.09</v>
      </c>
      <c r="AB16" s="4">
        <v>5.69</v>
      </c>
      <c r="AC16" s="4">
        <v>0.26896285981168866</v>
      </c>
      <c r="AD16" s="4">
        <v>5.9589628598116891</v>
      </c>
      <c r="AE16" s="4">
        <v>5.95</v>
      </c>
      <c r="AF16" s="4">
        <v>5.2</v>
      </c>
      <c r="AG16" s="4">
        <v>0.75896285981168887</v>
      </c>
      <c r="AH16" s="4">
        <v>5.9589628598116891</v>
      </c>
      <c r="AI16" s="4">
        <v>5.95</v>
      </c>
      <c r="AJ16" s="4">
        <v>5.42</v>
      </c>
      <c r="AK16" s="4">
        <v>0.53896285981168912</v>
      </c>
      <c r="AL16" s="4">
        <v>5.9589628598116891</v>
      </c>
      <c r="AM16" s="4">
        <v>5.9589628598116891</v>
      </c>
      <c r="AN16" s="4">
        <v>5.38</v>
      </c>
      <c r="AO16" s="4">
        <v>0.57896285981168916</v>
      </c>
      <c r="AP16" s="4">
        <v>5.9589628598116891</v>
      </c>
      <c r="AQ16" s="4">
        <v>5.95</v>
      </c>
      <c r="AR16" s="4">
        <v>6.8804999999999996</v>
      </c>
      <c r="AT16" s="4">
        <v>5.9589628598116891</v>
      </c>
      <c r="AU16" s="4">
        <v>5.9589628598116891</v>
      </c>
      <c r="AW16" s="3">
        <v>5.94</v>
      </c>
      <c r="AX16" s="3">
        <v>0.25723142990584424</v>
      </c>
      <c r="AY16" s="3">
        <v>6.1972314299058446</v>
      </c>
      <c r="AZ16" s="3">
        <v>6.19</v>
      </c>
      <c r="BA16" s="3">
        <v>5.33</v>
      </c>
      <c r="BB16" s="3">
        <v>0.86723142990584456</v>
      </c>
      <c r="BC16" s="3">
        <v>6.1972314299058446</v>
      </c>
      <c r="BD16" s="3">
        <v>6.19</v>
      </c>
      <c r="BE16" s="3">
        <v>4.96</v>
      </c>
      <c r="BF16" s="3">
        <v>1.2372314299058447</v>
      </c>
      <c r="BG16" s="3">
        <v>6.1972314299058446</v>
      </c>
      <c r="BH16" s="3">
        <v>6.19</v>
      </c>
      <c r="BI16" s="3">
        <v>5.2</v>
      </c>
      <c r="BJ16" s="3">
        <v>0.99723142990584446</v>
      </c>
      <c r="BK16" s="3">
        <v>6.1972314299058446</v>
      </c>
      <c r="BL16" s="3">
        <v>6.19</v>
      </c>
      <c r="BM16" s="3">
        <v>5.133</v>
      </c>
      <c r="BN16" s="3">
        <v>1.0642314299058446</v>
      </c>
      <c r="BO16" s="3">
        <v>6.1972314299058446</v>
      </c>
      <c r="BP16" s="3">
        <v>6.2244999999999999</v>
      </c>
      <c r="BQ16" s="3">
        <v>5.91</v>
      </c>
      <c r="BR16" s="3">
        <v>0.28723142990584449</v>
      </c>
      <c r="BS16" s="3">
        <v>6.1972314299058446</v>
      </c>
      <c r="BT16" s="3">
        <v>6.19</v>
      </c>
      <c r="BU16" s="3">
        <v>6.07</v>
      </c>
      <c r="BV16" s="3">
        <v>0.12723142990584435</v>
      </c>
      <c r="BW16" s="3">
        <v>6.1972314299058446</v>
      </c>
      <c r="BX16" s="3">
        <v>6.19</v>
      </c>
      <c r="BY16" s="3">
        <v>5.63</v>
      </c>
      <c r="BZ16" s="3">
        <v>0.56723142990584474</v>
      </c>
      <c r="CA16" s="3">
        <v>6.1972314299058446</v>
      </c>
      <c r="CB16" s="3">
        <v>6.19</v>
      </c>
      <c r="CC16" s="3">
        <v>5.57</v>
      </c>
      <c r="CD16" s="3">
        <v>6.4842293407697396</v>
      </c>
      <c r="CE16" s="3">
        <v>6.4842293407697396</v>
      </c>
      <c r="CF16" s="3">
        <v>5.9589628598116891</v>
      </c>
      <c r="CG16" s="3">
        <v>5.77</v>
      </c>
      <c r="CH16" s="12">
        <v>0.71422934076973998</v>
      </c>
      <c r="CI16" s="3">
        <v>6.4842293407697396</v>
      </c>
      <c r="CJ16" s="3">
        <v>5.9589628598116891</v>
      </c>
      <c r="CK16" s="3">
        <v>6.49</v>
      </c>
      <c r="CL16" s="3"/>
      <c r="CM16" s="3">
        <v>-0.29276857009415558</v>
      </c>
      <c r="CN16" s="3">
        <v>6.1972314299058446</v>
      </c>
      <c r="CO16" s="3"/>
      <c r="CP16" s="3">
        <v>5.75</v>
      </c>
      <c r="CQ16" s="3">
        <v>0.44723142990584464</v>
      </c>
      <c r="CR16" s="3">
        <v>6.1972314299058446</v>
      </c>
      <c r="CS16" s="3">
        <v>6.19</v>
      </c>
      <c r="CT16" s="3"/>
      <c r="CU16" s="3"/>
      <c r="CV16" s="3"/>
      <c r="CW16" s="12">
        <v>6.1972314299058446</v>
      </c>
      <c r="CX16" s="12">
        <v>6.1972314299058446</v>
      </c>
      <c r="CY16" s="3"/>
      <c r="CZ16" s="3" t="s">
        <v>194</v>
      </c>
      <c r="DA16" s="3">
        <v>5.85</v>
      </c>
      <c r="DB16" s="12">
        <v>0.34723142990584499</v>
      </c>
      <c r="DC16" s="12">
        <v>6.1972314299058446</v>
      </c>
      <c r="DD16" s="3"/>
      <c r="DE16" s="3"/>
      <c r="DF16" s="3"/>
      <c r="DG16" s="12">
        <v>6.1972314299058446</v>
      </c>
      <c r="DH16" s="3"/>
      <c r="DI16" s="3">
        <v>5.0999999999999996</v>
      </c>
      <c r="DJ16" s="12">
        <v>1.097231429905845</v>
      </c>
      <c r="DK16" s="3">
        <v>6.1972314299058446</v>
      </c>
      <c r="DL16" s="3">
        <v>6.19</v>
      </c>
      <c r="DM16" s="3"/>
      <c r="DN16" s="3"/>
      <c r="DO16" s="3"/>
      <c r="DP16" s="3">
        <v>5.25</v>
      </c>
      <c r="DQ16" s="3">
        <v>6.1972314299058446</v>
      </c>
      <c r="DR16" s="3">
        <v>6.2</v>
      </c>
      <c r="DS16" s="3">
        <v>6.11</v>
      </c>
      <c r="DT16" s="3">
        <v>5.71</v>
      </c>
      <c r="DU16" s="3"/>
      <c r="DV16" s="3"/>
      <c r="DW16" s="3"/>
    </row>
    <row r="17" spans="1:127" ht="15.75" customHeight="1">
      <c r="A17" s="9" t="s">
        <v>155</v>
      </c>
      <c r="B17" s="2" t="s">
        <v>137</v>
      </c>
      <c r="C17" s="2" t="s">
        <v>135</v>
      </c>
      <c r="D17" s="16" t="s">
        <v>124</v>
      </c>
      <c r="E17" s="3">
        <v>52</v>
      </c>
      <c r="F17" s="4">
        <v>6.7839999999999998</v>
      </c>
      <c r="G17" s="4">
        <v>4.0150269267323999</v>
      </c>
      <c r="H17" s="4">
        <v>2.5169730732675997</v>
      </c>
      <c r="I17" s="10">
        <v>5.6710000000000003</v>
      </c>
      <c r="J17" s="10">
        <v>0.60960538534647934</v>
      </c>
      <c r="K17" s="11">
        <v>5.7815000000000003</v>
      </c>
      <c r="L17" s="11">
        <v>0.4991053853464793</v>
      </c>
      <c r="M17" s="11">
        <v>6.2806053853464796</v>
      </c>
      <c r="N17" s="11">
        <v>5.8445</v>
      </c>
      <c r="O17" s="11">
        <v>0.43610538534647958</v>
      </c>
      <c r="P17" s="11">
        <v>6.2806053853464796</v>
      </c>
      <c r="Q17" s="11">
        <v>5.8185000000000002</v>
      </c>
      <c r="R17" s="11">
        <v>0.46210538534647938</v>
      </c>
      <c r="S17" s="11">
        <v>6.2806053853464796</v>
      </c>
      <c r="T17" s="11">
        <v>5.6769999999999996</v>
      </c>
      <c r="U17" s="7"/>
      <c r="V17" s="11" t="s">
        <v>125</v>
      </c>
      <c r="W17" s="11"/>
      <c r="X17" s="11">
        <v>5.3650000000000002</v>
      </c>
      <c r="Y17" s="11">
        <v>0.16051346336619954</v>
      </c>
      <c r="Z17" s="17">
        <v>5.5255134633661998</v>
      </c>
      <c r="AA17" s="11">
        <v>5.64</v>
      </c>
      <c r="AB17" s="4">
        <v>5.3029999999999999</v>
      </c>
      <c r="AC17" s="4">
        <v>0.22251346336619982</v>
      </c>
      <c r="AD17" s="18">
        <v>5.5255134633661998</v>
      </c>
      <c r="AE17" s="4">
        <v>5.5324999999999998</v>
      </c>
      <c r="AF17" s="4">
        <v>4.9610000000000003</v>
      </c>
      <c r="AG17" s="4">
        <v>0.56451346336619945</v>
      </c>
      <c r="AH17" s="18">
        <v>5.5255134633661998</v>
      </c>
      <c r="AI17" s="4">
        <v>5.5345000000000004</v>
      </c>
      <c r="AJ17" s="4">
        <v>5.17</v>
      </c>
      <c r="AK17" s="4">
        <v>0.10381615603943928</v>
      </c>
      <c r="AL17" s="18">
        <v>5.2738161560394392</v>
      </c>
      <c r="AM17" s="4">
        <v>5.31</v>
      </c>
      <c r="AN17" s="4">
        <v>4.95</v>
      </c>
      <c r="AO17" s="4">
        <v>7.2118848712679373E-2</v>
      </c>
      <c r="AP17" s="18">
        <v>5.0221188487126796</v>
      </c>
      <c r="AS17" s="4">
        <v>4.5999999999999996</v>
      </c>
      <c r="AT17" s="4">
        <v>0.42211884871267991</v>
      </c>
      <c r="AU17" s="18">
        <v>5.0221188487126796</v>
      </c>
      <c r="AV17" s="4">
        <v>5.04</v>
      </c>
      <c r="AW17" s="3">
        <v>4.74</v>
      </c>
      <c r="AX17" s="3">
        <v>0.28211884871267934</v>
      </c>
      <c r="AY17" s="18">
        <v>5.0221188487126796</v>
      </c>
      <c r="AZ17" s="3">
        <v>5.0199999999999996</v>
      </c>
      <c r="BA17" s="3">
        <v>4.5999999999999996</v>
      </c>
      <c r="BB17" s="3">
        <v>0.42211884871267991</v>
      </c>
      <c r="BC17" s="18">
        <v>5.0221188487126796</v>
      </c>
      <c r="BD17" s="3">
        <v>5.32</v>
      </c>
      <c r="BE17" s="3">
        <v>4.6875</v>
      </c>
      <c r="BF17" s="3">
        <v>0.33461884871267955</v>
      </c>
      <c r="BG17" s="18">
        <v>5.0221188487126796</v>
      </c>
      <c r="BH17" s="3">
        <v>5.1295000000000002</v>
      </c>
      <c r="BI17" s="3">
        <v>4.68</v>
      </c>
      <c r="BJ17" s="3">
        <v>0.34211884871267983</v>
      </c>
      <c r="BK17" s="18">
        <v>5.0221188487126796</v>
      </c>
      <c r="BL17" s="3">
        <v>5.0199999999999996</v>
      </c>
      <c r="BM17" s="3">
        <v>4.6120000000000001</v>
      </c>
      <c r="BN17" s="3">
        <v>0.41011884871267945</v>
      </c>
      <c r="BO17" s="18">
        <v>5.0221188487126796</v>
      </c>
      <c r="BP17" s="3">
        <v>5.0594999999999999</v>
      </c>
      <c r="BQ17" s="3">
        <v>4.54</v>
      </c>
      <c r="BR17" s="3">
        <v>0.48211884871267952</v>
      </c>
      <c r="BS17" s="18">
        <v>5.0221188487126796</v>
      </c>
      <c r="BT17" s="3">
        <v>5.0199999999999996</v>
      </c>
      <c r="BU17" s="3">
        <v>4.63</v>
      </c>
      <c r="BV17" s="3">
        <v>0.39211884871267966</v>
      </c>
      <c r="BW17" s="18">
        <v>5.0221188487126796</v>
      </c>
      <c r="BX17" s="3">
        <v>4.63</v>
      </c>
      <c r="BY17" s="3">
        <v>4.4800000000000004</v>
      </c>
      <c r="BZ17" s="3">
        <v>0.29042154138591947</v>
      </c>
      <c r="CA17" s="18">
        <v>4.7704215413859199</v>
      </c>
      <c r="CB17" s="3">
        <v>4.78</v>
      </c>
      <c r="CC17" s="3">
        <v>4.4494999999999996</v>
      </c>
      <c r="CD17" s="3">
        <v>4.90323491186144</v>
      </c>
      <c r="CE17" s="18">
        <v>4.90323491186144</v>
      </c>
      <c r="CF17" s="3">
        <v>4.8029215413859196</v>
      </c>
      <c r="CG17" s="3">
        <v>4.58</v>
      </c>
      <c r="CH17" s="12">
        <v>0.32323491186143993</v>
      </c>
      <c r="CI17" s="18">
        <v>4.90323491186144</v>
      </c>
      <c r="CJ17" s="18">
        <v>4.8029215413859196</v>
      </c>
      <c r="CK17" s="3">
        <v>4.9000000000000004</v>
      </c>
      <c r="CL17" s="3">
        <v>4.8099999999999996</v>
      </c>
      <c r="CM17" s="3">
        <v>0.15461884871267895</v>
      </c>
      <c r="CN17" s="19">
        <v>5.0546188487126793</v>
      </c>
      <c r="CO17" s="3">
        <v>5.0599999999999996</v>
      </c>
      <c r="CP17" s="3"/>
      <c r="CQ17" s="13"/>
      <c r="CR17" s="13"/>
      <c r="CS17" s="3"/>
      <c r="CT17" s="3">
        <v>4.7794999999999996</v>
      </c>
      <c r="CU17" s="3">
        <v>4.6905000000000001</v>
      </c>
      <c r="CV17" s="3"/>
      <c r="CW17" s="14"/>
      <c r="CX17" s="14"/>
      <c r="CY17" s="3"/>
      <c r="CZ17" s="3"/>
      <c r="DA17" s="3"/>
      <c r="DB17" s="14"/>
      <c r="DC17" s="14"/>
      <c r="DD17" s="3"/>
      <c r="DE17" s="3"/>
      <c r="DF17" s="3"/>
      <c r="DG17" s="14"/>
      <c r="DH17" s="3"/>
      <c r="DI17" s="3"/>
      <c r="DJ17" s="14"/>
      <c r="DK17" s="20"/>
      <c r="DL17" s="3"/>
      <c r="DM17" s="3"/>
      <c r="DN17" s="3"/>
      <c r="DO17" s="3"/>
      <c r="DP17" s="3"/>
      <c r="DQ17" s="20"/>
      <c r="DR17" s="3"/>
      <c r="DS17" s="3"/>
      <c r="DT17" s="3"/>
      <c r="DU17" s="3"/>
      <c r="DV17" s="3"/>
      <c r="DW17" s="3"/>
    </row>
    <row r="18" spans="1:127" ht="15.75" customHeight="1">
      <c r="A18" s="21" t="s">
        <v>166</v>
      </c>
      <c r="B18" s="22" t="s">
        <v>137</v>
      </c>
      <c r="C18" s="22" t="s">
        <v>135</v>
      </c>
      <c r="D18" s="23" t="s">
        <v>124</v>
      </c>
      <c r="E18" s="24">
        <v>15</v>
      </c>
      <c r="F18" s="25">
        <v>7.1820000000000004</v>
      </c>
      <c r="G18" s="25">
        <v>4.2596657382510008</v>
      </c>
      <c r="H18" s="25">
        <v>2.6703342617489993</v>
      </c>
      <c r="I18" s="26">
        <v>6.2240000000000002</v>
      </c>
      <c r="J18" s="26">
        <v>0.42393314765019952</v>
      </c>
      <c r="K18" s="26">
        <v>6.4080000000000004</v>
      </c>
      <c r="L18" s="26">
        <v>0.23993314765019935</v>
      </c>
      <c r="M18" s="26">
        <v>6.6479331476501997</v>
      </c>
      <c r="N18" s="26">
        <v>6.3789999999999996</v>
      </c>
      <c r="O18" s="26">
        <v>0.26893314765020015</v>
      </c>
      <c r="P18" s="26">
        <v>6.6479331476501997</v>
      </c>
      <c r="Q18" s="26">
        <v>6.33</v>
      </c>
      <c r="R18" s="26">
        <v>0.31793314765019964</v>
      </c>
      <c r="S18" s="26">
        <v>6.6479331476501997</v>
      </c>
      <c r="T18" s="26">
        <v>6.3034999999999997</v>
      </c>
      <c r="U18" s="24"/>
      <c r="V18" s="26" t="s">
        <v>125</v>
      </c>
      <c r="W18" s="26"/>
      <c r="X18" s="26">
        <v>6.1870000000000003</v>
      </c>
      <c r="Y18" s="26">
        <v>-0.34016713087449979</v>
      </c>
      <c r="Z18" s="26">
        <v>5.8468328691255005</v>
      </c>
      <c r="AA18" s="26">
        <v>6.1870000000000003</v>
      </c>
      <c r="AB18" s="25">
        <v>6.0875000000000004</v>
      </c>
      <c r="AC18" s="25">
        <v>-0.24066713087449987</v>
      </c>
      <c r="AD18" s="25">
        <v>5.8468328691255005</v>
      </c>
      <c r="AE18" s="25">
        <v>6.0872000000000002</v>
      </c>
      <c r="AF18" s="25">
        <v>5.94</v>
      </c>
      <c r="AG18" s="25">
        <v>-9.3167130874499904E-2</v>
      </c>
      <c r="AH18" s="25">
        <v>5.8468328691255005</v>
      </c>
      <c r="AI18" s="25"/>
      <c r="AJ18" s="25">
        <v>5.89</v>
      </c>
      <c r="AK18" s="25">
        <v>-0.31020055704939953</v>
      </c>
      <c r="AL18" s="25">
        <v>5.5797994429506002</v>
      </c>
      <c r="AM18" s="25"/>
      <c r="AN18" s="25">
        <v>5.82</v>
      </c>
      <c r="AO18" s="25">
        <v>-0.50723398322429958</v>
      </c>
      <c r="AP18" s="25">
        <v>5.3127660167757007</v>
      </c>
      <c r="AQ18" s="25"/>
      <c r="AR18" s="25"/>
      <c r="AS18" s="25"/>
      <c r="AT18" s="25">
        <v>5.3127660167757007</v>
      </c>
      <c r="AU18" s="25">
        <v>5.3127660167757007</v>
      </c>
      <c r="AV18" s="25"/>
      <c r="AW18" s="24"/>
      <c r="AX18" s="24">
        <v>5.3127660167757007</v>
      </c>
      <c r="AY18" s="25">
        <v>5.3127660167757007</v>
      </c>
      <c r="AZ18" s="24"/>
      <c r="BA18" s="24"/>
      <c r="BB18" s="24">
        <v>5.3127660167757007</v>
      </c>
      <c r="BC18" s="25">
        <v>5.3127660167757007</v>
      </c>
      <c r="BD18" s="24"/>
      <c r="BE18" s="24"/>
      <c r="BF18" s="24">
        <v>5.3127660167757007</v>
      </c>
      <c r="BG18" s="25">
        <v>5.3127660167757007</v>
      </c>
      <c r="BH18" s="24"/>
      <c r="BI18" s="24"/>
      <c r="BJ18" s="24">
        <v>5.3127660167757007</v>
      </c>
      <c r="BK18" s="25">
        <v>5.3127660167757007</v>
      </c>
      <c r="BL18" s="24"/>
      <c r="BM18" s="24"/>
      <c r="BN18" s="24">
        <v>5.3127660167757007</v>
      </c>
      <c r="BO18" s="25">
        <v>5.3127660167757007</v>
      </c>
      <c r="BP18" s="24"/>
      <c r="BQ18" s="24"/>
      <c r="BR18" s="24">
        <v>5.3127660167757007</v>
      </c>
      <c r="BS18" s="25">
        <v>5.3127660167757007</v>
      </c>
      <c r="BT18" s="24"/>
      <c r="BU18" s="24"/>
      <c r="BV18" s="24">
        <v>5.3127660167757007</v>
      </c>
      <c r="BW18" s="25">
        <v>5.3127660167757007</v>
      </c>
      <c r="BX18" s="24"/>
      <c r="BY18" s="24"/>
      <c r="BZ18" s="24">
        <v>5.0457325906008004</v>
      </c>
      <c r="CA18" s="25">
        <v>5.0457325906008004</v>
      </c>
      <c r="CB18" s="24"/>
      <c r="CC18" s="24"/>
      <c r="CD18" s="24">
        <v>5.1785459610763196</v>
      </c>
      <c r="CE18" s="18">
        <v>5.1785459610763196</v>
      </c>
      <c r="CF18" s="24">
        <v>5.0457325906008004</v>
      </c>
      <c r="CG18" s="24"/>
      <c r="CH18" s="26">
        <v>5.1785459610763196</v>
      </c>
      <c r="CI18" s="18">
        <v>5.1785459610763196</v>
      </c>
      <c r="CJ18" s="18">
        <v>5.0457325906008004</v>
      </c>
      <c r="CK18" s="24"/>
      <c r="CL18" s="24"/>
      <c r="CM18" s="3">
        <v>5.3127660167757007</v>
      </c>
      <c r="CN18" s="19">
        <v>5.3127660167757007</v>
      </c>
      <c r="CO18" s="24"/>
      <c r="CP18" s="24"/>
      <c r="CQ18" s="3">
        <v>5.3127660167757007</v>
      </c>
      <c r="CR18" s="19">
        <v>5.3127660167757007</v>
      </c>
      <c r="CS18" s="24"/>
      <c r="CT18" s="24"/>
      <c r="CU18" s="24"/>
      <c r="CV18" s="24"/>
      <c r="CW18" s="3">
        <v>5.3127660167757007</v>
      </c>
      <c r="CX18" s="19">
        <v>5.3127660167757007</v>
      </c>
      <c r="CY18" s="24"/>
      <c r="CZ18" s="24"/>
      <c r="DA18" s="24"/>
      <c r="DB18" s="3">
        <v>5.3127660167757007</v>
      </c>
      <c r="DC18" s="19">
        <v>5.3127660167757007</v>
      </c>
      <c r="DD18" s="24"/>
      <c r="DE18" s="24"/>
      <c r="DF18" s="24"/>
      <c r="DG18" s="19"/>
      <c r="DH18" s="24"/>
      <c r="DI18" s="24"/>
      <c r="DJ18" s="14"/>
      <c r="DK18" s="20"/>
      <c r="DL18" s="24"/>
      <c r="DM18" s="24"/>
      <c r="DN18" s="24"/>
      <c r="DO18" s="24"/>
      <c r="DP18" s="24"/>
      <c r="DQ18" s="20"/>
      <c r="DR18" s="24"/>
      <c r="DS18" s="24"/>
      <c r="DT18" s="24"/>
      <c r="DU18" s="3"/>
      <c r="DV18" s="3"/>
      <c r="DW18" s="3"/>
    </row>
    <row r="19" spans="1:127" ht="15.75" customHeight="1">
      <c r="A19" s="36" t="s">
        <v>201</v>
      </c>
      <c r="B19" s="2" t="s">
        <v>137</v>
      </c>
      <c r="C19" s="2" t="s">
        <v>135</v>
      </c>
      <c r="D19" s="16" t="s">
        <v>124</v>
      </c>
      <c r="E19" s="3">
        <v>43</v>
      </c>
      <c r="F19" s="4">
        <v>6.7960000000000003</v>
      </c>
      <c r="G19" s="4">
        <v>4.0224029713008003</v>
      </c>
      <c r="H19" s="4">
        <v>2.5215970286991998</v>
      </c>
      <c r="I19" s="10">
        <v>5.5</v>
      </c>
      <c r="J19" s="10">
        <v>0.79168059426016058</v>
      </c>
      <c r="K19" s="11">
        <v>5.8239999999999998</v>
      </c>
      <c r="L19" s="11">
        <v>0.46768059426016073</v>
      </c>
      <c r="M19" s="11">
        <v>6.2916805942601606</v>
      </c>
      <c r="N19" s="11">
        <v>5.68</v>
      </c>
      <c r="O19" s="11">
        <v>0.61168059426016086</v>
      </c>
      <c r="P19" s="11">
        <v>6.2916805942601606</v>
      </c>
      <c r="Q19" s="11">
        <v>5.65</v>
      </c>
      <c r="R19" s="11">
        <v>0.64168059426016022</v>
      </c>
      <c r="S19" s="11">
        <v>6.2916805942601606</v>
      </c>
      <c r="T19" s="11">
        <v>5.34</v>
      </c>
      <c r="U19" s="7"/>
      <c r="V19" s="11" t="s">
        <v>125</v>
      </c>
      <c r="W19" s="11"/>
      <c r="X19" s="11">
        <v>5</v>
      </c>
      <c r="Y19" s="11">
        <v>0.53520148565039971</v>
      </c>
      <c r="Z19" s="17">
        <v>5.5352014856503997</v>
      </c>
      <c r="AA19" s="11">
        <v>5.53</v>
      </c>
      <c r="AB19" s="4">
        <v>5.03</v>
      </c>
      <c r="AC19" s="4">
        <v>0.50520148565039946</v>
      </c>
      <c r="AD19" s="18">
        <v>5.5352014856503997</v>
      </c>
      <c r="AE19" s="4">
        <v>5.53</v>
      </c>
      <c r="AF19" s="4">
        <v>4.7</v>
      </c>
      <c r="AG19" s="4">
        <v>0.83520148565039953</v>
      </c>
      <c r="AH19" s="18">
        <v>5.5352014856503997</v>
      </c>
      <c r="AI19" s="4">
        <v>5.54</v>
      </c>
      <c r="AJ19" s="4">
        <v>4.99</v>
      </c>
      <c r="AK19" s="4">
        <v>0.2930417827804801</v>
      </c>
      <c r="AL19" s="18">
        <v>5.2830417827804803</v>
      </c>
      <c r="AM19" s="4">
        <v>5.28</v>
      </c>
      <c r="AN19" s="4">
        <v>4.74</v>
      </c>
      <c r="AO19" s="4">
        <v>0.29088207991055981</v>
      </c>
      <c r="AP19" s="18">
        <v>5.03088207991056</v>
      </c>
      <c r="AS19" s="4">
        <v>4.46</v>
      </c>
      <c r="AT19" s="4">
        <v>0.57088207991056006</v>
      </c>
      <c r="AU19" s="18">
        <v>5.03088207991056</v>
      </c>
      <c r="AV19" s="4">
        <v>5.09</v>
      </c>
      <c r="AW19" s="3">
        <v>4.66</v>
      </c>
      <c r="AX19" s="3">
        <v>0.37088207991055988</v>
      </c>
      <c r="AY19" s="18">
        <v>5.03088207991056</v>
      </c>
      <c r="AZ19" s="3">
        <v>5.04</v>
      </c>
      <c r="BA19" s="3">
        <v>4.54</v>
      </c>
      <c r="BB19" s="3">
        <v>0.49088207991055999</v>
      </c>
      <c r="BC19" s="18">
        <v>5.03088207991056</v>
      </c>
      <c r="BD19" s="3">
        <v>5.03</v>
      </c>
      <c r="BE19" s="3">
        <v>4.45</v>
      </c>
      <c r="BF19" s="3">
        <v>0.58088207991055985</v>
      </c>
      <c r="BG19" s="18">
        <v>5.03088207991056</v>
      </c>
      <c r="BH19" s="3">
        <v>5.04</v>
      </c>
      <c r="BI19" s="3">
        <v>4.6100000000000003</v>
      </c>
      <c r="BJ19" s="3">
        <v>0.4208820799105597</v>
      </c>
      <c r="BK19" s="18">
        <v>5.03088207991056</v>
      </c>
      <c r="BL19" s="3">
        <v>5.03</v>
      </c>
      <c r="BM19" s="3">
        <v>4.625</v>
      </c>
      <c r="BN19" s="3">
        <v>0.40588207991056002</v>
      </c>
      <c r="BO19" s="18">
        <v>5.03088207991056</v>
      </c>
      <c r="BP19" s="3">
        <v>5.0644999999999998</v>
      </c>
      <c r="BQ19" s="3">
        <v>4.4800000000000004</v>
      </c>
      <c r="BR19" s="3">
        <v>0.5508820799105596</v>
      </c>
      <c r="BS19" s="18">
        <v>5.03088207991056</v>
      </c>
      <c r="BT19" s="3">
        <v>5.03</v>
      </c>
      <c r="BU19" s="3">
        <v>4.62</v>
      </c>
      <c r="BV19" s="3">
        <v>0.41088207991055992</v>
      </c>
      <c r="BW19" s="18">
        <v>5.03088207991056</v>
      </c>
      <c r="BX19" s="3">
        <v>4.62</v>
      </c>
      <c r="BY19" s="3">
        <v>4.41</v>
      </c>
      <c r="BZ19" s="3">
        <v>0.36872237704063959</v>
      </c>
      <c r="CA19" s="18">
        <v>4.7787223770406397</v>
      </c>
      <c r="CB19" s="3">
        <v>4.78</v>
      </c>
      <c r="CC19" s="3">
        <v>4.4400000000000004</v>
      </c>
      <c r="CD19" s="3">
        <v>4.7503611885536801</v>
      </c>
      <c r="CE19" s="18">
        <v>4.7503611885536801</v>
      </c>
      <c r="CF19" s="3">
        <v>4.7787223770406397</v>
      </c>
      <c r="CG19" s="3">
        <v>4.49</v>
      </c>
      <c r="CH19" s="12">
        <v>0.26036118855367985</v>
      </c>
      <c r="CI19" s="18">
        <v>4.7503611885536801</v>
      </c>
      <c r="CJ19" s="18">
        <v>4.7787223770406397</v>
      </c>
      <c r="CK19" s="3">
        <v>4.76</v>
      </c>
      <c r="CL19" s="3">
        <v>4.6900000000000004</v>
      </c>
      <c r="CM19" s="3">
        <v>0.27088207991056024</v>
      </c>
      <c r="CN19" s="19">
        <v>5.03088207991056</v>
      </c>
      <c r="CO19" s="3">
        <v>5.03</v>
      </c>
      <c r="CP19" s="3">
        <v>4.76</v>
      </c>
      <c r="CQ19" s="3">
        <v>0.27088207991056024</v>
      </c>
      <c r="CR19" s="19">
        <v>5.03088207991056</v>
      </c>
      <c r="CS19" s="3">
        <v>5.0599999999999996</v>
      </c>
      <c r="CT19" s="3"/>
      <c r="CU19" s="3"/>
      <c r="CV19" s="3"/>
      <c r="CW19" s="12">
        <v>5.03088207991056</v>
      </c>
      <c r="CX19" s="17">
        <v>5.03088207991056</v>
      </c>
      <c r="CY19" s="3"/>
      <c r="CZ19" s="3"/>
      <c r="DA19" s="3">
        <v>4.6425000000000001</v>
      </c>
      <c r="DB19" s="12">
        <v>0.38838207991055995</v>
      </c>
      <c r="DC19" s="17">
        <v>5.03088207991056</v>
      </c>
      <c r="DD19" s="3">
        <v>5.0449999999999999</v>
      </c>
      <c r="DE19" s="3"/>
      <c r="DF19" s="3"/>
      <c r="DG19" s="17">
        <v>5.03088207991056</v>
      </c>
      <c r="DH19" s="3"/>
      <c r="DI19" s="3"/>
      <c r="DJ19" s="37"/>
      <c r="DK19" s="20"/>
      <c r="DL19" s="3"/>
      <c r="DM19" s="3">
        <v>4.6100000000000003</v>
      </c>
      <c r="DN19" s="3">
        <v>4.5629999999999997</v>
      </c>
      <c r="DO19" s="3"/>
      <c r="DP19" s="3"/>
      <c r="DQ19" s="20"/>
      <c r="DR19" s="3"/>
      <c r="DS19" s="3"/>
      <c r="DT19" s="3"/>
      <c r="DU19" s="3"/>
      <c r="DV19" s="3"/>
      <c r="DW19" s="3"/>
    </row>
    <row r="20" spans="1:127" ht="15.75" customHeight="1">
      <c r="A20" s="38" t="s">
        <v>212</v>
      </c>
      <c r="B20" s="2" t="s">
        <v>137</v>
      </c>
      <c r="C20" s="2" t="s">
        <v>135</v>
      </c>
      <c r="D20" s="16" t="s">
        <v>124</v>
      </c>
      <c r="E20" s="3">
        <v>18</v>
      </c>
      <c r="F20" s="4">
        <v>6.6535000000000002</v>
      </c>
      <c r="G20" s="4">
        <v>3.9348124420510504</v>
      </c>
      <c r="H20" s="4">
        <v>2.4666875579489496</v>
      </c>
      <c r="I20" s="10">
        <v>5.71</v>
      </c>
      <c r="J20" s="10">
        <v>0.45016248841020978</v>
      </c>
      <c r="K20" s="11">
        <v>5.9</v>
      </c>
      <c r="L20" s="11">
        <v>0.26016248841020939</v>
      </c>
      <c r="M20" s="11">
        <v>6.1601624884102097</v>
      </c>
      <c r="N20" s="11">
        <v>5.74</v>
      </c>
      <c r="O20" s="11">
        <v>0.42016248841020953</v>
      </c>
      <c r="P20" s="11">
        <v>6.1601624884102097</v>
      </c>
      <c r="Q20" s="11">
        <v>5.7</v>
      </c>
      <c r="R20" s="11">
        <v>0.46016248841020957</v>
      </c>
      <c r="S20" s="11">
        <v>6.1601624884102097</v>
      </c>
      <c r="T20" s="11">
        <v>5.46</v>
      </c>
      <c r="U20" s="7"/>
      <c r="V20" s="11" t="s">
        <v>125</v>
      </c>
      <c r="W20" s="11"/>
      <c r="X20" s="11">
        <v>5.1304999999999996</v>
      </c>
      <c r="Y20" s="11">
        <v>0.28965622102552491</v>
      </c>
      <c r="Z20" s="17">
        <v>5.4201562210255245</v>
      </c>
      <c r="AA20" s="11">
        <v>5.4234999999999998</v>
      </c>
      <c r="AB20" s="4">
        <v>5.0599999999999996</v>
      </c>
      <c r="AC20" s="4">
        <v>0.36015622102552491</v>
      </c>
      <c r="AD20" s="18">
        <v>5.4201562210255245</v>
      </c>
      <c r="AE20" s="4">
        <v>5.44</v>
      </c>
      <c r="AF20" s="4">
        <v>4.78</v>
      </c>
      <c r="AG20" s="4">
        <v>0.64015622102552427</v>
      </c>
      <c r="AH20" s="18">
        <v>5.4201562210255245</v>
      </c>
      <c r="AI20" s="4">
        <v>5.44</v>
      </c>
      <c r="AJ20" s="4">
        <v>5.01</v>
      </c>
      <c r="AK20" s="4">
        <v>0.16348746523062996</v>
      </c>
      <c r="AL20" s="18">
        <v>5.1734874652306297</v>
      </c>
      <c r="AM20" s="4">
        <v>5.2</v>
      </c>
      <c r="AN20" s="4">
        <v>4.7699999999999996</v>
      </c>
      <c r="AO20" s="4">
        <v>0.15681870943573539</v>
      </c>
      <c r="AP20" s="18">
        <v>4.926818709435735</v>
      </c>
      <c r="AS20" s="4">
        <v>4.41</v>
      </c>
      <c r="AT20" s="4">
        <v>0.51681870943573482</v>
      </c>
      <c r="AU20" s="18">
        <v>4.926818709435735</v>
      </c>
      <c r="AV20" s="4">
        <v>4.92</v>
      </c>
      <c r="AW20" s="3">
        <v>4.58</v>
      </c>
      <c r="AX20" s="3">
        <v>0.3468187094357349</v>
      </c>
      <c r="AY20" s="18">
        <v>4.926818709435735</v>
      </c>
      <c r="AZ20" s="3">
        <v>4.92</v>
      </c>
      <c r="BA20" s="3">
        <v>4.4800000000000004</v>
      </c>
      <c r="BB20" s="3">
        <v>0.44681870943573454</v>
      </c>
      <c r="BC20" s="18">
        <v>4.926818709435735</v>
      </c>
      <c r="BD20" s="3">
        <v>4.93</v>
      </c>
      <c r="BE20" s="3">
        <v>4.4000000000000004</v>
      </c>
      <c r="BF20" s="3">
        <v>0.52681870943573461</v>
      </c>
      <c r="BG20" s="18">
        <v>4.926818709435735</v>
      </c>
      <c r="BH20" s="3">
        <v>4.92</v>
      </c>
      <c r="BI20" s="3">
        <v>4.51</v>
      </c>
      <c r="BJ20" s="3">
        <v>0.41681870943573518</v>
      </c>
      <c r="BK20" s="18">
        <v>4.926818709435735</v>
      </c>
      <c r="BL20" s="3">
        <v>4.92</v>
      </c>
      <c r="BM20" s="3">
        <v>4.5149999999999997</v>
      </c>
      <c r="BN20" s="3">
        <v>0.41181870943573529</v>
      </c>
      <c r="BO20" s="18">
        <v>4.926818709435735</v>
      </c>
      <c r="BP20" s="3">
        <v>4.9960000000000004</v>
      </c>
      <c r="BQ20" s="3">
        <v>4.41</v>
      </c>
      <c r="BR20" s="3">
        <v>0.51681870943573482</v>
      </c>
      <c r="BS20" s="18">
        <v>4.926818709435735</v>
      </c>
      <c r="BT20" s="3">
        <v>4.92</v>
      </c>
      <c r="BU20" s="3">
        <v>4.5999999999999996</v>
      </c>
      <c r="BV20" s="3">
        <v>0.32681870943573532</v>
      </c>
      <c r="BW20" s="18">
        <v>4.926818709435735</v>
      </c>
      <c r="BX20" s="3">
        <v>4.5999999999999996</v>
      </c>
      <c r="BY20" s="3">
        <v>4.37</v>
      </c>
      <c r="BZ20" s="3">
        <v>0.31014995364083919</v>
      </c>
      <c r="CA20" s="18">
        <v>4.6801499536408393</v>
      </c>
      <c r="CB20" s="3">
        <v>4.68</v>
      </c>
      <c r="CC20" s="3">
        <v>4.34</v>
      </c>
      <c r="CD20" s="3">
        <v>4.9184531105617602</v>
      </c>
      <c r="CE20" s="18">
        <v>4.9184531105617602</v>
      </c>
      <c r="CF20" s="3">
        <v>4.6801499536408393</v>
      </c>
      <c r="CG20" s="3">
        <v>4.62</v>
      </c>
      <c r="CH20" s="12">
        <v>0.29845311056176005</v>
      </c>
      <c r="CI20" s="18">
        <v>4.9184531105617602</v>
      </c>
      <c r="CJ20" s="18">
        <v>4.6801499536408393</v>
      </c>
      <c r="CK20" s="3"/>
      <c r="CL20" s="3">
        <v>4.76</v>
      </c>
      <c r="CM20" s="3">
        <v>4.926818709435735</v>
      </c>
      <c r="CN20" s="19">
        <v>4.926818709435735</v>
      </c>
      <c r="CO20" s="3">
        <v>4.93</v>
      </c>
      <c r="CP20" s="3">
        <v>4.63</v>
      </c>
      <c r="CQ20" s="3">
        <v>0.29681870943573507</v>
      </c>
      <c r="CR20" s="19">
        <v>4.926818709435735</v>
      </c>
      <c r="CS20" s="3">
        <v>4.95</v>
      </c>
      <c r="CT20" s="3"/>
      <c r="CU20" s="3"/>
      <c r="CV20" s="3"/>
      <c r="CW20" s="12">
        <v>4.926818709435735</v>
      </c>
      <c r="CX20" s="17">
        <v>4.926818709435735</v>
      </c>
      <c r="CY20" s="3"/>
      <c r="CZ20" s="3"/>
      <c r="DA20" s="3">
        <v>4.55</v>
      </c>
      <c r="DB20" s="12">
        <v>0.37681870943573514</v>
      </c>
      <c r="DC20" s="17">
        <v>4.926818709435735</v>
      </c>
      <c r="DD20" s="3">
        <v>4.92</v>
      </c>
      <c r="DE20" s="3"/>
      <c r="DF20" s="3"/>
      <c r="DG20" s="17">
        <v>4.926818709435735</v>
      </c>
      <c r="DH20" s="3"/>
      <c r="DI20" s="3">
        <v>4.47</v>
      </c>
      <c r="DJ20" s="12">
        <v>0.21014995364083955</v>
      </c>
      <c r="DK20" s="18">
        <v>4.6801499536408393</v>
      </c>
      <c r="DL20" s="3">
        <v>4.88</v>
      </c>
      <c r="DM20" s="3"/>
      <c r="DN20" s="3"/>
      <c r="DO20" s="3">
        <v>4.7300000000000004</v>
      </c>
      <c r="DP20" s="3"/>
      <c r="DQ20" s="39"/>
      <c r="DR20" s="3"/>
      <c r="DS20" s="3"/>
      <c r="DT20" s="3"/>
      <c r="DU20" s="3"/>
      <c r="DV20" s="3"/>
      <c r="DW20" s="3"/>
    </row>
    <row r="21" spans="1:127" ht="15.75" customHeight="1">
      <c r="A21" s="42" t="s">
        <v>243</v>
      </c>
      <c r="B21" s="2" t="s">
        <v>137</v>
      </c>
      <c r="C21" s="2" t="s">
        <v>135</v>
      </c>
      <c r="D21" s="16" t="s">
        <v>124</v>
      </c>
      <c r="E21" s="3">
        <v>37</v>
      </c>
      <c r="F21" s="4">
        <v>6.4364999999999997</v>
      </c>
      <c r="G21" s="4">
        <v>3.8014289694391499</v>
      </c>
      <c r="H21" s="4">
        <v>2.3830710305608496</v>
      </c>
      <c r="I21" s="40">
        <v>5.976</v>
      </c>
      <c r="J21" s="12">
        <v>-2.7674094691170659E-2</v>
      </c>
      <c r="K21" s="40">
        <v>5.6979999999999995</v>
      </c>
      <c r="L21" s="11">
        <v>0.25032590530882981</v>
      </c>
      <c r="M21" s="11">
        <v>6.0983259053088297</v>
      </c>
      <c r="N21" s="40">
        <v>5.5720000000000001</v>
      </c>
      <c r="O21" s="11">
        <v>0.37632590530882926</v>
      </c>
      <c r="P21" s="11">
        <v>6.0983259053088297</v>
      </c>
      <c r="Q21" s="40">
        <v>5.6099999999999994</v>
      </c>
      <c r="R21" s="11">
        <v>0.33832590530882989</v>
      </c>
      <c r="S21" s="11">
        <v>6.0983259053088297</v>
      </c>
      <c r="T21" s="11">
        <v>5.52</v>
      </c>
      <c r="U21" s="7"/>
      <c r="V21" s="11" t="s">
        <v>125</v>
      </c>
      <c r="W21" s="3"/>
      <c r="X21" s="11">
        <v>5.25</v>
      </c>
      <c r="Y21" s="11">
        <v>0.1160647632720746</v>
      </c>
      <c r="Z21" s="17">
        <v>5.3660647632720746</v>
      </c>
      <c r="AA21" s="12">
        <v>5.36</v>
      </c>
      <c r="AB21" s="4">
        <v>5.18</v>
      </c>
      <c r="AC21" s="4">
        <v>6.49644847195745E-2</v>
      </c>
      <c r="AD21" s="18">
        <v>5.2449644847195742</v>
      </c>
      <c r="AE21" s="4">
        <v>5.18</v>
      </c>
      <c r="AF21" s="4">
        <v>4.88</v>
      </c>
      <c r="AG21" s="4">
        <v>0.36496448471957432</v>
      </c>
      <c r="AH21" s="18">
        <v>5.2449644847195742</v>
      </c>
      <c r="AI21" s="4">
        <v>5.24</v>
      </c>
      <c r="AJ21" s="4">
        <v>4.99</v>
      </c>
      <c r="AK21" s="4">
        <v>1.6657381663489623E-2</v>
      </c>
      <c r="AL21" s="18">
        <v>5.0066573816634898</v>
      </c>
      <c r="AM21" s="4">
        <v>5</v>
      </c>
      <c r="AN21" s="4">
        <v>4.8099999999999996</v>
      </c>
      <c r="AO21" s="4">
        <v>-4.164972139259504E-2</v>
      </c>
      <c r="AP21" s="18">
        <v>4.7683502786074046</v>
      </c>
      <c r="AQ21" s="4">
        <v>4.8099999999999996</v>
      </c>
      <c r="AS21" s="4">
        <v>4.5999999999999996</v>
      </c>
      <c r="AT21" s="4">
        <v>0.16835027860740492</v>
      </c>
      <c r="AU21" s="18">
        <v>4.7683502786074046</v>
      </c>
      <c r="AV21" s="4">
        <v>4.7699999999999996</v>
      </c>
      <c r="AW21" s="3">
        <v>4.6100000000000003</v>
      </c>
      <c r="AX21" s="3">
        <v>0.15835027860740425</v>
      </c>
      <c r="AY21" s="18">
        <v>4.7683502786074046</v>
      </c>
      <c r="AZ21" s="3">
        <v>4.76</v>
      </c>
      <c r="BA21" s="3">
        <v>4.58</v>
      </c>
      <c r="BB21" s="3">
        <v>0.1883502786074045</v>
      </c>
      <c r="BC21" s="18">
        <v>4.7683502786074046</v>
      </c>
      <c r="BD21" s="3">
        <v>4.76</v>
      </c>
      <c r="BE21" s="3">
        <v>4.49</v>
      </c>
      <c r="BF21" s="3">
        <v>0.27835027860740436</v>
      </c>
      <c r="BG21" s="18">
        <v>4.7683502786074046</v>
      </c>
      <c r="BH21" s="3">
        <v>4.76</v>
      </c>
      <c r="BI21" s="3">
        <v>4.55</v>
      </c>
      <c r="BJ21" s="3">
        <v>0.21835027860740475</v>
      </c>
      <c r="BK21" s="18">
        <v>4.7683502786074046</v>
      </c>
      <c r="BL21" s="3">
        <v>4.76</v>
      </c>
      <c r="BM21" s="3">
        <v>4.5549999999999997</v>
      </c>
      <c r="BN21" s="3">
        <v>0.21335027860740485</v>
      </c>
      <c r="BO21" s="18">
        <v>4.7683502786074046</v>
      </c>
      <c r="BP21" s="3">
        <v>4.9135</v>
      </c>
      <c r="BQ21" s="3">
        <v>4.55</v>
      </c>
      <c r="BR21" s="3">
        <v>0.21835027860740475</v>
      </c>
      <c r="BS21" s="18">
        <v>4.7683502786074046</v>
      </c>
      <c r="BT21" s="3">
        <v>4.76</v>
      </c>
      <c r="BU21" s="3">
        <v>4.54</v>
      </c>
      <c r="BV21" s="3">
        <v>0.22835027860740453</v>
      </c>
      <c r="BW21" s="18">
        <v>4.7683502786074046</v>
      </c>
      <c r="BX21" s="3">
        <v>4.54</v>
      </c>
      <c r="BY21" s="3">
        <v>4.42</v>
      </c>
      <c r="BZ21" s="3">
        <v>0.11004317555131937</v>
      </c>
      <c r="CA21" s="18">
        <v>4.5300431755513193</v>
      </c>
      <c r="CB21" s="3">
        <v>4.53</v>
      </c>
      <c r="CC21" s="3">
        <v>4.3600000000000003</v>
      </c>
      <c r="CD21" s="3">
        <v>4.5836527391547195</v>
      </c>
      <c r="CE21" s="18">
        <v>4.5836527391547195</v>
      </c>
      <c r="CF21" s="3">
        <v>4.5300431755513193</v>
      </c>
      <c r="CG21" s="3">
        <v>4.45</v>
      </c>
      <c r="CH21" s="12">
        <v>0.13365273915471931</v>
      </c>
      <c r="CI21" s="18">
        <v>4.5836527391547195</v>
      </c>
      <c r="CJ21" s="18">
        <v>4.5300431755513193</v>
      </c>
      <c r="CK21" s="3">
        <v>4.6100000000000003</v>
      </c>
      <c r="CL21" s="3">
        <v>4.51</v>
      </c>
      <c r="CM21" s="3">
        <v>0.15835027860740425</v>
      </c>
      <c r="CN21" s="19">
        <v>4.7683502786074046</v>
      </c>
      <c r="CO21" s="3">
        <v>4.76</v>
      </c>
      <c r="CP21" s="3">
        <v>4.5999999999999996</v>
      </c>
      <c r="CQ21" s="3">
        <v>0.16835027860740492</v>
      </c>
      <c r="CR21" s="19">
        <v>4.7683502786074046</v>
      </c>
      <c r="CS21" s="3">
        <v>4.76</v>
      </c>
      <c r="CT21" s="3"/>
      <c r="CU21" s="3"/>
      <c r="CV21" s="3"/>
      <c r="CW21" s="12">
        <v>4.7683502786074046</v>
      </c>
      <c r="CX21" s="17">
        <v>4.7683502786074046</v>
      </c>
      <c r="CY21" s="3"/>
      <c r="CZ21" s="3"/>
      <c r="DA21" s="3">
        <v>4.53</v>
      </c>
      <c r="DB21" s="12">
        <v>0.23835027860740432</v>
      </c>
      <c r="DC21" s="17">
        <v>4.7683502786074046</v>
      </c>
      <c r="DD21" s="3"/>
      <c r="DE21" s="3"/>
      <c r="DF21" s="3"/>
      <c r="DG21" s="17">
        <v>4.7683502786074046</v>
      </c>
      <c r="DH21" s="3"/>
      <c r="DI21" s="3">
        <v>4.5599999999999996</v>
      </c>
      <c r="DJ21" s="12">
        <v>-2.9956824448680308E-2</v>
      </c>
      <c r="DK21" s="18">
        <v>4.5300431755513193</v>
      </c>
      <c r="DL21" s="3">
        <v>4.5599999999999996</v>
      </c>
      <c r="DM21" s="3"/>
      <c r="DN21" s="3"/>
      <c r="DO21" s="3"/>
      <c r="DP21" s="3">
        <v>4.4400000000000004</v>
      </c>
      <c r="DQ21" s="18">
        <v>4.5300431755513193</v>
      </c>
      <c r="DR21" s="3">
        <v>4.55</v>
      </c>
      <c r="DS21" s="3">
        <v>4.5585000000000004</v>
      </c>
      <c r="DT21" s="3">
        <v>4.5185000000000004</v>
      </c>
      <c r="DU21" s="3"/>
      <c r="DV21" s="3"/>
      <c r="DW21" s="3"/>
    </row>
    <row r="22" spans="1:127" ht="15.75" customHeight="1">
      <c r="A22" s="9" t="s">
        <v>143</v>
      </c>
      <c r="B22" s="2" t="s">
        <v>144</v>
      </c>
      <c r="C22" s="2" t="s">
        <v>131</v>
      </c>
      <c r="D22" s="2" t="s">
        <v>120</v>
      </c>
      <c r="E22" s="3">
        <v>40</v>
      </c>
      <c r="F22" s="4">
        <v>6.8879999999999999</v>
      </c>
      <c r="G22" s="4">
        <v>4.0789526463252006</v>
      </c>
      <c r="H22" s="4">
        <v>2.5570473536747991</v>
      </c>
      <c r="I22" s="10">
        <v>5.5525000000000002</v>
      </c>
      <c r="J22" s="10">
        <v>0.8240905292650389</v>
      </c>
      <c r="K22" s="11">
        <v>5.7664999999999997</v>
      </c>
      <c r="L22" s="11">
        <v>0.61009052926503937</v>
      </c>
      <c r="M22" s="11">
        <v>6.3765905292650391</v>
      </c>
      <c r="N22" s="11">
        <v>6.0460000000000003</v>
      </c>
      <c r="O22" s="11">
        <v>0.33059052926503885</v>
      </c>
      <c r="P22" s="11">
        <v>6.3765905292650391</v>
      </c>
      <c r="Q22" s="11">
        <v>5.9119999999999999</v>
      </c>
      <c r="R22" s="11">
        <v>0.46459052926503919</v>
      </c>
      <c r="S22" s="11">
        <v>6.3765905292650391</v>
      </c>
      <c r="T22" s="28">
        <v>5889</v>
      </c>
      <c r="U22" s="28">
        <v>-5882.6234094707352</v>
      </c>
      <c r="V22" s="11">
        <v>6.3765905292650391</v>
      </c>
      <c r="W22" s="11">
        <v>6.3810000000000002</v>
      </c>
      <c r="X22" s="29">
        <v>5.91</v>
      </c>
      <c r="Y22" s="29">
        <v>0.46659052926503897</v>
      </c>
      <c r="Z22" s="11">
        <v>6.3765905292650391</v>
      </c>
      <c r="AA22" s="11">
        <v>6.37</v>
      </c>
      <c r="AB22" s="4">
        <v>5.9909999999999997</v>
      </c>
      <c r="AC22" s="4">
        <v>0.38559052926503945</v>
      </c>
      <c r="AD22" s="4">
        <v>6.3765905292650391</v>
      </c>
      <c r="AE22" s="4">
        <v>6.3855000000000004</v>
      </c>
      <c r="AF22" s="4">
        <v>5.5469999999999997</v>
      </c>
      <c r="AG22" s="4">
        <v>0.8295905292650394</v>
      </c>
      <c r="AH22" s="4">
        <v>6.3765905292650391</v>
      </c>
      <c r="AI22" s="4">
        <v>6.3780000000000001</v>
      </c>
      <c r="AJ22" s="4">
        <v>5.85</v>
      </c>
      <c r="AK22" s="4">
        <v>0.52659052926503946</v>
      </c>
      <c r="AL22" s="4">
        <v>6.3765905292650391</v>
      </c>
      <c r="AM22" s="4">
        <v>6.37</v>
      </c>
      <c r="AN22" s="4">
        <v>5.72</v>
      </c>
      <c r="AO22" s="4">
        <v>0.65659052926503936</v>
      </c>
      <c r="AP22" s="4">
        <v>6.3765905292650391</v>
      </c>
      <c r="AQ22" s="4">
        <v>6.37</v>
      </c>
      <c r="AR22" s="4">
        <v>6.8959999999999999</v>
      </c>
      <c r="AT22" s="4">
        <v>6.3765905292650391</v>
      </c>
      <c r="AU22" s="4">
        <v>6.3765905292650391</v>
      </c>
      <c r="AW22" s="3">
        <v>6.08</v>
      </c>
      <c r="AX22" s="3">
        <v>0.55229526463251943</v>
      </c>
      <c r="AY22" s="3">
        <v>6.6322952646325195</v>
      </c>
      <c r="AZ22" s="3">
        <v>6.63</v>
      </c>
      <c r="BA22" s="3"/>
      <c r="BB22" s="3">
        <v>6.6322952646325195</v>
      </c>
      <c r="BC22" s="3">
        <v>6.6322952646325195</v>
      </c>
      <c r="BD22" s="3"/>
      <c r="BE22" s="3">
        <v>4.8654999999999999</v>
      </c>
      <c r="BF22" s="3">
        <v>1.7667952646325196</v>
      </c>
      <c r="BG22" s="3">
        <v>6.6322952646325195</v>
      </c>
      <c r="BH22" s="3">
        <v>6.63</v>
      </c>
      <c r="BI22" s="3">
        <v>5.49</v>
      </c>
      <c r="BJ22" s="3">
        <v>1.1422952646325193</v>
      </c>
      <c r="BK22" s="3">
        <v>6.6322952646325195</v>
      </c>
      <c r="BL22" s="3">
        <v>6.64</v>
      </c>
      <c r="BM22" s="3">
        <v>5.335</v>
      </c>
      <c r="BN22" s="3">
        <v>1.2972952646325195</v>
      </c>
      <c r="BO22" s="3">
        <v>6.6322952646325195</v>
      </c>
      <c r="BP22" s="3">
        <v>6.6429999999999998</v>
      </c>
      <c r="BQ22" s="3">
        <v>6.12</v>
      </c>
      <c r="BR22" s="3">
        <v>0.5122952646325194</v>
      </c>
      <c r="BS22" s="3">
        <v>6.6322952646325195</v>
      </c>
      <c r="BT22" s="3">
        <v>6.63</v>
      </c>
      <c r="BU22" s="3">
        <v>6.12</v>
      </c>
      <c r="BV22" s="3">
        <v>0.5122952646325194</v>
      </c>
      <c r="BW22" s="3">
        <v>6.6322952646325195</v>
      </c>
      <c r="BX22" s="3">
        <v>6.63</v>
      </c>
      <c r="BY22" s="3">
        <v>5.9</v>
      </c>
      <c r="BZ22" s="3">
        <v>0.73229526463251915</v>
      </c>
      <c r="CA22" s="3">
        <v>6.6322952646325195</v>
      </c>
      <c r="CB22" s="3">
        <v>6.63</v>
      </c>
      <c r="CC22" s="3">
        <v>6.0279999999999996</v>
      </c>
      <c r="CD22" s="3">
        <v>6.9591940575763189</v>
      </c>
      <c r="CE22" s="3">
        <v>6.9591940575763189</v>
      </c>
      <c r="CF22" s="3">
        <v>6.4090905292650397</v>
      </c>
      <c r="CG22" s="3">
        <v>6.15</v>
      </c>
      <c r="CH22" s="12">
        <v>0.80919405757631857</v>
      </c>
      <c r="CI22" s="3">
        <v>6.9591940575763189</v>
      </c>
      <c r="CJ22" s="3">
        <v>6.4090905292650397</v>
      </c>
      <c r="CK22" s="3">
        <v>6.95</v>
      </c>
      <c r="CL22" s="3"/>
      <c r="CM22" s="3">
        <v>-0.28520473536748092</v>
      </c>
      <c r="CN22" s="3">
        <v>6.6647952646325193</v>
      </c>
      <c r="CO22" s="3"/>
      <c r="CP22" s="3"/>
      <c r="CQ22" s="13"/>
      <c r="CR22" s="13"/>
      <c r="CS22" s="3"/>
      <c r="CT22" s="3">
        <v>6.61</v>
      </c>
      <c r="CU22" s="3">
        <v>6.2484999999999999</v>
      </c>
      <c r="CV22" s="3"/>
      <c r="CW22" s="14"/>
      <c r="CX22" s="14"/>
      <c r="CY22" s="3"/>
      <c r="CZ22" s="3"/>
      <c r="DA22" s="3"/>
      <c r="DB22" s="14"/>
      <c r="DC22" s="14"/>
      <c r="DD22" s="3"/>
      <c r="DE22" s="3"/>
      <c r="DF22" s="3"/>
      <c r="DG22" s="14"/>
      <c r="DH22" s="3"/>
      <c r="DI22" s="3"/>
      <c r="DJ22" s="14"/>
      <c r="DK22" s="15"/>
      <c r="DL22" s="3"/>
      <c r="DM22" s="3"/>
      <c r="DN22" s="3"/>
      <c r="DO22" s="3"/>
      <c r="DP22" s="3"/>
      <c r="DQ22" s="15"/>
      <c r="DR22" s="3"/>
      <c r="DS22" s="3"/>
      <c r="DT22" s="3"/>
      <c r="DU22" s="3"/>
      <c r="DV22" s="3"/>
      <c r="DW22" s="3"/>
    </row>
    <row r="23" spans="1:127" ht="15.75" customHeight="1">
      <c r="A23" s="34" t="s">
        <v>178</v>
      </c>
      <c r="B23" s="2" t="s">
        <v>144</v>
      </c>
      <c r="C23" s="2" t="s">
        <v>131</v>
      </c>
      <c r="D23" s="2" t="s">
        <v>120</v>
      </c>
      <c r="E23" s="3">
        <v>47</v>
      </c>
      <c r="F23" s="4">
        <v>7.1180000000000003</v>
      </c>
      <c r="G23" s="4">
        <v>4.2203268338862001</v>
      </c>
      <c r="H23" s="4">
        <v>2.6456731661138</v>
      </c>
      <c r="I23" s="10">
        <v>5.64</v>
      </c>
      <c r="J23" s="10">
        <v>0.9488653667772402</v>
      </c>
      <c r="K23" s="11">
        <v>5.5834999999999999</v>
      </c>
      <c r="L23" s="11">
        <v>1.00536536677724</v>
      </c>
      <c r="M23" s="11">
        <v>6.5888653667772399</v>
      </c>
      <c r="N23" s="11">
        <v>5.9615</v>
      </c>
      <c r="O23" s="11">
        <v>0.62736536677723986</v>
      </c>
      <c r="P23" s="11">
        <v>6.5888653667772399</v>
      </c>
      <c r="Q23" s="11">
        <v>5.99</v>
      </c>
      <c r="R23" s="11">
        <v>0.59886536677723967</v>
      </c>
      <c r="S23" s="11">
        <v>6.5888653667772399</v>
      </c>
      <c r="T23" s="11">
        <v>5.7089999999999996</v>
      </c>
      <c r="U23" s="11">
        <v>0.87986536677724025</v>
      </c>
      <c r="V23" s="11">
        <v>6.5888653667772399</v>
      </c>
      <c r="W23" s="11">
        <v>6.5860000000000003</v>
      </c>
      <c r="X23" s="11">
        <v>6.0235000000000003</v>
      </c>
      <c r="Y23" s="11">
        <v>0.56536536677723959</v>
      </c>
      <c r="Z23" s="11">
        <v>6.5888653667772399</v>
      </c>
      <c r="AA23" s="11">
        <v>6.6096000000000004</v>
      </c>
      <c r="AB23" s="4">
        <v>5.95</v>
      </c>
      <c r="AC23" s="4">
        <v>0.63886536677723971</v>
      </c>
      <c r="AD23" s="4">
        <v>6.5888653667772399</v>
      </c>
      <c r="AE23" s="4">
        <v>6.59</v>
      </c>
      <c r="AF23" s="4">
        <v>5.46</v>
      </c>
      <c r="AG23" s="4">
        <v>1.1288653667772399</v>
      </c>
      <c r="AH23" s="4">
        <v>6.5888653667772399</v>
      </c>
      <c r="AI23" s="4">
        <v>6.58</v>
      </c>
      <c r="AJ23" s="4">
        <v>5.84</v>
      </c>
      <c r="AK23" s="4">
        <v>0.74886536677724003</v>
      </c>
      <c r="AL23" s="4">
        <v>6.5888653667772399</v>
      </c>
      <c r="AM23" s="4">
        <v>6.58</v>
      </c>
      <c r="AN23" s="4">
        <v>5.67</v>
      </c>
      <c r="AO23" s="4">
        <v>0.91886536677723996</v>
      </c>
      <c r="AP23" s="4">
        <v>6.5888653667772399</v>
      </c>
      <c r="AQ23" s="4">
        <v>6.59</v>
      </c>
      <c r="AR23" s="4">
        <v>6.7910000000000004</v>
      </c>
      <c r="AT23" s="4">
        <v>6.5888653667772399</v>
      </c>
      <c r="AU23" s="4">
        <v>6.5888653667772399</v>
      </c>
      <c r="AW23" s="3">
        <v>5.65</v>
      </c>
      <c r="AX23" s="3">
        <v>1.2034326833886198</v>
      </c>
      <c r="AY23" s="3">
        <v>6.8534326833886201</v>
      </c>
      <c r="AZ23" s="3">
        <v>6.86</v>
      </c>
      <c r="BA23" s="3">
        <v>5.44</v>
      </c>
      <c r="BB23" s="3">
        <v>1.4134326833886197</v>
      </c>
      <c r="BC23" s="3">
        <v>6.8534326833886201</v>
      </c>
      <c r="BD23" s="3">
        <v>6.85</v>
      </c>
      <c r="BE23" s="3">
        <v>5.1920000000000002</v>
      </c>
      <c r="BF23" s="3">
        <v>1.6614326833886199</v>
      </c>
      <c r="BG23" s="3">
        <v>6.8534326833886201</v>
      </c>
      <c r="BH23" s="3">
        <v>6.851</v>
      </c>
      <c r="BI23" s="3">
        <v>5.54</v>
      </c>
      <c r="BJ23" s="3">
        <v>1.3134326833886201</v>
      </c>
      <c r="BK23" s="3">
        <v>6.8534326833886201</v>
      </c>
      <c r="BL23" s="3">
        <v>6.89</v>
      </c>
      <c r="BM23" s="3">
        <v>5.4705000000000004</v>
      </c>
      <c r="BN23" s="3"/>
      <c r="BO23" s="3">
        <v>6.8534326833886201</v>
      </c>
      <c r="BP23" s="3">
        <v>6.8715000000000002</v>
      </c>
      <c r="BQ23" s="3">
        <v>6.01</v>
      </c>
      <c r="BR23" s="3">
        <v>0.84343268338862032</v>
      </c>
      <c r="BS23" s="3">
        <v>6.8534326833886201</v>
      </c>
      <c r="BT23" s="3">
        <v>6.85</v>
      </c>
      <c r="BU23" s="3">
        <v>6.33</v>
      </c>
      <c r="BV23" s="3">
        <v>0.52343268338862003</v>
      </c>
      <c r="BW23" s="3">
        <v>6.8534326833886201</v>
      </c>
      <c r="BX23" s="3">
        <v>6.85</v>
      </c>
      <c r="BY23" s="3">
        <v>5.85</v>
      </c>
      <c r="BZ23" s="3">
        <v>1.0034326833886205</v>
      </c>
      <c r="CA23" s="3">
        <v>6.8534326833886201</v>
      </c>
      <c r="CB23" s="3">
        <v>6.85</v>
      </c>
      <c r="CC23" s="3">
        <v>5.74</v>
      </c>
      <c r="CD23" s="3">
        <v>6.9399647168149201</v>
      </c>
      <c r="CE23" s="3">
        <v>6.9399647168149201</v>
      </c>
      <c r="CF23" s="3">
        <v>6.5888653667772399</v>
      </c>
      <c r="CG23" s="3">
        <v>5.9</v>
      </c>
      <c r="CH23" s="12">
        <v>1.0399647168149198</v>
      </c>
      <c r="CI23" s="3">
        <v>6.9399647168149201</v>
      </c>
      <c r="CJ23" s="3">
        <v>6.5888653667772399</v>
      </c>
      <c r="CK23" s="3">
        <v>6.93</v>
      </c>
      <c r="CL23" s="3"/>
      <c r="CM23" s="3">
        <v>-7.656731661137961E-2</v>
      </c>
      <c r="CN23" s="3">
        <v>6.8534326833886201</v>
      </c>
      <c r="CO23" s="3"/>
      <c r="CP23" s="3">
        <v>6.64</v>
      </c>
      <c r="CQ23" s="3">
        <v>0.21343268338862043</v>
      </c>
      <c r="CR23" s="3">
        <v>6.8534326833886201</v>
      </c>
      <c r="CS23" s="3">
        <v>6.86</v>
      </c>
      <c r="CT23" s="3"/>
      <c r="CU23" s="3"/>
      <c r="CV23" s="3">
        <v>5.5830000000000002</v>
      </c>
      <c r="CW23" s="3">
        <v>1.2704326833886199</v>
      </c>
      <c r="CX23" s="3">
        <v>6.8534326833886201</v>
      </c>
      <c r="CY23" s="3">
        <v>6.9619999999999997</v>
      </c>
      <c r="CZ23" s="3"/>
      <c r="DA23" s="3">
        <v>6.01</v>
      </c>
      <c r="DB23" s="3">
        <v>0.84343268338862032</v>
      </c>
      <c r="DC23" s="3">
        <v>6.8534326833886201</v>
      </c>
      <c r="DD23" s="3">
        <v>6.95</v>
      </c>
      <c r="DE23" s="3">
        <v>6.28</v>
      </c>
      <c r="DF23" s="3"/>
      <c r="DG23" s="3"/>
      <c r="DH23" s="3"/>
      <c r="DI23" s="3"/>
      <c r="DJ23" s="14"/>
      <c r="DK23" s="15"/>
      <c r="DL23" s="3"/>
      <c r="DM23" s="3"/>
      <c r="DN23" s="3"/>
      <c r="DO23" s="3"/>
      <c r="DP23" s="3"/>
      <c r="DQ23" s="15"/>
      <c r="DR23" s="3"/>
      <c r="DS23" s="3"/>
      <c r="DT23" s="3"/>
      <c r="DU23" s="3"/>
      <c r="DV23" s="3"/>
      <c r="DW23" s="3"/>
    </row>
    <row r="24" spans="1:127" ht="15.75" customHeight="1">
      <c r="A24" s="36" t="s">
        <v>187</v>
      </c>
      <c r="B24" s="2" t="s">
        <v>144</v>
      </c>
      <c r="C24" s="2" t="s">
        <v>131</v>
      </c>
      <c r="D24" s="2" t="s">
        <v>120</v>
      </c>
      <c r="E24" s="3">
        <v>4</v>
      </c>
      <c r="F24" s="4">
        <v>6.7279999999999998</v>
      </c>
      <c r="G24" s="4">
        <v>3.9806053854132002</v>
      </c>
      <c r="H24" s="4">
        <v>2.4953946145867993</v>
      </c>
      <c r="I24" s="10">
        <v>5.4465000000000003</v>
      </c>
      <c r="J24" s="10">
        <v>0.78242107708263831</v>
      </c>
      <c r="K24" s="11">
        <v>5.72</v>
      </c>
      <c r="L24" s="11">
        <v>0.5089210770826389</v>
      </c>
      <c r="M24" s="11">
        <v>6.2289210770826386</v>
      </c>
      <c r="N24" s="11">
        <v>5.67</v>
      </c>
      <c r="O24" s="11">
        <v>0.55892107708263872</v>
      </c>
      <c r="P24" s="11">
        <v>6.2289210770826386</v>
      </c>
      <c r="Q24" s="11">
        <v>5.75</v>
      </c>
      <c r="R24" s="11">
        <v>0.47892107708263865</v>
      </c>
      <c r="S24" s="11">
        <v>6.2289210770826386</v>
      </c>
      <c r="T24" s="11">
        <v>5.5039999999999996</v>
      </c>
      <c r="U24" s="11">
        <v>0.72492107708263909</v>
      </c>
      <c r="V24" s="11">
        <v>6.2289210770826386</v>
      </c>
      <c r="W24" s="11">
        <v>6.2614999999999998</v>
      </c>
      <c r="X24" s="11">
        <v>5.81</v>
      </c>
      <c r="Y24" s="11">
        <v>0.41892107708263904</v>
      </c>
      <c r="Z24" s="11">
        <v>6.2289210770826386</v>
      </c>
      <c r="AA24" s="11">
        <v>6.22</v>
      </c>
      <c r="AB24" s="4">
        <v>5.73</v>
      </c>
      <c r="AC24" s="4">
        <v>0.49892107708263822</v>
      </c>
      <c r="AD24" s="4">
        <v>6.2289210770826386</v>
      </c>
      <c r="AE24" s="4">
        <v>6.31</v>
      </c>
      <c r="AF24" s="4">
        <v>5.35</v>
      </c>
      <c r="AG24" s="4">
        <v>0.878921077082639</v>
      </c>
      <c r="AH24" s="4">
        <v>6.2289210770826386</v>
      </c>
      <c r="AI24" s="4">
        <v>6.22</v>
      </c>
      <c r="AJ24" s="4">
        <v>5.59</v>
      </c>
      <c r="AK24" s="4">
        <v>0.63892107708263879</v>
      </c>
      <c r="AL24" s="4">
        <v>6.2289210770826386</v>
      </c>
      <c r="AM24" s="4">
        <v>6.23</v>
      </c>
      <c r="AN24" s="4">
        <v>5.47</v>
      </c>
      <c r="AO24" s="4">
        <v>0.7589210770826389</v>
      </c>
      <c r="AP24" s="4">
        <v>6.2289210770826386</v>
      </c>
      <c r="AQ24" s="4">
        <v>6.22</v>
      </c>
      <c r="AR24" s="4">
        <v>6.7454999999999998</v>
      </c>
      <c r="AT24" s="4">
        <v>6.2289210770826386</v>
      </c>
      <c r="AU24" s="4">
        <v>6.2289210770826386</v>
      </c>
      <c r="AW24" s="3">
        <v>5.61</v>
      </c>
      <c r="AX24" s="3">
        <v>0.86846053854131888</v>
      </c>
      <c r="AY24" s="3">
        <v>6.4784605385413192</v>
      </c>
      <c r="AZ24" s="3">
        <v>6.47</v>
      </c>
      <c r="BA24" s="3">
        <v>5.2</v>
      </c>
      <c r="BB24" s="3">
        <v>1.278460538541319</v>
      </c>
      <c r="BC24" s="3">
        <v>6.4784605385413192</v>
      </c>
      <c r="BD24" s="3">
        <v>6.48</v>
      </c>
      <c r="BE24" s="3">
        <v>4.8499999999999996</v>
      </c>
      <c r="BF24" s="3">
        <v>1.6284605385413196</v>
      </c>
      <c r="BG24" s="3">
        <v>6.4784605385413192</v>
      </c>
      <c r="BH24" s="3">
        <v>6.47</v>
      </c>
      <c r="BI24" s="3">
        <v>5.47</v>
      </c>
      <c r="BJ24" s="3">
        <v>1.0084605385413195</v>
      </c>
      <c r="BK24" s="3">
        <v>6.4784605385413192</v>
      </c>
      <c r="BL24" s="3">
        <v>6.47</v>
      </c>
      <c r="BM24" s="3">
        <v>5.3434999999999997</v>
      </c>
      <c r="BN24" s="3">
        <v>1.1349605385413195</v>
      </c>
      <c r="BO24" s="3">
        <v>6.4784605385413192</v>
      </c>
      <c r="BP24" s="3">
        <v>6.49</v>
      </c>
      <c r="BQ24" s="3">
        <v>5.69</v>
      </c>
      <c r="BR24" s="3">
        <v>0.78846053854131881</v>
      </c>
      <c r="BS24" s="3">
        <v>6.4784605385413192</v>
      </c>
      <c r="BT24" s="3">
        <v>6.48</v>
      </c>
      <c r="BU24" s="3">
        <v>6.1</v>
      </c>
      <c r="BV24" s="3">
        <v>0.37846053854131956</v>
      </c>
      <c r="BW24" s="3">
        <v>6.4784605385413192</v>
      </c>
      <c r="BX24" s="3">
        <v>6.47</v>
      </c>
      <c r="BY24" s="3">
        <v>5.7</v>
      </c>
      <c r="BZ24" s="3">
        <v>0.77846053854131902</v>
      </c>
      <c r="CA24" s="3">
        <v>6.4784605385413192</v>
      </c>
      <c r="CB24" s="3">
        <v>6.48</v>
      </c>
      <c r="CC24" s="3">
        <v>5.81</v>
      </c>
      <c r="CD24" s="3">
        <v>6.6553704735461992</v>
      </c>
      <c r="CE24" s="3">
        <v>6.6553704735461992</v>
      </c>
      <c r="CF24" s="3">
        <v>6.2289210770826386</v>
      </c>
      <c r="CG24" s="3">
        <v>5.74</v>
      </c>
      <c r="CH24" s="12">
        <v>0.91537047354619894</v>
      </c>
      <c r="CI24" s="3">
        <v>6.6553704735461992</v>
      </c>
      <c r="CJ24" s="3">
        <v>6.2289210770826386</v>
      </c>
      <c r="CK24" s="3">
        <v>6.65</v>
      </c>
      <c r="CL24" s="3"/>
      <c r="CM24" s="3">
        <v>-0.17153946145868115</v>
      </c>
      <c r="CN24" s="3">
        <v>6.4784605385413192</v>
      </c>
      <c r="CO24" s="3"/>
      <c r="CP24" s="3">
        <v>6.32</v>
      </c>
      <c r="CQ24" s="3">
        <v>0.15846053854131892</v>
      </c>
      <c r="CR24" s="3">
        <v>6.4784605385413192</v>
      </c>
      <c r="CS24" s="3">
        <v>6.47</v>
      </c>
      <c r="CT24" s="3"/>
      <c r="CU24" s="3"/>
      <c r="CV24" s="3"/>
      <c r="CW24" s="12">
        <v>6.4784605385413192</v>
      </c>
      <c r="CX24" s="12">
        <v>6.4784605385413192</v>
      </c>
      <c r="CY24" s="3"/>
      <c r="CZ24" s="3" t="s">
        <v>184</v>
      </c>
      <c r="DA24" s="3">
        <v>6.1295000000000002</v>
      </c>
      <c r="DB24" s="12">
        <v>0.34896053854131903</v>
      </c>
      <c r="DC24" s="12">
        <v>6.4784605385413192</v>
      </c>
      <c r="DD24" s="3">
        <v>6.4974999999999996</v>
      </c>
      <c r="DE24" s="3"/>
      <c r="DF24" s="3">
        <v>5.41</v>
      </c>
      <c r="DG24" s="12">
        <v>6.4784605385413192</v>
      </c>
      <c r="DH24" s="3">
        <v>6.47</v>
      </c>
      <c r="DI24" s="3"/>
      <c r="DJ24" s="37"/>
      <c r="DK24" s="15"/>
      <c r="DL24" s="3"/>
      <c r="DM24" s="3">
        <v>6.3285</v>
      </c>
      <c r="DN24" s="3"/>
      <c r="DO24" s="3"/>
      <c r="DP24" s="3"/>
      <c r="DQ24" s="15"/>
      <c r="DR24" s="3"/>
      <c r="DS24" s="3"/>
      <c r="DT24" s="3"/>
      <c r="DU24" s="3"/>
      <c r="DV24" s="3"/>
      <c r="DW24" s="3"/>
    </row>
    <row r="25" spans="1:127" ht="15.75" customHeight="1">
      <c r="A25" s="38" t="s">
        <v>215</v>
      </c>
      <c r="B25" s="2" t="s">
        <v>144</v>
      </c>
      <c r="C25" s="2" t="s">
        <v>131</v>
      </c>
      <c r="D25" s="2" t="s">
        <v>120</v>
      </c>
      <c r="E25" s="3">
        <v>25</v>
      </c>
      <c r="F25" s="4">
        <v>6.8005000000000004</v>
      </c>
      <c r="G25" s="4">
        <v>4.0251689880139505</v>
      </c>
      <c r="H25" s="4">
        <v>2.5233310119860497</v>
      </c>
      <c r="I25" s="10">
        <v>5.6</v>
      </c>
      <c r="J25" s="10">
        <v>0.6958337976027904</v>
      </c>
      <c r="K25" s="11">
        <v>5.38</v>
      </c>
      <c r="L25" s="11">
        <v>0.91583379760279016</v>
      </c>
      <c r="M25" s="11">
        <v>6.29583379760279</v>
      </c>
      <c r="N25" s="11">
        <v>5.74</v>
      </c>
      <c r="O25" s="11">
        <v>0.55583379760278984</v>
      </c>
      <c r="P25" s="11">
        <v>6.29583379760279</v>
      </c>
      <c r="Q25" s="11">
        <v>5.72</v>
      </c>
      <c r="R25" s="11">
        <v>0.5758337976027903</v>
      </c>
      <c r="S25" s="11">
        <v>6.29583379760279</v>
      </c>
      <c r="T25" s="11">
        <v>5.35</v>
      </c>
      <c r="U25" s="11">
        <v>0.9458337976027904</v>
      </c>
      <c r="V25" s="11">
        <v>6.29583379760279</v>
      </c>
      <c r="W25" s="11">
        <v>6.29</v>
      </c>
      <c r="X25" s="11">
        <v>5.8049999999999997</v>
      </c>
      <c r="Y25" s="11">
        <v>0.49083379760279033</v>
      </c>
      <c r="Z25" s="11">
        <v>6.29583379760279</v>
      </c>
      <c r="AA25" s="11">
        <v>6.3419999999999996</v>
      </c>
      <c r="AB25" s="4">
        <v>5.78</v>
      </c>
      <c r="AC25" s="4">
        <v>0.5158337976027898</v>
      </c>
      <c r="AD25" s="4">
        <v>6.29583379760279</v>
      </c>
      <c r="AE25" s="4">
        <v>6.36</v>
      </c>
      <c r="AF25" s="4">
        <v>5.34</v>
      </c>
      <c r="AG25" s="4">
        <v>0.95583379760279019</v>
      </c>
      <c r="AH25" s="4">
        <v>6.29583379760279</v>
      </c>
      <c r="AI25" s="4">
        <v>6.29</v>
      </c>
      <c r="AJ25" s="4">
        <v>5.62</v>
      </c>
      <c r="AK25" s="4">
        <v>0.67583379760278994</v>
      </c>
      <c r="AL25" s="4">
        <v>6.29583379760279</v>
      </c>
      <c r="AM25" s="4">
        <v>6.29</v>
      </c>
      <c r="AN25" s="4">
        <v>5.47</v>
      </c>
      <c r="AO25" s="4">
        <v>0.8258337976027903</v>
      </c>
      <c r="AP25" s="4">
        <v>6.29583379760279</v>
      </c>
      <c r="AQ25" s="4">
        <v>6.29</v>
      </c>
      <c r="AR25" s="4">
        <v>6.6740000000000004</v>
      </c>
      <c r="AT25" s="4">
        <v>6.29583379760279</v>
      </c>
      <c r="AU25" s="4">
        <v>6.29583379760279</v>
      </c>
      <c r="AW25" s="3">
        <v>5.41</v>
      </c>
      <c r="AX25" s="3">
        <v>1.1381668988013951</v>
      </c>
      <c r="AY25" s="3">
        <v>6.5481668988013952</v>
      </c>
      <c r="AZ25" s="3">
        <v>5.54</v>
      </c>
      <c r="BA25" s="3">
        <v>4.8</v>
      </c>
      <c r="BB25" s="3">
        <v>1.7481668988013954</v>
      </c>
      <c r="BC25" s="3">
        <v>6.5481668988013952</v>
      </c>
      <c r="BD25" s="3">
        <v>6.55</v>
      </c>
      <c r="BE25" s="3">
        <v>4.9000000000000004</v>
      </c>
      <c r="BF25" s="3">
        <v>1.6481668988013949</v>
      </c>
      <c r="BG25" s="3">
        <v>6.5481668988013952</v>
      </c>
      <c r="BH25" s="3">
        <v>6.54</v>
      </c>
      <c r="BI25" s="3">
        <v>5.23</v>
      </c>
      <c r="BJ25" s="3">
        <v>1.3181668988013948</v>
      </c>
      <c r="BK25" s="3">
        <v>6.5481668988013952</v>
      </c>
      <c r="BL25" s="3">
        <v>6.54</v>
      </c>
      <c r="BM25" s="3">
        <v>5.2344999999999997</v>
      </c>
      <c r="BN25" s="3">
        <v>1.3136668988013955</v>
      </c>
      <c r="BO25" s="3">
        <v>6.5481668988013952</v>
      </c>
      <c r="BP25" s="3">
        <v>6.5735000000000001</v>
      </c>
      <c r="BQ25" s="3">
        <v>5.45</v>
      </c>
      <c r="BR25" s="3">
        <v>1.0981668988013951</v>
      </c>
      <c r="BS25" s="3">
        <v>6.5481668988013952</v>
      </c>
      <c r="BT25" s="3">
        <v>6.54</v>
      </c>
      <c r="BU25" s="3">
        <v>6.21</v>
      </c>
      <c r="BV25" s="3">
        <v>0.33816689880139528</v>
      </c>
      <c r="BW25" s="3">
        <v>6.5481668988013952</v>
      </c>
      <c r="BX25" s="3">
        <v>6.54</v>
      </c>
      <c r="BY25" s="3">
        <v>5.74</v>
      </c>
      <c r="BZ25" s="3">
        <v>0.80816689880139503</v>
      </c>
      <c r="CA25" s="3">
        <v>6.5481668988013952</v>
      </c>
      <c r="CB25" s="3">
        <v>6.54</v>
      </c>
      <c r="CC25" s="3">
        <v>5.93</v>
      </c>
      <c r="CD25" s="3">
        <v>6.951502321271759</v>
      </c>
      <c r="CE25" s="3">
        <v>6.951502321271759</v>
      </c>
      <c r="CF25" s="3">
        <v>6.29583379760279</v>
      </c>
      <c r="CG25" s="3">
        <v>5.92</v>
      </c>
      <c r="CH25" s="12">
        <v>1.0315023212717591</v>
      </c>
      <c r="CI25" s="3">
        <v>6.951502321271759</v>
      </c>
      <c r="CJ25" s="3">
        <v>6.29583379760279</v>
      </c>
      <c r="CK25" s="3"/>
      <c r="CL25" s="3"/>
      <c r="CM25" s="3">
        <v>6.5481668988013952</v>
      </c>
      <c r="CN25" s="3">
        <v>6.5481668988013952</v>
      </c>
      <c r="CO25" s="3"/>
      <c r="CP25" s="3">
        <v>6.22</v>
      </c>
      <c r="CQ25" s="3">
        <v>0.32816689880139549</v>
      </c>
      <c r="CR25" s="3">
        <v>6.5481668988013952</v>
      </c>
      <c r="CS25" s="3">
        <v>6.54</v>
      </c>
      <c r="CT25" s="3"/>
      <c r="CU25" s="3"/>
      <c r="CV25" s="3"/>
      <c r="CW25" s="12">
        <v>6.5481668988013952</v>
      </c>
      <c r="CX25" s="12">
        <v>6.5481668988013952</v>
      </c>
      <c r="CY25" s="3"/>
      <c r="CZ25" s="3" t="s">
        <v>194</v>
      </c>
      <c r="DA25" s="3">
        <v>5.93</v>
      </c>
      <c r="DB25" s="12">
        <v>0.61816689880139553</v>
      </c>
      <c r="DC25" s="12">
        <v>6.5481668988013952</v>
      </c>
      <c r="DD25" s="3">
        <v>6.55</v>
      </c>
      <c r="DE25" s="3"/>
      <c r="DF25" s="3"/>
      <c r="DG25" s="12">
        <v>6.5481668988013952</v>
      </c>
      <c r="DH25" s="3"/>
      <c r="DI25" s="3">
        <v>5.41</v>
      </c>
      <c r="DJ25" s="12">
        <v>1.1381668988013951</v>
      </c>
      <c r="DK25" s="3">
        <v>6.5481668988013952</v>
      </c>
      <c r="DL25" s="3">
        <v>6.54</v>
      </c>
      <c r="DM25" s="3"/>
      <c r="DN25" s="3"/>
      <c r="DO25" s="3">
        <v>6.11</v>
      </c>
      <c r="DP25" s="3"/>
      <c r="DQ25" s="13"/>
      <c r="DR25" s="3"/>
      <c r="DS25" s="3"/>
      <c r="DT25" s="3"/>
      <c r="DU25" s="3"/>
      <c r="DV25" s="3"/>
      <c r="DW25" s="3"/>
    </row>
    <row r="26" spans="1:127" ht="15.75" customHeight="1">
      <c r="A26" s="42" t="s">
        <v>250</v>
      </c>
      <c r="B26" s="2" t="s">
        <v>144</v>
      </c>
      <c r="C26" s="2" t="s">
        <v>131</v>
      </c>
      <c r="D26" s="2" t="s">
        <v>120</v>
      </c>
      <c r="E26" s="3">
        <v>48</v>
      </c>
      <c r="F26" s="4">
        <v>6.3149999999999995</v>
      </c>
      <c r="G26" s="4">
        <v>3.7267465181841</v>
      </c>
      <c r="H26" s="4">
        <v>2.3362534818158993</v>
      </c>
      <c r="I26" s="40">
        <v>5.8199999999999994</v>
      </c>
      <c r="J26" s="12">
        <v>1.6189415057819012E-2</v>
      </c>
      <c r="K26" s="40">
        <v>5.4319999999999995</v>
      </c>
      <c r="L26" s="12">
        <v>0.40418941505781891</v>
      </c>
      <c r="M26" s="12">
        <v>5.9861894150578188</v>
      </c>
      <c r="N26" s="40">
        <v>5.3819999999999997</v>
      </c>
      <c r="O26" s="11">
        <v>0.45418941505781874</v>
      </c>
      <c r="P26" s="11">
        <v>5.9861894150578188</v>
      </c>
      <c r="Q26" s="40">
        <v>5.43</v>
      </c>
      <c r="R26" s="11">
        <v>0.40618941505781869</v>
      </c>
      <c r="S26" s="11">
        <v>5.9861894150578188</v>
      </c>
      <c r="T26" s="11">
        <v>5.3</v>
      </c>
      <c r="U26" s="11">
        <v>0.68618941505781894</v>
      </c>
      <c r="V26" s="11">
        <v>5.9861894150578188</v>
      </c>
      <c r="W26" s="11">
        <v>5.98</v>
      </c>
      <c r="X26" s="11">
        <v>5.58</v>
      </c>
      <c r="Y26" s="11">
        <v>0.40618941505781869</v>
      </c>
      <c r="Z26" s="11">
        <v>5.9861894150578188</v>
      </c>
      <c r="AA26" s="11">
        <v>5.98</v>
      </c>
      <c r="AB26" s="4">
        <v>5.61</v>
      </c>
      <c r="AC26" s="4">
        <v>0.23774930363681968</v>
      </c>
      <c r="AD26" s="4">
        <v>5.84774930363682</v>
      </c>
      <c r="AE26" s="4">
        <v>5.84</v>
      </c>
      <c r="AF26" s="4">
        <v>5.19</v>
      </c>
      <c r="AG26" s="4">
        <v>0.6577493036368196</v>
      </c>
      <c r="AH26" s="4">
        <v>5.84774930363682</v>
      </c>
      <c r="AI26" s="4">
        <v>5.85</v>
      </c>
      <c r="AJ26" s="4">
        <v>5.38</v>
      </c>
      <c r="AK26" s="4">
        <v>0.4677493036368201</v>
      </c>
      <c r="AL26" s="4">
        <v>5.84774930363682</v>
      </c>
      <c r="AM26" s="4">
        <v>5.84</v>
      </c>
      <c r="AN26" s="4">
        <v>5.33</v>
      </c>
      <c r="AO26" s="4">
        <v>0.51774930363681992</v>
      </c>
      <c r="AP26" s="4">
        <v>5.84774930363682</v>
      </c>
      <c r="AQ26" s="4">
        <v>5.84</v>
      </c>
      <c r="AR26" s="4">
        <v>6.7859999999999996</v>
      </c>
      <c r="AS26" s="4">
        <v>6.6</v>
      </c>
      <c r="AT26" s="4">
        <v>-0.75225069636317965</v>
      </c>
      <c r="AU26" s="4">
        <v>5.84774930363682</v>
      </c>
      <c r="AW26" s="3">
        <v>5.84</v>
      </c>
      <c r="AX26" s="3">
        <v>0.24137465181840945</v>
      </c>
      <c r="AY26" s="3">
        <v>6.0813746518184093</v>
      </c>
      <c r="AZ26" s="3">
        <v>6.08</v>
      </c>
      <c r="BA26" s="3">
        <v>5.17</v>
      </c>
      <c r="BB26" s="3">
        <v>0.91137465181840938</v>
      </c>
      <c r="BC26" s="3">
        <v>6.0813746518184093</v>
      </c>
      <c r="BD26" s="3">
        <v>6.08</v>
      </c>
      <c r="BE26" s="3">
        <v>4.87</v>
      </c>
      <c r="BF26" s="3">
        <v>1.2113746518184092</v>
      </c>
      <c r="BG26" s="3">
        <v>6.0813746518184093</v>
      </c>
      <c r="BH26" s="3"/>
      <c r="BI26" s="3">
        <v>5.03</v>
      </c>
      <c r="BJ26" s="3">
        <v>1.0513746518184091</v>
      </c>
      <c r="BK26" s="3">
        <v>6.0813746518184093</v>
      </c>
      <c r="BL26" s="3">
        <v>6.08</v>
      </c>
      <c r="BM26" s="3">
        <v>4.9005000000000001</v>
      </c>
      <c r="BN26" s="3">
        <v>1.1808746518184092</v>
      </c>
      <c r="BO26" s="3">
        <v>6.0813746518184093</v>
      </c>
      <c r="BP26" s="3">
        <v>6.0964999999999998</v>
      </c>
      <c r="BQ26" s="3">
        <v>5.69</v>
      </c>
      <c r="BR26" s="3">
        <v>0.39137465181840891</v>
      </c>
      <c r="BS26" s="3">
        <v>6.0813746518184093</v>
      </c>
      <c r="BT26" s="3">
        <v>6.08</v>
      </c>
      <c r="BU26" s="3">
        <v>5.79</v>
      </c>
      <c r="BV26" s="3">
        <v>0.29137465181840927</v>
      </c>
      <c r="BW26" s="3">
        <v>6.0813746518184093</v>
      </c>
      <c r="BX26" s="3">
        <v>6.09</v>
      </c>
      <c r="BY26" s="3">
        <v>5.4</v>
      </c>
      <c r="BZ26" s="3">
        <v>0.68137465181840895</v>
      </c>
      <c r="CA26" s="3">
        <v>6.0813746518184093</v>
      </c>
      <c r="CB26" s="3">
        <v>6.08</v>
      </c>
      <c r="CC26" s="3">
        <v>5.53</v>
      </c>
      <c r="CD26" s="3">
        <v>6.2005965645390901</v>
      </c>
      <c r="CE26" s="3">
        <v>6.2005965645390901</v>
      </c>
      <c r="CF26" s="3">
        <v>5.84774930363682</v>
      </c>
      <c r="CG26" s="3">
        <v>5.39</v>
      </c>
      <c r="CH26" s="12">
        <v>0.81059656453909046</v>
      </c>
      <c r="CI26" s="3">
        <v>6.2005965645390901</v>
      </c>
      <c r="CJ26" s="3">
        <v>5.84774930363682</v>
      </c>
      <c r="CK26" s="3">
        <v>6.2</v>
      </c>
      <c r="CL26" s="3"/>
      <c r="CM26" s="3">
        <v>-0.11862534818159087</v>
      </c>
      <c r="CN26" s="3">
        <v>6.0813746518184093</v>
      </c>
      <c r="CO26" s="3"/>
      <c r="CP26" s="3">
        <v>5.84</v>
      </c>
      <c r="CQ26" s="3">
        <v>0.24137465181840945</v>
      </c>
      <c r="CR26" s="3">
        <v>6.0813746518184093</v>
      </c>
      <c r="CS26" s="3">
        <v>6.09</v>
      </c>
      <c r="CT26" s="3"/>
      <c r="CU26" s="3"/>
      <c r="CV26" s="3"/>
      <c r="CW26" s="12">
        <v>6.0813746518184093</v>
      </c>
      <c r="CX26" s="12">
        <v>6.0813746518184093</v>
      </c>
      <c r="CY26" s="3"/>
      <c r="CZ26" s="3" t="s">
        <v>194</v>
      </c>
      <c r="DA26" s="3">
        <v>5.63</v>
      </c>
      <c r="DB26" s="12">
        <v>0.45137465181840941</v>
      </c>
      <c r="DC26" s="12">
        <v>6.0813746518184093</v>
      </c>
      <c r="DD26" s="3"/>
      <c r="DE26" s="3"/>
      <c r="DF26" s="3"/>
      <c r="DG26" s="12">
        <v>6.0813746518184093</v>
      </c>
      <c r="DH26" s="3"/>
      <c r="DI26" s="3">
        <v>4.97</v>
      </c>
      <c r="DJ26" s="12">
        <v>1.1113746518184096</v>
      </c>
      <c r="DK26" s="3">
        <v>6.0813746518184093</v>
      </c>
      <c r="DL26" s="3">
        <v>6.08</v>
      </c>
      <c r="DM26" s="3"/>
      <c r="DN26" s="3"/>
      <c r="DO26" s="3"/>
      <c r="DP26" s="3">
        <v>5.17</v>
      </c>
      <c r="DQ26" s="3">
        <v>6.0813746518184093</v>
      </c>
      <c r="DR26" s="3">
        <v>6.12</v>
      </c>
      <c r="DS26" s="3">
        <v>6.08</v>
      </c>
      <c r="DT26" s="3">
        <v>5.4915000000000003</v>
      </c>
      <c r="DU26" s="3"/>
      <c r="DV26" s="3"/>
      <c r="DW26" s="3"/>
    </row>
    <row r="27" spans="1:127" ht="15.75" customHeight="1">
      <c r="A27" s="9" t="s">
        <v>156</v>
      </c>
      <c r="B27" s="2" t="s">
        <v>144</v>
      </c>
      <c r="C27" s="2" t="s">
        <v>131</v>
      </c>
      <c r="D27" s="16" t="s">
        <v>124</v>
      </c>
      <c r="E27" s="3">
        <v>53</v>
      </c>
      <c r="F27" s="4">
        <v>6.8620000000000001</v>
      </c>
      <c r="G27" s="4">
        <v>4.062971216427</v>
      </c>
      <c r="H27" s="4">
        <v>2.5470287835729999</v>
      </c>
      <c r="I27" s="10">
        <v>5.63</v>
      </c>
      <c r="J27" s="10">
        <v>0.72259424328539978</v>
      </c>
      <c r="K27" s="11">
        <v>5.7910000000000004</v>
      </c>
      <c r="L27" s="11">
        <v>0.56159424328539931</v>
      </c>
      <c r="M27" s="11">
        <v>6.3525942432853997</v>
      </c>
      <c r="N27" s="11">
        <v>5.9749999999999996</v>
      </c>
      <c r="O27" s="11">
        <v>0.37759424328540003</v>
      </c>
      <c r="P27" s="11">
        <v>6.3525942432853997</v>
      </c>
      <c r="Q27" s="11">
        <v>5.94</v>
      </c>
      <c r="R27" s="11">
        <v>0.41259424328539929</v>
      </c>
      <c r="S27" s="11">
        <v>6.3525942432853997</v>
      </c>
      <c r="T27" s="11">
        <v>5.7610000000000001</v>
      </c>
      <c r="U27" s="7"/>
      <c r="V27" s="11" t="s">
        <v>125</v>
      </c>
      <c r="W27" s="11">
        <v>6.3710000000000004</v>
      </c>
      <c r="X27" s="11">
        <v>6.0155000000000003</v>
      </c>
      <c r="Y27" s="11">
        <v>-0.4270143917865008</v>
      </c>
      <c r="Z27" s="17">
        <v>5.5884856082134995</v>
      </c>
      <c r="AA27" s="11">
        <v>6.0155000000000003</v>
      </c>
      <c r="AB27" s="4">
        <v>5.6529999999999996</v>
      </c>
      <c r="AC27" s="4">
        <v>-6.4514391786500092E-2</v>
      </c>
      <c r="AD27" s="18">
        <v>5.5884856082134995</v>
      </c>
      <c r="AE27" s="4">
        <v>5.6529999999999996</v>
      </c>
      <c r="AF27" s="4">
        <v>5.0970000000000004</v>
      </c>
      <c r="AG27" s="4">
        <v>0.49148560821349907</v>
      </c>
      <c r="AH27" s="18">
        <v>5.5884856082134995</v>
      </c>
      <c r="AI27" s="4">
        <v>5.6044999999999998</v>
      </c>
      <c r="AJ27" s="4">
        <v>5.26</v>
      </c>
      <c r="AK27" s="4">
        <v>7.3782729856199936E-2</v>
      </c>
      <c r="AL27" s="18">
        <v>5.3337827298561997</v>
      </c>
      <c r="AM27" s="4">
        <v>5.33</v>
      </c>
      <c r="AN27" s="4">
        <v>5.0199999999999996</v>
      </c>
      <c r="AO27" s="4">
        <v>5.9079851498900382E-2</v>
      </c>
      <c r="AP27" s="18">
        <v>5.0790798514989</v>
      </c>
      <c r="AS27" s="4">
        <v>4.7</v>
      </c>
      <c r="AT27" s="4">
        <v>0.37907985149889978</v>
      </c>
      <c r="AU27" s="18">
        <v>5.0790798514989</v>
      </c>
      <c r="AV27" s="4">
        <v>5.08</v>
      </c>
      <c r="AW27" s="3">
        <v>4.8099999999999996</v>
      </c>
      <c r="AX27" s="3">
        <v>0.26907985149890035</v>
      </c>
      <c r="AY27" s="18">
        <v>5.0790798514989</v>
      </c>
      <c r="AZ27" s="3">
        <v>5.07</v>
      </c>
      <c r="BA27" s="3">
        <v>4.67</v>
      </c>
      <c r="BB27" s="3">
        <v>0.40907985149890003</v>
      </c>
      <c r="BC27" s="18">
        <v>5.0790798514989</v>
      </c>
      <c r="BD27" s="3">
        <v>5.09</v>
      </c>
      <c r="BE27" s="3">
        <v>4.6479999999999997</v>
      </c>
      <c r="BF27" s="3">
        <v>0.43107985149890027</v>
      </c>
      <c r="BG27" s="18">
        <v>5.0790798514989</v>
      </c>
      <c r="BH27" s="3">
        <v>5.1215000000000002</v>
      </c>
      <c r="BI27" s="3">
        <v>4.72</v>
      </c>
      <c r="BJ27" s="3">
        <v>0.3590798514989002</v>
      </c>
      <c r="BK27" s="18">
        <v>5.0790798514989</v>
      </c>
      <c r="BL27" s="3">
        <v>5.07</v>
      </c>
      <c r="BM27" s="3">
        <v>4.6624999999999996</v>
      </c>
      <c r="BN27" s="3">
        <v>0.41657985149890031</v>
      </c>
      <c r="BO27" s="18">
        <v>5.0790798514989</v>
      </c>
      <c r="BP27" s="3">
        <v>5.0949999999999998</v>
      </c>
      <c r="BQ27" s="3">
        <v>4.58</v>
      </c>
      <c r="BR27" s="3">
        <v>0.49907985149889988</v>
      </c>
      <c r="BS27" s="18">
        <v>5.0790798514989</v>
      </c>
      <c r="BT27" s="3">
        <v>5.09</v>
      </c>
      <c r="BU27" s="3">
        <v>4.68</v>
      </c>
      <c r="BV27" s="3">
        <v>0.39907985149890024</v>
      </c>
      <c r="BW27" s="18">
        <v>5.0790798514989</v>
      </c>
      <c r="BX27" s="3">
        <v>4.68</v>
      </c>
      <c r="BY27" s="3">
        <v>4.5</v>
      </c>
      <c r="BZ27" s="3">
        <v>0.32437697314160019</v>
      </c>
      <c r="CA27" s="18">
        <v>4.8243769731416002</v>
      </c>
      <c r="CB27" s="3">
        <v>4.83</v>
      </c>
      <c r="CC27" s="3">
        <v>4.5049999999999999</v>
      </c>
      <c r="CD27" s="3">
        <v>5.1695417828027193</v>
      </c>
      <c r="CE27" s="18">
        <v>5.1695417828027193</v>
      </c>
      <c r="CF27" s="3">
        <v>4.8243769731416002</v>
      </c>
      <c r="CG27" s="3">
        <v>4.7</v>
      </c>
      <c r="CH27" s="12">
        <v>0.46954178280271908</v>
      </c>
      <c r="CI27" s="18">
        <v>5.1695417828027193</v>
      </c>
      <c r="CJ27" s="18">
        <v>4.8243769731416002</v>
      </c>
      <c r="CK27" s="3">
        <v>5.16</v>
      </c>
      <c r="CL27" s="3">
        <v>5.04</v>
      </c>
      <c r="CM27" s="3">
        <v>-8.0920148501100186E-2</v>
      </c>
      <c r="CN27" s="19">
        <v>5.0790798514989</v>
      </c>
      <c r="CO27" s="3">
        <v>5.09</v>
      </c>
      <c r="CP27" s="3"/>
      <c r="CQ27" s="13"/>
      <c r="CR27" s="13"/>
      <c r="CS27" s="3"/>
      <c r="CT27" s="3">
        <v>4.7699999999999996</v>
      </c>
      <c r="CU27" s="3">
        <v>4.7249999999999996</v>
      </c>
      <c r="CV27" s="3"/>
      <c r="CW27" s="14"/>
      <c r="CX27" s="14"/>
      <c r="CY27" s="3"/>
      <c r="CZ27" s="3"/>
      <c r="DA27" s="3"/>
      <c r="DB27" s="14"/>
      <c r="DC27" s="14"/>
      <c r="DD27" s="3"/>
      <c r="DE27" s="3"/>
      <c r="DF27" s="3"/>
      <c r="DG27" s="14"/>
      <c r="DH27" s="3"/>
      <c r="DI27" s="3"/>
      <c r="DJ27" s="14"/>
      <c r="DK27" s="20"/>
      <c r="DL27" s="3"/>
      <c r="DM27" s="3"/>
      <c r="DN27" s="3"/>
      <c r="DO27" s="3"/>
      <c r="DP27" s="3"/>
      <c r="DQ27" s="20"/>
      <c r="DR27" s="3"/>
      <c r="DS27" s="3"/>
      <c r="DT27" s="3"/>
      <c r="DU27" s="3"/>
      <c r="DV27" s="3"/>
      <c r="DW27" s="3"/>
    </row>
    <row r="28" spans="1:127" ht="15.75" customHeight="1">
      <c r="A28" s="34" t="s">
        <v>175</v>
      </c>
      <c r="B28" s="2" t="s">
        <v>144</v>
      </c>
      <c r="C28" s="2" t="s">
        <v>131</v>
      </c>
      <c r="D28" s="16" t="s">
        <v>124</v>
      </c>
      <c r="E28" s="3">
        <v>42</v>
      </c>
      <c r="F28" s="4">
        <v>7.1619999999999999</v>
      </c>
      <c r="G28" s="4">
        <v>4.2473723306369999</v>
      </c>
      <c r="H28" s="4">
        <v>2.6626276693629998</v>
      </c>
      <c r="I28" s="10">
        <v>5.7205000000000004</v>
      </c>
      <c r="J28" s="10">
        <v>0.90897446612739952</v>
      </c>
      <c r="K28" s="11">
        <v>6.0860000000000003</v>
      </c>
      <c r="L28" s="11">
        <v>0.54347446612739958</v>
      </c>
      <c r="M28" s="11">
        <v>6.6294744661273999</v>
      </c>
      <c r="N28" s="11">
        <v>6.1195000000000004</v>
      </c>
      <c r="O28" s="11">
        <v>0.5099744661273995</v>
      </c>
      <c r="P28" s="11">
        <v>6.6294744661273999</v>
      </c>
      <c r="Q28" s="11">
        <v>5.98</v>
      </c>
      <c r="R28" s="11">
        <v>0.64947446612739945</v>
      </c>
      <c r="S28" s="11">
        <v>6.6294744661273999</v>
      </c>
      <c r="T28" s="11">
        <v>5.5415000000000001</v>
      </c>
      <c r="U28" s="7"/>
      <c r="V28" s="11" t="s">
        <v>125</v>
      </c>
      <c r="W28" s="11"/>
      <c r="X28" s="11">
        <v>5.2605000000000004</v>
      </c>
      <c r="Y28" s="11">
        <v>0.57018616531849897</v>
      </c>
      <c r="Z28" s="17">
        <v>5.8306861653184994</v>
      </c>
      <c r="AA28" s="11">
        <v>5.8304999999999998</v>
      </c>
      <c r="AB28" s="4">
        <v>5.4</v>
      </c>
      <c r="AC28" s="4">
        <v>0.43068616531849901</v>
      </c>
      <c r="AD28" s="18">
        <v>5.8306861653184994</v>
      </c>
      <c r="AE28" s="4">
        <v>5.83</v>
      </c>
      <c r="AF28" s="4">
        <v>5.13</v>
      </c>
      <c r="AG28" s="4">
        <v>0.70068616531849948</v>
      </c>
      <c r="AH28" s="18">
        <v>5.8306861653184994</v>
      </c>
      <c r="AI28" s="4">
        <v>5.83</v>
      </c>
      <c r="AJ28" s="4">
        <v>5.42</v>
      </c>
      <c r="AK28" s="4">
        <v>0.14442339838219986</v>
      </c>
      <c r="AL28" s="18">
        <v>5.5644233983821998</v>
      </c>
      <c r="AM28" s="4">
        <v>5.56</v>
      </c>
      <c r="AN28" s="4">
        <v>5.13</v>
      </c>
      <c r="AO28" s="4">
        <v>0.16816063144589943</v>
      </c>
      <c r="AP28" s="18">
        <v>5.2981606314458993</v>
      </c>
      <c r="AS28" s="4">
        <v>4.7699999999999996</v>
      </c>
      <c r="AT28" s="4">
        <v>0.52816063144589975</v>
      </c>
      <c r="AU28" s="18">
        <v>5.2981606314458993</v>
      </c>
      <c r="AV28" s="4">
        <v>5.29</v>
      </c>
      <c r="AW28" s="3">
        <v>4.93</v>
      </c>
      <c r="AX28" s="3">
        <v>0.36816063144589961</v>
      </c>
      <c r="AY28" s="18">
        <v>5.2981606314458993</v>
      </c>
      <c r="AZ28" s="3">
        <v>5.3</v>
      </c>
      <c r="BA28" s="3">
        <v>4.83</v>
      </c>
      <c r="BB28" s="3">
        <v>0.46816063144589926</v>
      </c>
      <c r="BC28" s="18">
        <v>5.2981606314458993</v>
      </c>
      <c r="BD28" s="3">
        <v>5.29</v>
      </c>
      <c r="BE28" s="3">
        <v>4.7435</v>
      </c>
      <c r="BF28" s="3">
        <v>0.55466063144589928</v>
      </c>
      <c r="BG28" s="18">
        <v>5.2981606314458993</v>
      </c>
      <c r="BH28" s="3">
        <v>5.2934999999999999</v>
      </c>
      <c r="BI28" s="3">
        <v>4.83</v>
      </c>
      <c r="BJ28" s="3">
        <v>0.46816063144589926</v>
      </c>
      <c r="BK28" s="18">
        <v>5.2981606314458993</v>
      </c>
      <c r="BL28" s="3">
        <v>5.29</v>
      </c>
      <c r="BM28" s="3">
        <v>4.8055000000000003</v>
      </c>
      <c r="BN28" s="3">
        <v>0.492660631445899</v>
      </c>
      <c r="BO28" s="18">
        <v>5.2981606314458993</v>
      </c>
      <c r="BP28" s="3">
        <v>5.3090000000000002</v>
      </c>
      <c r="BQ28" s="3">
        <v>4.74</v>
      </c>
      <c r="BR28" s="3">
        <v>0.55816063144589911</v>
      </c>
      <c r="BS28" s="18">
        <v>5.2981606314458993</v>
      </c>
      <c r="BT28" s="3">
        <v>5.29</v>
      </c>
      <c r="BU28" s="3">
        <v>4.82</v>
      </c>
      <c r="BV28" s="3">
        <v>0.47816063144589904</v>
      </c>
      <c r="BW28" s="18">
        <v>5.2981606314458993</v>
      </c>
      <c r="BX28" s="3">
        <v>4.82</v>
      </c>
      <c r="BY28" s="3">
        <v>4.6399999999999997</v>
      </c>
      <c r="BZ28" s="3">
        <v>0.39189786450960007</v>
      </c>
      <c r="CA28" s="18">
        <v>5.0318978645095997</v>
      </c>
      <c r="CB28" s="3">
        <v>5.04</v>
      </c>
      <c r="CC28" s="3">
        <v>4.6100000000000003</v>
      </c>
      <c r="CD28" s="3">
        <v>5.10937233062032</v>
      </c>
      <c r="CE28" s="18">
        <v>5.10937233062032</v>
      </c>
      <c r="CF28" s="3">
        <v>5.0643978645095995</v>
      </c>
      <c r="CG28" s="3">
        <v>4.78</v>
      </c>
      <c r="CH28" s="12">
        <v>0.32937233062031979</v>
      </c>
      <c r="CI28" s="18">
        <v>5.10937233062032</v>
      </c>
      <c r="CJ28" s="18">
        <v>5.0643978645095995</v>
      </c>
      <c r="CK28" s="3">
        <v>5.0999999999999996</v>
      </c>
      <c r="CL28" s="3">
        <v>4.99</v>
      </c>
      <c r="CM28" s="3">
        <v>0.23066063144589943</v>
      </c>
      <c r="CN28" s="19">
        <v>5.3306606314458991</v>
      </c>
      <c r="CO28" s="3">
        <v>5.34</v>
      </c>
      <c r="CP28" s="3">
        <v>5.0199999999999996</v>
      </c>
      <c r="CQ28" s="3">
        <v>0.3106606314458995</v>
      </c>
      <c r="CR28" s="19">
        <v>5.3306606314458991</v>
      </c>
      <c r="CS28" s="3">
        <v>5.33</v>
      </c>
      <c r="CT28" s="3"/>
      <c r="CU28" s="3"/>
      <c r="CV28" s="3"/>
      <c r="CW28" s="3">
        <v>5.3306606314458991</v>
      </c>
      <c r="CX28" s="19">
        <v>5.3306606314458991</v>
      </c>
      <c r="CY28" s="3"/>
      <c r="CZ28" s="3"/>
      <c r="DA28" s="3">
        <v>4.8479999999999999</v>
      </c>
      <c r="DB28" s="3">
        <v>0.48266063144589921</v>
      </c>
      <c r="DC28" s="19">
        <v>5.3306606314458991</v>
      </c>
      <c r="DD28" s="3">
        <v>5.3654999999999999</v>
      </c>
      <c r="DE28" s="3">
        <v>4.92</v>
      </c>
      <c r="DF28" s="3"/>
      <c r="DG28" s="19"/>
      <c r="DH28" s="3"/>
      <c r="DI28" s="3"/>
      <c r="DJ28" s="14"/>
      <c r="DK28" s="20"/>
      <c r="DL28" s="3"/>
      <c r="DM28" s="3"/>
      <c r="DN28" s="3"/>
      <c r="DO28" s="3"/>
      <c r="DP28" s="3"/>
      <c r="DQ28" s="20"/>
      <c r="DR28" s="3"/>
      <c r="DS28" s="3"/>
      <c r="DT28" s="3"/>
      <c r="DU28" s="3"/>
      <c r="DV28" s="3"/>
      <c r="DW28" s="3"/>
    </row>
    <row r="29" spans="1:127" ht="15.75" customHeight="1">
      <c r="A29" s="36" t="s">
        <v>186</v>
      </c>
      <c r="B29" s="2" t="s">
        <v>144</v>
      </c>
      <c r="C29" s="2" t="s">
        <v>131</v>
      </c>
      <c r="D29" s="16" t="s">
        <v>124</v>
      </c>
      <c r="E29" s="3">
        <v>3</v>
      </c>
      <c r="F29" s="4">
        <v>6.7160000000000002</v>
      </c>
      <c r="G29" s="4">
        <v>3.9732293408448003</v>
      </c>
      <c r="H29" s="4">
        <v>2.4907706591551997</v>
      </c>
      <c r="I29" s="10">
        <v>5.1820000000000004</v>
      </c>
      <c r="J29" s="10">
        <v>1.0358458681689591</v>
      </c>
      <c r="K29" s="11">
        <v>5.5</v>
      </c>
      <c r="L29" s="11">
        <v>0.71784586816895946</v>
      </c>
      <c r="M29" s="11">
        <v>6.2178458681689595</v>
      </c>
      <c r="N29" s="11">
        <v>5.49</v>
      </c>
      <c r="O29" s="11">
        <v>0.72784586816895924</v>
      </c>
      <c r="P29" s="11">
        <v>6.2178458681689595</v>
      </c>
      <c r="Q29" s="11">
        <v>5.57</v>
      </c>
      <c r="R29" s="11">
        <v>0.64784586816895917</v>
      </c>
      <c r="S29" s="11">
        <v>6.2178458681689595</v>
      </c>
      <c r="T29" s="11">
        <v>5.2885</v>
      </c>
      <c r="U29" s="7"/>
      <c r="V29" s="11" t="s">
        <v>125</v>
      </c>
      <c r="W29" s="11"/>
      <c r="X29" s="11">
        <v>4.97</v>
      </c>
      <c r="Y29" s="11">
        <v>0.50061467042239993</v>
      </c>
      <c r="Z29" s="17">
        <v>5.4706146704223997</v>
      </c>
      <c r="AA29" s="11">
        <v>5.47</v>
      </c>
      <c r="AB29" s="4">
        <v>4.99</v>
      </c>
      <c r="AC29" s="4">
        <v>0.48061467042239947</v>
      </c>
      <c r="AD29" s="18">
        <v>5.4706146704223997</v>
      </c>
      <c r="AE29" s="4">
        <v>5.47</v>
      </c>
      <c r="AF29" s="4">
        <v>4.8099999999999996</v>
      </c>
      <c r="AG29" s="4">
        <v>0.66061467042240007</v>
      </c>
      <c r="AH29" s="18">
        <v>5.4706146704223997</v>
      </c>
      <c r="AI29" s="4">
        <v>5.47</v>
      </c>
      <c r="AJ29" s="4">
        <v>4.97</v>
      </c>
      <c r="AK29" s="4">
        <v>0.25153760450688001</v>
      </c>
      <c r="AL29" s="18">
        <v>5.2215376045068798</v>
      </c>
      <c r="AM29" s="4">
        <v>5.22</v>
      </c>
      <c r="AN29" s="4">
        <v>4.83</v>
      </c>
      <c r="AO29" s="4">
        <v>0.14246053859135976</v>
      </c>
      <c r="AP29" s="18">
        <v>4.9724605385913598</v>
      </c>
      <c r="AS29" s="4">
        <v>4.6500000000000004</v>
      </c>
      <c r="AT29" s="4">
        <v>0.32246053859135948</v>
      </c>
      <c r="AU29" s="18">
        <v>4.9724605385913598</v>
      </c>
      <c r="AV29" s="4">
        <v>4.9800000000000004</v>
      </c>
      <c r="AW29" s="3">
        <v>4.74</v>
      </c>
      <c r="AX29" s="3">
        <v>0.23246053859135962</v>
      </c>
      <c r="AY29" s="18">
        <v>4.9724605385913598</v>
      </c>
      <c r="AZ29" s="3">
        <v>4.9800000000000004</v>
      </c>
      <c r="BA29" s="3">
        <v>4.67</v>
      </c>
      <c r="BB29" s="3">
        <v>0.30246053859135991</v>
      </c>
      <c r="BC29" s="18">
        <v>4.9724605385913598</v>
      </c>
      <c r="BD29" s="3">
        <v>4.97</v>
      </c>
      <c r="BE29" s="3">
        <v>4.6100000000000003</v>
      </c>
      <c r="BF29" s="3">
        <v>0.36246053859135952</v>
      </c>
      <c r="BG29" s="18">
        <v>4.9724605385913598</v>
      </c>
      <c r="BH29" s="3">
        <v>4.97</v>
      </c>
      <c r="BI29" s="3">
        <v>4.7300000000000004</v>
      </c>
      <c r="BJ29" s="3">
        <v>0.24246053859135941</v>
      </c>
      <c r="BK29" s="18">
        <v>4.9724605385913598</v>
      </c>
      <c r="BL29" s="3">
        <v>4.9800000000000004</v>
      </c>
      <c r="BM29" s="3">
        <v>4.702</v>
      </c>
      <c r="BN29" s="3">
        <v>0.27046053859135988</v>
      </c>
      <c r="BO29" s="18">
        <v>4.9724605385913598</v>
      </c>
      <c r="BP29" s="3">
        <v>4.9930000000000003</v>
      </c>
      <c r="BQ29" s="3">
        <v>4.63</v>
      </c>
      <c r="BR29" s="3">
        <v>0.34246053859135994</v>
      </c>
      <c r="BS29" s="18">
        <v>4.9724605385913598</v>
      </c>
      <c r="BT29" s="3">
        <v>4.97</v>
      </c>
      <c r="BU29" s="3">
        <v>4.72</v>
      </c>
      <c r="BV29" s="3">
        <v>0.25246053859136008</v>
      </c>
      <c r="BW29" s="18">
        <v>4.9724605385913598</v>
      </c>
      <c r="BX29" s="3">
        <v>4.72</v>
      </c>
      <c r="BY29" s="3">
        <v>4.62</v>
      </c>
      <c r="BZ29" s="3">
        <v>0.1033834726758398</v>
      </c>
      <c r="CA29" s="18">
        <v>4.7233834726758399</v>
      </c>
      <c r="CB29" s="3">
        <v>4.75</v>
      </c>
      <c r="CC29" s="3">
        <v>4.55</v>
      </c>
      <c r="CD29" s="3">
        <v>4.6348412256921598</v>
      </c>
      <c r="CE29" s="18">
        <v>4.6348412256921598</v>
      </c>
      <c r="CF29" s="3">
        <v>4.7233834726758399</v>
      </c>
      <c r="CG29" s="3">
        <v>4.54</v>
      </c>
      <c r="CH29" s="12">
        <v>9.4841225692159803E-2</v>
      </c>
      <c r="CI29" s="18">
        <v>4.6348412256921598</v>
      </c>
      <c r="CJ29" s="18">
        <v>4.7233834726758399</v>
      </c>
      <c r="CK29" s="3">
        <v>4.63</v>
      </c>
      <c r="CL29" s="3">
        <v>4.5999999999999996</v>
      </c>
      <c r="CM29" s="3">
        <v>0.34246053859135994</v>
      </c>
      <c r="CN29" s="19">
        <v>4.9724605385913598</v>
      </c>
      <c r="CO29" s="3">
        <v>4.9800000000000004</v>
      </c>
      <c r="CP29" s="3">
        <v>4.75</v>
      </c>
      <c r="CQ29" s="3">
        <v>0.22246053859135984</v>
      </c>
      <c r="CR29" s="19">
        <v>4.9724605385913598</v>
      </c>
      <c r="CS29" s="3">
        <v>4.97</v>
      </c>
      <c r="CT29" s="3"/>
      <c r="CU29" s="3"/>
      <c r="CV29" s="3"/>
      <c r="CW29" s="12">
        <v>4.9724605385913598</v>
      </c>
      <c r="CX29" s="17">
        <v>4.9724605385913598</v>
      </c>
      <c r="CY29" s="3"/>
      <c r="CZ29" s="3"/>
      <c r="DA29" s="3">
        <v>4.6449999999999996</v>
      </c>
      <c r="DB29" s="12">
        <v>0.32746053859136026</v>
      </c>
      <c r="DC29" s="17">
        <v>4.9724605385913598</v>
      </c>
      <c r="DD29" s="3">
        <v>4.9240000000000004</v>
      </c>
      <c r="DE29" s="3"/>
      <c r="DF29" s="3"/>
      <c r="DG29" s="17">
        <v>4.9724605385913598</v>
      </c>
      <c r="DH29" s="3"/>
      <c r="DI29" s="3"/>
      <c r="DJ29" s="37"/>
      <c r="DK29" s="20"/>
      <c r="DL29" s="3"/>
      <c r="DM29" s="3">
        <v>4.6775000000000002</v>
      </c>
      <c r="DN29" s="3"/>
      <c r="DO29" s="3"/>
      <c r="DP29" s="3"/>
      <c r="DQ29" s="20"/>
      <c r="DR29" s="3"/>
      <c r="DS29" s="3"/>
      <c r="DT29" s="3"/>
      <c r="DU29" s="3"/>
      <c r="DV29" s="3"/>
      <c r="DW29" s="3"/>
    </row>
    <row r="30" spans="1:127" ht="15.75" customHeight="1">
      <c r="A30" s="38" t="s">
        <v>228</v>
      </c>
      <c r="B30" s="2" t="s">
        <v>144</v>
      </c>
      <c r="C30" s="2" t="s">
        <v>131</v>
      </c>
      <c r="D30" s="16" t="s">
        <v>124</v>
      </c>
      <c r="E30" s="3">
        <v>53</v>
      </c>
      <c r="F30" s="4">
        <v>6.6224999999999996</v>
      </c>
      <c r="G30" s="4">
        <v>3.91575766024935</v>
      </c>
      <c r="H30" s="4">
        <v>2.4547423397506494</v>
      </c>
      <c r="I30" s="40">
        <v>5.5720000000000001</v>
      </c>
      <c r="J30" s="12">
        <v>0.54799164347086915</v>
      </c>
      <c r="K30" s="11">
        <v>5.55</v>
      </c>
      <c r="L30" s="11">
        <v>0.71999164347086975</v>
      </c>
      <c r="M30" s="11">
        <v>6.2699916434708696</v>
      </c>
      <c r="N30" s="11">
        <v>5.74</v>
      </c>
      <c r="O30" s="11">
        <v>0.52999164347086936</v>
      </c>
      <c r="P30" s="11">
        <v>6.2699916434708696</v>
      </c>
      <c r="Q30" s="11">
        <v>5.77</v>
      </c>
      <c r="R30" s="11">
        <v>0.49999164347087</v>
      </c>
      <c r="S30" s="11">
        <v>6.2699916434708696</v>
      </c>
      <c r="T30" s="11">
        <v>5.56</v>
      </c>
      <c r="U30" s="7"/>
      <c r="V30" s="11" t="s">
        <v>125</v>
      </c>
      <c r="W30" s="11"/>
      <c r="X30" s="11">
        <v>5.22</v>
      </c>
      <c r="Y30" s="11">
        <v>0.29622910867717511</v>
      </c>
      <c r="Z30" s="17">
        <v>5.5162291086771749</v>
      </c>
      <c r="AA30" s="11">
        <v>5.51</v>
      </c>
      <c r="AB30" s="4">
        <v>5.19</v>
      </c>
      <c r="AC30" s="4">
        <v>0.20512883012467409</v>
      </c>
      <c r="AD30" s="18">
        <v>5.3951288301246745</v>
      </c>
      <c r="AE30" s="4">
        <v>5.39</v>
      </c>
      <c r="AF30" s="4">
        <v>4.8899999999999997</v>
      </c>
      <c r="AG30" s="4">
        <v>0.5051288301246748</v>
      </c>
      <c r="AH30" s="18">
        <v>5.3951288301246745</v>
      </c>
      <c r="AI30" s="4">
        <v>5.39</v>
      </c>
      <c r="AJ30" s="4">
        <v>5.05</v>
      </c>
      <c r="AK30" s="4">
        <v>9.9654596149609809E-2</v>
      </c>
      <c r="AL30" s="18">
        <v>5.1496545961496096</v>
      </c>
      <c r="AM30" s="18">
        <v>5.1496545961496096</v>
      </c>
      <c r="AN30" s="4">
        <v>4.8499999999999996</v>
      </c>
      <c r="AO30" s="4">
        <v>5.418036217454425E-2</v>
      </c>
      <c r="AP30" s="18">
        <v>4.9041803621745439</v>
      </c>
      <c r="AS30" s="4">
        <v>4.62</v>
      </c>
      <c r="AT30" s="4">
        <v>0.28418036217454379</v>
      </c>
      <c r="AU30" s="18">
        <v>4.9041803621745439</v>
      </c>
      <c r="AV30" s="4">
        <v>4.9000000000000004</v>
      </c>
      <c r="AW30" s="3">
        <v>4.68</v>
      </c>
      <c r="AX30" s="3">
        <v>0.22418036217454418</v>
      </c>
      <c r="AY30" s="18">
        <v>4.9041803621745439</v>
      </c>
      <c r="AZ30" s="3">
        <v>4.9000000000000004</v>
      </c>
      <c r="BA30" s="3">
        <v>4.62</v>
      </c>
      <c r="BB30" s="3">
        <v>0.28418036217454379</v>
      </c>
      <c r="BC30" s="18">
        <v>4.9041803621745439</v>
      </c>
      <c r="BD30" s="3">
        <v>4.92</v>
      </c>
      <c r="BE30" s="3">
        <v>4.5599999999999996</v>
      </c>
      <c r="BF30" s="3">
        <v>0.34418036217454429</v>
      </c>
      <c r="BG30" s="18">
        <v>4.9041803621745439</v>
      </c>
      <c r="BH30" s="3">
        <v>4.9000000000000004</v>
      </c>
      <c r="BI30" s="3">
        <v>4.5999999999999996</v>
      </c>
      <c r="BJ30" s="3">
        <v>0.30418036217454425</v>
      </c>
      <c r="BK30" s="18">
        <v>4.9041803621745439</v>
      </c>
      <c r="BL30" s="3">
        <v>4.9000000000000004</v>
      </c>
      <c r="BM30" s="3">
        <v>4.6180000000000003</v>
      </c>
      <c r="BN30" s="3">
        <v>0.28618036217454357</v>
      </c>
      <c r="BO30" s="18">
        <v>4.9041803621745439</v>
      </c>
      <c r="BP30" s="3">
        <v>4.9764999999999997</v>
      </c>
      <c r="BQ30" s="3">
        <v>4.51</v>
      </c>
      <c r="BR30" s="3">
        <v>0.39418036217454411</v>
      </c>
      <c r="BS30" s="18">
        <v>4.9041803621745439</v>
      </c>
      <c r="BT30" s="3">
        <v>4.9000000000000004</v>
      </c>
      <c r="BU30" s="3">
        <v>4.6399999999999997</v>
      </c>
      <c r="BV30" s="3">
        <v>0.26418036217454421</v>
      </c>
      <c r="BW30" s="18">
        <v>4.9041803621745439</v>
      </c>
      <c r="BX30" s="3">
        <v>4.6399999999999997</v>
      </c>
      <c r="BY30" s="3">
        <v>4.5</v>
      </c>
      <c r="BZ30" s="3">
        <v>0.15870612819947905</v>
      </c>
      <c r="CA30" s="18">
        <v>4.658706128199479</v>
      </c>
      <c r="CB30" s="3">
        <v>4.6500000000000004</v>
      </c>
      <c r="CC30" s="3">
        <v>4.45</v>
      </c>
      <c r="CD30" s="3">
        <v>4.9499271124192399</v>
      </c>
      <c r="CE30" s="18">
        <v>4.9499271124192399</v>
      </c>
      <c r="CF30" s="3">
        <v>4.658706128199479</v>
      </c>
      <c r="CG30" s="3">
        <v>4.68</v>
      </c>
      <c r="CH30" s="12">
        <v>0.26992711241924017</v>
      </c>
      <c r="CI30" s="18">
        <v>4.9499271124192399</v>
      </c>
      <c r="CJ30" s="18">
        <v>4.658706128199479</v>
      </c>
      <c r="CK30" s="3">
        <v>4.9400000000000004</v>
      </c>
      <c r="CL30" s="3">
        <v>4.8499999999999996</v>
      </c>
      <c r="CM30" s="3">
        <v>-3.5819637825456496E-2</v>
      </c>
      <c r="CN30" s="19">
        <v>4.9041803621745439</v>
      </c>
      <c r="CO30" s="3">
        <v>4.9400000000000004</v>
      </c>
      <c r="CP30" s="3">
        <v>4.7</v>
      </c>
      <c r="CQ30" s="3">
        <v>0.20418036217454372</v>
      </c>
      <c r="CR30" s="19">
        <v>4.9041803621745439</v>
      </c>
      <c r="CS30" s="3">
        <v>4.9000000000000004</v>
      </c>
      <c r="CT30" s="3"/>
      <c r="CU30" s="3"/>
      <c r="CV30" s="3"/>
      <c r="CW30" s="12">
        <v>4.9041803621745439</v>
      </c>
      <c r="CX30" s="17">
        <v>4.9041803621745439</v>
      </c>
      <c r="CY30" s="3"/>
      <c r="CZ30" s="3"/>
      <c r="DA30" s="3">
        <v>4.55</v>
      </c>
      <c r="DB30" s="12">
        <v>0.35418036217454407</v>
      </c>
      <c r="DC30" s="17">
        <v>4.9041803621745439</v>
      </c>
      <c r="DD30" s="3"/>
      <c r="DE30" s="3"/>
      <c r="DF30" s="3"/>
      <c r="DG30" s="17">
        <v>4.9041803621745439</v>
      </c>
      <c r="DH30" s="3"/>
      <c r="DI30" s="3">
        <v>4.6100000000000003</v>
      </c>
      <c r="DJ30" s="12">
        <v>4.8706128199478727E-2</v>
      </c>
      <c r="DK30" s="18">
        <v>4.658706128199479</v>
      </c>
      <c r="DL30" s="3">
        <v>4.6500000000000004</v>
      </c>
      <c r="DM30" s="3"/>
      <c r="DN30" s="3"/>
      <c r="DO30" s="3">
        <v>4.5529999999999999</v>
      </c>
      <c r="DP30" s="3"/>
      <c r="DQ30" s="39"/>
      <c r="DR30" s="3"/>
      <c r="DS30" s="3"/>
      <c r="DT30" s="3"/>
      <c r="DU30" s="3"/>
      <c r="DV30" s="3"/>
      <c r="DW30" s="3"/>
    </row>
    <row r="31" spans="1:127" ht="15.75" customHeight="1">
      <c r="A31" s="42" t="s">
        <v>240</v>
      </c>
      <c r="B31" s="2" t="s">
        <v>144</v>
      </c>
      <c r="C31" s="2" t="s">
        <v>131</v>
      </c>
      <c r="D31" s="16" t="s">
        <v>124</v>
      </c>
      <c r="E31" s="3">
        <v>31</v>
      </c>
      <c r="F31" s="4">
        <v>6.4189999999999996</v>
      </c>
      <c r="G31" s="4">
        <v>3.7906722377769002</v>
      </c>
      <c r="H31" s="4">
        <v>2.3763277622230992</v>
      </c>
      <c r="I31" s="40">
        <v>5.97</v>
      </c>
      <c r="J31" s="12">
        <v>-3.7825441023620954E-2</v>
      </c>
      <c r="K31" s="40">
        <v>5.6659999999999995</v>
      </c>
      <c r="L31" s="11">
        <v>0.26617455897637932</v>
      </c>
      <c r="M31" s="11">
        <v>6.0821745589763792</v>
      </c>
      <c r="N31" s="40">
        <v>5.63</v>
      </c>
      <c r="O31" s="11">
        <v>0.3021745589763789</v>
      </c>
      <c r="P31" s="11">
        <v>6.0821745589763792</v>
      </c>
      <c r="Q31" s="40">
        <v>5.6259999999999994</v>
      </c>
      <c r="R31" s="11">
        <v>0.30617455897637935</v>
      </c>
      <c r="S31" s="11">
        <v>6.0821745589763792</v>
      </c>
      <c r="T31" s="11">
        <v>5.54</v>
      </c>
      <c r="U31" s="7"/>
      <c r="V31" s="11" t="s">
        <v>125</v>
      </c>
      <c r="W31" s="11">
        <v>5.54</v>
      </c>
      <c r="X31" s="11">
        <v>5.35</v>
      </c>
      <c r="Y31" s="11">
        <v>1.9363974409500884E-3</v>
      </c>
      <c r="Z31" s="17">
        <v>5.3519363974409497</v>
      </c>
      <c r="AA31" s="11">
        <v>5.35</v>
      </c>
      <c r="AB31" s="4">
        <v>5.26</v>
      </c>
      <c r="AC31" s="4">
        <v>-2.9163881111550438E-2</v>
      </c>
      <c r="AD31" s="18">
        <v>5.2308361188884493</v>
      </c>
      <c r="AE31" s="4">
        <v>5.26</v>
      </c>
      <c r="AF31" s="4">
        <v>5.05</v>
      </c>
      <c r="AG31" s="4">
        <v>0.18083611888844953</v>
      </c>
      <c r="AH31" s="18">
        <v>5.2308361188884493</v>
      </c>
      <c r="AI31" s="4">
        <v>5.23</v>
      </c>
      <c r="AJ31" s="4">
        <v>5.0599999999999996</v>
      </c>
      <c r="AK31" s="4">
        <v>-6.6796657333859422E-2</v>
      </c>
      <c r="AL31" s="18">
        <v>4.9932033426661402</v>
      </c>
      <c r="AM31" s="4">
        <v>5.0599999999999996</v>
      </c>
      <c r="AN31" s="4">
        <v>4.95</v>
      </c>
      <c r="AO31" s="4">
        <v>-0.19442943355617093</v>
      </c>
      <c r="AP31" s="18">
        <v>4.7555705664438293</v>
      </c>
      <c r="AQ31" s="4">
        <v>4.95</v>
      </c>
      <c r="AS31" s="4">
        <v>4.82</v>
      </c>
      <c r="AT31" s="4">
        <v>-6.4429433556171034E-2</v>
      </c>
      <c r="AU31" s="18">
        <v>4.7555705664438293</v>
      </c>
      <c r="AV31" s="4">
        <v>4.82</v>
      </c>
      <c r="AW31" s="3">
        <v>4.7699999999999996</v>
      </c>
      <c r="AX31" s="3">
        <v>-1.4429433556170324E-2</v>
      </c>
      <c r="AY31" s="18">
        <v>4.7555705664438293</v>
      </c>
      <c r="AZ31" s="3">
        <v>4.7699999999999996</v>
      </c>
      <c r="BA31" s="3">
        <v>4.71</v>
      </c>
      <c r="BB31" s="3">
        <v>4.5570566443829286E-2</v>
      </c>
      <c r="BC31" s="18">
        <v>4.7555705664438293</v>
      </c>
      <c r="BD31" s="3">
        <v>4.75</v>
      </c>
      <c r="BE31" s="3">
        <v>4.63</v>
      </c>
      <c r="BF31" s="3">
        <v>0.12557056644382936</v>
      </c>
      <c r="BG31" s="18">
        <v>4.7555705664438293</v>
      </c>
      <c r="BH31" s="3">
        <v>4.78</v>
      </c>
      <c r="BI31" s="3">
        <v>4.6500000000000004</v>
      </c>
      <c r="BJ31" s="3">
        <v>0.10557056644382889</v>
      </c>
      <c r="BK31" s="18">
        <v>4.7555705664438293</v>
      </c>
      <c r="BL31" s="3">
        <v>4.75</v>
      </c>
      <c r="BM31" s="3">
        <v>4.6630000000000003</v>
      </c>
      <c r="BN31" s="3">
        <v>9.2570566443828994E-2</v>
      </c>
      <c r="BO31" s="18">
        <v>4.7555705664438293</v>
      </c>
      <c r="BP31" s="3">
        <v>4.8274999999999997</v>
      </c>
      <c r="BQ31" s="3">
        <v>4.63</v>
      </c>
      <c r="BR31" s="3">
        <v>0.12557056644382936</v>
      </c>
      <c r="BS31" s="18">
        <v>4.7555705664438293</v>
      </c>
      <c r="BT31" s="3">
        <v>4.75</v>
      </c>
      <c r="BU31" s="3">
        <v>4.63</v>
      </c>
      <c r="BV31" s="3">
        <v>0.12557056644382936</v>
      </c>
      <c r="BW31" s="18">
        <v>4.7555705664438293</v>
      </c>
      <c r="BX31" s="3">
        <v>4.63</v>
      </c>
      <c r="BY31" s="3">
        <v>4.57</v>
      </c>
      <c r="BZ31" s="3">
        <v>-5.2062209778480195E-2</v>
      </c>
      <c r="CA31" s="18">
        <v>4.5179377902215201</v>
      </c>
      <c r="CB31" s="3">
        <v>4.57</v>
      </c>
      <c r="CC31" s="3">
        <v>4.51</v>
      </c>
      <c r="CD31" s="3">
        <v>4.7109322191937588</v>
      </c>
      <c r="CE31" s="18">
        <v>4.7109322191937588</v>
      </c>
      <c r="CF31" s="3">
        <v>4.5179377902215201</v>
      </c>
      <c r="CG31" s="3">
        <v>4.62</v>
      </c>
      <c r="CH31" s="12">
        <v>9.0932219193758712E-2</v>
      </c>
      <c r="CI31" s="18">
        <v>4.7109322191937588</v>
      </c>
      <c r="CJ31" s="18">
        <v>4.5179377902215201</v>
      </c>
      <c r="CK31" s="3">
        <v>4.7300000000000004</v>
      </c>
      <c r="CL31" s="3">
        <v>4.66</v>
      </c>
      <c r="CM31" s="3">
        <v>2.5570566443828824E-2</v>
      </c>
      <c r="CN31" s="19">
        <v>4.7555705664438293</v>
      </c>
      <c r="CO31" s="3">
        <v>4.75</v>
      </c>
      <c r="CP31" s="3">
        <v>4.6500000000000004</v>
      </c>
      <c r="CQ31" s="3">
        <v>0.10557056644382889</v>
      </c>
      <c r="CR31" s="19">
        <v>4.7555705664438293</v>
      </c>
      <c r="CS31" s="3">
        <v>4.75</v>
      </c>
      <c r="CT31" s="3"/>
      <c r="CU31" s="3"/>
      <c r="CV31" s="3"/>
      <c r="CW31" s="12">
        <v>4.7555705664438293</v>
      </c>
      <c r="CX31" s="17">
        <v>4.7555705664438293</v>
      </c>
      <c r="CY31" s="3"/>
      <c r="CZ31" s="3"/>
      <c r="DA31" s="3">
        <v>4.6100000000000003</v>
      </c>
      <c r="DB31" s="12">
        <v>0.14557056644382893</v>
      </c>
      <c r="DC31" s="17">
        <v>4.7555705664438293</v>
      </c>
      <c r="DD31" s="3"/>
      <c r="DE31" s="3"/>
      <c r="DF31" s="3"/>
      <c r="DG31" s="17">
        <v>4.7555705664438293</v>
      </c>
      <c r="DH31" s="3"/>
      <c r="DI31" s="3">
        <v>4.63</v>
      </c>
      <c r="DJ31" s="12">
        <v>-0.1120622097784798</v>
      </c>
      <c r="DK31" s="18">
        <v>4.5179377902215201</v>
      </c>
      <c r="DL31" s="3">
        <v>4.63</v>
      </c>
      <c r="DM31" s="3"/>
      <c r="DN31" s="3"/>
      <c r="DO31" s="3"/>
      <c r="DP31" s="3">
        <v>4.58</v>
      </c>
      <c r="DQ31" s="18">
        <v>4.5179377902215201</v>
      </c>
      <c r="DR31" s="3"/>
      <c r="DS31" s="3">
        <v>4.58</v>
      </c>
      <c r="DT31" s="3" t="s">
        <v>239</v>
      </c>
      <c r="DU31" s="3"/>
      <c r="DV31" s="3"/>
      <c r="DW31" s="3"/>
    </row>
    <row r="32" spans="1:127" ht="15.75" customHeight="1">
      <c r="A32" s="9" t="s">
        <v>129</v>
      </c>
      <c r="B32" s="2" t="s">
        <v>130</v>
      </c>
      <c r="C32" s="2" t="s">
        <v>131</v>
      </c>
      <c r="D32" s="2" t="s">
        <v>120</v>
      </c>
      <c r="E32" s="3">
        <v>15</v>
      </c>
      <c r="F32" s="4">
        <v>7.18</v>
      </c>
      <c r="G32" s="4">
        <v>4.2584363974896</v>
      </c>
      <c r="H32" s="4">
        <v>2.6695636025103995</v>
      </c>
      <c r="I32" s="10">
        <v>5.5419999999999998</v>
      </c>
      <c r="J32" s="10">
        <v>1.1040872794979197</v>
      </c>
      <c r="K32" s="11">
        <v>5.6014999999999997</v>
      </c>
      <c r="L32" s="11">
        <v>1.0445872794979199</v>
      </c>
      <c r="M32" s="11">
        <v>6.6460872794979196</v>
      </c>
      <c r="N32" s="11">
        <v>5.85</v>
      </c>
      <c r="O32" s="11">
        <v>0.79608727949791991</v>
      </c>
      <c r="P32" s="11">
        <v>6.6460872794979196</v>
      </c>
      <c r="Q32" s="11">
        <v>5.7824999999999998</v>
      </c>
      <c r="R32" s="11">
        <v>0.8635872794979198</v>
      </c>
      <c r="S32" s="11">
        <v>6.6460872794979196</v>
      </c>
      <c r="T32" s="11">
        <v>5.5810000000000004</v>
      </c>
      <c r="U32" s="11">
        <v>1.0650872794979191</v>
      </c>
      <c r="V32" s="11">
        <v>6.6460872794979196</v>
      </c>
      <c r="W32" s="11">
        <v>6.6970000000000001</v>
      </c>
      <c r="X32" s="11">
        <v>5.8624999999999998</v>
      </c>
      <c r="Y32" s="11">
        <v>0.78358727949791973</v>
      </c>
      <c r="Z32" s="11">
        <v>6.6460872794979196</v>
      </c>
      <c r="AA32" s="11">
        <v>6.6420000000000003</v>
      </c>
      <c r="AB32" s="4">
        <v>5.806</v>
      </c>
      <c r="AC32" s="4">
        <v>0.8400872794979195</v>
      </c>
      <c r="AD32" s="4">
        <v>6.6460872794979196</v>
      </c>
      <c r="AE32" s="4">
        <v>6.6425000000000001</v>
      </c>
      <c r="AF32" s="4">
        <v>5.5019999999999998</v>
      </c>
      <c r="AG32" s="4">
        <v>1.1440872794979198</v>
      </c>
      <c r="AH32" s="4">
        <v>6.6460872794979196</v>
      </c>
      <c r="AI32" s="4">
        <v>6.6435000000000004</v>
      </c>
      <c r="AJ32" s="4">
        <v>5.89</v>
      </c>
      <c r="AK32" s="4">
        <v>0.75608727949791987</v>
      </c>
      <c r="AL32" s="4">
        <v>6.6460872794979196</v>
      </c>
      <c r="AM32" s="4">
        <v>6.64</v>
      </c>
      <c r="AN32" s="4">
        <v>5.81</v>
      </c>
      <c r="AO32" s="4">
        <v>0.83608727949791994</v>
      </c>
      <c r="AP32" s="4">
        <v>6.6460872794979196</v>
      </c>
      <c r="AQ32" s="4">
        <v>6.66</v>
      </c>
      <c r="AR32" s="4">
        <v>7.1894999999999998</v>
      </c>
      <c r="AS32" s="4">
        <v>7</v>
      </c>
      <c r="AT32" s="4">
        <v>-0.35391272050208045</v>
      </c>
      <c r="AU32" s="4">
        <v>6.6460872794979196</v>
      </c>
      <c r="AW32" s="3"/>
      <c r="AX32" s="3">
        <v>6.9130436397489596</v>
      </c>
      <c r="AY32" s="3">
        <v>6.9130436397489596</v>
      </c>
      <c r="AZ32" s="3"/>
      <c r="BA32" s="3">
        <v>6.47</v>
      </c>
      <c r="BB32" s="3">
        <v>0.44304363974895988</v>
      </c>
      <c r="BC32" s="3">
        <v>6.9130436397489596</v>
      </c>
      <c r="BD32" s="3">
        <v>6.92</v>
      </c>
      <c r="BE32" s="3">
        <v>5.9474999999999998</v>
      </c>
      <c r="BF32" s="3">
        <v>0.96554363974895985</v>
      </c>
      <c r="BG32" s="3">
        <v>6.9130436397489596</v>
      </c>
      <c r="BH32" s="3">
        <v>6.9314999999999998</v>
      </c>
      <c r="BI32" s="3">
        <v>5.99</v>
      </c>
      <c r="BJ32" s="3">
        <v>0.92304363974895942</v>
      </c>
      <c r="BK32" s="3">
        <v>6.9130436397489596</v>
      </c>
      <c r="BL32" s="3">
        <v>6.94</v>
      </c>
      <c r="BM32" s="3">
        <v>5.8964999999999996</v>
      </c>
      <c r="BN32" s="3">
        <v>1.01654363974896</v>
      </c>
      <c r="BO32" s="3">
        <v>6.9130436397489596</v>
      </c>
      <c r="BP32" s="3">
        <v>6.95</v>
      </c>
      <c r="BQ32" s="3">
        <v>6.39</v>
      </c>
      <c r="BR32" s="3">
        <v>0.52304363974895995</v>
      </c>
      <c r="BS32" s="3">
        <v>6.9130436397489596</v>
      </c>
      <c r="BT32" s="3">
        <v>6.92</v>
      </c>
      <c r="BU32" s="3">
        <v>6.61</v>
      </c>
      <c r="BV32" s="3">
        <v>0.30304363974895931</v>
      </c>
      <c r="BW32" s="3">
        <v>6.9130436397489596</v>
      </c>
      <c r="BX32" s="3">
        <v>6.91</v>
      </c>
      <c r="BY32" s="3">
        <v>6.17</v>
      </c>
      <c r="BZ32" s="3">
        <v>0.74304363974895971</v>
      </c>
      <c r="CA32" s="3">
        <v>6.9130436397489596</v>
      </c>
      <c r="CB32" s="3">
        <v>6.92</v>
      </c>
      <c r="CC32" s="3">
        <v>6.6920000000000002</v>
      </c>
      <c r="CD32" s="3">
        <v>6.9553481894240399</v>
      </c>
      <c r="CE32" s="3">
        <v>6.9553481894240399</v>
      </c>
      <c r="CF32" s="3">
        <v>6.6785872794979193</v>
      </c>
      <c r="CG32" s="3">
        <v>6.6</v>
      </c>
      <c r="CH32" s="12">
        <v>0.35534818942404023</v>
      </c>
      <c r="CI32" s="3">
        <v>6.9553481894240399</v>
      </c>
      <c r="CJ32" s="3">
        <v>6.6785872794979193</v>
      </c>
      <c r="CK32" s="3">
        <v>6.95</v>
      </c>
      <c r="CL32" s="3"/>
      <c r="CM32" s="3">
        <v>-3.6956360251040543E-2</v>
      </c>
      <c r="CN32" s="3">
        <v>6.9130436397489596</v>
      </c>
      <c r="CO32" s="3"/>
      <c r="CP32" s="3"/>
      <c r="CQ32" s="13"/>
      <c r="CR32" s="13"/>
      <c r="CS32" s="3"/>
      <c r="CT32" s="3">
        <v>7.04</v>
      </c>
      <c r="CU32" s="3">
        <v>6.7039999999999997</v>
      </c>
      <c r="CV32" s="3"/>
      <c r="CW32" s="14"/>
      <c r="CX32" s="14"/>
      <c r="CY32" s="3"/>
      <c r="CZ32" s="3"/>
      <c r="DA32" s="3"/>
      <c r="DB32" s="14"/>
      <c r="DC32" s="14"/>
      <c r="DD32" s="3"/>
      <c r="DE32" s="3"/>
      <c r="DF32" s="3"/>
      <c r="DG32" s="14"/>
      <c r="DH32" s="3"/>
      <c r="DI32" s="3"/>
      <c r="DJ32" s="14"/>
      <c r="DK32" s="15"/>
      <c r="DL32" s="3"/>
      <c r="DM32" s="3"/>
      <c r="DN32" s="3"/>
      <c r="DO32" s="3"/>
      <c r="DP32" s="3"/>
      <c r="DQ32" s="15"/>
      <c r="DR32" s="3"/>
      <c r="DS32" s="3"/>
      <c r="DT32" s="3"/>
      <c r="DU32" s="3"/>
      <c r="DV32" s="3"/>
      <c r="DW32" s="3"/>
    </row>
    <row r="33" spans="1:127" ht="15.75" customHeight="1">
      <c r="A33" s="34" t="s">
        <v>161</v>
      </c>
      <c r="B33" s="2" t="s">
        <v>130</v>
      </c>
      <c r="C33" s="2" t="s">
        <v>131</v>
      </c>
      <c r="D33" s="2" t="s">
        <v>120</v>
      </c>
      <c r="E33" s="3">
        <v>5</v>
      </c>
      <c r="F33" s="4">
        <v>7.3760000000000003</v>
      </c>
      <c r="G33" s="4">
        <v>4.3789117921068001</v>
      </c>
      <c r="H33" s="4">
        <v>2.7450882078932</v>
      </c>
      <c r="I33" s="10">
        <v>5.7645</v>
      </c>
      <c r="J33" s="10">
        <v>1.0624823584213594</v>
      </c>
      <c r="K33" s="11">
        <v>6.0045000000000002</v>
      </c>
      <c r="L33" s="11">
        <v>0.82248235842135919</v>
      </c>
      <c r="M33" s="11">
        <v>6.8269823584213594</v>
      </c>
      <c r="N33" s="11">
        <v>6.0694999999999997</v>
      </c>
      <c r="O33" s="11">
        <v>0.75748235842135969</v>
      </c>
      <c r="P33" s="11">
        <v>6.8269823584213594</v>
      </c>
      <c r="Q33" s="11">
        <v>6.0204000000000004</v>
      </c>
      <c r="R33" s="11">
        <v>0.80658235842135895</v>
      </c>
      <c r="S33" s="11">
        <v>6.8269823584213594</v>
      </c>
      <c r="T33" s="11">
        <v>5.7789999999999999</v>
      </c>
      <c r="U33" s="11">
        <v>1.0479823584213595</v>
      </c>
      <c r="V33" s="11">
        <v>6.8269823584213594</v>
      </c>
      <c r="W33" s="11"/>
      <c r="X33" s="11">
        <v>5.9640000000000004</v>
      </c>
      <c r="Y33" s="11">
        <v>0.86298235842135895</v>
      </c>
      <c r="Z33" s="11">
        <v>6.8269823584213594</v>
      </c>
      <c r="AA33" s="11">
        <v>6.8460000000000001</v>
      </c>
      <c r="AB33" s="4">
        <v>5.9485000000000001</v>
      </c>
      <c r="AC33" s="4">
        <v>0.87848235842135924</v>
      </c>
      <c r="AD33" s="4">
        <v>6.8269823584213594</v>
      </c>
      <c r="AE33" s="4">
        <v>6.827</v>
      </c>
      <c r="AF33" s="4">
        <v>5.56</v>
      </c>
      <c r="AG33" s="4">
        <v>1.2669823584213598</v>
      </c>
      <c r="AH33" s="4">
        <v>6.8269823584213594</v>
      </c>
      <c r="AI33" s="4">
        <v>6.86</v>
      </c>
      <c r="AJ33" s="4">
        <v>6.01</v>
      </c>
      <c r="AK33" s="4">
        <v>0.81698235842135958</v>
      </c>
      <c r="AL33" s="4">
        <v>6.8269823584213594</v>
      </c>
      <c r="AM33" s="4">
        <v>6.82</v>
      </c>
      <c r="AN33" s="4">
        <v>5.91</v>
      </c>
      <c r="AO33" s="4">
        <v>0.91698235842135922</v>
      </c>
      <c r="AP33" s="4">
        <v>6.8269823584213594</v>
      </c>
      <c r="AQ33" s="4">
        <v>6.82</v>
      </c>
      <c r="AR33" s="4">
        <v>7.3609999999999998</v>
      </c>
      <c r="AT33" s="4">
        <v>6.8269823584213594</v>
      </c>
      <c r="AU33" s="4">
        <v>6.8269823584213594</v>
      </c>
      <c r="AW33" s="3"/>
      <c r="AX33" s="3">
        <v>7.1014911792106794</v>
      </c>
      <c r="AY33" s="3">
        <v>7.1014911792106794</v>
      </c>
      <c r="AZ33" s="3"/>
      <c r="BA33" s="3">
        <v>6.48</v>
      </c>
      <c r="BB33" s="3">
        <v>0.62149117921067898</v>
      </c>
      <c r="BC33" s="3">
        <v>7.1014911792106794</v>
      </c>
      <c r="BD33" s="3">
        <v>7.1</v>
      </c>
      <c r="BE33" s="3">
        <v>6.2115</v>
      </c>
      <c r="BF33" s="3">
        <v>0.88999117921067938</v>
      </c>
      <c r="BG33" s="3">
        <v>7.1014911792106794</v>
      </c>
      <c r="BH33" s="12">
        <v>7.1835000000000004</v>
      </c>
      <c r="BI33" s="3">
        <v>6.15</v>
      </c>
      <c r="BJ33" s="3">
        <v>0.95149117921067905</v>
      </c>
      <c r="BK33" s="3">
        <v>7.1014911792106794</v>
      </c>
      <c r="BL33" s="3">
        <v>7.1</v>
      </c>
      <c r="BM33" s="3">
        <v>6.0255000000000001</v>
      </c>
      <c r="BN33" s="3">
        <v>1.0759911792106793</v>
      </c>
      <c r="BO33" s="3">
        <v>7.1014911792106794</v>
      </c>
      <c r="BP33" s="3">
        <v>7.1230000000000002</v>
      </c>
      <c r="BQ33" s="3">
        <v>6.55</v>
      </c>
      <c r="BR33" s="3">
        <v>0.55149117921067958</v>
      </c>
      <c r="BS33" s="3">
        <v>7.1014911792106794</v>
      </c>
      <c r="BT33" s="3">
        <v>7.1</v>
      </c>
      <c r="BU33" s="3">
        <v>6.64</v>
      </c>
      <c r="BV33" s="3">
        <v>0.46149117921067973</v>
      </c>
      <c r="BW33" s="3">
        <v>7.1014911792106794</v>
      </c>
      <c r="BX33" s="3">
        <v>7.1</v>
      </c>
      <c r="BY33" s="3">
        <v>6.59</v>
      </c>
      <c r="BZ33" s="3">
        <v>0.51149117921067955</v>
      </c>
      <c r="CA33" s="3">
        <v>7.1014911792106794</v>
      </c>
      <c r="CB33" s="3">
        <v>7.11</v>
      </c>
      <c r="CC33" s="3">
        <v>6.6725000000000003</v>
      </c>
      <c r="CD33" s="3">
        <v>7.0438031569264794</v>
      </c>
      <c r="CE33" s="3">
        <v>7.0438031569264794</v>
      </c>
      <c r="CF33" s="3">
        <v>6.85948235842136</v>
      </c>
      <c r="CG33" s="3">
        <v>6.32</v>
      </c>
      <c r="CH33" s="12">
        <v>0.72380315692647912</v>
      </c>
      <c r="CI33" s="3">
        <v>7.0438031569264794</v>
      </c>
      <c r="CJ33" s="3">
        <v>6.85948235842136</v>
      </c>
      <c r="CK33" s="3">
        <v>7.05</v>
      </c>
      <c r="CL33" s="3"/>
      <c r="CM33" s="3">
        <v>8.3991179210680222E-2</v>
      </c>
      <c r="CN33" s="3">
        <v>7.13399117921068</v>
      </c>
      <c r="CO33" s="3"/>
      <c r="CP33" s="3">
        <v>6.89</v>
      </c>
      <c r="CQ33" s="3">
        <v>0.24399117921068036</v>
      </c>
      <c r="CR33" s="3">
        <v>7.13399117921068</v>
      </c>
      <c r="CS33" s="3">
        <v>7.13</v>
      </c>
      <c r="CT33" s="3"/>
      <c r="CU33" s="3"/>
      <c r="CV33" s="3">
        <v>6.0830000000000002</v>
      </c>
      <c r="CW33" s="3">
        <v>1.0509911792106799</v>
      </c>
      <c r="CX33" s="3">
        <v>7.13399117921068</v>
      </c>
      <c r="CY33" s="3">
        <v>7.2439999999999998</v>
      </c>
      <c r="CZ33" s="3"/>
      <c r="DA33" s="3">
        <v>6.3</v>
      </c>
      <c r="DB33" s="3">
        <v>0.83399117921068022</v>
      </c>
      <c r="DC33" s="3">
        <v>7.13399117921068</v>
      </c>
      <c r="DD33" s="3">
        <v>7.14</v>
      </c>
      <c r="DE33" s="3">
        <v>6.53</v>
      </c>
      <c r="DF33" s="3"/>
      <c r="DG33" s="3"/>
      <c r="DH33" s="3"/>
      <c r="DI33" s="3"/>
      <c r="DJ33" s="14"/>
      <c r="DK33" s="15"/>
      <c r="DL33" s="3"/>
      <c r="DM33" s="3"/>
      <c r="DN33" s="3"/>
      <c r="DO33" s="3"/>
      <c r="DP33" s="3"/>
      <c r="DQ33" s="15"/>
      <c r="DR33" s="3"/>
      <c r="DS33" s="3"/>
      <c r="DT33" s="3"/>
      <c r="DU33" s="3"/>
      <c r="DV33" s="3"/>
      <c r="DW33" s="3"/>
    </row>
    <row r="34" spans="1:127" ht="15.75" customHeight="1">
      <c r="A34" s="36" t="s">
        <v>183</v>
      </c>
      <c r="B34" s="2" t="s">
        <v>130</v>
      </c>
      <c r="C34" s="2" t="s">
        <v>131</v>
      </c>
      <c r="D34" s="2" t="s">
        <v>120</v>
      </c>
      <c r="E34" s="3">
        <v>1</v>
      </c>
      <c r="F34" s="4">
        <v>6.99</v>
      </c>
      <c r="G34" s="4">
        <v>4.1416490251566005</v>
      </c>
      <c r="H34" s="4">
        <v>2.5963509748433995</v>
      </c>
      <c r="I34" s="10">
        <v>5.4020000000000001</v>
      </c>
      <c r="J34" s="10">
        <v>1.0687298050313201</v>
      </c>
      <c r="K34" s="11">
        <v>5.83</v>
      </c>
      <c r="L34" s="11">
        <v>0.64072980503132015</v>
      </c>
      <c r="M34" s="11">
        <v>6.4707298050313202</v>
      </c>
      <c r="N34" s="11">
        <v>5.68</v>
      </c>
      <c r="O34" s="11">
        <v>0.79072980503132051</v>
      </c>
      <c r="P34" s="11">
        <v>6.4707298050313202</v>
      </c>
      <c r="Q34" s="11">
        <v>5.71</v>
      </c>
      <c r="R34" s="11">
        <v>0.76072980503132026</v>
      </c>
      <c r="S34" s="11">
        <v>6.4707298050313202</v>
      </c>
      <c r="T34" s="11">
        <v>5.3925000000000001</v>
      </c>
      <c r="U34" s="11">
        <v>1.0782298050313202</v>
      </c>
      <c r="V34" s="11">
        <v>6.4707298050313202</v>
      </c>
      <c r="W34" s="11">
        <v>6.5175000000000001</v>
      </c>
      <c r="X34" s="11">
        <v>5.8</v>
      </c>
      <c r="Y34" s="11">
        <v>0.6707298050313204</v>
      </c>
      <c r="Z34" s="11">
        <v>6.4707298050313202</v>
      </c>
      <c r="AA34" s="11">
        <v>6.47</v>
      </c>
      <c r="AB34" s="4">
        <v>5.65</v>
      </c>
      <c r="AC34" s="4">
        <v>0.82072980503131987</v>
      </c>
      <c r="AD34" s="4">
        <v>6.4707298050313202</v>
      </c>
      <c r="AE34" s="4">
        <v>6.47</v>
      </c>
      <c r="AF34" s="4">
        <v>5.32</v>
      </c>
      <c r="AG34" s="4">
        <v>1.1832298050313197</v>
      </c>
      <c r="AH34" s="4">
        <v>6.50322980503132</v>
      </c>
      <c r="AI34" s="4">
        <v>6.5</v>
      </c>
      <c r="AJ34" s="4">
        <v>5.6</v>
      </c>
      <c r="AK34" s="4">
        <v>0.87072980503132058</v>
      </c>
      <c r="AL34" s="4">
        <v>6.4707298050313202</v>
      </c>
      <c r="AM34" s="4">
        <v>6.65</v>
      </c>
      <c r="AN34" s="4">
        <v>5.64</v>
      </c>
      <c r="AO34" s="4">
        <v>0.83072980503132055</v>
      </c>
      <c r="AP34" s="4">
        <v>6.4707298050313202</v>
      </c>
      <c r="AQ34" s="4">
        <v>6.47</v>
      </c>
      <c r="AR34" s="4">
        <v>7.0164999999999997</v>
      </c>
      <c r="AT34" s="4">
        <v>6.4707298050313202</v>
      </c>
      <c r="AU34" s="4">
        <v>6.4707298050313202</v>
      </c>
      <c r="AW34" s="3"/>
      <c r="AX34" s="3">
        <v>6.7303649025156602</v>
      </c>
      <c r="AY34" s="3">
        <v>6.7303649025156602</v>
      </c>
      <c r="AZ34" s="3"/>
      <c r="BA34" s="3">
        <v>6.15</v>
      </c>
      <c r="BB34" s="3">
        <v>0.58036490251565986</v>
      </c>
      <c r="BC34" s="3">
        <v>6.7303649025156602</v>
      </c>
      <c r="BD34" s="3">
        <v>6.73</v>
      </c>
      <c r="BE34" s="3">
        <v>5.65</v>
      </c>
      <c r="BF34" s="3">
        <v>1.0803649025156599</v>
      </c>
      <c r="BG34" s="3">
        <v>6.7303649025156602</v>
      </c>
      <c r="BH34" s="3">
        <v>6.73</v>
      </c>
      <c r="BI34" s="3">
        <v>5.94</v>
      </c>
      <c r="BJ34" s="3">
        <v>0.79036490251565983</v>
      </c>
      <c r="BK34" s="3">
        <v>6.7303649025156602</v>
      </c>
      <c r="BL34" s="3">
        <v>6.76</v>
      </c>
      <c r="BM34" s="3">
        <v>5.2722499999999997</v>
      </c>
      <c r="BN34" s="3">
        <v>1.4906149025156594</v>
      </c>
      <c r="BO34" s="3">
        <v>6.7628649025156591</v>
      </c>
      <c r="BP34" s="3">
        <v>6.8125</v>
      </c>
      <c r="BQ34" s="3">
        <v>6.06</v>
      </c>
      <c r="BR34" s="3">
        <v>0.70286490251565947</v>
      </c>
      <c r="BS34" s="3">
        <v>6.7628649025156591</v>
      </c>
      <c r="BT34" s="3">
        <v>6.76</v>
      </c>
      <c r="BU34" s="3">
        <v>6.38</v>
      </c>
      <c r="BV34" s="3">
        <v>0.38286490251565919</v>
      </c>
      <c r="BW34" s="3">
        <v>6.7628649025156591</v>
      </c>
      <c r="BX34" s="3">
        <v>6.76</v>
      </c>
      <c r="BY34" s="3">
        <v>6.02</v>
      </c>
      <c r="BZ34" s="3">
        <v>0.74286490251565951</v>
      </c>
      <c r="CA34" s="3">
        <v>6.7628649025156591</v>
      </c>
      <c r="CB34" s="3">
        <v>6.77</v>
      </c>
      <c r="CC34" s="3">
        <v>6.12</v>
      </c>
      <c r="CD34" s="3">
        <v>6.4669229340844794</v>
      </c>
      <c r="CE34" s="3">
        <v>6.4669229340844794</v>
      </c>
      <c r="CF34" s="3">
        <v>6.5032298050313191</v>
      </c>
      <c r="CG34" s="3">
        <v>5.93</v>
      </c>
      <c r="CH34" s="12">
        <v>0.53692293408447966</v>
      </c>
      <c r="CI34" s="3">
        <v>6.4669229340844794</v>
      </c>
      <c r="CJ34" s="3">
        <v>6.5032298050313191</v>
      </c>
      <c r="CK34" s="3">
        <v>6.47</v>
      </c>
      <c r="CL34" s="3"/>
      <c r="CM34" s="3">
        <v>0.29286490251565933</v>
      </c>
      <c r="CN34" s="3">
        <v>6.7628649025156591</v>
      </c>
      <c r="CO34" s="3"/>
      <c r="CP34" s="3">
        <v>6.38</v>
      </c>
      <c r="CQ34" s="3">
        <v>0.38286490251565919</v>
      </c>
      <c r="CR34" s="3">
        <v>6.7628649025156591</v>
      </c>
      <c r="CS34" s="3">
        <v>6.79</v>
      </c>
      <c r="CT34" s="3"/>
      <c r="CU34" s="3"/>
      <c r="CV34" s="3"/>
      <c r="CW34" s="12">
        <v>6.7628649025156591</v>
      </c>
      <c r="CX34" s="12">
        <v>6.7628649025156591</v>
      </c>
      <c r="CY34" s="3"/>
      <c r="CZ34" s="3" t="s">
        <v>184</v>
      </c>
      <c r="DA34" s="3">
        <v>6.4725000000000001</v>
      </c>
      <c r="DB34" s="12">
        <v>0.29036490251565894</v>
      </c>
      <c r="DC34" s="12">
        <v>6.7628649025156591</v>
      </c>
      <c r="DD34" s="3">
        <v>6.76</v>
      </c>
      <c r="DE34" s="3"/>
      <c r="DF34" s="3">
        <v>5.76</v>
      </c>
      <c r="DG34" s="12">
        <v>6.7628649025156591</v>
      </c>
      <c r="DH34" s="3">
        <v>6.76</v>
      </c>
      <c r="DI34" s="3"/>
      <c r="DJ34" s="37"/>
      <c r="DK34" s="15"/>
      <c r="DL34" s="3"/>
      <c r="DM34" s="3">
        <v>6.6195000000000004</v>
      </c>
      <c r="DN34" s="3">
        <v>6.1784999999999997</v>
      </c>
      <c r="DO34" s="3"/>
      <c r="DP34" s="3"/>
      <c r="DQ34" s="15"/>
      <c r="DR34" s="3"/>
      <c r="DS34" s="3"/>
      <c r="DT34" s="3"/>
      <c r="DU34" s="3"/>
      <c r="DV34" s="3"/>
      <c r="DW34" s="3"/>
    </row>
    <row r="35" spans="1:127" ht="15.75" customHeight="1">
      <c r="A35" s="38" t="s">
        <v>226</v>
      </c>
      <c r="B35" s="2" t="s">
        <v>130</v>
      </c>
      <c r="C35" s="2" t="s">
        <v>131</v>
      </c>
      <c r="D35" s="2" t="s">
        <v>120</v>
      </c>
      <c r="E35" s="3">
        <v>52</v>
      </c>
      <c r="F35" s="4">
        <v>6.9404999999999992</v>
      </c>
      <c r="G35" s="4">
        <v>4.1112228413119496</v>
      </c>
      <c r="H35" s="4">
        <v>2.5772771586880494</v>
      </c>
      <c r="I35" s="40">
        <v>5.7079999999999993</v>
      </c>
      <c r="J35" s="12">
        <v>0.70548467968338979</v>
      </c>
      <c r="K35" s="11">
        <v>5.75</v>
      </c>
      <c r="L35" s="11">
        <v>0.81348467968338944</v>
      </c>
      <c r="M35" s="11">
        <v>6.5634846796833894</v>
      </c>
      <c r="N35" s="40">
        <v>5.8239999999999998</v>
      </c>
      <c r="O35" s="11">
        <v>0.58948467968338925</v>
      </c>
      <c r="P35" s="11">
        <v>6.5634846796833894</v>
      </c>
      <c r="Q35" s="11">
        <v>5.77</v>
      </c>
      <c r="R35" s="11">
        <v>0.79348467968338987</v>
      </c>
      <c r="S35" s="11">
        <v>6.5634846796833894</v>
      </c>
      <c r="T35" s="11">
        <v>5.54</v>
      </c>
      <c r="U35" s="11">
        <v>1.0234846796833894</v>
      </c>
      <c r="V35" s="11">
        <v>6.5634846796833894</v>
      </c>
      <c r="W35" s="11">
        <v>6.57</v>
      </c>
      <c r="X35" s="11">
        <v>5.79</v>
      </c>
      <c r="Y35" s="11">
        <v>0.77348467968338941</v>
      </c>
      <c r="Z35" s="11">
        <v>6.5634846796833894</v>
      </c>
      <c r="AA35" s="11">
        <v>6.56</v>
      </c>
      <c r="AB35" s="4">
        <v>5.79</v>
      </c>
      <c r="AC35" s="4">
        <v>0.63504456826238886</v>
      </c>
      <c r="AD35" s="4">
        <v>6.4250445682623889</v>
      </c>
      <c r="AE35" s="4">
        <v>6.42</v>
      </c>
      <c r="AF35" s="4">
        <v>5.35</v>
      </c>
      <c r="AG35" s="4">
        <v>1.0750445682623893</v>
      </c>
      <c r="AH35" s="4">
        <v>6.4250445682623889</v>
      </c>
      <c r="AI35" s="4">
        <v>6.42</v>
      </c>
      <c r="AJ35" s="4">
        <v>5.64</v>
      </c>
      <c r="AK35" s="4">
        <v>0.78504456826238922</v>
      </c>
      <c r="AL35" s="4">
        <v>6.4250445682623889</v>
      </c>
      <c r="AM35" s="4">
        <v>6.4250445682623889</v>
      </c>
      <c r="AN35" s="4">
        <v>5.58</v>
      </c>
      <c r="AO35" s="4">
        <v>0.84504456826238883</v>
      </c>
      <c r="AP35" s="4">
        <v>6.4250445682623889</v>
      </c>
      <c r="AQ35" s="4">
        <v>6.42</v>
      </c>
      <c r="AR35" s="4">
        <v>6.7614999999999998</v>
      </c>
      <c r="AT35" s="4">
        <v>6.4250445682623889</v>
      </c>
      <c r="AU35" s="4">
        <v>6.4250445682623889</v>
      </c>
      <c r="AW35" s="3"/>
      <c r="AX35" s="3">
        <v>6.6827722841311941</v>
      </c>
      <c r="AY35" s="3">
        <v>6.6827722841311941</v>
      </c>
      <c r="AZ35" s="3"/>
      <c r="BA35" s="3">
        <v>5.96</v>
      </c>
      <c r="BB35" s="3">
        <v>0.7227722841311941</v>
      </c>
      <c r="BC35" s="3">
        <v>6.6827722841311941</v>
      </c>
      <c r="BD35" s="3">
        <v>6.68</v>
      </c>
      <c r="BE35" s="3">
        <v>5.61</v>
      </c>
      <c r="BF35" s="3">
        <v>1.0727722841311937</v>
      </c>
      <c r="BG35" s="3">
        <v>6.6827722841311941</v>
      </c>
      <c r="BH35" s="3">
        <v>6.69</v>
      </c>
      <c r="BI35" s="3">
        <v>5.7</v>
      </c>
      <c r="BJ35" s="3">
        <v>0.98277228413119389</v>
      </c>
      <c r="BK35" s="3">
        <v>6.6827722841311941</v>
      </c>
      <c r="BL35" s="3">
        <v>6.68</v>
      </c>
      <c r="BM35" s="3">
        <v>5.5975000000000001</v>
      </c>
      <c r="BN35" s="3">
        <v>1.0852722841311939</v>
      </c>
      <c r="BO35" s="3">
        <v>6.6827722841311941</v>
      </c>
      <c r="BP35" s="3">
        <v>6.6914999999999996</v>
      </c>
      <c r="BQ35" s="3">
        <v>5.76</v>
      </c>
      <c r="BR35" s="3">
        <v>0.92277228413119428</v>
      </c>
      <c r="BS35" s="3">
        <v>6.6827722841311941</v>
      </c>
      <c r="BT35" s="3">
        <v>6.68</v>
      </c>
      <c r="BU35" s="3">
        <v>6.4</v>
      </c>
      <c r="BV35" s="3">
        <v>0.28277228413119371</v>
      </c>
      <c r="BW35" s="3">
        <v>6.6827722841311941</v>
      </c>
      <c r="BX35" s="3">
        <v>6.68</v>
      </c>
      <c r="BY35" s="3">
        <v>5.9</v>
      </c>
      <c r="BZ35" s="3">
        <v>0.78277228413119371</v>
      </c>
      <c r="CA35" s="3">
        <v>6.6827722841311941</v>
      </c>
      <c r="CB35" s="3">
        <v>6.68</v>
      </c>
      <c r="CC35" s="3">
        <v>5.59</v>
      </c>
      <c r="CD35" s="3">
        <v>6.1539654131926946</v>
      </c>
      <c r="CE35" s="3">
        <v>6.1539654131926946</v>
      </c>
      <c r="CF35" s="3">
        <v>6.4250445682623889</v>
      </c>
      <c r="CG35" s="3">
        <v>5.79</v>
      </c>
      <c r="CH35" s="12">
        <v>0.3639654131926946</v>
      </c>
      <c r="CI35" s="3">
        <v>6.1539654131926946</v>
      </c>
      <c r="CJ35" s="3">
        <v>6.4250445682623889</v>
      </c>
      <c r="CK35" s="3">
        <v>6.16</v>
      </c>
      <c r="CL35" s="3"/>
      <c r="CM35" s="3">
        <v>0.52277228413119392</v>
      </c>
      <c r="CN35" s="3">
        <v>6.6827722841311941</v>
      </c>
      <c r="CO35" s="3"/>
      <c r="CP35" s="3">
        <v>6.16</v>
      </c>
      <c r="CQ35" s="3">
        <v>0.52277228413119392</v>
      </c>
      <c r="CR35" s="3">
        <v>6.6827722841311941</v>
      </c>
      <c r="CS35" s="3">
        <v>6.69</v>
      </c>
      <c r="CT35" s="3"/>
      <c r="CU35" s="3"/>
      <c r="CV35" s="3"/>
      <c r="CW35" s="12">
        <v>6.6827722841311941</v>
      </c>
      <c r="CX35" s="12">
        <v>6.6827722841311941</v>
      </c>
      <c r="CY35" s="3"/>
      <c r="CZ35" s="3" t="s">
        <v>227</v>
      </c>
      <c r="DA35" s="3">
        <v>6.33</v>
      </c>
      <c r="DB35" s="12">
        <v>0.35277228413119399</v>
      </c>
      <c r="DC35" s="12">
        <v>6.6827722841311941</v>
      </c>
      <c r="DD35" s="3"/>
      <c r="DE35" s="3"/>
      <c r="DF35" s="3"/>
      <c r="DG35" s="12">
        <v>6.6827722841311941</v>
      </c>
      <c r="DH35" s="3"/>
      <c r="DI35" s="3">
        <v>5.59</v>
      </c>
      <c r="DJ35" s="12">
        <v>1.0927722841311942</v>
      </c>
      <c r="DK35" s="3">
        <v>6.6827722841311941</v>
      </c>
      <c r="DL35" s="3">
        <v>6.69</v>
      </c>
      <c r="DM35" s="3"/>
      <c r="DN35" s="3"/>
      <c r="DO35" s="3">
        <v>6.242</v>
      </c>
      <c r="DP35" s="3"/>
      <c r="DQ35" s="13"/>
      <c r="DR35" s="3"/>
      <c r="DS35" s="3"/>
      <c r="DT35" s="3"/>
      <c r="DU35" s="3"/>
      <c r="DV35" s="3"/>
      <c r="DW35" s="3"/>
    </row>
    <row r="36" spans="1:127" ht="15.75" customHeight="1">
      <c r="A36" s="42" t="s">
        <v>248</v>
      </c>
      <c r="B36" s="2" t="s">
        <v>130</v>
      </c>
      <c r="C36" s="2" t="s">
        <v>131</v>
      </c>
      <c r="D36" s="2" t="s">
        <v>120</v>
      </c>
      <c r="E36" s="3">
        <v>46</v>
      </c>
      <c r="F36" s="4">
        <v>6.5694999999999997</v>
      </c>
      <c r="G36" s="4">
        <v>3.8831801300722502</v>
      </c>
      <c r="H36" s="4">
        <v>2.4343198699277493</v>
      </c>
      <c r="I36" s="40">
        <v>5.9339999999999993</v>
      </c>
      <c r="J36" s="12">
        <v>0.13707613743545011</v>
      </c>
      <c r="K36" s="40">
        <v>5.4099999999999993</v>
      </c>
      <c r="L36" s="12">
        <v>0.66107613743545013</v>
      </c>
      <c r="M36" s="12">
        <v>6.2210761374354497</v>
      </c>
      <c r="N36" s="40">
        <v>5.5779999999999994</v>
      </c>
      <c r="O36" s="11">
        <v>0.49307613743544998</v>
      </c>
      <c r="P36" s="11">
        <v>6.2210761374354497</v>
      </c>
      <c r="Q36" s="40">
        <v>5.5839999999999996</v>
      </c>
      <c r="R36" s="11">
        <v>0.48707613743544975</v>
      </c>
      <c r="S36" s="11">
        <v>6.2210761374354497</v>
      </c>
      <c r="T36" s="11">
        <v>5.4</v>
      </c>
      <c r="U36" s="11">
        <v>0.82107613743544938</v>
      </c>
      <c r="V36" s="11">
        <v>6.2210761374354497</v>
      </c>
      <c r="W36" s="11">
        <v>6.22</v>
      </c>
      <c r="X36" s="11">
        <v>5.64</v>
      </c>
      <c r="Y36" s="11">
        <v>0.58107613743545006</v>
      </c>
      <c r="Z36" s="11">
        <v>6.2210761374354497</v>
      </c>
      <c r="AA36" s="12">
        <v>6.22</v>
      </c>
      <c r="AB36" s="4">
        <v>5.63</v>
      </c>
      <c r="AC36" s="4">
        <v>0.4526360260144493</v>
      </c>
      <c r="AD36" s="4">
        <v>6.0826360260144492</v>
      </c>
      <c r="AE36" s="4">
        <v>6.08</v>
      </c>
      <c r="AF36" s="4">
        <v>5.19</v>
      </c>
      <c r="AG36" s="4">
        <v>0.8926360260144488</v>
      </c>
      <c r="AH36" s="4">
        <v>6.0826360260144492</v>
      </c>
      <c r="AI36" s="4">
        <v>6.09</v>
      </c>
      <c r="AJ36" s="4">
        <v>5.41</v>
      </c>
      <c r="AK36" s="4">
        <v>0.67263602601444905</v>
      </c>
      <c r="AL36" s="4">
        <v>6.0826360260144492</v>
      </c>
      <c r="AM36" s="4">
        <v>6.08</v>
      </c>
      <c r="AN36" s="4">
        <v>5.33</v>
      </c>
      <c r="AO36" s="4">
        <v>0.75263602601444912</v>
      </c>
      <c r="AP36" s="4">
        <v>6.0826360260144492</v>
      </c>
      <c r="AQ36" s="4">
        <v>6.08</v>
      </c>
      <c r="AR36" s="4">
        <v>6.1764999999999999</v>
      </c>
      <c r="AS36" s="4">
        <v>5.96</v>
      </c>
      <c r="AT36" s="4">
        <v>0.12263602601444923</v>
      </c>
      <c r="AU36" s="4">
        <v>6.0826360260144492</v>
      </c>
      <c r="AW36" s="3">
        <v>5.27</v>
      </c>
      <c r="AX36" s="3">
        <v>1.0560680130072253</v>
      </c>
      <c r="AY36" s="3">
        <v>6.3260680130072249</v>
      </c>
      <c r="AZ36" s="3">
        <v>6.32</v>
      </c>
      <c r="BA36" s="3">
        <v>5.32</v>
      </c>
      <c r="BB36" s="3">
        <v>1.0060680130072246</v>
      </c>
      <c r="BC36" s="3">
        <v>6.3260680130072249</v>
      </c>
      <c r="BD36" s="3">
        <v>6.32</v>
      </c>
      <c r="BE36" s="3">
        <v>5.0999999999999996</v>
      </c>
      <c r="BF36" s="3">
        <v>1.2260680130072252</v>
      </c>
      <c r="BG36" s="3">
        <v>6.3260680130072249</v>
      </c>
      <c r="BH36" s="3">
        <v>6.32</v>
      </c>
      <c r="BI36" s="3">
        <v>5.26</v>
      </c>
      <c r="BJ36" s="3">
        <v>1.0660680130072251</v>
      </c>
      <c r="BK36" s="3">
        <v>6.3260680130072249</v>
      </c>
      <c r="BL36" s="3">
        <v>6.32</v>
      </c>
      <c r="BM36" s="3">
        <v>5.2380000000000004</v>
      </c>
      <c r="BN36" s="3">
        <v>1.0880680130072244</v>
      </c>
      <c r="BO36" s="3">
        <v>6.3260680130072249</v>
      </c>
      <c r="BP36" s="3">
        <v>3.3624999999999998</v>
      </c>
      <c r="BQ36" s="3">
        <v>5.8</v>
      </c>
      <c r="BR36" s="3">
        <v>0.52606801300722505</v>
      </c>
      <c r="BS36" s="3">
        <v>6.3260680130072249</v>
      </c>
      <c r="BT36" s="3">
        <v>6.32</v>
      </c>
      <c r="BU36" s="3">
        <v>5.91</v>
      </c>
      <c r="BV36" s="3">
        <v>0.41606801300722474</v>
      </c>
      <c r="BW36" s="3">
        <v>6.3260680130072249</v>
      </c>
      <c r="BX36" s="3">
        <v>6.32</v>
      </c>
      <c r="BY36" s="3">
        <v>5.54</v>
      </c>
      <c r="BZ36" s="3">
        <v>0.78606801300722484</v>
      </c>
      <c r="CA36" s="3">
        <v>6.3260680130072249</v>
      </c>
      <c r="CB36" s="3">
        <v>6.32</v>
      </c>
      <c r="CC36" s="3">
        <v>5.56</v>
      </c>
      <c r="CD36" s="3">
        <v>6.0813746518184093</v>
      </c>
      <c r="CE36" s="3">
        <v>6.0813746518184093</v>
      </c>
      <c r="CF36" s="3">
        <v>6.1151360260144489</v>
      </c>
      <c r="CG36" s="3">
        <v>5.49</v>
      </c>
      <c r="CH36" s="12">
        <v>0.59137465181840909</v>
      </c>
      <c r="CI36" s="3">
        <v>6.0813746518184093</v>
      </c>
      <c r="CJ36" s="3">
        <v>6.1151360260144489</v>
      </c>
      <c r="CK36" s="3">
        <v>6.08</v>
      </c>
      <c r="CL36" s="3"/>
      <c r="CM36" s="3">
        <v>0.27856801300722367</v>
      </c>
      <c r="CN36" s="3">
        <v>6.3585680130072237</v>
      </c>
      <c r="CO36" s="3"/>
      <c r="CP36" s="3">
        <v>5.74</v>
      </c>
      <c r="CQ36" s="3">
        <v>0.61856801300722353</v>
      </c>
      <c r="CR36" s="3">
        <v>6.3585680130072237</v>
      </c>
      <c r="CS36" s="3">
        <v>6.36</v>
      </c>
      <c r="CT36" s="3"/>
      <c r="CU36" s="3"/>
      <c r="CV36" s="3"/>
      <c r="CW36" s="12">
        <v>6.3585680130072237</v>
      </c>
      <c r="CX36" s="12">
        <v>6.3585680130072237</v>
      </c>
      <c r="CY36" s="3"/>
      <c r="CZ36" s="3" t="s">
        <v>227</v>
      </c>
      <c r="DA36" s="3">
        <v>6.03</v>
      </c>
      <c r="DB36" s="12">
        <v>0.32856801300722349</v>
      </c>
      <c r="DC36" s="12">
        <v>6.3585680130072237</v>
      </c>
      <c r="DD36" s="3">
        <v>6.42</v>
      </c>
      <c r="DE36" s="3"/>
      <c r="DF36" s="3"/>
      <c r="DG36" s="12">
        <v>6.3585680130072237</v>
      </c>
      <c r="DH36" s="3"/>
      <c r="DI36" s="3">
        <v>5.35</v>
      </c>
      <c r="DJ36" s="12">
        <v>0.97606801300722523</v>
      </c>
      <c r="DK36" s="3">
        <v>6.3260680130072249</v>
      </c>
      <c r="DL36" s="3">
        <v>6.32</v>
      </c>
      <c r="DM36" s="3"/>
      <c r="DN36" s="3"/>
      <c r="DO36" s="3"/>
      <c r="DP36" s="3">
        <v>5.48</v>
      </c>
      <c r="DQ36" s="3">
        <v>6.3260680130072249</v>
      </c>
      <c r="DR36" s="3">
        <v>6.35</v>
      </c>
      <c r="DS36" s="3">
        <v>6.258</v>
      </c>
      <c r="DT36" s="3" t="s">
        <v>239</v>
      </c>
      <c r="DU36" s="3"/>
      <c r="DV36" s="3"/>
      <c r="DW36" s="3"/>
    </row>
    <row r="37" spans="1:127" ht="15.75" customHeight="1">
      <c r="A37" s="9" t="s">
        <v>154</v>
      </c>
      <c r="B37" s="2" t="s">
        <v>130</v>
      </c>
      <c r="C37" s="2" t="s">
        <v>131</v>
      </c>
      <c r="D37" s="16" t="s">
        <v>124</v>
      </c>
      <c r="E37" s="3">
        <v>51</v>
      </c>
      <c r="F37" s="4">
        <v>7.2</v>
      </c>
      <c r="G37" s="4">
        <v>4.2707298051036</v>
      </c>
      <c r="H37" s="4">
        <v>2.6772701948963999</v>
      </c>
      <c r="I37" s="10">
        <v>5.734</v>
      </c>
      <c r="J37" s="10">
        <v>0.9305459610207194</v>
      </c>
      <c r="K37" s="11">
        <v>5.8869999999999996</v>
      </c>
      <c r="L37" s="11">
        <v>0.77754596102071982</v>
      </c>
      <c r="M37" s="11">
        <v>6.6645459610207194</v>
      </c>
      <c r="N37" s="11">
        <v>5.9284999999999997</v>
      </c>
      <c r="O37" s="11">
        <v>0.73604596102071973</v>
      </c>
      <c r="P37" s="11">
        <v>6.6645459610207194</v>
      </c>
      <c r="Q37" s="11">
        <v>5.9</v>
      </c>
      <c r="R37" s="11">
        <v>0.76454596102071903</v>
      </c>
      <c r="S37" s="11">
        <v>6.6645459610207194</v>
      </c>
      <c r="T37" s="11">
        <v>5.6085000000000003</v>
      </c>
      <c r="U37" s="7"/>
      <c r="V37" s="11" t="s">
        <v>125</v>
      </c>
      <c r="W37" s="11"/>
      <c r="X37" s="11">
        <v>5.2954999999999997</v>
      </c>
      <c r="Y37" s="11">
        <v>0.56586490255179989</v>
      </c>
      <c r="Z37" s="17">
        <v>5.8613649025517995</v>
      </c>
      <c r="AA37" s="11">
        <v>5.8624999999999998</v>
      </c>
      <c r="AB37" s="4">
        <v>5.391</v>
      </c>
      <c r="AC37" s="4">
        <v>0.47036490255179952</v>
      </c>
      <c r="AD37" s="18">
        <v>5.8613649025517995</v>
      </c>
      <c r="AE37" s="4">
        <v>5.8724999999999996</v>
      </c>
      <c r="AF37" s="4">
        <v>5.1929999999999996</v>
      </c>
      <c r="AG37" s="4">
        <v>0.66836490255179992</v>
      </c>
      <c r="AH37" s="18">
        <v>5.8613649025517995</v>
      </c>
      <c r="AI37" s="4">
        <v>5.8935000000000004</v>
      </c>
      <c r="AJ37" s="4">
        <v>5.4</v>
      </c>
      <c r="AK37" s="4">
        <v>0.19363788306215923</v>
      </c>
      <c r="AL37" s="18">
        <v>5.5936378830621596</v>
      </c>
      <c r="AM37" s="4">
        <v>5.59</v>
      </c>
      <c r="AN37" s="4">
        <v>5.23</v>
      </c>
      <c r="AO37" s="4">
        <v>9.5910863572519212E-2</v>
      </c>
      <c r="AP37" s="18">
        <v>5.3259108635725196</v>
      </c>
      <c r="AS37" s="4">
        <v>5.0599999999999996</v>
      </c>
      <c r="AT37" s="4">
        <v>0.26591086357252003</v>
      </c>
      <c r="AU37" s="18">
        <v>5.3259108635725196</v>
      </c>
      <c r="AV37" s="4">
        <v>5.32</v>
      </c>
      <c r="AW37" s="3"/>
      <c r="AX37" s="3">
        <v>5.3259108635725196</v>
      </c>
      <c r="AY37" s="18">
        <v>5.3259108635725196</v>
      </c>
      <c r="AZ37" s="3"/>
      <c r="BA37" s="3">
        <v>5.05</v>
      </c>
      <c r="BB37" s="3">
        <v>0.27591086357251982</v>
      </c>
      <c r="BC37" s="18">
        <v>5.3259108635725196</v>
      </c>
      <c r="BD37" s="3">
        <v>5.38</v>
      </c>
      <c r="BE37" s="3">
        <v>5.1444999999999999</v>
      </c>
      <c r="BF37" s="3">
        <v>0.18141086357251979</v>
      </c>
      <c r="BG37" s="18">
        <v>5.3259108635725196</v>
      </c>
      <c r="BH37" s="3">
        <v>5.55</v>
      </c>
      <c r="BI37" s="3">
        <v>5.22</v>
      </c>
      <c r="BJ37" s="3">
        <v>0.10591086357251989</v>
      </c>
      <c r="BK37" s="18">
        <v>5.3259108635725196</v>
      </c>
      <c r="BL37" s="3">
        <v>5.42</v>
      </c>
      <c r="BM37" s="3">
        <v>5.1364999999999998</v>
      </c>
      <c r="BN37" s="3">
        <v>0.18941086357251979</v>
      </c>
      <c r="BO37" s="18">
        <v>5.3259108635725196</v>
      </c>
      <c r="BP37" s="3">
        <v>5.343</v>
      </c>
      <c r="BQ37" s="3">
        <v>5.05</v>
      </c>
      <c r="BR37" s="3">
        <v>0.27591086357251982</v>
      </c>
      <c r="BS37" s="18">
        <v>5.3259108635725196</v>
      </c>
      <c r="BT37" s="3">
        <v>5.33</v>
      </c>
      <c r="BU37" s="3">
        <v>5.0999999999999996</v>
      </c>
      <c r="BV37" s="3">
        <v>0.22591086357251999</v>
      </c>
      <c r="BW37" s="18">
        <v>5.3259108635725196</v>
      </c>
      <c r="BX37" s="3">
        <v>5.0999999999999996</v>
      </c>
      <c r="BY37" s="3">
        <v>5.0199999999999996</v>
      </c>
      <c r="BZ37" s="3">
        <v>3.8183844082880114E-2</v>
      </c>
      <c r="CA37" s="18">
        <v>5.0581838440828797</v>
      </c>
      <c r="CB37" s="3">
        <v>5.0599999999999996</v>
      </c>
      <c r="CC37" s="3">
        <v>4.9560000000000004</v>
      </c>
      <c r="CD37" s="3">
        <v>4.8243769731416002</v>
      </c>
      <c r="CE37" s="18">
        <v>4.8243769731416002</v>
      </c>
      <c r="CF37" s="3">
        <v>5.0581838440828797</v>
      </c>
      <c r="CG37" s="3">
        <v>4.91</v>
      </c>
      <c r="CH37" s="12">
        <v>-8.5623026858399953E-2</v>
      </c>
      <c r="CI37" s="18">
        <v>4.8243769731416002</v>
      </c>
      <c r="CJ37" s="18">
        <v>5.0581838440828797</v>
      </c>
      <c r="CK37" s="3">
        <v>4.91</v>
      </c>
      <c r="CL37" s="3">
        <v>4.91</v>
      </c>
      <c r="CM37" s="3">
        <v>0.4159108635725195</v>
      </c>
      <c r="CN37" s="19">
        <v>5.3259108635725196</v>
      </c>
      <c r="CO37" s="3">
        <v>5.33</v>
      </c>
      <c r="CP37" s="3"/>
      <c r="CQ37" s="13"/>
      <c r="CR37" s="13"/>
      <c r="CS37" s="3"/>
      <c r="CT37" s="3">
        <v>5.18</v>
      </c>
      <c r="CU37" s="3">
        <v>5.2060000000000004</v>
      </c>
      <c r="CV37" s="3"/>
      <c r="CW37" s="14"/>
      <c r="CX37" s="14"/>
      <c r="CY37" s="3"/>
      <c r="CZ37" s="3"/>
      <c r="DA37" s="3"/>
      <c r="DB37" s="14"/>
      <c r="DC37" s="14"/>
      <c r="DD37" s="3"/>
      <c r="DE37" s="3"/>
      <c r="DF37" s="3"/>
      <c r="DG37" s="14"/>
      <c r="DH37" s="3"/>
      <c r="DI37" s="3"/>
      <c r="DJ37" s="14"/>
      <c r="DK37" s="20"/>
      <c r="DL37" s="3"/>
      <c r="DM37" s="3"/>
      <c r="DN37" s="3"/>
      <c r="DO37" s="3"/>
      <c r="DP37" s="3"/>
      <c r="DQ37" s="20"/>
      <c r="DR37" s="3"/>
      <c r="DS37" s="3"/>
      <c r="DT37" s="3"/>
      <c r="DU37" s="3"/>
      <c r="DV37" s="3"/>
      <c r="DW37" s="3"/>
    </row>
    <row r="38" spans="1:127" ht="15.75" customHeight="1">
      <c r="A38" s="34" t="s">
        <v>173</v>
      </c>
      <c r="B38" s="2" t="s">
        <v>130</v>
      </c>
      <c r="C38" s="2" t="s">
        <v>131</v>
      </c>
      <c r="D38" s="16" t="s">
        <v>124</v>
      </c>
      <c r="E38" s="3">
        <v>38</v>
      </c>
      <c r="F38" s="4">
        <v>6.9660000000000002</v>
      </c>
      <c r="G38" s="4">
        <v>4.1268969360198007</v>
      </c>
      <c r="H38" s="4">
        <v>2.5871030639801993</v>
      </c>
      <c r="I38" s="10">
        <v>5.274</v>
      </c>
      <c r="J38" s="10">
        <v>1.17457938720396</v>
      </c>
      <c r="K38" s="11">
        <v>5.6749999999999998</v>
      </c>
      <c r="L38" s="11">
        <v>0.77357938720396024</v>
      </c>
      <c r="M38" s="11">
        <v>6.4485793872039601</v>
      </c>
      <c r="N38" s="11">
        <v>5.6384999999999996</v>
      </c>
      <c r="O38" s="11">
        <v>0.81007938720396044</v>
      </c>
      <c r="P38" s="11">
        <v>6.4485793872039601</v>
      </c>
      <c r="Q38" s="11">
        <v>5.59</v>
      </c>
      <c r="R38" s="11">
        <v>0.85857938720396021</v>
      </c>
      <c r="S38" s="11">
        <v>6.4485793872039601</v>
      </c>
      <c r="T38" s="11">
        <v>5.2670000000000003</v>
      </c>
      <c r="U38" s="7"/>
      <c r="V38" s="11" t="s">
        <v>125</v>
      </c>
      <c r="W38" s="11"/>
      <c r="X38" s="11">
        <v>5.0599999999999996</v>
      </c>
      <c r="Y38" s="11">
        <v>0.61244846800990072</v>
      </c>
      <c r="Z38" s="17">
        <v>5.6724484680099003</v>
      </c>
      <c r="AA38" s="11">
        <v>5.6734999999999998</v>
      </c>
      <c r="AB38" s="4">
        <v>5.17</v>
      </c>
      <c r="AC38" s="4">
        <v>0.5024484680099004</v>
      </c>
      <c r="AD38" s="18">
        <v>5.6724484680099003</v>
      </c>
      <c r="AE38" s="4">
        <v>5.67</v>
      </c>
      <c r="AF38" s="4">
        <v>5.01</v>
      </c>
      <c r="AG38" s="4">
        <v>0.66244846800990054</v>
      </c>
      <c r="AH38" s="18">
        <v>5.6724484680099003</v>
      </c>
      <c r="AI38" s="4">
        <v>5.67</v>
      </c>
      <c r="AJ38" s="4">
        <v>5.21</v>
      </c>
      <c r="AK38" s="4">
        <v>0.20373816161187985</v>
      </c>
      <c r="AL38" s="18">
        <v>5.4137381616118798</v>
      </c>
      <c r="AM38" s="4">
        <v>5.58</v>
      </c>
      <c r="AN38" s="4">
        <v>5.12</v>
      </c>
      <c r="AO38" s="4">
        <v>3.5027855213860093E-2</v>
      </c>
      <c r="AP38" s="18">
        <v>5.1550278552138602</v>
      </c>
      <c r="AS38" s="4">
        <v>4.95</v>
      </c>
      <c r="AT38" s="4">
        <v>0.20502785521386002</v>
      </c>
      <c r="AU38" s="18">
        <v>5.1550278552138602</v>
      </c>
      <c r="AV38" s="4">
        <v>5.15</v>
      </c>
      <c r="AW38" s="3"/>
      <c r="AX38" s="3">
        <v>5.1550278552138602</v>
      </c>
      <c r="AY38" s="18">
        <v>5.1550278552138602</v>
      </c>
      <c r="AZ38" s="3"/>
      <c r="BA38" s="3">
        <v>4.92</v>
      </c>
      <c r="BB38" s="3">
        <v>0.23502785521386027</v>
      </c>
      <c r="BC38" s="18">
        <v>5.1550278552138602</v>
      </c>
      <c r="BD38" s="3">
        <v>5.15</v>
      </c>
      <c r="BE38" s="3">
        <v>5.0274999999999999</v>
      </c>
      <c r="BF38" s="3">
        <v>0.12752785521386034</v>
      </c>
      <c r="BG38" s="18">
        <v>5.1550278552138602</v>
      </c>
      <c r="BH38" s="3">
        <v>5.1725000000000003</v>
      </c>
      <c r="BI38" s="3">
        <v>4.9800000000000004</v>
      </c>
      <c r="BJ38" s="3">
        <v>0.17502785521385977</v>
      </c>
      <c r="BK38" s="18">
        <v>5.1550278552138602</v>
      </c>
      <c r="BL38" s="3">
        <v>5.17</v>
      </c>
      <c r="BM38" s="3">
        <v>4.9550000000000001</v>
      </c>
      <c r="BN38" s="3">
        <v>0.20002785521386013</v>
      </c>
      <c r="BO38" s="18">
        <v>5.1550278552138602</v>
      </c>
      <c r="BP38" s="3">
        <v>5.2385000000000002</v>
      </c>
      <c r="BQ38" s="3">
        <v>4.96</v>
      </c>
      <c r="BR38" s="3">
        <v>0.19502785521386024</v>
      </c>
      <c r="BS38" s="18">
        <v>5.1550278552138602</v>
      </c>
      <c r="BT38" s="3">
        <v>5.16</v>
      </c>
      <c r="BU38" s="3">
        <v>4.9800000000000004</v>
      </c>
      <c r="BV38" s="3">
        <v>0.17502785521385977</v>
      </c>
      <c r="BW38" s="18">
        <v>5.1550278552138602</v>
      </c>
      <c r="BX38" s="3">
        <v>4.9800000000000004</v>
      </c>
      <c r="BY38" s="3">
        <v>4.8899999999999997</v>
      </c>
      <c r="BZ38" s="3">
        <v>6.317548815840901E-3</v>
      </c>
      <c r="CA38" s="18">
        <v>4.8963175488158406</v>
      </c>
      <c r="CB38" s="3">
        <v>4.8899999999999997</v>
      </c>
      <c r="CC38" s="3">
        <v>4.8099999999999996</v>
      </c>
      <c r="CD38" s="3">
        <v>4.9641077066627197</v>
      </c>
      <c r="CE38" s="18">
        <v>4.9641077066627197</v>
      </c>
      <c r="CF38" s="3">
        <v>4.8963175488158406</v>
      </c>
      <c r="CG38" s="3">
        <v>4.93</v>
      </c>
      <c r="CH38" s="12">
        <v>3.4107706662720005E-2</v>
      </c>
      <c r="CI38" s="18">
        <v>4.9641077066627197</v>
      </c>
      <c r="CJ38" s="18">
        <v>4.8963175488158406</v>
      </c>
      <c r="CK38" s="3">
        <v>4.96</v>
      </c>
      <c r="CL38" s="3">
        <v>4.8899999999999997</v>
      </c>
      <c r="CM38" s="3">
        <v>0.19502785521386024</v>
      </c>
      <c r="CN38" s="19">
        <v>5.1550278552138602</v>
      </c>
      <c r="CO38" s="3">
        <v>5.26</v>
      </c>
      <c r="CP38" s="3">
        <v>5.17</v>
      </c>
      <c r="CQ38" s="3">
        <v>-1.4972144786139729E-2</v>
      </c>
      <c r="CR38" s="19">
        <v>5.1550278552138602</v>
      </c>
      <c r="CS38" s="3">
        <v>5.17</v>
      </c>
      <c r="CT38" s="3"/>
      <c r="CU38" s="3"/>
      <c r="CV38" s="3"/>
      <c r="CW38" s="3">
        <v>5.1550278552138602</v>
      </c>
      <c r="CX38" s="19">
        <v>5.1550278552138602</v>
      </c>
      <c r="CY38" s="3"/>
      <c r="CZ38" s="3"/>
      <c r="DA38" s="3">
        <v>5.032</v>
      </c>
      <c r="DB38" s="3">
        <v>0.12302785521386017</v>
      </c>
      <c r="DC38" s="19">
        <v>5.1550278552138602</v>
      </c>
      <c r="DD38" s="3">
        <v>5.1654999999999998</v>
      </c>
      <c r="DE38" s="3">
        <v>5.0599999999999996</v>
      </c>
      <c r="DF38" s="3"/>
      <c r="DG38" s="19"/>
      <c r="DH38" s="3"/>
      <c r="DI38" s="3"/>
      <c r="DJ38" s="14"/>
      <c r="DK38" s="20"/>
      <c r="DL38" s="3"/>
      <c r="DM38" s="3"/>
      <c r="DN38" s="3"/>
      <c r="DO38" s="3"/>
      <c r="DP38" s="3"/>
      <c r="DQ38" s="20"/>
      <c r="DR38" s="3"/>
      <c r="DS38" s="3"/>
      <c r="DT38" s="3"/>
      <c r="DU38" s="3"/>
      <c r="DV38" s="3"/>
      <c r="DW38" s="3"/>
    </row>
    <row r="39" spans="1:127">
      <c r="A39" s="36" t="s">
        <v>191</v>
      </c>
      <c r="B39" s="2" t="s">
        <v>130</v>
      </c>
      <c r="C39" s="2" t="s">
        <v>131</v>
      </c>
      <c r="D39" s="16" t="s">
        <v>124</v>
      </c>
      <c r="E39" s="3">
        <v>19</v>
      </c>
      <c r="F39" s="4">
        <v>7.444</v>
      </c>
      <c r="G39" s="4">
        <v>4.4207093779944007</v>
      </c>
      <c r="H39" s="4">
        <v>2.7712906220055991</v>
      </c>
      <c r="I39" s="10">
        <v>5.8765000000000001</v>
      </c>
      <c r="J39" s="10">
        <v>1.0132418755988795</v>
      </c>
      <c r="K39" s="11">
        <v>6.27</v>
      </c>
      <c r="L39" s="11">
        <v>0.61974187559887994</v>
      </c>
      <c r="M39" s="11">
        <v>6.8897418755988795</v>
      </c>
      <c r="N39" s="11">
        <v>6.09</v>
      </c>
      <c r="O39" s="11">
        <v>0.79974187559887966</v>
      </c>
      <c r="P39" s="11">
        <v>6.8897418755988795</v>
      </c>
      <c r="Q39" s="11">
        <v>6.14</v>
      </c>
      <c r="R39" s="11">
        <v>0.74974187559887984</v>
      </c>
      <c r="S39" s="11">
        <v>6.8897418755988795</v>
      </c>
      <c r="T39" s="11">
        <v>5.7140000000000004</v>
      </c>
      <c r="U39" s="7"/>
      <c r="V39" s="11" t="s">
        <v>125</v>
      </c>
      <c r="W39" s="11"/>
      <c r="X39" s="11">
        <v>5.4</v>
      </c>
      <c r="Y39" s="11">
        <v>0.65835468899719984</v>
      </c>
      <c r="Z39" s="17">
        <v>6.0583546889972002</v>
      </c>
      <c r="AA39" s="11">
        <v>6</v>
      </c>
      <c r="AB39" s="4">
        <v>5.5</v>
      </c>
      <c r="AC39" s="4">
        <v>0.5583546889972002</v>
      </c>
      <c r="AD39" s="18">
        <v>6.0583546889972002</v>
      </c>
      <c r="AE39" s="4">
        <v>6.06</v>
      </c>
      <c r="AF39" s="4">
        <v>5.31</v>
      </c>
      <c r="AG39" s="4">
        <v>0.74835468899720059</v>
      </c>
      <c r="AH39" s="18">
        <v>6.0583546889972002</v>
      </c>
      <c r="AI39" s="4">
        <v>6.05</v>
      </c>
      <c r="AJ39" s="4">
        <v>5.49</v>
      </c>
      <c r="AK39" s="4">
        <v>0.29122562679664021</v>
      </c>
      <c r="AL39" s="18">
        <v>5.7812256267966404</v>
      </c>
      <c r="AM39" s="4">
        <v>5.78</v>
      </c>
      <c r="AN39" s="4">
        <v>5.31</v>
      </c>
      <c r="AO39" s="4">
        <v>0.19409656459608016</v>
      </c>
      <c r="AP39" s="18">
        <v>5.5040965645960798</v>
      </c>
      <c r="AS39" s="4">
        <v>5.12</v>
      </c>
      <c r="AT39" s="4">
        <v>0.38409656459607966</v>
      </c>
      <c r="AU39" s="18">
        <v>5.5040965645960798</v>
      </c>
      <c r="AV39" s="4">
        <v>5.51</v>
      </c>
      <c r="AW39" s="3"/>
      <c r="AX39" s="3">
        <v>5.5040965645960798</v>
      </c>
      <c r="AY39" s="18">
        <v>5.5040965645960798</v>
      </c>
      <c r="AZ39" s="3"/>
      <c r="BA39" s="3">
        <v>5.14</v>
      </c>
      <c r="BB39" s="3">
        <v>0.36409656459608009</v>
      </c>
      <c r="BC39" s="18">
        <v>5.5040965645960798</v>
      </c>
      <c r="BD39" s="3">
        <v>5.52</v>
      </c>
      <c r="BE39" s="3">
        <v>5.14</v>
      </c>
      <c r="BF39" s="3">
        <v>0.36409656459608009</v>
      </c>
      <c r="BG39" s="18">
        <v>5.5040965645960798</v>
      </c>
      <c r="BH39" s="3">
        <v>5.5</v>
      </c>
      <c r="BI39" s="3">
        <v>5.24</v>
      </c>
      <c r="BJ39" s="3">
        <v>0.26409656459607955</v>
      </c>
      <c r="BK39" s="18">
        <v>5.5040965645960798</v>
      </c>
      <c r="BL39" s="3">
        <v>5.51</v>
      </c>
      <c r="BM39" s="3">
        <v>5.1835000000000004</v>
      </c>
      <c r="BN39" s="3">
        <v>0.32059656459607933</v>
      </c>
      <c r="BO39" s="18">
        <v>5.5040965645960798</v>
      </c>
      <c r="BP39" s="3">
        <v>5.5315000000000003</v>
      </c>
      <c r="BQ39" s="3">
        <v>5.09</v>
      </c>
      <c r="BR39" s="3">
        <v>0.41409656459607991</v>
      </c>
      <c r="BS39" s="18">
        <v>5.5040965645960798</v>
      </c>
      <c r="BT39" s="3">
        <v>5.5</v>
      </c>
      <c r="BU39" s="3">
        <v>5.21</v>
      </c>
      <c r="BV39" s="3">
        <v>0.2940965645960798</v>
      </c>
      <c r="BW39" s="18">
        <v>5.5040965645960798</v>
      </c>
      <c r="BX39" s="3">
        <v>5.21</v>
      </c>
      <c r="BY39" s="3">
        <v>5.0999999999999996</v>
      </c>
      <c r="BZ39" s="3">
        <v>0.12696750239552035</v>
      </c>
      <c r="CA39" s="18">
        <v>5.22696750239552</v>
      </c>
      <c r="CB39" s="3">
        <v>5.22</v>
      </c>
      <c r="CC39" s="3">
        <v>5.04</v>
      </c>
      <c r="CD39" s="3">
        <v>5.1010714949655993</v>
      </c>
      <c r="CE39" s="18">
        <v>5.1010714949655993</v>
      </c>
      <c r="CF39" s="3">
        <v>5.2594675023955197</v>
      </c>
      <c r="CG39" s="3">
        <v>5.01</v>
      </c>
      <c r="CH39" s="12">
        <v>9.107149496559952E-2</v>
      </c>
      <c r="CI39" s="18">
        <v>5.1010714949655993</v>
      </c>
      <c r="CJ39" s="18">
        <v>5.2594675023955197</v>
      </c>
      <c r="CK39" s="3">
        <v>5.1100000000000003</v>
      </c>
      <c r="CL39" s="3">
        <v>5.09</v>
      </c>
      <c r="CM39" s="3">
        <v>0.4265965645960792</v>
      </c>
      <c r="CN39" s="19">
        <v>5.5365965645960795</v>
      </c>
      <c r="CO39" s="3">
        <v>5.55</v>
      </c>
      <c r="CP39" s="3">
        <v>5.31</v>
      </c>
      <c r="CQ39" s="3">
        <v>0.22659656459607991</v>
      </c>
      <c r="CR39" s="19">
        <v>5.5365965645960795</v>
      </c>
      <c r="CS39" s="3">
        <v>5.53</v>
      </c>
      <c r="CT39" s="3"/>
      <c r="CU39" s="3"/>
      <c r="CV39" s="3"/>
      <c r="CW39" s="12">
        <v>5.5365965645960795</v>
      </c>
      <c r="CX39" s="17">
        <v>5.5365965645960795</v>
      </c>
      <c r="CY39" s="3"/>
      <c r="CZ39" s="3"/>
      <c r="DA39" s="3">
        <v>5.23</v>
      </c>
      <c r="DB39" s="12">
        <v>0.30659656459607909</v>
      </c>
      <c r="DC39" s="17">
        <v>5.5365965645960795</v>
      </c>
      <c r="DD39" s="3">
        <v>5.53</v>
      </c>
      <c r="DE39" s="3"/>
      <c r="DF39" s="3"/>
      <c r="DG39" s="17">
        <v>5.5365965645960795</v>
      </c>
      <c r="DH39" s="3"/>
      <c r="DI39" s="3"/>
      <c r="DJ39" s="37"/>
      <c r="DK39" s="20"/>
      <c r="DL39" s="3"/>
      <c r="DM39" s="3">
        <v>5.2450000000000001</v>
      </c>
      <c r="DN39" s="3"/>
      <c r="DO39" s="3"/>
      <c r="DP39" s="3"/>
      <c r="DQ39" s="20"/>
      <c r="DR39" s="3"/>
      <c r="DS39" s="3"/>
      <c r="DT39" s="3"/>
      <c r="DU39" s="3"/>
      <c r="DV39" s="3"/>
      <c r="DW39" s="3"/>
    </row>
    <row r="40" spans="1:127">
      <c r="A40" s="38" t="s">
        <v>214</v>
      </c>
      <c r="B40" s="2" t="s">
        <v>130</v>
      </c>
      <c r="C40" s="2" t="s">
        <v>131</v>
      </c>
      <c r="D40" s="16" t="s">
        <v>124</v>
      </c>
      <c r="E40" s="3">
        <v>23</v>
      </c>
      <c r="F40" s="4">
        <v>7.077</v>
      </c>
      <c r="G40" s="4">
        <v>4.1951253482775002</v>
      </c>
      <c r="H40" s="4">
        <v>2.6298746517224996</v>
      </c>
      <c r="I40" s="10">
        <v>5.72</v>
      </c>
      <c r="J40" s="10">
        <v>0.83102506965550038</v>
      </c>
      <c r="K40" s="11">
        <v>5.89</v>
      </c>
      <c r="L40" s="11">
        <v>0.66102506965550045</v>
      </c>
      <c r="M40" s="11">
        <v>6.5510250696555001</v>
      </c>
      <c r="N40" s="11">
        <v>5.93</v>
      </c>
      <c r="O40" s="11">
        <v>0.62102506965550042</v>
      </c>
      <c r="P40" s="11">
        <v>6.5510250696555001</v>
      </c>
      <c r="Q40" s="11">
        <v>5.86</v>
      </c>
      <c r="R40" s="11">
        <v>0.69102506965549981</v>
      </c>
      <c r="S40" s="11">
        <v>6.5510250696555001</v>
      </c>
      <c r="T40" s="11">
        <v>5.5</v>
      </c>
      <c r="U40" s="7"/>
      <c r="V40" s="11" t="s">
        <v>125</v>
      </c>
      <c r="W40" s="11"/>
      <c r="X40" s="11">
        <v>5.2569999999999997</v>
      </c>
      <c r="Y40" s="11">
        <v>0.50506267413874983</v>
      </c>
      <c r="Z40" s="17">
        <v>5.7620626741387495</v>
      </c>
      <c r="AA40" s="11">
        <v>5.7625000000000002</v>
      </c>
      <c r="AB40" s="4">
        <v>5.33</v>
      </c>
      <c r="AC40" s="4">
        <v>0.43206267413874944</v>
      </c>
      <c r="AD40" s="18">
        <v>5.7620626741387495</v>
      </c>
      <c r="AE40" s="4">
        <v>5.77</v>
      </c>
      <c r="AF40" s="4">
        <v>5.0999999999999996</v>
      </c>
      <c r="AG40" s="4">
        <v>0.66206267413874986</v>
      </c>
      <c r="AH40" s="18">
        <v>5.7620626741387495</v>
      </c>
      <c r="AI40" s="4">
        <v>5.76</v>
      </c>
      <c r="AJ40" s="4">
        <v>5.28</v>
      </c>
      <c r="AK40" s="4">
        <v>0.21907520896649935</v>
      </c>
      <c r="AL40" s="18">
        <v>5.4990752089664996</v>
      </c>
      <c r="AM40" s="4">
        <v>5.5</v>
      </c>
      <c r="AN40" s="4">
        <v>5.1100000000000003</v>
      </c>
      <c r="AO40" s="4">
        <v>0.12608774379424936</v>
      </c>
      <c r="AP40" s="18">
        <v>5.2360877437942497</v>
      </c>
      <c r="AS40" s="4">
        <v>4.93</v>
      </c>
      <c r="AT40" s="4">
        <v>0.30608774379424997</v>
      </c>
      <c r="AU40" s="18">
        <v>5.2360877437942497</v>
      </c>
      <c r="AV40" s="4">
        <v>5.23</v>
      </c>
      <c r="AW40" s="3"/>
      <c r="AX40" s="3">
        <v>5.2360877437942497</v>
      </c>
      <c r="AY40" s="18">
        <v>5.2360877437942497</v>
      </c>
      <c r="AZ40" s="3"/>
      <c r="BA40" s="3">
        <v>4.97</v>
      </c>
      <c r="BB40" s="3">
        <v>0.26608774379424993</v>
      </c>
      <c r="BC40" s="18">
        <v>5.2360877437942497</v>
      </c>
      <c r="BD40" s="3">
        <v>5.23</v>
      </c>
      <c r="BE40" s="3">
        <v>5</v>
      </c>
      <c r="BF40" s="3">
        <v>0.23608774379424968</v>
      </c>
      <c r="BG40" s="18">
        <v>5.2360877437942497</v>
      </c>
      <c r="BH40" s="3">
        <v>5.24</v>
      </c>
      <c r="BI40" s="3">
        <v>5.0599999999999996</v>
      </c>
      <c r="BJ40" s="3">
        <v>0.17608774379425007</v>
      </c>
      <c r="BK40" s="18">
        <v>5.2360877437942497</v>
      </c>
      <c r="BL40" s="3">
        <v>5.23</v>
      </c>
      <c r="BM40" s="3">
        <v>5.0854999999999997</v>
      </c>
      <c r="BN40" s="3">
        <v>0.15058774379425</v>
      </c>
      <c r="BO40" s="18">
        <v>5.2360877437942497</v>
      </c>
      <c r="BP40" s="3">
        <v>5.2705000000000002</v>
      </c>
      <c r="BQ40" s="3">
        <v>4.99</v>
      </c>
      <c r="BR40" s="3">
        <v>0.24608774379424947</v>
      </c>
      <c r="BS40" s="18">
        <v>5.2360877437942497</v>
      </c>
      <c r="BT40" s="3">
        <v>5.35</v>
      </c>
      <c r="BU40" s="3">
        <v>5.13</v>
      </c>
      <c r="BV40" s="3">
        <v>0.10608774379424979</v>
      </c>
      <c r="BW40" s="18">
        <v>5.2360877437942497</v>
      </c>
      <c r="BX40" s="3">
        <v>5.13</v>
      </c>
      <c r="BY40" s="3">
        <v>5</v>
      </c>
      <c r="BZ40" s="3">
        <v>-2.689972137800023E-2</v>
      </c>
      <c r="CA40" s="18">
        <v>4.9731002786219998</v>
      </c>
      <c r="CB40" s="3">
        <v>5</v>
      </c>
      <c r="CC40" s="3">
        <v>4.88</v>
      </c>
      <c r="CD40" s="3">
        <v>4.7818351904111598</v>
      </c>
      <c r="CE40" s="18">
        <v>4.7818351904111598</v>
      </c>
      <c r="CF40" s="3">
        <v>4.9731002786219998</v>
      </c>
      <c r="CG40" s="3">
        <v>4.84</v>
      </c>
      <c r="CH40" s="12">
        <v>-5.8164809588840072E-2</v>
      </c>
      <c r="CI40" s="18">
        <v>4.7818351904111598</v>
      </c>
      <c r="CJ40" s="18">
        <v>4.9731002786219998</v>
      </c>
      <c r="CK40" s="3"/>
      <c r="CL40" s="3">
        <v>4.83</v>
      </c>
      <c r="CM40" s="3">
        <v>5.2360877437942497</v>
      </c>
      <c r="CN40" s="19">
        <v>5.2360877437942497</v>
      </c>
      <c r="CO40" s="3">
        <v>5.23</v>
      </c>
      <c r="CP40" s="3">
        <v>5.07</v>
      </c>
      <c r="CQ40" s="3">
        <v>0.1660877437942494</v>
      </c>
      <c r="CR40" s="19">
        <v>5.2360877437942497</v>
      </c>
      <c r="CS40" s="3">
        <v>5.23</v>
      </c>
      <c r="CT40" s="3"/>
      <c r="CU40" s="3"/>
      <c r="CV40" s="3"/>
      <c r="CW40" s="12">
        <v>5.2360877437942497</v>
      </c>
      <c r="CX40" s="17">
        <v>5.2360877437942497</v>
      </c>
      <c r="CY40" s="3"/>
      <c r="CZ40" s="3"/>
      <c r="DA40" s="3">
        <v>5</v>
      </c>
      <c r="DB40" s="12">
        <v>0.23608774379424968</v>
      </c>
      <c r="DC40" s="17">
        <v>5.2360877437942497</v>
      </c>
      <c r="DD40" s="3">
        <v>5.23</v>
      </c>
      <c r="DE40" s="3"/>
      <c r="DF40" s="3"/>
      <c r="DG40" s="17">
        <v>5.2360877437942497</v>
      </c>
      <c r="DH40" s="3"/>
      <c r="DI40" s="3">
        <v>5.0199999999999996</v>
      </c>
      <c r="DJ40" s="12">
        <v>-4.6899721377999803E-2</v>
      </c>
      <c r="DK40" s="18">
        <v>4.9731002786219998</v>
      </c>
      <c r="DL40" s="3">
        <v>5.0199999999999996</v>
      </c>
      <c r="DM40" s="3"/>
      <c r="DN40" s="3"/>
      <c r="DO40" s="3">
        <v>4.9859999999999998</v>
      </c>
      <c r="DP40" s="3"/>
      <c r="DQ40" s="39"/>
      <c r="DR40" s="3"/>
      <c r="DS40" s="3"/>
      <c r="DT40" s="3"/>
      <c r="DU40" s="3"/>
      <c r="DV40" s="3"/>
      <c r="DW40" s="3"/>
    </row>
    <row r="41" spans="1:127">
      <c r="A41" s="42" t="s">
        <v>238</v>
      </c>
      <c r="B41" s="2" t="s">
        <v>130</v>
      </c>
      <c r="C41" s="2" t="s">
        <v>131</v>
      </c>
      <c r="D41" s="16" t="s">
        <v>124</v>
      </c>
      <c r="E41" s="3">
        <v>29</v>
      </c>
      <c r="F41" s="4">
        <v>6.6509999999999998</v>
      </c>
      <c r="G41" s="4">
        <v>3.9332757660993001</v>
      </c>
      <c r="H41" s="4">
        <v>2.4657242339006995</v>
      </c>
      <c r="I41" s="40">
        <v>5.7759999999999998</v>
      </c>
      <c r="J41" s="12">
        <v>0.37029526464085905</v>
      </c>
      <c r="K41" s="40">
        <v>5.55</v>
      </c>
      <c r="L41" s="11">
        <v>0.59629526464085902</v>
      </c>
      <c r="M41" s="11">
        <v>6.2962952646408592</v>
      </c>
      <c r="N41" s="40">
        <v>5.5919999999999996</v>
      </c>
      <c r="O41" s="11">
        <v>0.55429526464085921</v>
      </c>
      <c r="P41" s="11">
        <v>6.2962952646408592</v>
      </c>
      <c r="Q41" s="40">
        <v>5.5179999999999998</v>
      </c>
      <c r="R41" s="11">
        <v>0.62829526464085905</v>
      </c>
      <c r="S41" s="11">
        <v>6.2962952646408592</v>
      </c>
      <c r="T41" s="11">
        <v>5.27</v>
      </c>
      <c r="U41" s="7"/>
      <c r="V41" s="11" t="s">
        <v>125</v>
      </c>
      <c r="W41" s="11">
        <v>5.27</v>
      </c>
      <c r="X41" s="11">
        <v>4.97</v>
      </c>
      <c r="Y41" s="11">
        <v>0.56923816160214979</v>
      </c>
      <c r="Z41" s="17">
        <v>5.5392381616021495</v>
      </c>
      <c r="AA41" s="11">
        <v>5.53</v>
      </c>
      <c r="AB41" s="4">
        <v>5.14</v>
      </c>
      <c r="AC41" s="4">
        <v>0.27813788304964948</v>
      </c>
      <c r="AD41" s="18">
        <v>5.4181378830496492</v>
      </c>
      <c r="AE41" s="4">
        <v>5.41</v>
      </c>
      <c r="AF41" s="4">
        <v>4.92</v>
      </c>
      <c r="AG41" s="4">
        <v>0.49813788304964923</v>
      </c>
      <c r="AH41" s="18">
        <v>5.4181378830496492</v>
      </c>
      <c r="AI41" s="4">
        <v>5.42</v>
      </c>
      <c r="AJ41" s="4">
        <v>5.0199999999999996</v>
      </c>
      <c r="AK41" s="4">
        <v>0.15156545965957946</v>
      </c>
      <c r="AL41" s="18">
        <v>5.171565459659579</v>
      </c>
      <c r="AM41" s="4">
        <v>5.18</v>
      </c>
      <c r="AN41" s="4">
        <v>4.92</v>
      </c>
      <c r="AO41" s="4">
        <v>4.9930362695089769E-3</v>
      </c>
      <c r="AP41" s="18">
        <v>4.9249930362695089</v>
      </c>
      <c r="AQ41" s="4">
        <v>4.92</v>
      </c>
      <c r="AS41" s="4">
        <v>4.88</v>
      </c>
      <c r="AT41" s="4">
        <v>4.4993036269509012E-2</v>
      </c>
      <c r="AU41" s="18">
        <v>4.9249930362695089</v>
      </c>
      <c r="AV41" s="4">
        <v>4.92</v>
      </c>
      <c r="AW41" s="3">
        <v>4.82</v>
      </c>
      <c r="AX41" s="3">
        <v>0.10499303626950862</v>
      </c>
      <c r="AY41" s="18">
        <v>4.9249930362695089</v>
      </c>
      <c r="AZ41" s="3">
        <v>4.92</v>
      </c>
      <c r="BA41" s="3">
        <v>4.8099999999999996</v>
      </c>
      <c r="BB41" s="3">
        <v>0.1149930362695093</v>
      </c>
      <c r="BC41" s="18">
        <v>4.9249930362695089</v>
      </c>
      <c r="BD41" s="3">
        <v>4.93</v>
      </c>
      <c r="BE41" s="3">
        <v>4.75</v>
      </c>
      <c r="BF41" s="3">
        <v>0.17499303626950891</v>
      </c>
      <c r="BG41" s="18">
        <v>4.9249930362695089</v>
      </c>
      <c r="BH41" s="3">
        <v>4.96</v>
      </c>
      <c r="BI41" s="3">
        <v>4.8</v>
      </c>
      <c r="BJ41" s="3">
        <v>0.12499303626950908</v>
      </c>
      <c r="BK41" s="18">
        <v>4.9249930362695089</v>
      </c>
      <c r="BL41" s="3">
        <v>4.95</v>
      </c>
      <c r="BM41" s="3">
        <v>4.8155000000000001</v>
      </c>
      <c r="BN41" s="3">
        <v>0.10949303626950879</v>
      </c>
      <c r="BO41" s="18">
        <v>4.9249930362695089</v>
      </c>
      <c r="BP41" s="3">
        <v>5.0155000000000003</v>
      </c>
      <c r="BQ41" s="3">
        <v>4.7699999999999996</v>
      </c>
      <c r="BR41" s="3">
        <v>0.15499303626950933</v>
      </c>
      <c r="BS41" s="18">
        <v>4.9249930362695089</v>
      </c>
      <c r="BT41" s="3">
        <v>4.92</v>
      </c>
      <c r="BU41" s="3">
        <v>4.78</v>
      </c>
      <c r="BV41" s="3">
        <v>0.14499303626950866</v>
      </c>
      <c r="BW41" s="18">
        <v>4.9249930362695089</v>
      </c>
      <c r="BX41" s="3">
        <v>4.78</v>
      </c>
      <c r="BY41" s="3">
        <v>4.72</v>
      </c>
      <c r="BZ41" s="3">
        <v>-4.1579387120560085E-2</v>
      </c>
      <c r="CA41" s="18">
        <v>4.6784206128794397</v>
      </c>
      <c r="CB41" s="3">
        <v>4.72</v>
      </c>
      <c r="CC41" s="3">
        <v>4.66</v>
      </c>
      <c r="CD41" s="3">
        <v>4.5179377902215201</v>
      </c>
      <c r="CE41" s="18">
        <v>4.5179377902215201</v>
      </c>
      <c r="CF41" s="3">
        <v>4.6784206128794397</v>
      </c>
      <c r="CG41" s="3">
        <v>4.67</v>
      </c>
      <c r="CH41" s="12">
        <v>-0.15206220977847984</v>
      </c>
      <c r="CI41" s="18">
        <v>4.5179377902215201</v>
      </c>
      <c r="CJ41" s="18">
        <v>4.6784206128794397</v>
      </c>
      <c r="CK41" s="3">
        <v>4.67</v>
      </c>
      <c r="CL41" s="3">
        <v>4.63</v>
      </c>
      <c r="CM41" s="3">
        <v>0.25499303626950898</v>
      </c>
      <c r="CN41" s="19">
        <v>4.9249930362695089</v>
      </c>
      <c r="CO41" s="3">
        <v>4.92</v>
      </c>
      <c r="CP41" s="3">
        <v>4.9800000000000004</v>
      </c>
      <c r="CQ41" s="3">
        <v>-5.500696373049152E-2</v>
      </c>
      <c r="CR41" s="19">
        <v>4.9249930362695089</v>
      </c>
      <c r="CS41" s="3">
        <v>4.9800000000000004</v>
      </c>
      <c r="CT41" s="3"/>
      <c r="CU41" s="3"/>
      <c r="CV41" s="3"/>
      <c r="CW41" s="12">
        <v>4.9249930362695089</v>
      </c>
      <c r="CX41" s="17">
        <v>4.9249930362695089</v>
      </c>
      <c r="CY41" s="3"/>
      <c r="CZ41" s="3"/>
      <c r="DA41" s="3">
        <v>4.87</v>
      </c>
      <c r="DB41" s="12">
        <v>5.4993036269508799E-2</v>
      </c>
      <c r="DC41" s="17">
        <v>4.9249930362695089</v>
      </c>
      <c r="DD41" s="3">
        <v>5.12</v>
      </c>
      <c r="DE41" s="3"/>
      <c r="DF41" s="3"/>
      <c r="DG41" s="17">
        <v>4.9249930362695089</v>
      </c>
      <c r="DH41" s="3"/>
      <c r="DI41" s="3">
        <v>5</v>
      </c>
      <c r="DJ41" s="12">
        <v>-0.32157938712056033</v>
      </c>
      <c r="DK41" s="18">
        <v>4.6784206128794397</v>
      </c>
      <c r="DL41" s="3">
        <v>5</v>
      </c>
      <c r="DM41" s="3"/>
      <c r="DN41" s="3"/>
      <c r="DO41" s="3"/>
      <c r="DP41" s="3">
        <v>5.23</v>
      </c>
      <c r="DQ41" s="18">
        <v>4.6784206128794397</v>
      </c>
      <c r="DR41" s="3"/>
      <c r="DS41" s="3">
        <v>5.25</v>
      </c>
      <c r="DT41" s="3" t="s">
        <v>239</v>
      </c>
      <c r="DU41" s="3"/>
      <c r="DV41" s="3"/>
      <c r="DW41" s="3"/>
    </row>
    <row r="42" spans="1:127">
      <c r="A42" s="9" t="s">
        <v>142</v>
      </c>
      <c r="B42" s="2">
        <v>9031</v>
      </c>
      <c r="C42" s="2" t="s">
        <v>133</v>
      </c>
      <c r="D42" s="2" t="s">
        <v>120</v>
      </c>
      <c r="E42" s="3">
        <v>34</v>
      </c>
      <c r="F42" s="4">
        <v>7.19</v>
      </c>
      <c r="G42" s="4">
        <v>4.2645831012966005</v>
      </c>
      <c r="H42" s="4">
        <v>2.6734168987033997</v>
      </c>
      <c r="I42" s="10">
        <v>5.8244999999999996</v>
      </c>
      <c r="J42" s="10">
        <v>0.83081662025932079</v>
      </c>
      <c r="K42" s="11">
        <v>5.9130000000000003</v>
      </c>
      <c r="L42" s="11">
        <v>0.7423166202593201</v>
      </c>
      <c r="M42" s="11">
        <v>6.6553166202593204</v>
      </c>
      <c r="N42" s="11">
        <v>6.1464999999999996</v>
      </c>
      <c r="O42" s="11">
        <v>0.50881662025932073</v>
      </c>
      <c r="P42" s="11">
        <v>6.6553166202593204</v>
      </c>
      <c r="Q42" s="11">
        <v>6.1310000000000002</v>
      </c>
      <c r="R42" s="11">
        <v>0.52431662025932013</v>
      </c>
      <c r="S42" s="11">
        <v>6.6553166202593204</v>
      </c>
      <c r="T42" s="11">
        <v>6.0090000000000003</v>
      </c>
      <c r="U42" s="11">
        <v>0.64631662025932002</v>
      </c>
      <c r="V42" s="11">
        <v>6.6553166202593204</v>
      </c>
      <c r="W42" s="11">
        <v>6.6660000000000004</v>
      </c>
      <c r="X42" s="11">
        <v>6.1589999999999998</v>
      </c>
      <c r="Y42" s="11">
        <v>0.49631662025932055</v>
      </c>
      <c r="Z42" s="11">
        <v>6.6553166202593204</v>
      </c>
      <c r="AA42" s="11">
        <v>6.6509999999999998</v>
      </c>
      <c r="AB42" s="4">
        <v>6.2030000000000003</v>
      </c>
      <c r="AC42" s="4">
        <v>0.45231662025932007</v>
      </c>
      <c r="AD42" s="4">
        <v>6.6553166202593204</v>
      </c>
      <c r="AE42" s="4">
        <v>6.6555</v>
      </c>
      <c r="AF42" s="4">
        <v>5.7634999999999996</v>
      </c>
      <c r="AG42" s="4">
        <v>0.89181662025932074</v>
      </c>
      <c r="AH42" s="4">
        <v>6.6553166202593204</v>
      </c>
      <c r="AI42" s="4">
        <v>6.7115</v>
      </c>
      <c r="AJ42" s="4">
        <v>6.19</v>
      </c>
      <c r="AK42" s="4">
        <v>0.46531662025931997</v>
      </c>
      <c r="AL42" s="4">
        <v>6.6553166202593204</v>
      </c>
      <c r="AM42" s="4">
        <v>6.66</v>
      </c>
      <c r="AN42" s="4">
        <v>6.11</v>
      </c>
      <c r="AO42" s="4">
        <v>0.54531662025932004</v>
      </c>
      <c r="AP42" s="4">
        <v>6.6553166202593204</v>
      </c>
      <c r="AQ42" s="4">
        <v>6.65</v>
      </c>
      <c r="AR42" s="4">
        <v>6.9865000000000004</v>
      </c>
      <c r="AT42" s="4">
        <v>6.6553166202593204</v>
      </c>
      <c r="AU42" s="4">
        <v>6.6553166202593204</v>
      </c>
      <c r="AW42" s="3">
        <v>6.32</v>
      </c>
      <c r="AX42" s="3">
        <v>0.60265831012965965</v>
      </c>
      <c r="AY42" s="3">
        <v>6.9226583101296599</v>
      </c>
      <c r="AZ42" s="3">
        <v>6.92</v>
      </c>
      <c r="BA42" s="3"/>
      <c r="BB42" s="3">
        <v>6.9226583101296599</v>
      </c>
      <c r="BC42" s="3">
        <v>6.9226583101296599</v>
      </c>
      <c r="BD42" s="3"/>
      <c r="BE42" s="3">
        <v>5.1384999999999996</v>
      </c>
      <c r="BF42" s="3">
        <v>1.7841583101296603</v>
      </c>
      <c r="BG42" s="3">
        <v>6.9226583101296599</v>
      </c>
      <c r="BH42" s="3">
        <v>6.9264999999999999</v>
      </c>
      <c r="BI42" s="3">
        <v>5.86</v>
      </c>
      <c r="BJ42" s="3">
        <v>1.0626583101296596</v>
      </c>
      <c r="BK42" s="3">
        <v>6.9226583101296599</v>
      </c>
      <c r="BL42" s="3">
        <v>6.92</v>
      </c>
      <c r="BM42" s="3">
        <v>5.8535000000000004</v>
      </c>
      <c r="BN42" s="3">
        <v>1.0691583101296596</v>
      </c>
      <c r="BO42" s="3">
        <v>6.9226583101296599</v>
      </c>
      <c r="BP42" s="3">
        <v>6.9409999999999998</v>
      </c>
      <c r="BQ42" s="3">
        <v>6.51</v>
      </c>
      <c r="BR42" s="3">
        <v>0.41265831012966014</v>
      </c>
      <c r="BS42" s="3">
        <v>6.9226583101296599</v>
      </c>
      <c r="BT42" s="3">
        <v>6.92</v>
      </c>
      <c r="BU42" s="3">
        <v>6.66</v>
      </c>
      <c r="BV42" s="3">
        <v>0.26265831012965979</v>
      </c>
      <c r="BW42" s="3">
        <v>6.9226583101296599</v>
      </c>
      <c r="BX42" s="3">
        <v>6.92</v>
      </c>
      <c r="BY42" s="3">
        <v>6.47</v>
      </c>
      <c r="BZ42" s="3">
        <v>0.45265831012966018</v>
      </c>
      <c r="CA42" s="3">
        <v>6.9226583101296599</v>
      </c>
      <c r="CB42" s="3">
        <v>6.92</v>
      </c>
      <c r="CC42" s="3">
        <v>6.952</v>
      </c>
      <c r="CD42" s="3">
        <v>7.1818746518197996</v>
      </c>
      <c r="CE42" s="3">
        <v>7.1818746518197996</v>
      </c>
      <c r="CF42" s="3">
        <v>6.6553166202593204</v>
      </c>
      <c r="CG42" s="3">
        <v>6.13</v>
      </c>
      <c r="CH42" s="12">
        <v>1.0518746518197997</v>
      </c>
      <c r="CI42" s="3">
        <v>7.1818746518197996</v>
      </c>
      <c r="CJ42" s="3">
        <v>6.6553166202593204</v>
      </c>
      <c r="CK42" s="3">
        <v>7.21</v>
      </c>
      <c r="CL42" s="3"/>
      <c r="CM42" s="3">
        <v>-0.28734168987034003</v>
      </c>
      <c r="CN42" s="3">
        <v>6.9226583101296599</v>
      </c>
      <c r="CO42" s="3"/>
      <c r="CP42" s="3"/>
      <c r="CQ42" s="13"/>
      <c r="CR42" s="13"/>
      <c r="CS42" s="3"/>
      <c r="CT42" s="3">
        <v>6.73</v>
      </c>
      <c r="CU42" s="3">
        <v>6.4960000000000004</v>
      </c>
      <c r="CV42" s="3"/>
      <c r="CW42" s="14"/>
      <c r="CX42" s="14"/>
      <c r="CY42" s="3"/>
      <c r="CZ42" s="3"/>
      <c r="DA42" s="3"/>
      <c r="DB42" s="14"/>
      <c r="DC42" s="14"/>
      <c r="DD42" s="3"/>
      <c r="DE42" s="3"/>
      <c r="DF42" s="3"/>
      <c r="DG42" s="14"/>
      <c r="DH42" s="3"/>
      <c r="DI42" s="3"/>
      <c r="DJ42" s="14"/>
      <c r="DK42" s="15"/>
      <c r="DL42" s="3"/>
      <c r="DM42" s="3"/>
      <c r="DN42" s="3"/>
      <c r="DO42" s="3"/>
      <c r="DP42" s="3"/>
      <c r="DQ42" s="15"/>
      <c r="DR42" s="3"/>
      <c r="DS42" s="3"/>
      <c r="DT42" s="3"/>
      <c r="DU42" s="3"/>
      <c r="DV42" s="3"/>
      <c r="DW42" s="3"/>
    </row>
    <row r="43" spans="1:127">
      <c r="A43" s="30" t="s">
        <v>148</v>
      </c>
      <c r="B43" s="2">
        <v>9031</v>
      </c>
      <c r="C43" s="2" t="s">
        <v>133</v>
      </c>
      <c r="D43" s="31" t="s">
        <v>120</v>
      </c>
      <c r="E43" s="12">
        <v>46</v>
      </c>
      <c r="F43" s="4">
        <v>6.3840000000000003</v>
      </c>
      <c r="G43" s="4">
        <v>3.7691587744524004</v>
      </c>
      <c r="H43" s="4">
        <v>2.3628412255475997</v>
      </c>
      <c r="I43" s="12">
        <v>5.6710000000000003</v>
      </c>
      <c r="J43" s="10">
        <v>0.24043175489047997</v>
      </c>
      <c r="K43" s="11">
        <v>5.3324999999999996</v>
      </c>
      <c r="L43" s="11">
        <v>0.57893175489048065</v>
      </c>
      <c r="M43" s="11">
        <v>5.9114317548904802</v>
      </c>
      <c r="N43" s="32" t="s">
        <v>149</v>
      </c>
      <c r="O43" s="33">
        <v>0.45543175489047982</v>
      </c>
      <c r="P43" s="11">
        <v>5.9114317548904802</v>
      </c>
      <c r="Q43" s="33" t="s">
        <v>150</v>
      </c>
      <c r="R43" s="33">
        <v>0.46743175489048028</v>
      </c>
      <c r="S43" s="11">
        <v>5.9114317548904802</v>
      </c>
      <c r="T43" s="32" t="s">
        <v>151</v>
      </c>
      <c r="U43" s="32">
        <v>0.65143175489048044</v>
      </c>
      <c r="V43" s="11">
        <v>5.9114317548904802</v>
      </c>
      <c r="W43" s="11">
        <v>5.9314999999999998</v>
      </c>
      <c r="X43" s="32" t="s">
        <v>152</v>
      </c>
      <c r="Y43" s="32">
        <v>0.47593175489048001</v>
      </c>
      <c r="Z43" s="11">
        <v>5.9114317548904802</v>
      </c>
      <c r="AA43" s="11">
        <v>5.9145000000000003</v>
      </c>
      <c r="AB43" s="2">
        <v>5.4480000000000004</v>
      </c>
      <c r="AC43" s="4">
        <v>0.46343175489047983</v>
      </c>
      <c r="AD43" s="4">
        <v>5.9114317548904802</v>
      </c>
      <c r="AE43" s="4">
        <v>5.9109999999999996</v>
      </c>
      <c r="AF43" s="2">
        <v>5.0545</v>
      </c>
      <c r="AG43" s="4">
        <v>0.85693175489048024</v>
      </c>
      <c r="AH43" s="4">
        <v>5.9114317548904802</v>
      </c>
      <c r="AI43" s="31" t="s">
        <v>153</v>
      </c>
      <c r="AJ43" s="4">
        <v>5.45</v>
      </c>
      <c r="AK43" s="4">
        <v>0.46143175489048005</v>
      </c>
      <c r="AL43" s="31">
        <v>5.9114317548904802</v>
      </c>
      <c r="AM43" s="2">
        <v>5.91</v>
      </c>
      <c r="AN43" s="4">
        <v>5.39</v>
      </c>
      <c r="AO43" s="4">
        <v>0.52143175489048055</v>
      </c>
      <c r="AP43" s="31">
        <v>5.9114317548904802</v>
      </c>
      <c r="AQ43" s="4">
        <v>5.91</v>
      </c>
      <c r="AR43" s="4">
        <v>6.58</v>
      </c>
      <c r="AT43" s="4">
        <v>5.9114317548904802</v>
      </c>
      <c r="AU43" s="31">
        <v>5.9114317548904802</v>
      </c>
      <c r="AW43" s="3">
        <v>5.88</v>
      </c>
      <c r="AX43" s="3">
        <v>0.26771587744523995</v>
      </c>
      <c r="AY43" s="3">
        <v>6.1477158774452398</v>
      </c>
      <c r="AZ43" s="3">
        <v>6.14</v>
      </c>
      <c r="BA43" s="3">
        <v>5.31</v>
      </c>
      <c r="BB43" s="3">
        <v>0.83771587744524023</v>
      </c>
      <c r="BC43" s="3">
        <v>6.1477158774452398</v>
      </c>
      <c r="BD43" s="3">
        <v>6.2</v>
      </c>
      <c r="BE43" s="3">
        <v>5.2069999999999999</v>
      </c>
      <c r="BF43" s="3">
        <v>0.94071587744523999</v>
      </c>
      <c r="BG43" s="3">
        <v>6.1477158774452398</v>
      </c>
      <c r="BH43" s="3">
        <v>6.1505000000000001</v>
      </c>
      <c r="BI43" s="3">
        <v>5.42</v>
      </c>
      <c r="BJ43" s="3">
        <v>0.72771587744523991</v>
      </c>
      <c r="BK43" s="3">
        <v>6.1477158774452398</v>
      </c>
      <c r="BL43" s="3">
        <v>6.15</v>
      </c>
      <c r="BM43" s="3">
        <v>5.3914999999999997</v>
      </c>
      <c r="BN43" s="3">
        <v>0.7562158774452401</v>
      </c>
      <c r="BO43" s="3">
        <v>6.1477158774452398</v>
      </c>
      <c r="BP43" s="3">
        <v>6.1665000000000001</v>
      </c>
      <c r="BQ43" s="3">
        <v>6.13</v>
      </c>
      <c r="BR43" s="3">
        <v>1.7715877445239947E-2</v>
      </c>
      <c r="BS43" s="3">
        <v>6.1477158774452398</v>
      </c>
      <c r="BT43" s="3">
        <v>6.14</v>
      </c>
      <c r="BU43" s="3">
        <v>6.2</v>
      </c>
      <c r="BV43" s="3">
        <v>-5.2284122554760337E-2</v>
      </c>
      <c r="BW43" s="3">
        <v>6.1477158774452398</v>
      </c>
      <c r="BX43" s="3">
        <v>6.2</v>
      </c>
      <c r="BY43" s="3">
        <v>6.55</v>
      </c>
      <c r="BZ43" s="3">
        <v>-0.40228412255475998</v>
      </c>
      <c r="CA43" s="3">
        <v>6.1477158774452398</v>
      </c>
      <c r="CB43" s="3">
        <v>6.55</v>
      </c>
      <c r="CC43" s="3">
        <v>6.2530000000000001</v>
      </c>
      <c r="CD43" s="3">
        <v>7.2014837511699596</v>
      </c>
      <c r="CE43" s="3">
        <v>7.2014837511699596</v>
      </c>
      <c r="CF43" s="3">
        <v>5.9114317548904802</v>
      </c>
      <c r="CG43" s="3">
        <v>6.35</v>
      </c>
      <c r="CH43" s="12">
        <v>0.85148375116996</v>
      </c>
      <c r="CI43" s="3">
        <v>7.2014837511699596</v>
      </c>
      <c r="CJ43" s="3">
        <v>5.9114317548904802</v>
      </c>
      <c r="CK43" s="3">
        <v>7.2</v>
      </c>
      <c r="CL43" s="3"/>
      <c r="CM43" s="3">
        <v>-1.0522841225547603</v>
      </c>
      <c r="CN43" s="3">
        <v>6.1477158774452398</v>
      </c>
      <c r="CO43" s="3"/>
      <c r="CP43" s="3"/>
      <c r="CQ43" s="13"/>
      <c r="CR43" s="13"/>
      <c r="CS43" s="3"/>
      <c r="CT43" s="3">
        <v>6.63</v>
      </c>
      <c r="CU43" s="3">
        <v>6.4414999999999996</v>
      </c>
      <c r="CV43" s="3"/>
      <c r="CW43" s="14"/>
      <c r="CX43" s="14"/>
      <c r="CY43" s="3"/>
      <c r="CZ43" s="3"/>
      <c r="DA43" s="3"/>
      <c r="DB43" s="14"/>
      <c r="DC43" s="14"/>
      <c r="DD43" s="3"/>
      <c r="DE43" s="3"/>
      <c r="DF43" s="3"/>
      <c r="DG43" s="14"/>
      <c r="DH43" s="3"/>
      <c r="DI43" s="3"/>
      <c r="DJ43" s="14"/>
      <c r="DK43" s="15"/>
      <c r="DL43" s="3"/>
      <c r="DM43" s="3"/>
      <c r="DN43" s="3"/>
      <c r="DO43" s="3"/>
      <c r="DP43" s="3"/>
      <c r="DQ43" s="15"/>
      <c r="DR43" s="3"/>
      <c r="DS43" s="3"/>
      <c r="DT43" s="3"/>
      <c r="DU43" s="3"/>
      <c r="DV43" s="3"/>
      <c r="DW43" s="3"/>
    </row>
    <row r="44" spans="1:127">
      <c r="A44" s="34" t="s">
        <v>169</v>
      </c>
      <c r="B44" s="2">
        <v>9031</v>
      </c>
      <c r="C44" s="2" t="s">
        <v>133</v>
      </c>
      <c r="D44" s="2" t="s">
        <v>120</v>
      </c>
      <c r="E44" s="3">
        <v>24</v>
      </c>
      <c r="F44" s="4">
        <v>6.984</v>
      </c>
      <c r="G44" s="4">
        <v>4.1379610028723999</v>
      </c>
      <c r="H44" s="4">
        <v>2.5940389971275999</v>
      </c>
      <c r="I44" s="10">
        <v>5.6334999999999997</v>
      </c>
      <c r="J44" s="10">
        <v>0.83169220057448001</v>
      </c>
      <c r="K44" s="11">
        <v>5.9424999999999999</v>
      </c>
      <c r="L44" s="11">
        <v>0.52269220057447985</v>
      </c>
      <c r="M44" s="11">
        <v>6.4651922005744797</v>
      </c>
      <c r="N44" s="11">
        <v>5.9669999999999996</v>
      </c>
      <c r="O44" s="11">
        <v>0.4981922005744801</v>
      </c>
      <c r="P44" s="11">
        <v>6.4651922005744797</v>
      </c>
      <c r="Q44" s="11">
        <v>5.9960000000000004</v>
      </c>
      <c r="R44" s="11">
        <v>0.4691922005744793</v>
      </c>
      <c r="S44" s="11">
        <v>6.4651922005744797</v>
      </c>
      <c r="T44" s="11">
        <v>5.7184999999999997</v>
      </c>
      <c r="U44" s="11">
        <v>0.74669220057448005</v>
      </c>
      <c r="V44" s="11">
        <v>6.4651922005744797</v>
      </c>
      <c r="W44" s="11">
        <v>6.5925000000000002</v>
      </c>
      <c r="X44" s="11">
        <v>6.1174999999999997</v>
      </c>
      <c r="Y44" s="11">
        <v>0.34769220057448003</v>
      </c>
      <c r="Z44" s="11">
        <v>6.4651922005744797</v>
      </c>
      <c r="AA44" s="11">
        <v>6.4645000000000001</v>
      </c>
      <c r="AB44" s="4">
        <v>5.968</v>
      </c>
      <c r="AC44" s="4">
        <v>0.49719220057447977</v>
      </c>
      <c r="AD44" s="4">
        <v>6.4651922005744797</v>
      </c>
      <c r="AE44" s="4">
        <v>6.4619999999999997</v>
      </c>
      <c r="AF44" s="4">
        <v>5.6</v>
      </c>
      <c r="AG44" s="4">
        <v>0.8651922005744801</v>
      </c>
      <c r="AH44" s="4">
        <v>6.4651922005744797</v>
      </c>
      <c r="AI44" s="4">
        <v>6.46</v>
      </c>
      <c r="AJ44" s="4">
        <v>6</v>
      </c>
      <c r="AK44" s="4">
        <v>0.46519220057447974</v>
      </c>
      <c r="AL44" s="4">
        <v>6.4651922005744797</v>
      </c>
      <c r="AM44" s="4">
        <v>6.48</v>
      </c>
      <c r="AN44" s="4">
        <v>6.02</v>
      </c>
      <c r="AO44" s="4">
        <v>0.44519220057448017</v>
      </c>
      <c r="AP44" s="4">
        <v>6.4651922005744797</v>
      </c>
      <c r="AQ44" s="4">
        <v>6.46</v>
      </c>
      <c r="AR44" s="4">
        <v>7.0114999999999998</v>
      </c>
      <c r="AT44" s="4">
        <v>6.4651922005744797</v>
      </c>
      <c r="AU44" s="4">
        <v>6.4651922005744797</v>
      </c>
      <c r="AW44" s="3">
        <v>6.42</v>
      </c>
      <c r="AX44" s="3">
        <v>0.30459610028723993</v>
      </c>
      <c r="AY44" s="3">
        <v>6.7245961002872399</v>
      </c>
      <c r="AZ44" s="3">
        <v>6.73</v>
      </c>
      <c r="BA44" s="3">
        <v>5.96</v>
      </c>
      <c r="BB44" s="3">
        <v>0.7645961002872399</v>
      </c>
      <c r="BC44" s="3">
        <v>6.7245961002872399</v>
      </c>
      <c r="BD44" s="3">
        <v>6.73</v>
      </c>
      <c r="BE44" s="3">
        <v>5.6050000000000004</v>
      </c>
      <c r="BF44" s="3">
        <v>1.1195961002872394</v>
      </c>
      <c r="BG44" s="3">
        <v>6.7245961002872399</v>
      </c>
      <c r="BH44" s="3">
        <v>6.77</v>
      </c>
      <c r="BI44" s="3">
        <v>5.95</v>
      </c>
      <c r="BJ44" s="3">
        <v>0.77459610028723969</v>
      </c>
      <c r="BK44" s="3">
        <v>6.7245961002872399</v>
      </c>
      <c r="BL44" s="3">
        <v>6.72</v>
      </c>
      <c r="BM44" s="3">
        <v>5.8514999999999997</v>
      </c>
      <c r="BN44" s="3">
        <v>0.87309610028724016</v>
      </c>
      <c r="BO44" s="3">
        <v>6.7245961002872399</v>
      </c>
      <c r="BP44" s="3">
        <v>6.7904999999999998</v>
      </c>
      <c r="BQ44" s="3">
        <v>6.57</v>
      </c>
      <c r="BR44" s="3">
        <v>0.15459610028723958</v>
      </c>
      <c r="BS44" s="3">
        <v>6.7245961002872399</v>
      </c>
      <c r="BT44" s="3">
        <v>6.72</v>
      </c>
      <c r="BU44" s="3">
        <v>6.55</v>
      </c>
      <c r="BV44" s="3">
        <v>0.17459610028724004</v>
      </c>
      <c r="BW44" s="3">
        <v>6.7245961002872399</v>
      </c>
      <c r="BX44" s="3">
        <v>6.72</v>
      </c>
      <c r="BY44" s="3">
        <v>6.35</v>
      </c>
      <c r="BZ44" s="3">
        <v>0.37459610028724022</v>
      </c>
      <c r="CA44" s="3">
        <v>6.7245961002872399</v>
      </c>
      <c r="CB44" s="3">
        <v>6.72</v>
      </c>
      <c r="CC44" s="3">
        <v>6.4859999999999998</v>
      </c>
      <c r="CD44" s="3">
        <v>6.7957446611044201</v>
      </c>
      <c r="CE44" s="3">
        <v>6.7957446611044201</v>
      </c>
      <c r="CF44" s="3">
        <v>6.4651922005744797</v>
      </c>
      <c r="CG44" s="3">
        <v>5.82</v>
      </c>
      <c r="CH44" s="12">
        <v>0.97574466110441982</v>
      </c>
      <c r="CI44" s="3">
        <v>6.7957446611044201</v>
      </c>
      <c r="CJ44" s="3">
        <v>6.4651922005744797</v>
      </c>
      <c r="CK44" s="3">
        <v>6.79</v>
      </c>
      <c r="CL44" s="3"/>
      <c r="CM44" s="3">
        <v>-6.5403899712760172E-2</v>
      </c>
      <c r="CN44" s="3">
        <v>6.7245961002872399</v>
      </c>
      <c r="CO44" s="3"/>
      <c r="CP44" s="3">
        <v>6.83</v>
      </c>
      <c r="CQ44" s="3">
        <v>-0.10540389971276021</v>
      </c>
      <c r="CR44" s="3">
        <v>6.7245961002872399</v>
      </c>
      <c r="CS44" s="3">
        <v>6.83</v>
      </c>
      <c r="CT44" s="3"/>
      <c r="CU44" s="3"/>
      <c r="CV44" s="3">
        <v>5.8855000000000004</v>
      </c>
      <c r="CW44" s="3">
        <v>0.83909610028723947</v>
      </c>
      <c r="CX44" s="3">
        <v>6.7245961002872399</v>
      </c>
      <c r="CY44" s="3">
        <v>6.7835000000000001</v>
      </c>
      <c r="CZ44" s="3"/>
      <c r="DA44" s="3">
        <v>5.98</v>
      </c>
      <c r="DB44" s="3">
        <v>0.74459610028723944</v>
      </c>
      <c r="DC44" s="3">
        <v>6.7245961002872399</v>
      </c>
      <c r="DD44" s="3">
        <v>6.76</v>
      </c>
      <c r="DE44" s="3">
        <v>6.39</v>
      </c>
      <c r="DF44" s="3"/>
      <c r="DG44" s="3"/>
      <c r="DH44" s="3"/>
      <c r="DI44" s="3"/>
      <c r="DJ44" s="14"/>
      <c r="DK44" s="15"/>
      <c r="DL44" s="3"/>
      <c r="DM44" s="3"/>
      <c r="DN44" s="3"/>
      <c r="DO44" s="3"/>
      <c r="DP44" s="3"/>
      <c r="DQ44" s="15"/>
      <c r="DR44" s="3"/>
      <c r="DS44" s="3"/>
      <c r="DT44" s="3"/>
      <c r="DU44" s="3"/>
      <c r="DV44" s="3"/>
      <c r="DW44" s="3"/>
    </row>
    <row r="45" spans="1:127">
      <c r="A45" s="36" t="s">
        <v>202</v>
      </c>
      <c r="B45" s="2">
        <v>9031</v>
      </c>
      <c r="C45" s="2" t="s">
        <v>133</v>
      </c>
      <c r="D45" s="2" t="s">
        <v>120</v>
      </c>
      <c r="E45" s="3">
        <v>44</v>
      </c>
      <c r="F45" s="4">
        <v>7.3449999999999998</v>
      </c>
      <c r="G45" s="4">
        <v>4.3598570103050998</v>
      </c>
      <c r="H45" s="4">
        <v>2.7331429896948998</v>
      </c>
      <c r="I45" s="10">
        <v>6.3</v>
      </c>
      <c r="J45" s="10">
        <v>0.49837140206101971</v>
      </c>
      <c r="K45" s="11">
        <v>6.4035000000000002</v>
      </c>
      <c r="L45" s="11">
        <v>0.39487140206101934</v>
      </c>
      <c r="M45" s="11">
        <v>6.7983714020610195</v>
      </c>
      <c r="N45" s="11">
        <v>6.36</v>
      </c>
      <c r="O45" s="11">
        <v>0.43837140206101921</v>
      </c>
      <c r="P45" s="11">
        <v>6.7983714020610195</v>
      </c>
      <c r="Q45" s="11">
        <v>6.38</v>
      </c>
      <c r="R45" s="11">
        <v>0.41837140206101964</v>
      </c>
      <c r="S45" s="11">
        <v>6.7983714020610195</v>
      </c>
      <c r="T45" s="11">
        <v>6.19</v>
      </c>
      <c r="U45" s="11">
        <v>0.60837140206101914</v>
      </c>
      <c r="V45" s="11">
        <v>6.7983714020610195</v>
      </c>
      <c r="W45" s="11">
        <v>6.8</v>
      </c>
      <c r="X45" s="11">
        <v>6.42</v>
      </c>
      <c r="Y45" s="11">
        <v>0.3783714020610196</v>
      </c>
      <c r="Z45" s="11">
        <v>6.7983714020610195</v>
      </c>
      <c r="AA45" s="11">
        <v>6.79</v>
      </c>
      <c r="AB45" s="4">
        <v>6.42</v>
      </c>
      <c r="AC45" s="4">
        <v>0.3783714020610196</v>
      </c>
      <c r="AD45" s="4">
        <v>6.7983714020610195</v>
      </c>
      <c r="AE45" s="4">
        <v>6.8</v>
      </c>
      <c r="AF45" s="4">
        <v>6.08</v>
      </c>
      <c r="AG45" s="4">
        <v>0.71837140206101946</v>
      </c>
      <c r="AH45" s="4">
        <v>6.7983714020610195</v>
      </c>
      <c r="AI45" s="4">
        <v>6.79</v>
      </c>
      <c r="AJ45" s="4">
        <v>6.39</v>
      </c>
      <c r="AK45" s="4">
        <v>0.40837140206101985</v>
      </c>
      <c r="AL45" s="4">
        <v>6.7983714020610195</v>
      </c>
      <c r="AM45" s="4">
        <v>6.79</v>
      </c>
      <c r="AN45" s="4">
        <v>6.34</v>
      </c>
      <c r="AO45" s="4">
        <v>0.45837140206101967</v>
      </c>
      <c r="AP45" s="4">
        <v>6.7983714020610195</v>
      </c>
      <c r="AQ45" s="4">
        <v>6.79</v>
      </c>
      <c r="AR45" s="4">
        <v>7.4255000000000004</v>
      </c>
      <c r="AT45" s="4">
        <v>6.7983714020610195</v>
      </c>
      <c r="AU45" s="4">
        <v>6.7983714020610195</v>
      </c>
      <c r="AW45" s="3">
        <v>6.74</v>
      </c>
      <c r="AX45" s="3">
        <v>0.33168570103050854</v>
      </c>
      <c r="AY45" s="3">
        <v>7.0716857010305088</v>
      </c>
      <c r="AZ45" s="3">
        <v>7.07</v>
      </c>
      <c r="BA45" s="3">
        <v>6.38</v>
      </c>
      <c r="BB45" s="3">
        <v>0.69168570103050886</v>
      </c>
      <c r="BC45" s="3">
        <v>7.0716857010305088</v>
      </c>
      <c r="BD45" s="3">
        <v>7.07</v>
      </c>
      <c r="BE45" s="3">
        <v>5.96</v>
      </c>
      <c r="BF45" s="3">
        <v>1.1116857010305088</v>
      </c>
      <c r="BG45" s="3">
        <v>7.0716857010305088</v>
      </c>
      <c r="BH45" s="3">
        <v>7.07</v>
      </c>
      <c r="BI45" s="3">
        <v>6.45</v>
      </c>
      <c r="BJ45" s="3">
        <v>0.62168570103050858</v>
      </c>
      <c r="BK45" s="3">
        <v>7.0716857010305088</v>
      </c>
      <c r="BL45" s="3">
        <v>7.07</v>
      </c>
      <c r="BM45" s="3">
        <v>6.2735000000000003</v>
      </c>
      <c r="BN45" s="3">
        <v>0.79818570103050845</v>
      </c>
      <c r="BO45" s="3">
        <v>7.0716857010305088</v>
      </c>
      <c r="BP45" s="3">
        <v>7.0934999999999997</v>
      </c>
      <c r="BQ45" s="3">
        <v>6.78</v>
      </c>
      <c r="BR45" s="3">
        <v>0.2916857010305085</v>
      </c>
      <c r="BS45" s="3">
        <v>7.0716857010305088</v>
      </c>
      <c r="BT45" s="3">
        <v>7.07</v>
      </c>
      <c r="BU45" s="3">
        <v>6.94</v>
      </c>
      <c r="BV45" s="3">
        <v>0.13168570103050836</v>
      </c>
      <c r="BW45" s="3">
        <v>7.0716857010305088</v>
      </c>
      <c r="BX45" s="3">
        <v>7.07</v>
      </c>
      <c r="BY45" s="3">
        <v>6.81</v>
      </c>
      <c r="BZ45" s="3">
        <v>0.26168570103050914</v>
      </c>
      <c r="CA45" s="3">
        <v>7.0716857010305088</v>
      </c>
      <c r="CB45" s="3">
        <v>7.07</v>
      </c>
      <c r="CC45" s="3">
        <v>6.91</v>
      </c>
      <c r="CD45" s="3">
        <v>7.0466875580406896</v>
      </c>
      <c r="CE45" s="3">
        <v>7.0466875580406896</v>
      </c>
      <c r="CF45" s="3">
        <v>6.7983714020610195</v>
      </c>
      <c r="CG45" s="3">
        <v>6.8</v>
      </c>
      <c r="CH45" s="12">
        <v>0.24668755804068976</v>
      </c>
      <c r="CI45" s="3">
        <v>7.0466875580406896</v>
      </c>
      <c r="CJ45" s="3">
        <v>6.7983714020610195</v>
      </c>
      <c r="CK45" s="3">
        <v>7.05</v>
      </c>
      <c r="CL45" s="3"/>
      <c r="CM45" s="3">
        <v>2.168570103050893E-2</v>
      </c>
      <c r="CN45" s="3">
        <v>7.0716857010305088</v>
      </c>
      <c r="CO45" s="3"/>
      <c r="CP45" s="3">
        <v>7.03</v>
      </c>
      <c r="CQ45" s="3">
        <v>4.1685701030508504E-2</v>
      </c>
      <c r="CR45" s="3">
        <v>7.0716857010305088</v>
      </c>
      <c r="CS45" s="3">
        <v>7.07</v>
      </c>
      <c r="CT45" s="3"/>
      <c r="CU45" s="3"/>
      <c r="CV45" s="3"/>
      <c r="CW45" s="12">
        <v>7.0716857010305088</v>
      </c>
      <c r="CX45" s="12">
        <v>7.0716857010305088</v>
      </c>
      <c r="CY45" s="3"/>
      <c r="CZ45" s="3" t="s">
        <v>199</v>
      </c>
      <c r="DA45" s="3">
        <v>6.4095000000000004</v>
      </c>
      <c r="DB45" s="12">
        <v>0.66218570103050833</v>
      </c>
      <c r="DC45" s="12">
        <v>7.0716857010305088</v>
      </c>
      <c r="DD45" s="3">
        <v>7.0759999999999996</v>
      </c>
      <c r="DE45" s="3"/>
      <c r="DF45" s="3">
        <v>6.36</v>
      </c>
      <c r="DG45" s="12">
        <v>7.0716857010305088</v>
      </c>
      <c r="DH45" s="3">
        <v>7.07</v>
      </c>
      <c r="DI45" s="3"/>
      <c r="DJ45" s="37"/>
      <c r="DK45" s="15"/>
      <c r="DL45" s="3"/>
      <c r="DM45" s="3">
        <v>6.97</v>
      </c>
      <c r="DN45" s="3">
        <v>6.7249999999999996</v>
      </c>
      <c r="DO45" s="3"/>
      <c r="DP45" s="3"/>
      <c r="DQ45" s="15"/>
      <c r="DR45" s="3"/>
      <c r="DS45" s="3"/>
      <c r="DT45" s="3"/>
      <c r="DU45" s="3"/>
      <c r="DV45" s="3"/>
      <c r="DW45" s="3"/>
    </row>
    <row r="46" spans="1:127">
      <c r="A46" s="38" t="s">
        <v>229</v>
      </c>
      <c r="B46" s="2">
        <v>9031</v>
      </c>
      <c r="C46" s="2" t="s">
        <v>133</v>
      </c>
      <c r="D46" s="2" t="s">
        <v>120</v>
      </c>
      <c r="E46" s="3">
        <v>54</v>
      </c>
      <c r="F46" s="4">
        <v>6.3904999999999994</v>
      </c>
      <c r="G46" s="4">
        <v>3.7731541319269497</v>
      </c>
      <c r="H46" s="4">
        <v>2.3653458680730495</v>
      </c>
      <c r="I46" s="40">
        <v>5.7559999999999993</v>
      </c>
      <c r="J46" s="12">
        <v>0.14987093780638983</v>
      </c>
      <c r="K46" s="11">
        <v>5.59</v>
      </c>
      <c r="L46" s="11">
        <v>0.46587093780638966</v>
      </c>
      <c r="M46" s="11">
        <v>6.0558709378063895</v>
      </c>
      <c r="N46" s="11">
        <v>5.74</v>
      </c>
      <c r="O46" s="11">
        <v>0.31587093780638931</v>
      </c>
      <c r="P46" s="11">
        <v>6.0558709378063895</v>
      </c>
      <c r="Q46" s="11">
        <v>5.76</v>
      </c>
      <c r="R46" s="11">
        <v>0.29587093780638973</v>
      </c>
      <c r="S46" s="11">
        <v>6.0558709378063895</v>
      </c>
      <c r="T46" s="11">
        <v>5.61</v>
      </c>
      <c r="U46" s="11">
        <v>0.4458709378063892</v>
      </c>
      <c r="V46" s="11">
        <v>6.0558709378063895</v>
      </c>
      <c r="W46" s="11">
        <v>6.05</v>
      </c>
      <c r="X46" s="11">
        <v>5.7</v>
      </c>
      <c r="Y46" s="11">
        <v>0.35587093780638934</v>
      </c>
      <c r="Z46" s="11">
        <v>6.0558709378063895</v>
      </c>
      <c r="AA46" s="11">
        <v>6.05</v>
      </c>
      <c r="AB46" s="4">
        <v>5.73</v>
      </c>
      <c r="AC46" s="4">
        <v>0.18743082638538944</v>
      </c>
      <c r="AD46" s="4">
        <v>5.9174308263853899</v>
      </c>
      <c r="AE46" s="4">
        <v>5.91</v>
      </c>
      <c r="AF46" s="4">
        <v>5.38</v>
      </c>
      <c r="AG46" s="4">
        <v>0.53743082638538997</v>
      </c>
      <c r="AH46" s="4">
        <v>5.9174308263853899</v>
      </c>
      <c r="AI46" s="4">
        <v>5.92</v>
      </c>
      <c r="AJ46" s="4">
        <v>5.53</v>
      </c>
      <c r="AK46" s="4">
        <v>0.38743082638538962</v>
      </c>
      <c r="AL46" s="4">
        <v>5.9174308263853899</v>
      </c>
      <c r="AM46" s="4">
        <v>5.9174308263853899</v>
      </c>
      <c r="AN46" s="4">
        <v>5.54</v>
      </c>
      <c r="AO46" s="4">
        <v>0.37743082638538983</v>
      </c>
      <c r="AP46" s="4">
        <v>5.9174308263853899</v>
      </c>
      <c r="AQ46" s="4">
        <v>5.91</v>
      </c>
      <c r="AR46" s="4">
        <v>6.5585000000000004</v>
      </c>
      <c r="AT46" s="4">
        <v>5.9174308263853899</v>
      </c>
      <c r="AU46" s="4">
        <v>5.9174308263853899</v>
      </c>
      <c r="AW46" s="3">
        <v>6.01</v>
      </c>
      <c r="AX46" s="3">
        <v>0.14396541319269485</v>
      </c>
      <c r="AY46" s="3">
        <v>6.1539654131926946</v>
      </c>
      <c r="AZ46" s="3">
        <v>6.15</v>
      </c>
      <c r="BA46" s="3">
        <v>5.66</v>
      </c>
      <c r="BB46" s="3">
        <v>0.49396541319269449</v>
      </c>
      <c r="BC46" s="3">
        <v>6.1539654131926946</v>
      </c>
      <c r="BD46" s="3">
        <v>6.15</v>
      </c>
      <c r="BE46" s="3">
        <v>5.44</v>
      </c>
      <c r="BF46" s="3">
        <v>0.71396541319269424</v>
      </c>
      <c r="BG46" s="3">
        <v>6.1539654131926946</v>
      </c>
      <c r="BH46" s="3">
        <v>6.17</v>
      </c>
      <c r="BI46" s="3">
        <v>5.62</v>
      </c>
      <c r="BJ46" s="3">
        <v>0.53396541319269453</v>
      </c>
      <c r="BK46" s="3">
        <v>6.1539654131926946</v>
      </c>
      <c r="BL46" s="3">
        <v>6.15</v>
      </c>
      <c r="BM46" s="3">
        <v>5.5385</v>
      </c>
      <c r="BN46" s="3">
        <v>0.61546541319269465</v>
      </c>
      <c r="BO46" s="3">
        <v>6.1539654131926946</v>
      </c>
      <c r="BP46" s="3">
        <v>6.1849999999999996</v>
      </c>
      <c r="BQ46" s="3">
        <v>5.99</v>
      </c>
      <c r="BR46" s="3">
        <v>0.16396541319269442</v>
      </c>
      <c r="BS46" s="3">
        <v>6.1539654131926946</v>
      </c>
      <c r="BT46" s="3">
        <v>6.15</v>
      </c>
      <c r="BU46" s="3">
        <v>6.27</v>
      </c>
      <c r="BV46" s="3">
        <v>-0.11603458680730494</v>
      </c>
      <c r="BW46" s="3">
        <v>6.1539654131926946</v>
      </c>
      <c r="BX46" s="3">
        <v>6.27</v>
      </c>
      <c r="BY46" s="3">
        <v>6.2</v>
      </c>
      <c r="BZ46" s="3">
        <v>-4.6034586807305544E-2</v>
      </c>
      <c r="CA46" s="3">
        <v>6.1539654131926946</v>
      </c>
      <c r="CB46" s="3">
        <v>6.2</v>
      </c>
      <c r="CC46" s="3">
        <v>5.89</v>
      </c>
      <c r="CD46" s="3">
        <v>6.9813077994519297</v>
      </c>
      <c r="CE46" s="3">
        <v>6.9813077994519297</v>
      </c>
      <c r="CF46" s="3">
        <v>5.9174308263853899</v>
      </c>
      <c r="CG46" s="3">
        <v>6.32</v>
      </c>
      <c r="CH46" s="12">
        <v>0.66130779945192941</v>
      </c>
      <c r="CI46" s="3">
        <v>6.9813077994519297</v>
      </c>
      <c r="CJ46" s="3">
        <v>5.9174308263853899</v>
      </c>
      <c r="CK46" s="3">
        <v>6.98</v>
      </c>
      <c r="CL46" s="3"/>
      <c r="CM46" s="3">
        <v>-0.82603458680730579</v>
      </c>
      <c r="CN46" s="3">
        <v>6.1539654131926946</v>
      </c>
      <c r="CO46" s="3"/>
      <c r="CP46" s="3">
        <v>6.5</v>
      </c>
      <c r="CQ46" s="3">
        <v>-0.34603458680730537</v>
      </c>
      <c r="CR46" s="3">
        <v>6.1539654131926946</v>
      </c>
      <c r="CS46" s="3">
        <v>6.5</v>
      </c>
      <c r="CT46" s="3"/>
      <c r="CU46" s="3"/>
      <c r="CV46" s="3"/>
      <c r="CW46" s="12">
        <v>6.1539654131926946</v>
      </c>
      <c r="CX46" s="12">
        <v>6.1539654131926946</v>
      </c>
      <c r="CY46" s="3"/>
      <c r="CZ46" s="3" t="s">
        <v>199</v>
      </c>
      <c r="DA46" s="3">
        <v>6.04</v>
      </c>
      <c r="DB46" s="12">
        <v>0.1139654131926946</v>
      </c>
      <c r="DC46" s="12">
        <v>6.1539654131926946</v>
      </c>
      <c r="DD46" s="3"/>
      <c r="DE46" s="3"/>
      <c r="DF46" s="3"/>
      <c r="DG46" s="12">
        <v>6.1539654131926946</v>
      </c>
      <c r="DH46" s="3"/>
      <c r="DI46" s="3">
        <v>5.52</v>
      </c>
      <c r="DJ46" s="12">
        <v>0.63396541319269506</v>
      </c>
      <c r="DK46" s="3">
        <v>6.1539654131926946</v>
      </c>
      <c r="DL46" s="3">
        <v>6.16</v>
      </c>
      <c r="DM46" s="3"/>
      <c r="DN46" s="3"/>
      <c r="DO46" s="3">
        <v>5.843</v>
      </c>
      <c r="DP46" s="3"/>
      <c r="DQ46" s="13"/>
      <c r="DR46" s="3"/>
      <c r="DS46" s="3"/>
      <c r="DT46" s="3"/>
      <c r="DU46" s="3"/>
      <c r="DV46" s="3"/>
      <c r="DW46" s="3"/>
    </row>
    <row r="47" spans="1:127">
      <c r="A47" s="42" t="s">
        <v>236</v>
      </c>
      <c r="B47" s="2">
        <v>9031</v>
      </c>
      <c r="C47" s="2" t="s">
        <v>133</v>
      </c>
      <c r="D47" s="2" t="s">
        <v>120</v>
      </c>
      <c r="E47" s="3">
        <v>27</v>
      </c>
      <c r="F47" s="4">
        <v>6.4049999999999994</v>
      </c>
      <c r="G47" s="4">
        <v>3.7820668524470999</v>
      </c>
      <c r="H47" s="4">
        <v>2.3709331475528992</v>
      </c>
      <c r="I47" s="40">
        <v>5.9259999999999993</v>
      </c>
      <c r="J47" s="12">
        <v>-6.7465180895807109E-3</v>
      </c>
      <c r="K47" s="11">
        <v>5.55</v>
      </c>
      <c r="L47" s="11">
        <v>0.51925348191041909</v>
      </c>
      <c r="M47" s="11">
        <v>6.0692534819104189</v>
      </c>
      <c r="N47" s="40">
        <v>5.6719999999999997</v>
      </c>
      <c r="O47" s="11">
        <v>0.24725348191041885</v>
      </c>
      <c r="P47" s="11">
        <v>6.0692534819104189</v>
      </c>
      <c r="Q47" s="40">
        <v>5.5379999999999994</v>
      </c>
      <c r="R47" s="11">
        <v>0.38125348191041919</v>
      </c>
      <c r="S47" s="11">
        <v>6.0692534819104189</v>
      </c>
      <c r="T47" s="11">
        <v>5.44</v>
      </c>
      <c r="U47" s="11">
        <v>0.62925348191041852</v>
      </c>
      <c r="V47" s="11">
        <v>6.0692534819104189</v>
      </c>
      <c r="W47" s="11">
        <v>6.06</v>
      </c>
      <c r="X47" s="11">
        <v>5.68</v>
      </c>
      <c r="Y47" s="11">
        <v>0.3892534819104192</v>
      </c>
      <c r="Z47" s="11">
        <v>6.0692534819104189</v>
      </c>
      <c r="AA47" s="11">
        <v>6.06</v>
      </c>
      <c r="AB47" s="4">
        <v>5.72</v>
      </c>
      <c r="AC47" s="4">
        <v>0.2108133704894195</v>
      </c>
      <c r="AD47" s="4">
        <v>5.9308133704894193</v>
      </c>
      <c r="AE47" s="4">
        <v>5.93</v>
      </c>
      <c r="AF47" s="4">
        <v>5.27</v>
      </c>
      <c r="AG47" s="4">
        <v>0.66081337048941968</v>
      </c>
      <c r="AH47" s="4">
        <v>5.9308133704894193</v>
      </c>
      <c r="AI47" s="4">
        <v>5.93</v>
      </c>
      <c r="AJ47" s="4">
        <v>5.49</v>
      </c>
      <c r="AK47" s="4">
        <v>0.44081337048941904</v>
      </c>
      <c r="AL47" s="4">
        <v>5.9308133704894193</v>
      </c>
      <c r="AM47" s="4">
        <v>5.93</v>
      </c>
      <c r="AN47" s="4">
        <v>5.48</v>
      </c>
      <c r="AO47" s="4">
        <v>0.45081337048941883</v>
      </c>
      <c r="AP47" s="4">
        <v>5.9308133704894193</v>
      </c>
      <c r="AQ47" s="4">
        <v>5.93</v>
      </c>
      <c r="AR47" s="4">
        <v>6.6675000000000004</v>
      </c>
      <c r="AT47" s="4">
        <v>5.9308133704894193</v>
      </c>
      <c r="AU47" s="4">
        <v>5.9308133704894193</v>
      </c>
      <c r="AW47" s="3">
        <v>5.95</v>
      </c>
      <c r="AX47" s="3">
        <v>0.21790668524470913</v>
      </c>
      <c r="AY47" s="3">
        <v>6.1679066852447093</v>
      </c>
      <c r="AZ47" s="3">
        <v>6.16</v>
      </c>
      <c r="BA47" s="3">
        <v>5.51</v>
      </c>
      <c r="BB47" s="3">
        <v>0.65790668524470952</v>
      </c>
      <c r="BC47" s="3">
        <v>6.1679066852447093</v>
      </c>
      <c r="BD47" s="3">
        <v>6.16</v>
      </c>
      <c r="BE47" s="3">
        <v>5.14</v>
      </c>
      <c r="BF47" s="3">
        <v>1.0279066852447096</v>
      </c>
      <c r="BG47" s="3">
        <v>6.1679066852447093</v>
      </c>
      <c r="BH47" s="3">
        <v>6.16</v>
      </c>
      <c r="BI47" s="3">
        <v>5.38</v>
      </c>
      <c r="BJ47" s="3">
        <v>0.78790668524470941</v>
      </c>
      <c r="BK47" s="3">
        <v>6.1679066852447093</v>
      </c>
      <c r="BL47" s="3">
        <v>6.16</v>
      </c>
      <c r="BM47" s="3">
        <v>5.3019999999999996</v>
      </c>
      <c r="BN47" s="3">
        <v>0.86590668524470971</v>
      </c>
      <c r="BO47" s="3">
        <v>6.1679066852447093</v>
      </c>
      <c r="BP47" s="3">
        <v>6.1914999999999996</v>
      </c>
      <c r="BQ47" s="3">
        <v>6.05</v>
      </c>
      <c r="BR47" s="3">
        <v>0.11790668524470949</v>
      </c>
      <c r="BS47" s="3">
        <v>6.1679066852447093</v>
      </c>
      <c r="BT47" s="3">
        <v>6.16</v>
      </c>
      <c r="BU47" s="3">
        <v>6.3</v>
      </c>
      <c r="BV47" s="3">
        <v>-0.13209331475529051</v>
      </c>
      <c r="BW47" s="3">
        <v>6.1679066852447093</v>
      </c>
      <c r="BX47" s="3">
        <v>6.3</v>
      </c>
      <c r="BY47" s="3">
        <v>6.1</v>
      </c>
      <c r="BZ47" s="3">
        <v>6.7906685244709664E-2</v>
      </c>
      <c r="CA47" s="3">
        <v>6.1679066852447093</v>
      </c>
      <c r="CB47" s="3">
        <v>6.16</v>
      </c>
      <c r="CC47" s="3">
        <v>5.99</v>
      </c>
      <c r="CD47" s="3">
        <v>6.4044275766099297</v>
      </c>
      <c r="CE47" s="3">
        <v>6.4044275766099297</v>
      </c>
      <c r="CF47" s="3">
        <v>5.9308133704894193</v>
      </c>
      <c r="CG47" s="3">
        <v>6.3</v>
      </c>
      <c r="CH47" s="12">
        <v>0.10442757660992985</v>
      </c>
      <c r="CI47" s="3">
        <v>6.4044275766099297</v>
      </c>
      <c r="CJ47" s="3">
        <v>5.9308133704894193</v>
      </c>
      <c r="CK47" s="3">
        <v>6.4</v>
      </c>
      <c r="CL47" s="3"/>
      <c r="CM47" s="3">
        <v>-0.23209331475529105</v>
      </c>
      <c r="CN47" s="3">
        <v>6.1679066852447093</v>
      </c>
      <c r="CO47" s="3"/>
      <c r="CP47" s="3">
        <v>6.15</v>
      </c>
      <c r="CQ47" s="3">
        <v>1.7906685244708953E-2</v>
      </c>
      <c r="CR47" s="3">
        <v>6.1679066852447093</v>
      </c>
      <c r="CS47" s="3">
        <v>6.17</v>
      </c>
      <c r="CT47" s="3"/>
      <c r="CU47" s="3"/>
      <c r="CV47" s="3"/>
      <c r="CW47" s="12">
        <v>6.1679066852447093</v>
      </c>
      <c r="CX47" s="12">
        <v>6.1679066852447093</v>
      </c>
      <c r="CY47" s="3"/>
      <c r="CZ47" s="3" t="s">
        <v>199</v>
      </c>
      <c r="DA47" s="3">
        <v>5.55</v>
      </c>
      <c r="DB47" s="12">
        <v>0.61790668524470949</v>
      </c>
      <c r="DC47" s="12">
        <v>6.1679066852447093</v>
      </c>
      <c r="DD47" s="3"/>
      <c r="DE47" s="3"/>
      <c r="DF47" s="3"/>
      <c r="DG47" s="12">
        <v>6.1679066852447093</v>
      </c>
      <c r="DH47" s="3"/>
      <c r="DI47" s="3">
        <v>5.35</v>
      </c>
      <c r="DJ47" s="12">
        <v>0.81790668524470966</v>
      </c>
      <c r="DK47" s="3">
        <v>6.1679066852447093</v>
      </c>
      <c r="DL47" s="3">
        <v>6.17</v>
      </c>
      <c r="DM47" s="3"/>
      <c r="DN47" s="3"/>
      <c r="DO47" s="3"/>
      <c r="DP47" s="3">
        <v>5.46</v>
      </c>
      <c r="DQ47" s="3">
        <v>6.1679066852447093</v>
      </c>
      <c r="DR47" s="3">
        <v>6.22</v>
      </c>
      <c r="DS47" s="3">
        <v>6.16</v>
      </c>
      <c r="DT47" s="3">
        <v>6.69</v>
      </c>
      <c r="DU47" s="3"/>
      <c r="DV47" s="3"/>
      <c r="DW47" s="3"/>
    </row>
    <row r="48" spans="1:127">
      <c r="A48" s="9" t="s">
        <v>132</v>
      </c>
      <c r="B48" s="2">
        <v>9031</v>
      </c>
      <c r="C48" s="2" t="s">
        <v>133</v>
      </c>
      <c r="D48" s="16" t="s">
        <v>124</v>
      </c>
      <c r="E48" s="3">
        <v>19</v>
      </c>
      <c r="F48" s="4">
        <v>7.5640000000000001</v>
      </c>
      <c r="G48" s="4">
        <v>4.4944698236784006</v>
      </c>
      <c r="H48" s="4">
        <v>2.8175301763215992</v>
      </c>
      <c r="I48" s="10">
        <v>6.1539999999999999</v>
      </c>
      <c r="J48" s="10">
        <v>0.84649396473568039</v>
      </c>
      <c r="K48" s="11">
        <v>6.2824999999999998</v>
      </c>
      <c r="L48" s="11">
        <v>0.71799396473568056</v>
      </c>
      <c r="M48" s="11">
        <v>7.0004939647356803</v>
      </c>
      <c r="N48" s="11">
        <v>6.3795999999999999</v>
      </c>
      <c r="O48" s="11">
        <v>0.62089396473568037</v>
      </c>
      <c r="P48" s="11">
        <v>7.0004939647356803</v>
      </c>
      <c r="Q48" s="11">
        <v>6.37</v>
      </c>
      <c r="R48" s="11">
        <v>0.6304939647356802</v>
      </c>
      <c r="S48" s="11">
        <v>7.0004939647356803</v>
      </c>
      <c r="T48" s="11">
        <v>6.1180000000000003</v>
      </c>
      <c r="U48" s="7"/>
      <c r="V48" s="11" t="s">
        <v>125</v>
      </c>
      <c r="W48" s="11"/>
      <c r="X48" s="11">
        <v>5.6890000000000001</v>
      </c>
      <c r="Y48" s="11">
        <v>0.46623491183919974</v>
      </c>
      <c r="Z48" s="17">
        <v>6.1552349118391998</v>
      </c>
      <c r="AA48" s="11">
        <v>6.1505000000000001</v>
      </c>
      <c r="AB48" s="4">
        <v>5.7024999999999997</v>
      </c>
      <c r="AC48" s="4">
        <v>0.45273491183920012</v>
      </c>
      <c r="AD48" s="18">
        <v>6.1552349118391998</v>
      </c>
      <c r="AE48" s="4">
        <v>6.1509999999999998</v>
      </c>
      <c r="AF48" s="4">
        <v>5.4044999999999996</v>
      </c>
      <c r="AG48" s="4">
        <v>0.75073491183920016</v>
      </c>
      <c r="AH48" s="18">
        <v>6.1552349118391998</v>
      </c>
      <c r="AI48" s="4">
        <v>6.1555</v>
      </c>
      <c r="AJ48" s="4">
        <v>5.66</v>
      </c>
      <c r="AK48" s="4">
        <v>0.21348189420703978</v>
      </c>
      <c r="AL48" s="18">
        <v>5.8734818942070399</v>
      </c>
      <c r="AM48" s="4">
        <v>5.87</v>
      </c>
      <c r="AN48" s="4">
        <v>5.46</v>
      </c>
      <c r="AO48" s="4">
        <v>0.13172887657488008</v>
      </c>
      <c r="AP48" s="18">
        <v>5.59172887657488</v>
      </c>
      <c r="AS48" s="4">
        <v>5.08</v>
      </c>
      <c r="AT48" s="4">
        <v>0.51172887657487998</v>
      </c>
      <c r="AU48" s="18">
        <v>5.59172887657488</v>
      </c>
      <c r="AV48" s="4">
        <v>5.59</v>
      </c>
      <c r="AW48" s="3">
        <v>5.28</v>
      </c>
      <c r="AX48" s="3">
        <v>0.3117288765748798</v>
      </c>
      <c r="AY48" s="18">
        <v>5.59172887657488</v>
      </c>
      <c r="AZ48" s="3">
        <v>5.6</v>
      </c>
      <c r="BA48" s="3">
        <v>5.17</v>
      </c>
      <c r="BB48" s="3">
        <v>0.42172887657488012</v>
      </c>
      <c r="BC48" s="18">
        <v>5.59172887657488</v>
      </c>
      <c r="BD48" s="3">
        <v>5.59</v>
      </c>
      <c r="BE48" s="3">
        <v>5.1479999999999997</v>
      </c>
      <c r="BF48" s="3">
        <v>0.44372887657488036</v>
      </c>
      <c r="BG48" s="18">
        <v>5.59172887657488</v>
      </c>
      <c r="BH48" s="3">
        <v>5.6269999999999998</v>
      </c>
      <c r="BI48" s="3">
        <v>5.21</v>
      </c>
      <c r="BJ48" s="3">
        <v>0.38172887657488008</v>
      </c>
      <c r="BK48" s="18">
        <v>5.59172887657488</v>
      </c>
      <c r="BL48" s="3">
        <v>5.59</v>
      </c>
      <c r="BM48" s="3">
        <v>5.2060000000000004</v>
      </c>
      <c r="BN48" s="3">
        <v>0.38572887657487964</v>
      </c>
      <c r="BO48" s="18">
        <v>5.59172887657488</v>
      </c>
      <c r="BP48" s="3">
        <v>5.6310000000000002</v>
      </c>
      <c r="BQ48" s="3">
        <v>5.14</v>
      </c>
      <c r="BR48" s="3">
        <v>0.45172887657488037</v>
      </c>
      <c r="BS48" s="18">
        <v>5.59172887657488</v>
      </c>
      <c r="BT48" s="3">
        <v>5.6</v>
      </c>
      <c r="BU48" s="3">
        <v>5.28</v>
      </c>
      <c r="BV48" s="3">
        <v>0.3117288765748798</v>
      </c>
      <c r="BW48" s="18">
        <v>5.59172887657488</v>
      </c>
      <c r="BX48" s="3">
        <v>5.28</v>
      </c>
      <c r="BY48" s="3">
        <v>5.07</v>
      </c>
      <c r="BZ48" s="3">
        <v>0.23997585894271989</v>
      </c>
      <c r="CA48" s="18">
        <v>5.3099758589427202</v>
      </c>
      <c r="CB48" s="3">
        <v>5.3</v>
      </c>
      <c r="CC48" s="3">
        <v>4.9960000000000004</v>
      </c>
      <c r="CD48" s="3">
        <v>5.0000779944998399</v>
      </c>
      <c r="CE48" s="18">
        <v>5.0000779944998399</v>
      </c>
      <c r="CF48" s="3">
        <v>5.3099758589427202</v>
      </c>
      <c r="CG48" s="3">
        <v>4.92</v>
      </c>
      <c r="CH48" s="12">
        <v>8.0077994499839988E-2</v>
      </c>
      <c r="CI48" s="18">
        <v>5.0000779944998399</v>
      </c>
      <c r="CJ48" s="18">
        <v>5.3099758589427202</v>
      </c>
      <c r="CK48" s="3">
        <v>5</v>
      </c>
      <c r="CL48" s="3">
        <v>4.97</v>
      </c>
      <c r="CM48" s="3">
        <v>0.59172887657488005</v>
      </c>
      <c r="CN48" s="19">
        <v>5.59172887657488</v>
      </c>
      <c r="CO48" s="3">
        <v>5.65</v>
      </c>
      <c r="CP48" s="3"/>
      <c r="CQ48" s="13"/>
      <c r="CR48" s="13"/>
      <c r="CS48" s="3"/>
      <c r="CT48" s="3">
        <v>5.27</v>
      </c>
      <c r="CU48" s="3">
        <v>5.2530000000000001</v>
      </c>
      <c r="CV48" s="3"/>
      <c r="CW48" s="14"/>
      <c r="CX48" s="14"/>
      <c r="CY48" s="3"/>
      <c r="CZ48" s="3"/>
      <c r="DA48" s="3"/>
      <c r="DB48" s="14"/>
      <c r="DC48" s="14"/>
      <c r="DD48" s="3"/>
      <c r="DE48" s="3"/>
      <c r="DF48" s="3"/>
      <c r="DG48" s="14"/>
      <c r="DH48" s="3"/>
      <c r="DI48" s="3"/>
      <c r="DJ48" s="14"/>
      <c r="DK48" s="20"/>
      <c r="DL48" s="3"/>
      <c r="DM48" s="3"/>
      <c r="DN48" s="3"/>
      <c r="DO48" s="3"/>
      <c r="DP48" s="3"/>
      <c r="DQ48" s="20"/>
      <c r="DR48" s="3"/>
      <c r="DS48" s="3"/>
      <c r="DT48" s="3"/>
      <c r="DU48" s="3"/>
      <c r="DV48" s="3"/>
      <c r="DW48" s="3"/>
    </row>
    <row r="49" spans="1:127">
      <c r="A49" s="34" t="s">
        <v>174</v>
      </c>
      <c r="B49" s="2">
        <v>9031</v>
      </c>
      <c r="C49" s="2" t="s">
        <v>133</v>
      </c>
      <c r="D49" s="16" t="s">
        <v>124</v>
      </c>
      <c r="E49" s="3">
        <v>41</v>
      </c>
      <c r="F49" s="4">
        <v>7.12</v>
      </c>
      <c r="G49" s="4">
        <v>4.2215561746476</v>
      </c>
      <c r="H49" s="4">
        <v>2.6464438253523999</v>
      </c>
      <c r="I49" s="10">
        <v>5.923</v>
      </c>
      <c r="J49" s="10">
        <v>0.66771123492952</v>
      </c>
      <c r="K49" s="11">
        <v>6.1994999999999996</v>
      </c>
      <c r="L49" s="11">
        <v>0.39121123492952048</v>
      </c>
      <c r="M49" s="11">
        <v>6.59071123492952</v>
      </c>
      <c r="N49" s="11">
        <v>6.1855000000000002</v>
      </c>
      <c r="O49" s="11">
        <v>0.40521123492951983</v>
      </c>
      <c r="P49" s="11">
        <v>6.59071123492952</v>
      </c>
      <c r="Q49" s="11">
        <v>6.11</v>
      </c>
      <c r="R49" s="11">
        <v>0.48071123492951973</v>
      </c>
      <c r="S49" s="11">
        <v>6.59071123492952</v>
      </c>
      <c r="T49" s="11">
        <v>5.9630000000000001</v>
      </c>
      <c r="U49" s="7"/>
      <c r="V49" s="11" t="s">
        <v>125</v>
      </c>
      <c r="W49" s="11"/>
      <c r="X49" s="11">
        <v>5.6185</v>
      </c>
      <c r="Y49" s="11">
        <v>0.17827808732379946</v>
      </c>
      <c r="Z49" s="17">
        <v>5.7967780873237995</v>
      </c>
      <c r="AA49" s="11">
        <v>5.7984999999999998</v>
      </c>
      <c r="AB49" s="4">
        <v>5.42</v>
      </c>
      <c r="AC49" s="4">
        <v>0.37677808732379958</v>
      </c>
      <c r="AD49" s="18">
        <v>5.7967780873237995</v>
      </c>
      <c r="AE49" s="4">
        <v>5.79</v>
      </c>
      <c r="AF49" s="4">
        <v>5.14</v>
      </c>
      <c r="AG49" s="4">
        <v>0.65677808732379983</v>
      </c>
      <c r="AH49" s="18">
        <v>5.7967780873237995</v>
      </c>
      <c r="AI49" s="4">
        <v>5.79</v>
      </c>
      <c r="AJ49" s="4">
        <v>5.43</v>
      </c>
      <c r="AK49" s="4">
        <v>0.10213370478856021</v>
      </c>
      <c r="AL49" s="18">
        <v>5.5321337047885599</v>
      </c>
      <c r="AM49" s="4">
        <v>5.62</v>
      </c>
      <c r="AN49" s="4">
        <v>5.24</v>
      </c>
      <c r="AO49" s="4">
        <v>2.7489322253319237E-2</v>
      </c>
      <c r="AP49" s="18">
        <v>5.2674893222533195</v>
      </c>
      <c r="AS49" s="4">
        <v>4.82</v>
      </c>
      <c r="AT49" s="4">
        <v>0.44748932225331917</v>
      </c>
      <c r="AU49" s="18">
        <v>5.2674893222533195</v>
      </c>
      <c r="AV49" s="4">
        <v>5.26</v>
      </c>
      <c r="AW49" s="3">
        <v>4.9400000000000004</v>
      </c>
      <c r="AX49" s="3">
        <v>0.32748932225331906</v>
      </c>
      <c r="AY49" s="18">
        <v>5.2674893222533195</v>
      </c>
      <c r="AZ49" s="3">
        <v>5.27</v>
      </c>
      <c r="BA49" s="3">
        <v>4.84</v>
      </c>
      <c r="BB49" s="3">
        <v>0.42748932225331959</v>
      </c>
      <c r="BC49" s="18">
        <v>5.2674893222533195</v>
      </c>
      <c r="BD49" s="3">
        <v>5.26</v>
      </c>
      <c r="BE49" s="3">
        <v>4.7335000000000003</v>
      </c>
      <c r="BF49" s="3">
        <v>0.53398932225331919</v>
      </c>
      <c r="BG49" s="18">
        <v>5.2674893222533195</v>
      </c>
      <c r="BH49" s="3">
        <v>5.3105000000000002</v>
      </c>
      <c r="BI49" s="3">
        <v>4.88</v>
      </c>
      <c r="BJ49" s="3">
        <v>0.38748932225331956</v>
      </c>
      <c r="BK49" s="18">
        <v>5.2674893222533195</v>
      </c>
      <c r="BL49" s="3">
        <v>5.26</v>
      </c>
      <c r="BM49" s="3">
        <v>4.8265000000000002</v>
      </c>
      <c r="BN49" s="3">
        <v>0.44098932225331922</v>
      </c>
      <c r="BO49" s="18">
        <v>5.2674893222533195</v>
      </c>
      <c r="BP49" s="3">
        <v>5.27</v>
      </c>
      <c r="BQ49" s="3">
        <v>4.75</v>
      </c>
      <c r="BR49" s="3">
        <v>0.51748932225331945</v>
      </c>
      <c r="BS49" s="18">
        <v>5.2674893222533195</v>
      </c>
      <c r="BT49" s="3">
        <v>5.26</v>
      </c>
      <c r="BU49" s="3">
        <v>4.88</v>
      </c>
      <c r="BV49" s="3">
        <v>0.38748932225331956</v>
      </c>
      <c r="BW49" s="18">
        <v>5.2674893222533195</v>
      </c>
      <c r="BX49" s="3">
        <v>4.88</v>
      </c>
      <c r="BY49" s="3">
        <v>4.66</v>
      </c>
      <c r="BZ49" s="3">
        <v>0.34284493971807972</v>
      </c>
      <c r="CA49" s="18">
        <v>5.0028449397180799</v>
      </c>
      <c r="CB49" s="3">
        <v>5</v>
      </c>
      <c r="CC49" s="3">
        <v>4.55</v>
      </c>
      <c r="CD49" s="3">
        <v>4.5231258125057199</v>
      </c>
      <c r="CE49" s="18">
        <v>4.5231258125057199</v>
      </c>
      <c r="CF49" s="3">
        <v>5.0028449397180799</v>
      </c>
      <c r="CG49" s="3">
        <v>4.49</v>
      </c>
      <c r="CH49" s="12">
        <v>3.3125812505719665E-2</v>
      </c>
      <c r="CI49" s="18">
        <v>4.5231258125057199</v>
      </c>
      <c r="CJ49" s="18">
        <v>5.0028449397180799</v>
      </c>
      <c r="CK49" s="3">
        <v>4.5599999999999996</v>
      </c>
      <c r="CL49" s="3">
        <v>4.5</v>
      </c>
      <c r="CM49" s="3">
        <v>0.70748932225331984</v>
      </c>
      <c r="CN49" s="19">
        <v>5.2674893222533195</v>
      </c>
      <c r="CO49" s="3">
        <v>5.27</v>
      </c>
      <c r="CP49" s="3">
        <v>4.97</v>
      </c>
      <c r="CQ49" s="3">
        <v>0.2974893222533197</v>
      </c>
      <c r="CR49" s="19">
        <v>5.2674893222533195</v>
      </c>
      <c r="CS49" s="3">
        <v>5.26</v>
      </c>
      <c r="CT49" s="3"/>
      <c r="CU49" s="3"/>
      <c r="CV49" s="3"/>
      <c r="CW49" s="3">
        <v>5.2674893222533195</v>
      </c>
      <c r="CX49" s="19">
        <v>5.2674893222533195</v>
      </c>
      <c r="CY49" s="3"/>
      <c r="CZ49" s="3"/>
      <c r="DA49" s="3">
        <v>4.9340000000000002</v>
      </c>
      <c r="DB49" s="3">
        <v>0.33348932225331929</v>
      </c>
      <c r="DC49" s="19">
        <v>5.2674893222533195</v>
      </c>
      <c r="DD49" s="3">
        <v>5.282</v>
      </c>
      <c r="DE49" s="3">
        <v>5.01</v>
      </c>
      <c r="DF49" s="3"/>
      <c r="DG49" s="19"/>
      <c r="DH49" s="3"/>
      <c r="DI49" s="3"/>
      <c r="DJ49" s="14"/>
      <c r="DK49" s="20"/>
      <c r="DL49" s="3"/>
      <c r="DM49" s="3"/>
      <c r="DN49" s="3"/>
      <c r="DO49" s="3"/>
      <c r="DP49" s="3"/>
      <c r="DQ49" s="20"/>
      <c r="DR49" s="3"/>
      <c r="DS49" s="3"/>
      <c r="DT49" s="3"/>
      <c r="DU49" s="3"/>
      <c r="DV49" s="3"/>
      <c r="DW49" s="3"/>
    </row>
    <row r="50" spans="1:127">
      <c r="A50" s="36" t="s">
        <v>200</v>
      </c>
      <c r="B50" s="2">
        <v>9031</v>
      </c>
      <c r="C50" s="2" t="s">
        <v>133</v>
      </c>
      <c r="D50" s="16" t="s">
        <v>124</v>
      </c>
      <c r="E50" s="3">
        <v>40</v>
      </c>
      <c r="F50" s="4">
        <v>7.2409999999999997</v>
      </c>
      <c r="G50" s="4">
        <v>4.2959312907123</v>
      </c>
      <c r="H50" s="4">
        <v>2.6930687092876995</v>
      </c>
      <c r="I50" s="10">
        <v>5.76</v>
      </c>
      <c r="J50" s="10">
        <v>0.94238625814245935</v>
      </c>
      <c r="K50" s="11">
        <v>6.0475000000000003</v>
      </c>
      <c r="L50" s="11">
        <v>0.65488625814245882</v>
      </c>
      <c r="M50" s="11">
        <v>6.7023862581424591</v>
      </c>
      <c r="N50" s="11">
        <v>6.04</v>
      </c>
      <c r="O50" s="11">
        <v>0.66238625814245911</v>
      </c>
      <c r="P50" s="11">
        <v>6.7023862581424591</v>
      </c>
      <c r="Q50" s="11">
        <v>6</v>
      </c>
      <c r="R50" s="11">
        <v>0.70238625814245914</v>
      </c>
      <c r="S50" s="11">
        <v>6.7023862581424591</v>
      </c>
      <c r="T50" s="11">
        <v>5.67</v>
      </c>
      <c r="U50" s="7"/>
      <c r="V50" s="11" t="s">
        <v>125</v>
      </c>
      <c r="W50" s="11"/>
      <c r="X50" s="11">
        <v>5.32</v>
      </c>
      <c r="Y50" s="11">
        <v>0.57446564535614897</v>
      </c>
      <c r="Z50" s="17">
        <v>5.8944656453561493</v>
      </c>
      <c r="AA50" s="11">
        <v>5.89</v>
      </c>
      <c r="AB50" s="4">
        <v>5.41</v>
      </c>
      <c r="AC50" s="4">
        <v>0.48446564535614911</v>
      </c>
      <c r="AD50" s="18">
        <v>5.8944656453561493</v>
      </c>
      <c r="AE50" s="4">
        <v>5.89</v>
      </c>
      <c r="AF50" s="4">
        <v>5.07</v>
      </c>
      <c r="AG50" s="4">
        <v>0.82446564535614897</v>
      </c>
      <c r="AH50" s="18">
        <v>5.8944656453561493</v>
      </c>
      <c r="AI50" s="4">
        <v>5.9</v>
      </c>
      <c r="AJ50" s="4">
        <v>5.41</v>
      </c>
      <c r="AK50" s="4">
        <v>0.21515877442737974</v>
      </c>
      <c r="AL50" s="18">
        <v>5.6251587744273799</v>
      </c>
      <c r="AM50" s="4">
        <v>5.62</v>
      </c>
      <c r="AN50" s="4">
        <v>5.15</v>
      </c>
      <c r="AO50" s="4">
        <v>0.20585190349860927</v>
      </c>
      <c r="AP50" s="18">
        <v>5.3558519034986096</v>
      </c>
      <c r="AS50" s="4">
        <v>4.84</v>
      </c>
      <c r="AT50" s="4">
        <v>0.51585190349860977</v>
      </c>
      <c r="AU50" s="18">
        <v>5.3558519034986096</v>
      </c>
      <c r="AV50" s="4">
        <v>5.35</v>
      </c>
      <c r="AW50" s="3">
        <v>4.95</v>
      </c>
      <c r="AX50" s="3">
        <v>0.40585190349860945</v>
      </c>
      <c r="AY50" s="18">
        <v>5.3558519034986096</v>
      </c>
      <c r="AZ50" s="3">
        <v>5.36</v>
      </c>
      <c r="BA50" s="3">
        <v>4.92</v>
      </c>
      <c r="BB50" s="3">
        <v>0.43585190349860969</v>
      </c>
      <c r="BC50" s="18">
        <v>5.3558519034986096</v>
      </c>
      <c r="BD50" s="3">
        <v>5.35</v>
      </c>
      <c r="BE50" s="3">
        <v>4.8099999999999996</v>
      </c>
      <c r="BF50" s="3">
        <v>0.54585190349861001</v>
      </c>
      <c r="BG50" s="18">
        <v>5.3558519034986096</v>
      </c>
      <c r="BH50" s="3">
        <v>5.37</v>
      </c>
      <c r="BI50" s="3">
        <v>5</v>
      </c>
      <c r="BJ50" s="3">
        <v>0.35585190349860962</v>
      </c>
      <c r="BK50" s="18">
        <v>5.3558519034986096</v>
      </c>
      <c r="BL50" s="3">
        <v>5.35</v>
      </c>
      <c r="BM50" s="3">
        <v>4.9740000000000002</v>
      </c>
      <c r="BN50" s="3">
        <v>0.38185190349860942</v>
      </c>
      <c r="BO50" s="18">
        <v>5.3558519034986096</v>
      </c>
      <c r="BP50" s="3">
        <v>5.3624999999999998</v>
      </c>
      <c r="BQ50" s="3">
        <v>4.82</v>
      </c>
      <c r="BR50" s="3">
        <v>0.53585190349860934</v>
      </c>
      <c r="BS50" s="18">
        <v>5.3558519034986096</v>
      </c>
      <c r="BT50" s="3">
        <v>5.35</v>
      </c>
      <c r="BU50" s="3">
        <v>5.0199999999999996</v>
      </c>
      <c r="BV50" s="3">
        <v>0.33585190349861005</v>
      </c>
      <c r="BW50" s="18">
        <v>5.3558519034986096</v>
      </c>
      <c r="BX50" s="3">
        <v>5.0199999999999996</v>
      </c>
      <c r="BY50" s="3">
        <v>4.78</v>
      </c>
      <c r="BZ50" s="3">
        <v>0.30654503256983912</v>
      </c>
      <c r="CA50" s="18">
        <v>5.0865450325698394</v>
      </c>
      <c r="CB50" s="3">
        <v>5.08</v>
      </c>
      <c r="CC50" s="3">
        <v>4.76</v>
      </c>
      <c r="CD50" s="3">
        <v>5.0111457753727997</v>
      </c>
      <c r="CE50" s="18">
        <v>5.0111457753727997</v>
      </c>
      <c r="CF50" s="3">
        <v>5.0865450325698394</v>
      </c>
      <c r="CG50" s="3">
        <v>4.78</v>
      </c>
      <c r="CH50" s="12">
        <v>0.23114577537279946</v>
      </c>
      <c r="CI50" s="18">
        <v>5.0111457753727997</v>
      </c>
      <c r="CJ50" s="18">
        <v>5.0865450325698394</v>
      </c>
      <c r="CK50" s="3">
        <v>5.01</v>
      </c>
      <c r="CL50" s="3">
        <v>4.96</v>
      </c>
      <c r="CM50" s="3">
        <v>0.34585190349860984</v>
      </c>
      <c r="CN50" s="19">
        <v>5.3558519034986096</v>
      </c>
      <c r="CO50" s="3">
        <v>5.35</v>
      </c>
      <c r="CP50" s="3">
        <v>5.12</v>
      </c>
      <c r="CQ50" s="3">
        <v>0.23585190349860952</v>
      </c>
      <c r="CR50" s="19">
        <v>5.3558519034986096</v>
      </c>
      <c r="CS50" s="3">
        <v>5.35</v>
      </c>
      <c r="CT50" s="3"/>
      <c r="CU50" s="3"/>
      <c r="CV50" s="3"/>
      <c r="CW50" s="12">
        <v>5.3558519034986096</v>
      </c>
      <c r="CX50" s="17">
        <v>5.3558519034986096</v>
      </c>
      <c r="CY50" s="3"/>
      <c r="CZ50" s="3"/>
      <c r="DA50" s="3">
        <v>4.9654999999999996</v>
      </c>
      <c r="DB50" s="12">
        <v>0.39035190349861004</v>
      </c>
      <c r="DC50" s="17">
        <v>5.3558519034986096</v>
      </c>
      <c r="DD50" s="3">
        <v>5.3970000000000002</v>
      </c>
      <c r="DE50" s="3"/>
      <c r="DF50" s="3"/>
      <c r="DG50" s="17">
        <v>5.3558519034986096</v>
      </c>
      <c r="DH50" s="3"/>
      <c r="DI50" s="3"/>
      <c r="DJ50" s="37"/>
      <c r="DK50" s="20"/>
      <c r="DL50" s="3"/>
      <c r="DM50" s="3">
        <v>5.05</v>
      </c>
      <c r="DN50" s="3">
        <v>5.0255000000000001</v>
      </c>
      <c r="DO50" s="3"/>
      <c r="DP50" s="3"/>
      <c r="DQ50" s="20"/>
      <c r="DR50" s="3"/>
      <c r="DS50" s="3"/>
      <c r="DT50" s="3"/>
      <c r="DU50" s="3"/>
      <c r="DV50" s="3"/>
      <c r="DW50" s="3"/>
    </row>
    <row r="51" spans="1:127">
      <c r="A51" s="38" t="s">
        <v>209</v>
      </c>
      <c r="B51" s="2">
        <v>9031</v>
      </c>
      <c r="C51" s="2" t="s">
        <v>133</v>
      </c>
      <c r="D51" s="16" t="s">
        <v>124</v>
      </c>
      <c r="E51" s="3">
        <v>7</v>
      </c>
      <c r="F51" s="4">
        <v>6.68</v>
      </c>
      <c r="G51" s="4">
        <v>3.9511012071396001</v>
      </c>
      <c r="H51" s="4">
        <v>2.4768987928603994</v>
      </c>
      <c r="I51" s="10">
        <v>5.72</v>
      </c>
      <c r="J51" s="10">
        <v>0.46462024142791947</v>
      </c>
      <c r="K51" s="11">
        <v>6.2885</v>
      </c>
      <c r="L51" s="11">
        <v>-0.10387975857208076</v>
      </c>
      <c r="M51" s="11">
        <v>6.1846202414279192</v>
      </c>
      <c r="N51" s="11">
        <v>5.91</v>
      </c>
      <c r="O51" s="11">
        <v>0.27462024142791908</v>
      </c>
      <c r="P51" s="11">
        <v>6.1846202414279192</v>
      </c>
      <c r="Q51" s="11">
        <v>6.76</v>
      </c>
      <c r="R51" s="11">
        <v>-0.57537975857208057</v>
      </c>
      <c r="S51" s="11">
        <v>6.1846202414279192</v>
      </c>
      <c r="T51" s="11">
        <v>6.17</v>
      </c>
      <c r="U51" s="7"/>
      <c r="V51" s="11" t="s">
        <v>125</v>
      </c>
      <c r="W51" s="11"/>
      <c r="X51" s="11">
        <v>5.88</v>
      </c>
      <c r="Y51" s="11">
        <v>-0.43844939643020009</v>
      </c>
      <c r="Z51" s="17">
        <v>5.4415506035697998</v>
      </c>
      <c r="AA51" s="11">
        <v>5.88</v>
      </c>
      <c r="AB51" s="4">
        <v>5.59</v>
      </c>
      <c r="AC51" s="4">
        <v>-0.14844939643020005</v>
      </c>
      <c r="AD51" s="18">
        <v>5.4415506035697998</v>
      </c>
      <c r="AE51" s="4">
        <v>5.59</v>
      </c>
      <c r="AF51" s="4">
        <v>5.1100000000000003</v>
      </c>
      <c r="AG51" s="4">
        <v>0.33155060356979948</v>
      </c>
      <c r="AH51" s="18">
        <v>5.4415506035697998</v>
      </c>
      <c r="AI51" s="4">
        <v>5.44</v>
      </c>
      <c r="AJ51" s="4">
        <v>5.15</v>
      </c>
      <c r="AK51" s="4">
        <v>4.3860724283759644E-2</v>
      </c>
      <c r="AL51" s="18">
        <v>5.19386072428376</v>
      </c>
      <c r="AM51" s="4">
        <v>5.19</v>
      </c>
      <c r="AN51" s="4">
        <v>4.96</v>
      </c>
      <c r="AO51" s="4">
        <v>-1.3829155002280658E-2</v>
      </c>
      <c r="AP51" s="18">
        <v>4.9461708449977193</v>
      </c>
      <c r="AS51" s="4">
        <v>4.7300000000000004</v>
      </c>
      <c r="AT51" s="4">
        <v>0.21617084499771888</v>
      </c>
      <c r="AU51" s="18">
        <v>4.9461708449977193</v>
      </c>
      <c r="AV51" s="4">
        <v>4.95</v>
      </c>
      <c r="AW51" s="3">
        <v>4.76</v>
      </c>
      <c r="AX51" s="3">
        <v>0.18617084499771952</v>
      </c>
      <c r="AY51" s="18">
        <v>4.9461708449977193</v>
      </c>
      <c r="AZ51" s="3">
        <v>4.95</v>
      </c>
      <c r="BA51" s="3">
        <v>4.7300000000000004</v>
      </c>
      <c r="BB51" s="3">
        <v>0.21617084499771888</v>
      </c>
      <c r="BC51" s="18">
        <v>4.9461708449977193</v>
      </c>
      <c r="BD51" s="3">
        <v>4.9400000000000004</v>
      </c>
      <c r="BE51" s="3">
        <v>4.66</v>
      </c>
      <c r="BF51" s="3">
        <v>0.28617084499771916</v>
      </c>
      <c r="BG51" s="18">
        <v>4.9461708449977193</v>
      </c>
      <c r="BH51" s="3">
        <v>4.9400000000000004</v>
      </c>
      <c r="BI51" s="3">
        <v>4.7300000000000004</v>
      </c>
      <c r="BJ51" s="3">
        <v>0.21617084499771888</v>
      </c>
      <c r="BK51" s="18">
        <v>4.9461708449977193</v>
      </c>
      <c r="BL51" s="3">
        <v>4.9400000000000004</v>
      </c>
      <c r="BM51" s="3">
        <v>4.7675000000000001</v>
      </c>
      <c r="BN51" s="3">
        <v>0.17867084499771924</v>
      </c>
      <c r="BO51" s="18">
        <v>4.9461708449977193</v>
      </c>
      <c r="BP51" s="3">
        <v>5.0279999999999996</v>
      </c>
      <c r="BQ51" s="3">
        <v>4.7</v>
      </c>
      <c r="BR51" s="3">
        <v>0.24617084499771913</v>
      </c>
      <c r="BS51" s="18">
        <v>4.9461708449977193</v>
      </c>
      <c r="BT51" s="3">
        <v>4.9400000000000004</v>
      </c>
      <c r="BU51" s="3">
        <v>4.75</v>
      </c>
      <c r="BV51" s="3">
        <v>0.19617084499771931</v>
      </c>
      <c r="BW51" s="18">
        <v>4.9461708449977193</v>
      </c>
      <c r="BX51" s="3">
        <v>4.75</v>
      </c>
      <c r="BY51" s="3">
        <v>4.63</v>
      </c>
      <c r="BZ51" s="3">
        <v>6.8480965711679609E-2</v>
      </c>
      <c r="CA51" s="18">
        <v>4.6984809657116795</v>
      </c>
      <c r="CB51" s="3">
        <v>4.6900000000000004</v>
      </c>
      <c r="CC51" s="3">
        <v>4.5599999999999996</v>
      </c>
      <c r="CD51" s="3">
        <v>4.7884066853044791</v>
      </c>
      <c r="CE51" s="18">
        <v>4.7884066853044791</v>
      </c>
      <c r="CF51" s="3">
        <v>4.6984809657116795</v>
      </c>
      <c r="CG51" s="3">
        <v>4.62</v>
      </c>
      <c r="CH51" s="12">
        <v>0.168406685304479</v>
      </c>
      <c r="CI51" s="18">
        <v>4.7884066853044791</v>
      </c>
      <c r="CJ51" s="18">
        <v>4.6984809657116795</v>
      </c>
      <c r="CK51" s="3">
        <v>4.79</v>
      </c>
      <c r="CL51" s="3">
        <v>4.74</v>
      </c>
      <c r="CM51" s="3">
        <v>0.15617084499771927</v>
      </c>
      <c r="CN51" s="19">
        <v>4.9461708449977193</v>
      </c>
      <c r="CO51" s="3">
        <v>4.95</v>
      </c>
      <c r="CP51" s="3">
        <v>4.8099999999999996</v>
      </c>
      <c r="CQ51" s="3">
        <v>0.1361708449977197</v>
      </c>
      <c r="CR51" s="19">
        <v>4.9461708449977193</v>
      </c>
      <c r="CS51" s="3">
        <v>4.9400000000000004</v>
      </c>
      <c r="CT51" s="3"/>
      <c r="CU51" s="3"/>
      <c r="CV51" s="3"/>
      <c r="CW51" s="12">
        <v>4.9461708449977193</v>
      </c>
      <c r="CX51" s="17">
        <v>4.9461708449977193</v>
      </c>
      <c r="CY51" s="3"/>
      <c r="CZ51" s="3"/>
      <c r="DA51" s="3">
        <v>4.7300000000000004</v>
      </c>
      <c r="DB51" s="12">
        <v>0.21617084499771888</v>
      </c>
      <c r="DC51" s="17">
        <v>4.9461708449977193</v>
      </c>
      <c r="DD51" s="3">
        <v>4.9400000000000004</v>
      </c>
      <c r="DE51" s="3"/>
      <c r="DF51" s="3"/>
      <c r="DG51" s="17">
        <v>4.9461708449977193</v>
      </c>
      <c r="DH51" s="3"/>
      <c r="DI51" s="3">
        <v>4.74</v>
      </c>
      <c r="DJ51" s="12">
        <v>-4.1519034288320711E-2</v>
      </c>
      <c r="DK51" s="18">
        <v>4.6984809657116795</v>
      </c>
      <c r="DL51" s="3">
        <v>4.74</v>
      </c>
      <c r="DM51" s="3"/>
      <c r="DN51" s="3"/>
      <c r="DO51" s="3">
        <v>4.6900000000000004</v>
      </c>
      <c r="DP51" s="3"/>
      <c r="DQ51" s="39"/>
      <c r="DR51" s="3"/>
      <c r="DS51" s="3"/>
      <c r="DT51" s="3"/>
      <c r="DU51" s="3"/>
      <c r="DV51" s="3"/>
      <c r="DW51" s="3"/>
    </row>
    <row r="52" spans="1:127">
      <c r="A52" s="42" t="s">
        <v>230</v>
      </c>
      <c r="B52" s="2">
        <v>9031</v>
      </c>
      <c r="C52" s="2" t="s">
        <v>133</v>
      </c>
      <c r="D52" s="16" t="s">
        <v>124</v>
      </c>
      <c r="E52" s="3">
        <v>1</v>
      </c>
      <c r="F52" s="4">
        <v>6.6419999999999995</v>
      </c>
      <c r="G52" s="4">
        <v>3.927743732673</v>
      </c>
      <c r="H52" s="4">
        <v>2.4622562673269992</v>
      </c>
      <c r="I52" s="40">
        <v>6.0179999999999998</v>
      </c>
      <c r="J52" s="12">
        <v>0.1199888579556001</v>
      </c>
      <c r="K52" s="11">
        <v>5.66</v>
      </c>
      <c r="L52" s="11">
        <v>0.62798885795560011</v>
      </c>
      <c r="M52" s="11">
        <v>6.2879888579556003</v>
      </c>
      <c r="N52" s="11">
        <v>5.87</v>
      </c>
      <c r="O52" s="11">
        <v>0.41798885795560015</v>
      </c>
      <c r="P52" s="11">
        <v>6.2879888579556003</v>
      </c>
      <c r="Q52" s="40">
        <v>5.85</v>
      </c>
      <c r="R52" s="11">
        <v>0.28798885795560025</v>
      </c>
      <c r="S52" s="11">
        <v>6.2879888579556003</v>
      </c>
      <c r="T52" s="11">
        <v>5.55</v>
      </c>
      <c r="U52" s="7"/>
      <c r="V52" s="11" t="s">
        <v>125</v>
      </c>
      <c r="W52" s="11"/>
      <c r="X52" s="11">
        <v>5.29</v>
      </c>
      <c r="Y52" s="11">
        <v>0.24197214488899998</v>
      </c>
      <c r="Z52" s="17">
        <v>5.531972144889</v>
      </c>
      <c r="AA52" s="11">
        <v>5.53</v>
      </c>
      <c r="AB52" s="4">
        <v>5.26</v>
      </c>
      <c r="AC52" s="4">
        <v>0.15087186633649985</v>
      </c>
      <c r="AD52" s="18">
        <v>5.4108718663364996</v>
      </c>
      <c r="AE52" s="4">
        <v>5.42</v>
      </c>
      <c r="AF52" s="4">
        <v>5</v>
      </c>
      <c r="AG52" s="4">
        <v>0.41087186633649964</v>
      </c>
      <c r="AH52" s="18">
        <v>5.4108718663364996</v>
      </c>
      <c r="AI52" s="4">
        <v>5.41</v>
      </c>
      <c r="AJ52" s="4">
        <v>5.1100000000000003</v>
      </c>
      <c r="AK52" s="4">
        <v>5.4646239603798996E-2</v>
      </c>
      <c r="AL52" s="18">
        <v>5.1646462396037993</v>
      </c>
      <c r="AM52" s="18">
        <v>5.1646462396037993</v>
      </c>
      <c r="AN52" s="4">
        <v>4.95</v>
      </c>
      <c r="AO52" s="4">
        <v>-3.1579387128900294E-2</v>
      </c>
      <c r="AP52" s="18">
        <v>4.9184206128710999</v>
      </c>
      <c r="AQ52" s="4">
        <v>4.95</v>
      </c>
      <c r="AS52" s="4">
        <v>4.76</v>
      </c>
      <c r="AT52" s="4">
        <v>0.1584206128711001</v>
      </c>
      <c r="AU52" s="18">
        <v>4.9184206128710999</v>
      </c>
      <c r="AV52" s="4">
        <v>4.91</v>
      </c>
      <c r="AW52" s="3">
        <v>4.7699999999999996</v>
      </c>
      <c r="AX52" s="3">
        <v>0.14842061287110031</v>
      </c>
      <c r="AY52" s="18">
        <v>4.9184206128710999</v>
      </c>
      <c r="AZ52" s="3">
        <v>4.91</v>
      </c>
      <c r="BA52" s="3">
        <v>4.75</v>
      </c>
      <c r="BB52" s="3">
        <v>0.16842061287109988</v>
      </c>
      <c r="BC52" s="18">
        <v>4.9184206128710999</v>
      </c>
      <c r="BD52" s="3">
        <v>4.91</v>
      </c>
      <c r="BE52" s="3">
        <v>4.67</v>
      </c>
      <c r="BF52" s="3">
        <v>0.24842061287109996</v>
      </c>
      <c r="BG52" s="18">
        <v>4.9184206128710999</v>
      </c>
      <c r="BH52" s="3">
        <v>4.92</v>
      </c>
      <c r="BI52" s="3">
        <v>4.7300000000000004</v>
      </c>
      <c r="BJ52" s="3">
        <v>0.18842061287109946</v>
      </c>
      <c r="BK52" s="18">
        <v>4.9184206128710999</v>
      </c>
      <c r="BL52" s="3">
        <v>4.91</v>
      </c>
      <c r="BM52" s="3">
        <v>4.7454999999999998</v>
      </c>
      <c r="BN52" s="3">
        <v>0.17292061287110005</v>
      </c>
      <c r="BO52" s="18">
        <v>4.9184206128710999</v>
      </c>
      <c r="BP52" s="3">
        <v>4.9695</v>
      </c>
      <c r="BQ52" s="3">
        <v>4.7</v>
      </c>
      <c r="BR52" s="3">
        <v>0.21842061287109971</v>
      </c>
      <c r="BS52" s="18">
        <v>4.9184206128710999</v>
      </c>
      <c r="BT52" s="3">
        <v>4.91</v>
      </c>
      <c r="BU52" s="3">
        <v>4.74</v>
      </c>
      <c r="BV52" s="3">
        <v>0.17842061287109967</v>
      </c>
      <c r="BW52" s="18">
        <v>4.9184206128710999</v>
      </c>
      <c r="BX52" s="3">
        <v>4.74</v>
      </c>
      <c r="BY52" s="3">
        <v>4.6500000000000004</v>
      </c>
      <c r="BZ52" s="3">
        <v>2.2194986138399209E-2</v>
      </c>
      <c r="CA52" s="18">
        <v>4.6721949861383996</v>
      </c>
      <c r="CB52" s="3">
        <v>4.68</v>
      </c>
      <c r="CC52" s="3">
        <v>4.5999999999999996</v>
      </c>
      <c r="CD52" s="3">
        <v>4.5978333333981993</v>
      </c>
      <c r="CE52" s="18">
        <v>4.5978333333981993</v>
      </c>
      <c r="CF52" s="3">
        <v>4.6721949861383996</v>
      </c>
      <c r="CG52" s="3">
        <v>4.6100000000000003</v>
      </c>
      <c r="CH52" s="12">
        <v>-1.2166666601800991E-2</v>
      </c>
      <c r="CI52" s="18">
        <v>4.5978333333981993</v>
      </c>
      <c r="CJ52" s="18">
        <v>4.6721949861383996</v>
      </c>
      <c r="CK52" s="3">
        <v>4.6100000000000003</v>
      </c>
      <c r="CL52" s="3">
        <v>4.62</v>
      </c>
      <c r="CM52" s="3">
        <v>0.30842061287109956</v>
      </c>
      <c r="CN52" s="19">
        <v>4.9184206128710999</v>
      </c>
      <c r="CO52" s="3">
        <v>4.91</v>
      </c>
      <c r="CP52" s="3">
        <v>4.76</v>
      </c>
      <c r="CQ52" s="3">
        <v>0.1584206128711001</v>
      </c>
      <c r="CR52" s="19">
        <v>4.9184206128710999</v>
      </c>
      <c r="CS52" s="3">
        <v>4.91</v>
      </c>
      <c r="CT52" s="3"/>
      <c r="CU52" s="3"/>
      <c r="CV52" s="3"/>
      <c r="CW52" s="12">
        <v>4.9184206128710999</v>
      </c>
      <c r="CX52" s="17">
        <v>4.9184206128710999</v>
      </c>
      <c r="CY52" s="3"/>
      <c r="CZ52" s="3"/>
      <c r="DA52" s="3">
        <v>4.7699999999999996</v>
      </c>
      <c r="DB52" s="12">
        <v>0.14842061287110031</v>
      </c>
      <c r="DC52" s="17">
        <v>4.9184206128710999</v>
      </c>
      <c r="DD52" s="3"/>
      <c r="DE52" s="3"/>
      <c r="DF52" s="3"/>
      <c r="DG52" s="17">
        <v>4.9184206128710999</v>
      </c>
      <c r="DH52" s="3"/>
      <c r="DI52" s="3">
        <v>4.8</v>
      </c>
      <c r="DJ52" s="12">
        <v>-0.12780501386160026</v>
      </c>
      <c r="DK52" s="18">
        <v>4.6721949861383996</v>
      </c>
      <c r="DL52" s="3">
        <v>4.8</v>
      </c>
      <c r="DM52" s="3"/>
      <c r="DN52" s="3"/>
      <c r="DO52" s="3"/>
      <c r="DP52" s="3">
        <v>4.7300000000000004</v>
      </c>
      <c r="DQ52" s="18">
        <v>4.6719999999999997</v>
      </c>
      <c r="DR52" s="3">
        <v>4</v>
      </c>
      <c r="DS52" s="3">
        <v>4.7300000000000004</v>
      </c>
      <c r="DT52" s="3">
        <v>4.71</v>
      </c>
      <c r="DU52" s="3"/>
      <c r="DV52" s="3"/>
      <c r="DW52" s="3"/>
    </row>
    <row r="53" spans="1:127">
      <c r="A53" s="34" t="s">
        <v>162</v>
      </c>
      <c r="B53" s="2">
        <v>9035</v>
      </c>
      <c r="C53" s="2" t="s">
        <v>133</v>
      </c>
      <c r="D53" s="2" t="s">
        <v>120</v>
      </c>
      <c r="E53" s="3">
        <v>7</v>
      </c>
      <c r="F53" s="4">
        <v>7.3159999999999998</v>
      </c>
      <c r="G53" s="4">
        <v>4.3420315692648002</v>
      </c>
      <c r="H53" s="4">
        <v>2.7219684307351995</v>
      </c>
      <c r="I53" s="10">
        <v>6.0955500000000002</v>
      </c>
      <c r="J53" s="10">
        <v>0.67605631385295961</v>
      </c>
      <c r="K53" s="11">
        <v>6.3025000000000002</v>
      </c>
      <c r="L53" s="11">
        <v>0.46910631385295964</v>
      </c>
      <c r="M53" s="11">
        <v>6.7716063138529599</v>
      </c>
      <c r="N53" s="11">
        <v>6.4065000000000003</v>
      </c>
      <c r="O53" s="11">
        <v>0.36510631385295955</v>
      </c>
      <c r="P53" s="11">
        <v>6.7716063138529599</v>
      </c>
      <c r="Q53" s="11">
        <v>6.4429999999999996</v>
      </c>
      <c r="R53" s="11">
        <v>0.32860631385296024</v>
      </c>
      <c r="S53" s="11">
        <v>6.7716063138529599</v>
      </c>
      <c r="T53" s="11">
        <v>6.258</v>
      </c>
      <c r="U53" s="11">
        <v>0.51360631385295985</v>
      </c>
      <c r="V53" s="11">
        <v>6.7716063138529599</v>
      </c>
      <c r="W53" s="11">
        <v>6.7714999999999996</v>
      </c>
      <c r="X53" s="11">
        <v>6.4320000000000004</v>
      </c>
      <c r="Y53" s="11">
        <v>0.33960631385295947</v>
      </c>
      <c r="Z53" s="11">
        <v>6.7716063138529599</v>
      </c>
      <c r="AA53" s="11">
        <v>6.7720000000000002</v>
      </c>
      <c r="AB53" s="4">
        <v>6.4414999999999996</v>
      </c>
      <c r="AC53" s="4">
        <v>0.3301063138529603</v>
      </c>
      <c r="AD53" s="4">
        <v>6.7716063138529599</v>
      </c>
      <c r="AE53" s="4">
        <v>6.7709999999999999</v>
      </c>
      <c r="AF53" s="4">
        <v>6.1520000000000001</v>
      </c>
      <c r="AG53" s="4">
        <v>0.61960631385295972</v>
      </c>
      <c r="AH53" s="4">
        <v>6.7716063138529599</v>
      </c>
      <c r="AI53" s="4">
        <v>6.77</v>
      </c>
      <c r="AJ53" s="4">
        <v>6.46</v>
      </c>
      <c r="AK53" s="4">
        <v>0.31160631385295989</v>
      </c>
      <c r="AL53" s="4">
        <v>6.7716063138529599</v>
      </c>
      <c r="AM53" s="4">
        <v>6.78</v>
      </c>
      <c r="AN53" s="4">
        <v>6.4</v>
      </c>
      <c r="AO53" s="4">
        <v>0.3716063138529595</v>
      </c>
      <c r="AP53" s="4">
        <v>6.7716063138529599</v>
      </c>
      <c r="AQ53" s="4">
        <v>6.77</v>
      </c>
      <c r="AR53" s="4">
        <v>7.3404999999999996</v>
      </c>
      <c r="AT53" s="4">
        <v>6.7716063138529599</v>
      </c>
      <c r="AU53" s="4">
        <v>6.7716063138529599</v>
      </c>
      <c r="AW53" s="3">
        <v>6.79</v>
      </c>
      <c r="AX53" s="3">
        <v>0.25380315692647937</v>
      </c>
      <c r="AY53" s="3">
        <v>7.0438031569264794</v>
      </c>
      <c r="AZ53" s="3">
        <v>7.07</v>
      </c>
      <c r="BA53" s="3">
        <v>6.33</v>
      </c>
      <c r="BB53" s="3">
        <v>0.71380315692647933</v>
      </c>
      <c r="BC53" s="3">
        <v>7.0438031569264794</v>
      </c>
      <c r="BD53" s="3">
        <v>7.05</v>
      </c>
      <c r="BE53" s="3">
        <v>5.99</v>
      </c>
      <c r="BF53" s="3">
        <v>1.0538031569264792</v>
      </c>
      <c r="BG53" s="3">
        <v>7.0438031569264794</v>
      </c>
      <c r="BH53" s="3">
        <v>7.1304999999999996</v>
      </c>
      <c r="BI53" s="3">
        <v>6.28</v>
      </c>
      <c r="BJ53" s="3">
        <v>0.76380315692647915</v>
      </c>
      <c r="BK53" s="3">
        <v>7.0438031569264794</v>
      </c>
      <c r="BL53" s="3">
        <v>7.05</v>
      </c>
      <c r="BM53" s="3">
        <v>6.1825000000000001</v>
      </c>
      <c r="BN53" s="3">
        <v>0.8613031569264793</v>
      </c>
      <c r="BO53" s="3">
        <v>7.0438031569264794</v>
      </c>
      <c r="BP53" s="3">
        <v>7.1814999999999998</v>
      </c>
      <c r="BQ53" s="3">
        <v>6.72</v>
      </c>
      <c r="BR53" s="3">
        <v>0.32380315692647965</v>
      </c>
      <c r="BS53" s="3">
        <v>7.0438031569264794</v>
      </c>
      <c r="BT53" s="3">
        <v>7.06</v>
      </c>
      <c r="BU53" s="3">
        <v>6.98</v>
      </c>
      <c r="BV53" s="3">
        <v>6.3803156926478977E-2</v>
      </c>
      <c r="BW53" s="3">
        <v>7.0438031569264794</v>
      </c>
      <c r="BX53" s="3">
        <v>7.05</v>
      </c>
      <c r="BY53" s="3">
        <v>6.76</v>
      </c>
      <c r="BZ53" s="3">
        <v>0.28380315692647962</v>
      </c>
      <c r="CA53" s="3">
        <v>7.0438031569264794</v>
      </c>
      <c r="CB53" s="3">
        <v>7.06</v>
      </c>
      <c r="CC53" s="3">
        <v>6.7534999999999998</v>
      </c>
      <c r="CD53" s="3">
        <v>6.7553630455054794</v>
      </c>
      <c r="CE53" s="3">
        <v>6.7553630455054794</v>
      </c>
      <c r="CF53" s="3">
        <v>6.7716063138529599</v>
      </c>
      <c r="CG53" s="3">
        <v>6.52</v>
      </c>
      <c r="CH53" s="12">
        <v>0.23536304550547982</v>
      </c>
      <c r="CI53" s="3">
        <v>6.7553630455054794</v>
      </c>
      <c r="CJ53" s="3">
        <v>6.7716063138529599</v>
      </c>
      <c r="CK53" s="3">
        <v>6.77</v>
      </c>
      <c r="CL53" s="3"/>
      <c r="CM53" s="3">
        <v>0.27380315692647983</v>
      </c>
      <c r="CN53" s="3">
        <v>7.0438031569264794</v>
      </c>
      <c r="CO53" s="3"/>
      <c r="CP53" s="3">
        <v>6.79</v>
      </c>
      <c r="CQ53" s="3">
        <v>0.25380315692647937</v>
      </c>
      <c r="CR53" s="3">
        <v>7.0438031569264794</v>
      </c>
      <c r="CS53" s="3">
        <v>7.04</v>
      </c>
      <c r="CT53" s="3"/>
      <c r="CU53" s="3"/>
      <c r="CV53" s="3">
        <v>6.03</v>
      </c>
      <c r="CW53" s="3">
        <v>1.0138031569264792</v>
      </c>
      <c r="CX53" s="3">
        <v>7.0438031569264794</v>
      </c>
      <c r="CY53" s="3">
        <v>7.1844999999999999</v>
      </c>
      <c r="CZ53" s="3"/>
      <c r="DA53" s="3">
        <v>6.16</v>
      </c>
      <c r="DB53" s="3">
        <v>0.88380315692647926</v>
      </c>
      <c r="DC53" s="3">
        <v>7.0438031569264794</v>
      </c>
      <c r="DD53" s="3">
        <v>7.05</v>
      </c>
      <c r="DE53" s="3">
        <v>6.59</v>
      </c>
      <c r="DF53" s="3"/>
      <c r="DG53" s="3"/>
      <c r="DH53" s="3"/>
      <c r="DI53" s="3"/>
      <c r="DJ53" s="14"/>
      <c r="DK53" s="15"/>
      <c r="DL53" s="3"/>
      <c r="DM53" s="3"/>
      <c r="DN53" s="3"/>
      <c r="DO53" s="3"/>
      <c r="DP53" s="3"/>
      <c r="DQ53" s="15"/>
      <c r="DR53" s="3"/>
      <c r="DS53" s="3"/>
      <c r="DT53" s="3"/>
      <c r="DU53" s="3"/>
      <c r="DV53" s="3"/>
      <c r="DW53" s="3"/>
    </row>
    <row r="54" spans="1:127">
      <c r="A54" s="36" t="s">
        <v>190</v>
      </c>
      <c r="B54" s="2">
        <v>9035</v>
      </c>
      <c r="C54" s="2" t="s">
        <v>133</v>
      </c>
      <c r="D54" s="2" t="s">
        <v>120</v>
      </c>
      <c r="E54" s="3">
        <v>11</v>
      </c>
      <c r="F54" s="4">
        <v>6.9619999999999997</v>
      </c>
      <c r="G54" s="4">
        <v>4.124438254497</v>
      </c>
      <c r="H54" s="4">
        <v>2.5855617455029996</v>
      </c>
      <c r="I54" s="10">
        <v>5.798</v>
      </c>
      <c r="J54" s="10">
        <v>0.6468876508993997</v>
      </c>
      <c r="K54" s="11">
        <v>6.05</v>
      </c>
      <c r="L54" s="11">
        <v>0.39488765089939992</v>
      </c>
      <c r="M54" s="11">
        <v>6.4448876508993997</v>
      </c>
      <c r="N54" s="11">
        <v>5.92</v>
      </c>
      <c r="O54" s="11">
        <v>0.52488765089939982</v>
      </c>
      <c r="P54" s="11">
        <v>6.4448876508993997</v>
      </c>
      <c r="Q54" s="11">
        <v>6.02</v>
      </c>
      <c r="R54" s="11">
        <v>0.42488765089940017</v>
      </c>
      <c r="S54" s="11">
        <v>6.4448876508993997</v>
      </c>
      <c r="T54" s="11">
        <v>5.915</v>
      </c>
      <c r="U54" s="11">
        <v>0.52988765089939971</v>
      </c>
      <c r="V54" s="11">
        <v>6.4448876508993997</v>
      </c>
      <c r="W54" s="11">
        <v>6.4560000000000004</v>
      </c>
      <c r="X54" s="11">
        <v>6.12</v>
      </c>
      <c r="Y54" s="11">
        <v>0.32488765089939964</v>
      </c>
      <c r="Z54" s="11">
        <v>6.4448876508993997</v>
      </c>
      <c r="AA54" s="11">
        <v>6.44</v>
      </c>
      <c r="AB54" s="4">
        <v>6.1</v>
      </c>
      <c r="AC54" s="4">
        <v>0.3448876508994001</v>
      </c>
      <c r="AD54" s="4">
        <v>6.4448876508993997</v>
      </c>
      <c r="AE54" s="4">
        <v>6.44</v>
      </c>
      <c r="AF54" s="4">
        <v>5.8315000000000001</v>
      </c>
      <c r="AG54" s="4">
        <v>0.61338765089939962</v>
      </c>
      <c r="AH54" s="4">
        <v>6.4448876508993997</v>
      </c>
      <c r="AI54" s="4">
        <v>6.44</v>
      </c>
      <c r="AJ54" s="4">
        <v>6.02</v>
      </c>
      <c r="AK54" s="4">
        <v>0.42488765089940017</v>
      </c>
      <c r="AL54" s="4">
        <v>6.4448876508993997</v>
      </c>
      <c r="AM54" s="4">
        <v>6.44</v>
      </c>
      <c r="AN54" s="4">
        <v>6.03</v>
      </c>
      <c r="AO54" s="4">
        <v>0.4148876508993995</v>
      </c>
      <c r="AP54" s="4">
        <v>6.4448876508993997</v>
      </c>
      <c r="AQ54" s="4">
        <v>6.44</v>
      </c>
      <c r="AR54" s="4">
        <v>7.1254999999999997</v>
      </c>
      <c r="AT54" s="4">
        <v>6.4448876508993997</v>
      </c>
      <c r="AU54" s="4">
        <v>6.4448876508993997</v>
      </c>
      <c r="AW54" s="3">
        <v>5.0199999999999996</v>
      </c>
      <c r="AX54" s="3">
        <v>1.6834438254497002</v>
      </c>
      <c r="AY54" s="3">
        <v>6.7034438254496997</v>
      </c>
      <c r="AZ54" s="3">
        <v>6.71</v>
      </c>
      <c r="BA54" s="3">
        <v>5.68</v>
      </c>
      <c r="BB54" s="3">
        <v>1.0234438254497</v>
      </c>
      <c r="BC54" s="3">
        <v>6.7034438254496997</v>
      </c>
      <c r="BD54" s="3">
        <v>6.76</v>
      </c>
      <c r="BE54" s="3">
        <v>5.63</v>
      </c>
      <c r="BF54" s="3">
        <v>1.0734438254496999</v>
      </c>
      <c r="BG54" s="3">
        <v>6.7034438254496997</v>
      </c>
      <c r="BH54" s="3">
        <v>6.7</v>
      </c>
      <c r="BI54" s="3">
        <v>6.17</v>
      </c>
      <c r="BJ54" s="3">
        <v>0.53344382544969982</v>
      </c>
      <c r="BK54" s="3">
        <v>6.7034438254496997</v>
      </c>
      <c r="BL54" s="3">
        <v>6.72</v>
      </c>
      <c r="BM54" s="3">
        <v>5.8615000000000004</v>
      </c>
      <c r="BN54" s="3">
        <v>0.84194382544969937</v>
      </c>
      <c r="BO54" s="3">
        <v>6.7034438254496997</v>
      </c>
      <c r="BP54" s="3">
        <v>6.7655000000000003</v>
      </c>
      <c r="BQ54" s="3">
        <v>6.34</v>
      </c>
      <c r="BR54" s="3">
        <v>0.36344382544969989</v>
      </c>
      <c r="BS54" s="3">
        <v>6.7034438254496997</v>
      </c>
      <c r="BT54" s="3">
        <v>6.7</v>
      </c>
      <c r="BU54" s="3">
        <v>6.61</v>
      </c>
      <c r="BV54" s="3">
        <v>9.3443825449699425E-2</v>
      </c>
      <c r="BW54" s="3">
        <v>6.7034438254496997</v>
      </c>
      <c r="BX54" s="3">
        <v>6.71</v>
      </c>
      <c r="BY54" s="3">
        <v>6.25</v>
      </c>
      <c r="BZ54" s="3">
        <v>0.45344382544969974</v>
      </c>
      <c r="CA54" s="3">
        <v>6.7034438254496997</v>
      </c>
      <c r="CB54" s="3">
        <v>6.7</v>
      </c>
      <c r="CC54" s="3">
        <v>6.29</v>
      </c>
      <c r="CD54" s="3">
        <v>6.7515171773531995</v>
      </c>
      <c r="CE54" s="3">
        <v>6.7515171773531995</v>
      </c>
      <c r="CF54" s="3">
        <v>6.4773876508993986</v>
      </c>
      <c r="CG54" s="3">
        <v>6.35</v>
      </c>
      <c r="CH54" s="12">
        <v>0.40151717735319981</v>
      </c>
      <c r="CI54" s="3">
        <v>6.7515171773531995</v>
      </c>
      <c r="CJ54" s="3">
        <v>6.4773876508993986</v>
      </c>
      <c r="CK54" s="3">
        <v>6.75</v>
      </c>
      <c r="CL54" s="3"/>
      <c r="CM54" s="3">
        <v>-1.4056174550301392E-2</v>
      </c>
      <c r="CN54" s="3">
        <v>6.7359438254496986</v>
      </c>
      <c r="CO54" s="3"/>
      <c r="CP54" s="3">
        <v>6.72</v>
      </c>
      <c r="CQ54" s="3">
        <v>1.5943825449698856E-2</v>
      </c>
      <c r="CR54" s="3">
        <v>6.7359438254496986</v>
      </c>
      <c r="CS54" s="3">
        <v>6.73</v>
      </c>
      <c r="CT54" s="3"/>
      <c r="CU54" s="3"/>
      <c r="CV54" s="3"/>
      <c r="CW54" s="12">
        <v>6.7359438254496986</v>
      </c>
      <c r="CX54" s="12">
        <v>6.7359438254496986</v>
      </c>
      <c r="CY54" s="3"/>
      <c r="CZ54" s="3" t="s">
        <v>184</v>
      </c>
      <c r="DA54" s="3">
        <v>6.4210000000000003</v>
      </c>
      <c r="DB54" s="12">
        <v>0.31494382544969834</v>
      </c>
      <c r="DC54" s="12">
        <v>6.7359438254496986</v>
      </c>
      <c r="DD54" s="3">
        <v>6.7424999999999997</v>
      </c>
      <c r="DE54" s="3"/>
      <c r="DF54" s="3">
        <v>5.73</v>
      </c>
      <c r="DG54" s="12">
        <v>6.7359438254496986</v>
      </c>
      <c r="DH54" s="3">
        <v>6.73</v>
      </c>
      <c r="DI54" s="3"/>
      <c r="DJ54" s="37"/>
      <c r="DK54" s="15"/>
      <c r="DL54" s="3"/>
      <c r="DM54" s="3">
        <v>6.6784999999999997</v>
      </c>
      <c r="DN54" s="3"/>
      <c r="DO54" s="3"/>
      <c r="DP54" s="3"/>
      <c r="DQ54" s="15"/>
      <c r="DR54" s="3"/>
      <c r="DS54" s="3"/>
      <c r="DT54" s="3"/>
      <c r="DU54" s="3"/>
      <c r="DV54" s="3"/>
      <c r="DW54" s="3"/>
    </row>
    <row r="55" spans="1:127">
      <c r="A55" s="38" t="s">
        <v>221</v>
      </c>
      <c r="B55" s="2">
        <v>9035</v>
      </c>
      <c r="C55" s="2" t="s">
        <v>133</v>
      </c>
      <c r="D55" s="2" t="s">
        <v>120</v>
      </c>
      <c r="E55" s="3">
        <v>41</v>
      </c>
      <c r="F55" s="4">
        <v>6.3979999999999997</v>
      </c>
      <c r="G55" s="4">
        <v>3.7777641597822003</v>
      </c>
      <c r="H55" s="4">
        <v>2.3682358402177992</v>
      </c>
      <c r="I55" s="40">
        <v>5.4479999999999995</v>
      </c>
      <c r="J55" s="12">
        <v>0.46479294337743937</v>
      </c>
      <c r="K55" s="11">
        <v>5.48</v>
      </c>
      <c r="L55" s="11">
        <v>0.58279294337743881</v>
      </c>
      <c r="M55" s="11">
        <v>6.0627929433774392</v>
      </c>
      <c r="N55" s="11">
        <v>5.61</v>
      </c>
      <c r="O55" s="11">
        <v>0.45279294337743892</v>
      </c>
      <c r="P55" s="11">
        <v>6.0627929433774392</v>
      </c>
      <c r="Q55" s="11">
        <v>5.71</v>
      </c>
      <c r="R55" s="11">
        <v>0.35279294337743927</v>
      </c>
      <c r="S55" s="11">
        <v>6.0627929433774392</v>
      </c>
      <c r="T55" s="11">
        <v>5.46</v>
      </c>
      <c r="U55" s="11">
        <v>0.60279294337743927</v>
      </c>
      <c r="V55" s="11">
        <v>6.0627929433774392</v>
      </c>
      <c r="W55" s="11">
        <v>6.06</v>
      </c>
      <c r="X55" s="11">
        <v>5.67</v>
      </c>
      <c r="Y55" s="11">
        <v>0.39279294337743931</v>
      </c>
      <c r="Z55" s="11">
        <v>6.0627929433774392</v>
      </c>
      <c r="AA55" s="11">
        <v>6.06</v>
      </c>
      <c r="AB55" s="4">
        <v>5.69</v>
      </c>
      <c r="AC55" s="4">
        <v>0.23435283195643919</v>
      </c>
      <c r="AD55" s="4">
        <v>5.9243528319564396</v>
      </c>
      <c r="AE55" s="4">
        <v>5.92</v>
      </c>
      <c r="AF55" s="4">
        <v>5.33</v>
      </c>
      <c r="AG55" s="4">
        <v>0.59435283195643951</v>
      </c>
      <c r="AH55" s="4">
        <v>5.9243528319564396</v>
      </c>
      <c r="AI55" s="4">
        <v>5.93</v>
      </c>
      <c r="AJ55" s="4">
        <v>5.5</v>
      </c>
      <c r="AK55" s="4">
        <v>0.42435283195643958</v>
      </c>
      <c r="AL55" s="4">
        <v>5.9243528319564396</v>
      </c>
      <c r="AM55" s="4">
        <v>5.92</v>
      </c>
      <c r="AN55" s="4">
        <v>5.47</v>
      </c>
      <c r="AO55" s="4">
        <v>0.45435283195643983</v>
      </c>
      <c r="AP55" s="4">
        <v>5.9243528319564396</v>
      </c>
      <c r="AQ55" s="4">
        <v>5.92</v>
      </c>
      <c r="AR55" s="4">
        <v>6.9459999999999997</v>
      </c>
      <c r="AT55" s="4">
        <v>5.9243528319564396</v>
      </c>
      <c r="AU55" s="4">
        <v>5.9243528319564396</v>
      </c>
      <c r="AW55" s="3">
        <v>6.15</v>
      </c>
      <c r="AX55" s="3">
        <v>1.1176415978218834E-2</v>
      </c>
      <c r="AY55" s="3">
        <v>6.1611764159782192</v>
      </c>
      <c r="AZ55" s="3">
        <v>6.16</v>
      </c>
      <c r="BA55" s="3">
        <v>5.41</v>
      </c>
      <c r="BB55" s="3">
        <v>0.75117641597821905</v>
      </c>
      <c r="BC55" s="3">
        <v>6.1611764159782192</v>
      </c>
      <c r="BD55" s="3">
        <v>6.16</v>
      </c>
      <c r="BE55" s="3">
        <v>5.21</v>
      </c>
      <c r="BF55" s="3">
        <v>0.95117641597821923</v>
      </c>
      <c r="BG55" s="3">
        <v>6.1611764159782192</v>
      </c>
      <c r="BH55" s="3">
        <v>6.19</v>
      </c>
      <c r="BI55" s="3">
        <v>5.46</v>
      </c>
      <c r="BJ55" s="3">
        <v>0.70117641597821923</v>
      </c>
      <c r="BK55" s="3">
        <v>6.1611764159782192</v>
      </c>
      <c r="BL55" s="3">
        <v>6.16</v>
      </c>
      <c r="BM55" s="3">
        <v>5.4095000000000004</v>
      </c>
      <c r="BN55" s="3">
        <v>0.75167641597821877</v>
      </c>
      <c r="BO55" s="3">
        <v>6.1611764159782192</v>
      </c>
      <c r="BP55" s="3">
        <v>6.1890000000000001</v>
      </c>
      <c r="BQ55" s="3">
        <v>5.84</v>
      </c>
      <c r="BR55" s="3">
        <v>0.32117641597821933</v>
      </c>
      <c r="BS55" s="3">
        <v>6.1611764159782192</v>
      </c>
      <c r="BT55" s="3">
        <v>6.16</v>
      </c>
      <c r="BU55" s="3">
        <v>6.3</v>
      </c>
      <c r="BV55" s="3">
        <v>-0.13882358402178063</v>
      </c>
      <c r="BW55" s="3">
        <v>6.1611764159782192</v>
      </c>
      <c r="BX55" s="3">
        <v>6.3</v>
      </c>
      <c r="BY55" s="3">
        <v>5.95</v>
      </c>
      <c r="BZ55" s="3">
        <v>0.21117641597821901</v>
      </c>
      <c r="CA55" s="3">
        <v>6.1611764159782192</v>
      </c>
      <c r="CB55" s="3">
        <v>6.16</v>
      </c>
      <c r="CC55" s="3">
        <v>5.42</v>
      </c>
      <c r="CD55" s="3">
        <v>6.7423832404915345</v>
      </c>
      <c r="CE55" s="3">
        <v>6.7423832404915345</v>
      </c>
      <c r="CF55" s="3">
        <v>5.9243528319564396</v>
      </c>
      <c r="CG55" s="3">
        <v>6.15</v>
      </c>
      <c r="CH55" s="12">
        <v>0.59238324049153412</v>
      </c>
      <c r="CI55" s="3">
        <v>6.7423832404915345</v>
      </c>
      <c r="CJ55" s="3">
        <v>5.9243528319564396</v>
      </c>
      <c r="CK55" s="3">
        <v>6.74</v>
      </c>
      <c r="CL55" s="3"/>
      <c r="CM55" s="3">
        <v>-0.57882358402178102</v>
      </c>
      <c r="CN55" s="3">
        <v>6.1611764159782192</v>
      </c>
      <c r="CO55" s="3"/>
      <c r="CP55" s="3">
        <v>6.29</v>
      </c>
      <c r="CQ55" s="3">
        <v>-0.12882358402178085</v>
      </c>
      <c r="CR55" s="3">
        <v>6.1611764159782192</v>
      </c>
      <c r="CS55" s="3">
        <v>6.29</v>
      </c>
      <c r="CT55" s="3"/>
      <c r="CU55" s="3"/>
      <c r="CV55" s="3"/>
      <c r="CW55" s="12">
        <v>6.1611764159782192</v>
      </c>
      <c r="CX55" s="12">
        <v>6.1611764159782192</v>
      </c>
      <c r="CY55" s="3"/>
      <c r="CZ55" s="3" t="s">
        <v>194</v>
      </c>
      <c r="DA55" s="3">
        <v>6.04</v>
      </c>
      <c r="DB55" s="12">
        <v>0.12117641597821915</v>
      </c>
      <c r="DC55" s="12">
        <v>6.1611764159782192</v>
      </c>
      <c r="DD55" s="3">
        <v>6.26</v>
      </c>
      <c r="DE55" s="3"/>
      <c r="DF55" s="3"/>
      <c r="DG55" s="12">
        <v>6.1611764159782192</v>
      </c>
      <c r="DH55" s="3"/>
      <c r="DI55" s="3">
        <v>5.46</v>
      </c>
      <c r="DJ55" s="12">
        <v>0.70117641597821923</v>
      </c>
      <c r="DK55" s="3">
        <v>6.1611764159782192</v>
      </c>
      <c r="DL55" s="3">
        <v>6.17</v>
      </c>
      <c r="DM55" s="3"/>
      <c r="DN55" s="3"/>
      <c r="DO55" s="3">
        <v>5.7534999999999998</v>
      </c>
      <c r="DP55" s="3"/>
      <c r="DQ55" s="13"/>
      <c r="DR55" s="3"/>
      <c r="DS55" s="3"/>
      <c r="DT55" s="3"/>
      <c r="DU55" s="3"/>
      <c r="DV55" s="3"/>
      <c r="DW55" s="3"/>
    </row>
    <row r="56" spans="1:127">
      <c r="A56" s="42" t="s">
        <v>231</v>
      </c>
      <c r="B56" s="2">
        <v>9035</v>
      </c>
      <c r="C56" s="2" t="s">
        <v>133</v>
      </c>
      <c r="D56" s="2" t="s">
        <v>120</v>
      </c>
      <c r="E56" s="3">
        <v>2</v>
      </c>
      <c r="F56" s="4">
        <v>6.43</v>
      </c>
      <c r="G56" s="4">
        <v>3.7974336119646002</v>
      </c>
      <c r="H56" s="4">
        <v>2.3805663880353993</v>
      </c>
      <c r="I56" s="40">
        <v>5.9719999999999995</v>
      </c>
      <c r="J56" s="12">
        <v>-2.9673166186079847E-2</v>
      </c>
      <c r="K56" s="11">
        <v>5.61</v>
      </c>
      <c r="L56" s="11">
        <v>0.48232683381391972</v>
      </c>
      <c r="M56" s="11">
        <v>6.09232683381392</v>
      </c>
      <c r="N56" s="11">
        <v>5.73</v>
      </c>
      <c r="O56" s="11">
        <v>0.36232683381391961</v>
      </c>
      <c r="P56" s="11">
        <v>6.09232683381392</v>
      </c>
      <c r="Q56" s="40">
        <v>5.7789999999999999</v>
      </c>
      <c r="R56" s="11">
        <v>0.16332683381391977</v>
      </c>
      <c r="S56" s="11">
        <v>6.09232683381392</v>
      </c>
      <c r="T56" s="11">
        <v>5.52</v>
      </c>
      <c r="U56" s="11">
        <v>0.57232683381392047</v>
      </c>
      <c r="V56" s="11">
        <v>6.09232683381392</v>
      </c>
      <c r="W56" s="11">
        <v>6.1</v>
      </c>
      <c r="X56" s="11">
        <v>5.79</v>
      </c>
      <c r="Y56" s="11">
        <v>0.30232683381392</v>
      </c>
      <c r="Z56" s="11">
        <v>6.09232683381392</v>
      </c>
      <c r="AA56" s="11">
        <v>6.09</v>
      </c>
      <c r="AB56" s="4">
        <v>5.8</v>
      </c>
      <c r="AC56" s="4">
        <v>0.15388672239291967</v>
      </c>
      <c r="AD56" s="4">
        <v>5.9538867223929195</v>
      </c>
      <c r="AE56" s="4">
        <v>5.95</v>
      </c>
      <c r="AF56" s="4">
        <v>5.49</v>
      </c>
      <c r="AG56" s="4">
        <v>0.46388672239291928</v>
      </c>
      <c r="AH56" s="4">
        <v>5.9538867223929195</v>
      </c>
      <c r="AI56" s="4">
        <v>5.96</v>
      </c>
      <c r="AJ56" s="4">
        <v>5.64</v>
      </c>
      <c r="AK56" s="4">
        <v>0.31388672239291981</v>
      </c>
      <c r="AL56" s="4">
        <v>5.9538867223929195</v>
      </c>
      <c r="AM56" s="4">
        <v>5.9538867223929195</v>
      </c>
      <c r="AN56" s="4">
        <v>5.63</v>
      </c>
      <c r="AO56" s="4">
        <v>0.3238867223929196</v>
      </c>
      <c r="AP56" s="4">
        <v>5.9538867223929195</v>
      </c>
      <c r="AQ56" s="4">
        <v>5.95</v>
      </c>
      <c r="AR56" s="4">
        <v>7.1124999999999998</v>
      </c>
      <c r="AT56" s="4">
        <v>5.9538867223929195</v>
      </c>
      <c r="AU56" s="4">
        <v>5.9538867223929195</v>
      </c>
      <c r="AW56" s="3">
        <v>6.61</v>
      </c>
      <c r="AX56" s="3">
        <v>-0.41805663880354071</v>
      </c>
      <c r="AY56" s="3">
        <v>6.1919433611964596</v>
      </c>
      <c r="AZ56" s="3">
        <v>6.61</v>
      </c>
      <c r="BA56" s="3">
        <v>6.09</v>
      </c>
      <c r="BB56" s="3">
        <v>0.10194336119645975</v>
      </c>
      <c r="BC56" s="3">
        <v>6.1919433611964596</v>
      </c>
      <c r="BD56" s="3">
        <v>6.19</v>
      </c>
      <c r="BE56" s="3">
        <v>5.44</v>
      </c>
      <c r="BF56" s="3">
        <v>0.75194336119645921</v>
      </c>
      <c r="BG56" s="3">
        <v>6.1919433611964596</v>
      </c>
      <c r="BH56" s="3">
        <v>6.24</v>
      </c>
      <c r="BI56" s="3">
        <v>5.68</v>
      </c>
      <c r="BJ56" s="3">
        <v>0.51194336119645989</v>
      </c>
      <c r="BK56" s="3">
        <v>6.1919433611964596</v>
      </c>
      <c r="BL56" s="3">
        <v>6.2</v>
      </c>
      <c r="BM56" s="3">
        <v>5.5754999999999999</v>
      </c>
      <c r="BN56" s="3">
        <v>0.6164433611964597</v>
      </c>
      <c r="BO56" s="3">
        <v>6.1919433611964596</v>
      </c>
      <c r="BP56" s="3">
        <v>6.2164999999999999</v>
      </c>
      <c r="BQ56" s="3">
        <v>6.41</v>
      </c>
      <c r="BR56" s="3">
        <v>-0.21805663880354054</v>
      </c>
      <c r="BS56" s="3">
        <v>6.1919433611964596</v>
      </c>
      <c r="BT56" s="3">
        <v>6.41</v>
      </c>
      <c r="BU56" s="3">
        <v>6.59</v>
      </c>
      <c r="BV56" s="3">
        <v>-0.39805663880354025</v>
      </c>
      <c r="BW56" s="3">
        <v>6.1919433611964596</v>
      </c>
      <c r="BX56" s="3">
        <v>6.59</v>
      </c>
      <c r="BY56" s="3">
        <v>6.41</v>
      </c>
      <c r="BZ56" s="3">
        <v>-0.21805663880354054</v>
      </c>
      <c r="CA56" s="3">
        <v>6.1919433611964596</v>
      </c>
      <c r="CB56" s="3">
        <v>6.41</v>
      </c>
      <c r="CC56" s="3">
        <v>6.46</v>
      </c>
      <c r="CD56" s="3">
        <v>6.06406824513315</v>
      </c>
      <c r="CE56" s="3">
        <v>6.06406824513315</v>
      </c>
      <c r="CF56" s="3">
        <v>5.9538867223929195</v>
      </c>
      <c r="CG56" s="3">
        <v>6.52</v>
      </c>
      <c r="CH56" s="12">
        <v>-0.45593175486684956</v>
      </c>
      <c r="CI56" s="3">
        <v>6.06406824513315</v>
      </c>
      <c r="CJ56" s="3">
        <v>5.9538867223929195</v>
      </c>
      <c r="CK56" s="3">
        <v>6.52</v>
      </c>
      <c r="CL56" s="3"/>
      <c r="CM56" s="3">
        <v>-0.32805663880353997</v>
      </c>
      <c r="CN56" s="3">
        <v>6.1919433611964596</v>
      </c>
      <c r="CO56" s="3"/>
      <c r="CP56" s="3">
        <v>6.61</v>
      </c>
      <c r="CQ56" s="3">
        <v>-0.41805663880354071</v>
      </c>
      <c r="CR56" s="3">
        <v>6.1919433611964596</v>
      </c>
      <c r="CS56" s="3">
        <v>6.61</v>
      </c>
      <c r="CT56" s="3"/>
      <c r="CU56" s="3"/>
      <c r="CV56" s="3"/>
      <c r="CW56" s="12">
        <v>6.1919433611964596</v>
      </c>
      <c r="CX56" s="12">
        <v>6.1919433611964596</v>
      </c>
      <c r="CY56" s="3"/>
      <c r="CZ56" s="3" t="s">
        <v>194</v>
      </c>
      <c r="DA56" s="3">
        <v>6.55</v>
      </c>
      <c r="DB56" s="12">
        <v>-0.35805663880354022</v>
      </c>
      <c r="DC56" s="12">
        <v>6.1919433611964596</v>
      </c>
      <c r="DD56" s="3"/>
      <c r="DE56" s="3"/>
      <c r="DF56" s="3"/>
      <c r="DG56" s="12">
        <v>6.1919433611964596</v>
      </c>
      <c r="DH56" s="3"/>
      <c r="DI56" s="3">
        <v>5.61</v>
      </c>
      <c r="DJ56" s="12">
        <v>0.58194336119645929</v>
      </c>
      <c r="DK56" s="3">
        <v>6.1919433611964596</v>
      </c>
      <c r="DL56" s="3">
        <v>6.19</v>
      </c>
      <c r="DM56" s="3"/>
      <c r="DN56" s="3"/>
      <c r="DO56" s="3"/>
      <c r="DP56" s="3">
        <v>5.52</v>
      </c>
      <c r="DQ56" s="3">
        <v>6.1919433611964596</v>
      </c>
      <c r="DR56" s="3">
        <v>6.19</v>
      </c>
      <c r="DS56" s="3">
        <v>6.18</v>
      </c>
      <c r="DT56" s="3">
        <v>5.91</v>
      </c>
      <c r="DU56" s="3"/>
      <c r="DV56" s="3"/>
      <c r="DW56" s="3"/>
    </row>
    <row r="57" spans="1:127">
      <c r="A57" s="34" t="s">
        <v>182</v>
      </c>
      <c r="B57" s="2">
        <v>9035</v>
      </c>
      <c r="C57" s="2" t="s">
        <v>133</v>
      </c>
      <c r="D57" s="16" t="s">
        <v>124</v>
      </c>
      <c r="E57" s="3">
        <v>54</v>
      </c>
      <c r="F57" s="4">
        <v>7.2960000000000003</v>
      </c>
      <c r="G57" s="4">
        <v>4.3297381616508002</v>
      </c>
      <c r="H57" s="4">
        <v>2.7142618383491999</v>
      </c>
      <c r="I57" s="10">
        <v>5.9264999999999999</v>
      </c>
      <c r="J57" s="10">
        <v>0.82664763233016014</v>
      </c>
      <c r="K57" s="11">
        <v>6.3609999999999998</v>
      </c>
      <c r="L57" s="11">
        <v>0.39214763233016026</v>
      </c>
      <c r="M57" s="11">
        <v>6.75314763233016</v>
      </c>
      <c r="N57" s="11">
        <v>6.21</v>
      </c>
      <c r="O57" s="11">
        <v>0.54314763233016006</v>
      </c>
      <c r="P57" s="11">
        <v>6.75314763233016</v>
      </c>
      <c r="Q57" s="11">
        <v>6.29</v>
      </c>
      <c r="R57" s="11">
        <v>0.46314763233015999</v>
      </c>
      <c r="S57" s="11">
        <v>6.75314763233016</v>
      </c>
      <c r="T57" s="11">
        <v>6.1020000000000003</v>
      </c>
      <c r="U57" s="7"/>
      <c r="V57" s="11" t="s">
        <v>125</v>
      </c>
      <c r="W57" s="11"/>
      <c r="X57" s="11">
        <v>5.86</v>
      </c>
      <c r="Y57" s="11">
        <v>7.8869080825399784E-2</v>
      </c>
      <c r="Z57" s="17">
        <v>5.9388690808254001</v>
      </c>
      <c r="AA57" s="11">
        <v>5.9409999999999998</v>
      </c>
      <c r="AB57" s="4">
        <v>5.66</v>
      </c>
      <c r="AC57" s="4">
        <v>0.27886908082539996</v>
      </c>
      <c r="AD57" s="18">
        <v>5.9388690808254001</v>
      </c>
      <c r="AE57" s="4">
        <v>5.93</v>
      </c>
      <c r="AF57" s="4">
        <v>5.51</v>
      </c>
      <c r="AG57" s="4">
        <v>0.42886908082540032</v>
      </c>
      <c r="AH57" s="18">
        <v>5.9388690808254001</v>
      </c>
      <c r="AI57" s="4">
        <v>5.93</v>
      </c>
      <c r="AJ57" s="4">
        <v>5.73</v>
      </c>
      <c r="AK57" s="4">
        <v>-6.2557103009520887E-2</v>
      </c>
      <c r="AL57" s="18">
        <v>5.6674428969904795</v>
      </c>
      <c r="AN57" s="4">
        <v>5.53</v>
      </c>
      <c r="AO57" s="4">
        <v>-0.13398328684444039</v>
      </c>
      <c r="AP57" s="18">
        <v>5.3960167131555599</v>
      </c>
      <c r="AS57" s="4">
        <v>5.29</v>
      </c>
      <c r="AT57" s="4">
        <v>0.10601671315555983</v>
      </c>
      <c r="AU57" s="18">
        <v>5.3960167131555599</v>
      </c>
      <c r="AV57" s="4">
        <v>5.41</v>
      </c>
      <c r="AW57" s="3">
        <v>5.25</v>
      </c>
      <c r="AX57" s="3">
        <v>0.14601671315555986</v>
      </c>
      <c r="AY57" s="18">
        <v>5.3960167131555599</v>
      </c>
      <c r="AZ57" s="3">
        <v>5.39</v>
      </c>
      <c r="BA57" s="3">
        <v>5.18</v>
      </c>
      <c r="BB57" s="3">
        <v>0.21601671315556015</v>
      </c>
      <c r="BC57" s="18">
        <v>5.3960167131555599</v>
      </c>
      <c r="BD57" s="3">
        <v>5.41</v>
      </c>
      <c r="BE57" s="3">
        <v>5.1459999999999999</v>
      </c>
      <c r="BF57" s="3">
        <v>0.25001671315555996</v>
      </c>
      <c r="BG57" s="18">
        <v>5.3960167131555599</v>
      </c>
      <c r="BH57" s="3">
        <v>5.4005000000000001</v>
      </c>
      <c r="BI57" s="3">
        <v>5.21</v>
      </c>
      <c r="BJ57" s="3">
        <v>0.1860167131555599</v>
      </c>
      <c r="BK57" s="18">
        <v>5.3960167131555599</v>
      </c>
      <c r="BL57" s="3">
        <v>5.4</v>
      </c>
      <c r="BM57" s="3">
        <v>5.2169999999999996</v>
      </c>
      <c r="BN57" s="3">
        <v>0.17901671315556023</v>
      </c>
      <c r="BO57" s="18">
        <v>5.3960167131555599</v>
      </c>
      <c r="BP57" s="3">
        <v>5.4154999999999998</v>
      </c>
      <c r="BQ57" s="3">
        <v>5.16</v>
      </c>
      <c r="BR57" s="3">
        <v>0.23601671315555972</v>
      </c>
      <c r="BS57" s="18">
        <v>5.3960167131555599</v>
      </c>
      <c r="BT57" s="3">
        <v>5.4</v>
      </c>
      <c r="BU57" s="3">
        <v>5.2</v>
      </c>
      <c r="BV57" s="3">
        <v>0.19601671315555969</v>
      </c>
      <c r="BW57" s="18">
        <v>5.3960167131555599</v>
      </c>
      <c r="BX57" s="3">
        <v>5.2</v>
      </c>
      <c r="BY57" s="3">
        <v>5.09</v>
      </c>
      <c r="BZ57" s="3">
        <v>3.4590529320640329E-2</v>
      </c>
      <c r="CA57" s="18">
        <v>5.1245905293206402</v>
      </c>
      <c r="CB57" s="3">
        <v>5.14</v>
      </c>
      <c r="CC57" s="3">
        <v>4.9800000000000004</v>
      </c>
      <c r="CD57" s="3">
        <v>4.9129192201252803</v>
      </c>
      <c r="CE57" s="18">
        <v>4.9129192201252803</v>
      </c>
      <c r="CF57" s="3">
        <v>5.1245905293206402</v>
      </c>
      <c r="CG57" s="3">
        <v>4.9800000000000004</v>
      </c>
      <c r="CH57" s="12">
        <v>-6.7080779874720164E-2</v>
      </c>
      <c r="CI57" s="18">
        <v>4.9129192201252803</v>
      </c>
      <c r="CJ57" s="18">
        <v>5.1245905293206402</v>
      </c>
      <c r="CK57" s="3">
        <v>4.9800000000000004</v>
      </c>
      <c r="CL57" s="3">
        <v>4.93</v>
      </c>
      <c r="CM57" s="3">
        <v>0.41601671315555944</v>
      </c>
      <c r="CN57" s="19">
        <v>5.3960167131555599</v>
      </c>
      <c r="CO57" s="3">
        <v>5.39</v>
      </c>
      <c r="CP57" s="3">
        <v>5.29</v>
      </c>
      <c r="CQ57" s="3">
        <v>0.10601671315555983</v>
      </c>
      <c r="CR57" s="19">
        <v>5.3960167131555599</v>
      </c>
      <c r="CS57" s="3">
        <v>5.39</v>
      </c>
      <c r="CT57" s="3"/>
      <c r="CU57" s="3"/>
      <c r="CV57" s="3"/>
      <c r="CW57" s="3">
        <v>5.3960167131555599</v>
      </c>
      <c r="CX57" s="19">
        <v>5.3960167131555599</v>
      </c>
      <c r="CY57" s="3"/>
      <c r="CZ57" s="3"/>
      <c r="DA57" s="3">
        <v>4.8780000000000001</v>
      </c>
      <c r="DB57" s="3">
        <v>0.51801671315555975</v>
      </c>
      <c r="DC57" s="19">
        <v>5.3960167131555599</v>
      </c>
      <c r="DD57" s="3">
        <v>5.4</v>
      </c>
      <c r="DE57" s="3">
        <v>5.38</v>
      </c>
      <c r="DF57" s="3"/>
      <c r="DG57" s="19"/>
      <c r="DH57" s="3"/>
      <c r="DI57" s="3"/>
      <c r="DJ57" s="14"/>
      <c r="DK57" s="20"/>
      <c r="DL57" s="3"/>
      <c r="DM57" s="3"/>
      <c r="DN57" s="3"/>
      <c r="DO57" s="3"/>
      <c r="DP57" s="3"/>
      <c r="DQ57" s="20"/>
      <c r="DR57" s="3"/>
      <c r="DS57" s="3"/>
      <c r="DT57" s="3"/>
      <c r="DU57" s="24"/>
      <c r="DV57" s="24"/>
      <c r="DW57" s="24"/>
    </row>
    <row r="58" spans="1:127">
      <c r="A58" s="36" t="s">
        <v>205</v>
      </c>
      <c r="B58" s="2">
        <v>9035</v>
      </c>
      <c r="C58" s="2" t="s">
        <v>133</v>
      </c>
      <c r="D58" s="16" t="s">
        <v>124</v>
      </c>
      <c r="E58" s="3">
        <v>53</v>
      </c>
      <c r="F58" s="4">
        <v>6.819</v>
      </c>
      <c r="G58" s="4">
        <v>4.0365403900569001</v>
      </c>
      <c r="H58" s="4">
        <v>2.5304596099430996</v>
      </c>
      <c r="I58" s="10">
        <v>5.51</v>
      </c>
      <c r="J58" s="10">
        <v>0.80290807801137998</v>
      </c>
      <c r="K58" s="11">
        <v>5.6535000000000002</v>
      </c>
      <c r="L58" s="11">
        <v>0.65940807801137957</v>
      </c>
      <c r="M58" s="11">
        <v>6.3129080780113798</v>
      </c>
      <c r="N58" s="11">
        <v>5.84</v>
      </c>
      <c r="O58" s="11">
        <v>0.47290807801137991</v>
      </c>
      <c r="P58" s="11">
        <v>6.3129080780113798</v>
      </c>
      <c r="Q58" s="11">
        <v>5.72</v>
      </c>
      <c r="R58" s="11">
        <v>0.59290807801138001</v>
      </c>
      <c r="S58" s="11">
        <v>6.3129080780113798</v>
      </c>
      <c r="T58" s="11">
        <v>5.5</v>
      </c>
      <c r="U58" s="7"/>
      <c r="V58" s="11" t="s">
        <v>125</v>
      </c>
      <c r="W58" s="11"/>
      <c r="X58" s="11">
        <v>5.23</v>
      </c>
      <c r="Y58" s="11">
        <v>0.32377019502844906</v>
      </c>
      <c r="Z58" s="17">
        <v>5.5537701950284495</v>
      </c>
      <c r="AA58" s="11">
        <v>5.55</v>
      </c>
      <c r="AB58" s="4">
        <v>5.21</v>
      </c>
      <c r="AC58" s="4">
        <v>0.34377019502844952</v>
      </c>
      <c r="AD58" s="18">
        <v>5.5537701950284495</v>
      </c>
      <c r="AE58" s="4">
        <v>5.53</v>
      </c>
      <c r="AF58" s="4">
        <v>4.95</v>
      </c>
      <c r="AG58" s="4">
        <v>0.60377019502844931</v>
      </c>
      <c r="AH58" s="18">
        <v>5.5537701950284495</v>
      </c>
      <c r="AI58" s="4">
        <v>5.55</v>
      </c>
      <c r="AJ58" s="4">
        <v>5.2</v>
      </c>
      <c r="AK58" s="4">
        <v>0.1007242340341401</v>
      </c>
      <c r="AL58" s="18">
        <v>5.3007242340341403</v>
      </c>
      <c r="AM58" s="4">
        <v>5.3</v>
      </c>
      <c r="AN58" s="4">
        <v>4.96</v>
      </c>
      <c r="AO58" s="4">
        <v>8.7678273039830223E-2</v>
      </c>
      <c r="AP58" s="18">
        <v>5.0476782730398302</v>
      </c>
      <c r="AS58" s="4">
        <v>4.6399999999999997</v>
      </c>
      <c r="AT58" s="4">
        <v>0.40767827303983051</v>
      </c>
      <c r="AU58" s="18">
        <v>5.0476782730398302</v>
      </c>
      <c r="AV58" s="4">
        <v>5</v>
      </c>
      <c r="AW58" s="3">
        <v>4.7699999999999996</v>
      </c>
      <c r="AX58" s="3">
        <v>0.27767827303983061</v>
      </c>
      <c r="AY58" s="18">
        <v>5.0476782730398302</v>
      </c>
      <c r="AZ58" s="3">
        <v>5.04</v>
      </c>
      <c r="BA58" s="3">
        <v>4.72</v>
      </c>
      <c r="BB58" s="3">
        <v>0.32767827303983044</v>
      </c>
      <c r="BC58" s="18">
        <v>5.0476782730398302</v>
      </c>
      <c r="BD58" s="3">
        <v>5.05</v>
      </c>
      <c r="BE58" s="3">
        <v>4.6100000000000003</v>
      </c>
      <c r="BF58" s="3">
        <v>0.43767827303982987</v>
      </c>
      <c r="BG58" s="18">
        <v>5.0476782730398302</v>
      </c>
      <c r="BH58" s="3">
        <v>5.04</v>
      </c>
      <c r="BI58" s="3">
        <v>4.7699999999999996</v>
      </c>
      <c r="BJ58" s="3">
        <v>0.27767827303983061</v>
      </c>
      <c r="BK58" s="18">
        <v>5.0476782730398302</v>
      </c>
      <c r="BL58" s="3">
        <v>5.08</v>
      </c>
      <c r="BM58" s="3">
        <v>4.7640000000000002</v>
      </c>
      <c r="BN58" s="3">
        <v>0.28367827303982995</v>
      </c>
      <c r="BO58" s="18">
        <v>5.0476782730398302</v>
      </c>
      <c r="BP58" s="3">
        <v>5.0679999999999996</v>
      </c>
      <c r="BQ58" s="3">
        <v>4.6500000000000004</v>
      </c>
      <c r="BR58" s="3">
        <v>0.39767827303982983</v>
      </c>
      <c r="BS58" s="18">
        <v>5.0476782730398302</v>
      </c>
      <c r="BT58" s="3">
        <v>5.04</v>
      </c>
      <c r="BU58" s="3">
        <v>4.7699999999999996</v>
      </c>
      <c r="BV58" s="3">
        <v>0.27767827303983061</v>
      </c>
      <c r="BW58" s="18">
        <v>5.0476782730398302</v>
      </c>
      <c r="BX58" s="3">
        <v>4.7699999999999996</v>
      </c>
      <c r="BY58" s="3">
        <v>4.59</v>
      </c>
      <c r="BZ58" s="3">
        <v>0.20463231204552024</v>
      </c>
      <c r="CA58" s="18">
        <v>4.7946323120455201</v>
      </c>
      <c r="CB58" s="3">
        <v>4.8</v>
      </c>
      <c r="CC58" s="3">
        <v>4.59</v>
      </c>
      <c r="CD58" s="3">
        <v>4.9412804086122399</v>
      </c>
      <c r="CE58" s="18">
        <v>4.9412804086122399</v>
      </c>
      <c r="CF58" s="3">
        <v>4.7946323120455201</v>
      </c>
      <c r="CG58" s="3">
        <v>4.6900000000000004</v>
      </c>
      <c r="CH58" s="12">
        <v>0.25128040861223955</v>
      </c>
      <c r="CI58" s="18">
        <v>4.9412804086122399</v>
      </c>
      <c r="CJ58" s="18">
        <v>4.7946323120455201</v>
      </c>
      <c r="CK58" s="3"/>
      <c r="CL58" s="3">
        <v>4.84</v>
      </c>
      <c r="CM58" s="3">
        <v>5.0476782730398302</v>
      </c>
      <c r="CN58" s="19">
        <v>5.0476782730398302</v>
      </c>
      <c r="CO58" s="3">
        <v>5.04</v>
      </c>
      <c r="CP58" s="3">
        <v>4.8600000000000003</v>
      </c>
      <c r="CQ58" s="3">
        <v>0.18767827303982987</v>
      </c>
      <c r="CR58" s="19">
        <v>5.0476782730398302</v>
      </c>
      <c r="CS58" s="3">
        <v>5.07</v>
      </c>
      <c r="CT58" s="3"/>
      <c r="CU58" s="3"/>
      <c r="CV58" s="3"/>
      <c r="CW58" s="12">
        <v>5.0476782730398302</v>
      </c>
      <c r="CX58" s="17">
        <v>5.0476782730398302</v>
      </c>
      <c r="CY58" s="3"/>
      <c r="CZ58" s="3"/>
      <c r="DA58" s="3">
        <v>4.7859999999999996</v>
      </c>
      <c r="DB58" s="12">
        <v>0.2616782730398306</v>
      </c>
      <c r="DC58" s="17">
        <v>5.0476782730398302</v>
      </c>
      <c r="DD58" s="3">
        <v>5.0439999999999996</v>
      </c>
      <c r="DE58" s="3"/>
      <c r="DF58" s="3"/>
      <c r="DG58" s="17">
        <v>5.0476782730398302</v>
      </c>
      <c r="DH58" s="3"/>
      <c r="DI58" s="3"/>
      <c r="DJ58" s="37"/>
      <c r="DK58" s="20"/>
      <c r="DL58" s="3"/>
      <c r="DM58" s="3">
        <v>4.7300000000000004</v>
      </c>
      <c r="DN58" s="3">
        <v>4.6985000000000001</v>
      </c>
      <c r="DO58" s="3"/>
      <c r="DP58" s="3"/>
      <c r="DQ58" s="20"/>
      <c r="DR58" s="3"/>
      <c r="DS58" s="3"/>
      <c r="DT58" s="3"/>
      <c r="DU58" s="3"/>
      <c r="DV58" s="3"/>
      <c r="DW58" s="3"/>
    </row>
    <row r="59" spans="1:127">
      <c r="A59" s="38" t="s">
        <v>220</v>
      </c>
      <c r="B59" s="2">
        <v>9035</v>
      </c>
      <c r="C59" s="2" t="s">
        <v>133</v>
      </c>
      <c r="D59" s="16" t="s">
        <v>124</v>
      </c>
      <c r="E59" s="3">
        <v>40</v>
      </c>
      <c r="F59" s="4">
        <v>6.67</v>
      </c>
      <c r="G59" s="4">
        <v>3.9449545033326001</v>
      </c>
      <c r="H59" s="4">
        <v>2.4730454966673996</v>
      </c>
      <c r="I59" s="40">
        <v>5.5759999999999996</v>
      </c>
      <c r="J59" s="12">
        <v>0.58783101208751987</v>
      </c>
      <c r="K59" s="11">
        <v>5.63</v>
      </c>
      <c r="L59" s="11">
        <v>0.68383101208751995</v>
      </c>
      <c r="M59" s="11">
        <v>6.3138310120875198</v>
      </c>
      <c r="N59" s="11">
        <v>5.74</v>
      </c>
      <c r="O59" s="11">
        <v>0.57383101208751963</v>
      </c>
      <c r="P59" s="11">
        <v>6.3138310120875198</v>
      </c>
      <c r="Q59" s="11">
        <v>5.86</v>
      </c>
      <c r="R59" s="11">
        <v>0.45383101208751953</v>
      </c>
      <c r="S59" s="11">
        <v>6.3138310120875198</v>
      </c>
      <c r="T59" s="11">
        <v>5.68</v>
      </c>
      <c r="U59" s="7"/>
      <c r="V59" s="11" t="s">
        <v>125</v>
      </c>
      <c r="W59" s="11" t="s">
        <v>213</v>
      </c>
      <c r="X59" s="11">
        <v>5.34</v>
      </c>
      <c r="Y59" s="11">
        <v>0.21457753021879977</v>
      </c>
      <c r="Z59" s="17">
        <v>5.5545775302187996</v>
      </c>
      <c r="AA59" s="11">
        <v>5.55</v>
      </c>
      <c r="AB59" s="4">
        <v>5.23</v>
      </c>
      <c r="AC59" s="4">
        <v>0.20347725166629882</v>
      </c>
      <c r="AD59" s="18">
        <v>5.4334772516662992</v>
      </c>
      <c r="AE59" s="4">
        <v>5.44</v>
      </c>
      <c r="AF59" s="4">
        <v>4.9400000000000004</v>
      </c>
      <c r="AG59" s="4">
        <v>0.49347725166629886</v>
      </c>
      <c r="AH59" s="18">
        <v>5.4334772516662992</v>
      </c>
      <c r="AI59" s="4">
        <v>5.43</v>
      </c>
      <c r="AJ59" s="4">
        <v>5.05</v>
      </c>
      <c r="AK59" s="4">
        <v>0.13617270199956</v>
      </c>
      <c r="AL59" s="18">
        <v>5.1861727019995598</v>
      </c>
      <c r="AM59" s="4">
        <v>5.19</v>
      </c>
      <c r="AN59" s="4">
        <v>4.8899999999999997</v>
      </c>
      <c r="AO59" s="4">
        <v>4.8868152332819825E-2</v>
      </c>
      <c r="AP59" s="18">
        <v>4.9388681523328195</v>
      </c>
      <c r="AS59" s="4">
        <v>4.63</v>
      </c>
      <c r="AT59" s="4">
        <v>0.30886815233281961</v>
      </c>
      <c r="AU59" s="18">
        <v>4.9388681523328195</v>
      </c>
      <c r="AV59" s="4">
        <v>4.9400000000000004</v>
      </c>
      <c r="AW59" s="3">
        <v>4.7</v>
      </c>
      <c r="AX59" s="3">
        <v>0.23886815233281933</v>
      </c>
      <c r="AY59" s="18">
        <v>4.9388681523328195</v>
      </c>
      <c r="AZ59" s="3">
        <v>4.9400000000000004</v>
      </c>
      <c r="BA59" s="3">
        <v>4.63</v>
      </c>
      <c r="BB59" s="3">
        <v>0.30886815233281961</v>
      </c>
      <c r="BC59" s="18">
        <v>4.9388681523328195</v>
      </c>
      <c r="BD59" s="3">
        <v>4.93</v>
      </c>
      <c r="BE59" s="3">
        <v>4.58</v>
      </c>
      <c r="BF59" s="3">
        <v>0.35886815233281943</v>
      </c>
      <c r="BG59" s="18">
        <v>4.9388681523328195</v>
      </c>
      <c r="BH59" s="3">
        <v>4.9400000000000004</v>
      </c>
      <c r="BI59" s="3">
        <v>4.6399999999999997</v>
      </c>
      <c r="BJ59" s="3">
        <v>0.29886815233281983</v>
      </c>
      <c r="BK59" s="18">
        <v>4.9388681523328195</v>
      </c>
      <c r="BL59" s="3">
        <v>4.93</v>
      </c>
      <c r="BM59" s="3">
        <v>4.6565000000000003</v>
      </c>
      <c r="BN59" s="3">
        <v>0.2823681523328192</v>
      </c>
      <c r="BO59" s="18">
        <v>4.9388681523328195</v>
      </c>
      <c r="BP59" s="3">
        <v>4.9444999999999997</v>
      </c>
      <c r="BQ59" s="3">
        <v>4.54</v>
      </c>
      <c r="BR59" s="3">
        <v>0.39886815233281947</v>
      </c>
      <c r="BS59" s="18">
        <v>4.9388681523328195</v>
      </c>
      <c r="BT59" s="3">
        <v>4.93</v>
      </c>
      <c r="BU59" s="3">
        <v>4.6900000000000004</v>
      </c>
      <c r="BV59" s="3">
        <v>0.24886815233281911</v>
      </c>
      <c r="BW59" s="18">
        <v>4.9388681523328195</v>
      </c>
      <c r="BX59" s="3">
        <v>4.6900000000000004</v>
      </c>
      <c r="BY59" s="3">
        <v>4.53</v>
      </c>
      <c r="BZ59" s="3">
        <v>0.16156360266607894</v>
      </c>
      <c r="CA59" s="18">
        <v>4.6915636026660792</v>
      </c>
      <c r="CB59" s="3">
        <v>4.7</v>
      </c>
      <c r="CC59" s="3">
        <v>4.47</v>
      </c>
      <c r="CD59" s="3">
        <v>4.7821810585634399</v>
      </c>
      <c r="CE59" s="18">
        <v>4.7821810585634399</v>
      </c>
      <c r="CF59" s="3">
        <v>4.6915636026660792</v>
      </c>
      <c r="CG59" s="3">
        <v>4.42</v>
      </c>
      <c r="CH59" s="12">
        <v>0.36218105856343996</v>
      </c>
      <c r="CI59" s="18">
        <v>4.7821810585634399</v>
      </c>
      <c r="CJ59" s="18">
        <v>4.6915636026660792</v>
      </c>
      <c r="CK59" s="3">
        <v>4.78</v>
      </c>
      <c r="CL59" s="3">
        <v>4.6900000000000004</v>
      </c>
      <c r="CM59" s="3">
        <v>0.15886815233281926</v>
      </c>
      <c r="CN59" s="19">
        <v>4.9388681523328195</v>
      </c>
      <c r="CO59" s="3">
        <v>4.9400000000000004</v>
      </c>
      <c r="CP59" s="3">
        <v>4.76</v>
      </c>
      <c r="CQ59" s="3">
        <v>0.17886815233281972</v>
      </c>
      <c r="CR59" s="19">
        <v>4.9388681523328195</v>
      </c>
      <c r="CS59" s="3">
        <v>4.9400000000000004</v>
      </c>
      <c r="CT59" s="3"/>
      <c r="CU59" s="3"/>
      <c r="CV59" s="3"/>
      <c r="CW59" s="12">
        <v>4.9388681523328195</v>
      </c>
      <c r="CX59" s="17">
        <v>4.9388681523328195</v>
      </c>
      <c r="CY59" s="3"/>
      <c r="CZ59" s="3"/>
      <c r="DA59" s="3">
        <v>4.62</v>
      </c>
      <c r="DB59" s="12">
        <v>0.3188681523328194</v>
      </c>
      <c r="DC59" s="17">
        <v>4.9388681523328195</v>
      </c>
      <c r="DD59" s="3">
        <v>4.93</v>
      </c>
      <c r="DE59" s="3"/>
      <c r="DF59" s="3"/>
      <c r="DG59" s="17">
        <v>4.9388681523328195</v>
      </c>
      <c r="DH59" s="3"/>
      <c r="DI59" s="3">
        <v>4.6900000000000004</v>
      </c>
      <c r="DJ59" s="12">
        <v>1.5636026660788005E-3</v>
      </c>
      <c r="DK59" s="18">
        <v>4.6915636026660792</v>
      </c>
      <c r="DL59" s="3">
        <v>4.6900000000000004</v>
      </c>
      <c r="DM59" s="3"/>
      <c r="DN59" s="3"/>
      <c r="DO59" s="3">
        <v>4.6219999999999999</v>
      </c>
      <c r="DP59" s="3">
        <v>4.58</v>
      </c>
      <c r="DQ59" s="39">
        <v>4.6915636026660792</v>
      </c>
      <c r="DR59" s="3">
        <v>4.7300000000000004</v>
      </c>
      <c r="DS59" s="3">
        <v>4.74</v>
      </c>
      <c r="DT59" s="3">
        <v>4.6500000000000004</v>
      </c>
      <c r="DU59" s="3"/>
      <c r="DV59" s="3"/>
      <c r="DW59" s="3"/>
    </row>
    <row r="60" spans="1:127">
      <c r="A60" s="42" t="s">
        <v>235</v>
      </c>
      <c r="B60" s="2">
        <v>9035</v>
      </c>
      <c r="C60" s="2" t="s">
        <v>133</v>
      </c>
      <c r="D60" s="16" t="s">
        <v>124</v>
      </c>
      <c r="E60" s="3">
        <v>20</v>
      </c>
      <c r="F60" s="4">
        <v>6.3369999999999997</v>
      </c>
      <c r="G60" s="4">
        <v>3.7402692665594999</v>
      </c>
      <c r="H60" s="4">
        <v>2.3447307334404996</v>
      </c>
      <c r="I60" s="40">
        <v>5.6719999999999997</v>
      </c>
      <c r="J60" s="12">
        <v>0.18449396473289958</v>
      </c>
      <c r="K60" s="11">
        <v>5.38</v>
      </c>
      <c r="L60" s="11">
        <v>0.62649396473289976</v>
      </c>
      <c r="M60" s="11">
        <v>6.0064939647328996</v>
      </c>
      <c r="N60" s="40">
        <v>5.5119999999999996</v>
      </c>
      <c r="O60" s="11">
        <v>0.34449396473289973</v>
      </c>
      <c r="P60" s="11">
        <v>6.0064939647328996</v>
      </c>
      <c r="Q60" s="40">
        <v>5.452</v>
      </c>
      <c r="R60" s="11">
        <v>0.40449396473289934</v>
      </c>
      <c r="S60" s="11">
        <v>6.0064939647328996</v>
      </c>
      <c r="T60" s="11">
        <v>5.3</v>
      </c>
      <c r="U60" s="7"/>
      <c r="V60" s="11" t="s">
        <v>125</v>
      </c>
      <c r="W60" s="11"/>
      <c r="X60" s="11">
        <v>5.04</v>
      </c>
      <c r="Y60" s="11">
        <v>0.24573491183224938</v>
      </c>
      <c r="Z60" s="17">
        <v>5.2857349118322494</v>
      </c>
      <c r="AA60" s="11">
        <v>5.3</v>
      </c>
      <c r="AB60" s="4">
        <v>5.04</v>
      </c>
      <c r="AC60" s="4">
        <v>0.12463463327974988</v>
      </c>
      <c r="AD60" s="18">
        <v>5.1646346332797499</v>
      </c>
      <c r="AE60" s="4">
        <v>5.16</v>
      </c>
      <c r="AF60" s="4">
        <v>4.7699999999999996</v>
      </c>
      <c r="AG60" s="4">
        <v>0.39463463327975035</v>
      </c>
      <c r="AH60" s="18">
        <v>5.1646346332797499</v>
      </c>
      <c r="AI60" s="4">
        <v>5.16</v>
      </c>
      <c r="AJ60" s="4">
        <v>4.8600000000000003</v>
      </c>
      <c r="AK60" s="4">
        <v>7.016155993569928E-2</v>
      </c>
      <c r="AL60" s="18">
        <v>4.9301615599356996</v>
      </c>
      <c r="AM60" s="18">
        <v>4.9301615599356996</v>
      </c>
      <c r="AN60" s="4">
        <v>4.72</v>
      </c>
      <c r="AO60" s="4">
        <v>-2.4311513408349583E-2</v>
      </c>
      <c r="AP60" s="18">
        <v>4.6956884865916502</v>
      </c>
      <c r="AQ60" s="4">
        <v>4.72</v>
      </c>
      <c r="AS60" s="4">
        <v>4.53</v>
      </c>
      <c r="AT60" s="4">
        <v>0.16568848659164992</v>
      </c>
      <c r="AU60" s="18">
        <v>4.6956884865916502</v>
      </c>
      <c r="AV60" s="4">
        <v>4.6900000000000004</v>
      </c>
      <c r="AW60" s="3">
        <v>4.55</v>
      </c>
      <c r="AX60" s="3">
        <v>0.14568848659165035</v>
      </c>
      <c r="AY60" s="18">
        <v>4.6956884865916502</v>
      </c>
      <c r="AZ60" s="3">
        <v>4.6900000000000004</v>
      </c>
      <c r="BA60" s="3">
        <v>4.53</v>
      </c>
      <c r="BB60" s="3">
        <v>0.16568848659164992</v>
      </c>
      <c r="BC60" s="18">
        <v>4.6956884865916502</v>
      </c>
      <c r="BD60" s="3">
        <v>4.6900000000000004</v>
      </c>
      <c r="BE60" s="3">
        <v>4.45</v>
      </c>
      <c r="BF60" s="3">
        <v>0.24568848659164999</v>
      </c>
      <c r="BG60" s="18">
        <v>4.6956884865916502</v>
      </c>
      <c r="BH60" s="3"/>
      <c r="BI60" s="3">
        <v>4.5</v>
      </c>
      <c r="BJ60" s="3">
        <v>0.19568848659165017</v>
      </c>
      <c r="BK60" s="18">
        <v>4.6956884865916502</v>
      </c>
      <c r="BL60" s="3">
        <v>4.6900000000000004</v>
      </c>
      <c r="BM60" s="3">
        <v>4.5244999999999997</v>
      </c>
      <c r="BN60" s="3">
        <v>0.17118848659165042</v>
      </c>
      <c r="BO60" s="18">
        <v>4.6956884865916502</v>
      </c>
      <c r="BP60" s="3">
        <v>4.7275</v>
      </c>
      <c r="BQ60" s="3">
        <v>4.47</v>
      </c>
      <c r="BR60" s="3">
        <v>0.22568848659165042</v>
      </c>
      <c r="BS60" s="18">
        <v>4.6956884865916502</v>
      </c>
      <c r="BT60" s="3">
        <v>4.6900000000000004</v>
      </c>
      <c r="BU60" s="3">
        <v>4.5199999999999996</v>
      </c>
      <c r="BV60" s="3">
        <v>0.17568848659165059</v>
      </c>
      <c r="BW60" s="18">
        <v>4.6956884865916502</v>
      </c>
      <c r="BX60" s="3">
        <v>4.5199999999999996</v>
      </c>
      <c r="BY60" s="3">
        <v>4.42</v>
      </c>
      <c r="BZ60" s="3">
        <v>4.1215413247599919E-2</v>
      </c>
      <c r="CA60" s="18">
        <v>4.4612154132475998</v>
      </c>
      <c r="CB60" s="3">
        <v>4.46</v>
      </c>
      <c r="CC60" s="3">
        <v>4.37</v>
      </c>
      <c r="CD60" s="3">
        <v>4.3405074281018798</v>
      </c>
      <c r="CE60" s="18">
        <v>4.3405074281018798</v>
      </c>
      <c r="CF60" s="3">
        <v>4.4612154132475998</v>
      </c>
      <c r="CG60" s="3">
        <v>4.37</v>
      </c>
      <c r="CH60" s="12">
        <v>-2.9492571898120268E-2</v>
      </c>
      <c r="CI60" s="18">
        <v>4.3405074281018798</v>
      </c>
      <c r="CJ60" s="18">
        <v>4.4612154132475998</v>
      </c>
      <c r="CK60" s="3">
        <v>4.37</v>
      </c>
      <c r="CL60" s="3">
        <v>4.4000000000000004</v>
      </c>
      <c r="CM60" s="3">
        <v>0.32568848659165006</v>
      </c>
      <c r="CN60" s="19">
        <v>4.6956884865916502</v>
      </c>
      <c r="CO60" s="3">
        <v>4.6900000000000004</v>
      </c>
      <c r="CP60" s="3">
        <v>4.58</v>
      </c>
      <c r="CQ60" s="3">
        <v>0.1156884865916501</v>
      </c>
      <c r="CR60" s="19">
        <v>4.6956884865916502</v>
      </c>
      <c r="CS60" s="3">
        <v>4.6900000000000004</v>
      </c>
      <c r="CT60" s="3"/>
      <c r="CU60" s="3"/>
      <c r="CV60" s="3"/>
      <c r="CW60" s="12">
        <v>4.6956884865916502</v>
      </c>
      <c r="CX60" s="17">
        <v>4.6956884865916502</v>
      </c>
      <c r="CY60" s="3"/>
      <c r="CZ60" s="3"/>
      <c r="DA60" s="3">
        <v>4.51</v>
      </c>
      <c r="DB60" s="12">
        <v>0.18568848659165038</v>
      </c>
      <c r="DC60" s="17">
        <v>4.6956884865916502</v>
      </c>
      <c r="DD60" s="3"/>
      <c r="DE60" s="3"/>
      <c r="DF60" s="3"/>
      <c r="DG60" s="17">
        <v>4.6956884865916502</v>
      </c>
      <c r="DH60" s="3"/>
      <c r="DI60" s="3">
        <v>4.55</v>
      </c>
      <c r="DJ60" s="12">
        <v>-8.8784586752399974E-2</v>
      </c>
      <c r="DK60" s="18">
        <v>4.4612154132475998</v>
      </c>
      <c r="DL60" s="3">
        <v>4.55</v>
      </c>
      <c r="DM60" s="3"/>
      <c r="DN60" s="3"/>
      <c r="DO60" s="3"/>
      <c r="DP60" s="3">
        <v>4.5</v>
      </c>
      <c r="DQ60" s="18">
        <v>4.4612154132475998</v>
      </c>
      <c r="DR60" s="3" t="s">
        <v>233</v>
      </c>
      <c r="DS60" s="3">
        <v>4.5599999999999996</v>
      </c>
      <c r="DT60" s="3">
        <v>4.51</v>
      </c>
      <c r="DU60" s="24"/>
      <c r="DV60" s="24"/>
      <c r="DW60" s="24"/>
    </row>
    <row r="61" spans="1:127">
      <c r="A61" s="9" t="s">
        <v>251</v>
      </c>
      <c r="B61" s="2" t="s">
        <v>252</v>
      </c>
      <c r="C61" s="2" t="s">
        <v>253</v>
      </c>
      <c r="D61" s="2" t="s">
        <v>120</v>
      </c>
      <c r="E61" s="3">
        <v>33</v>
      </c>
      <c r="F61" s="4">
        <v>7.41</v>
      </c>
      <c r="G61" s="4">
        <v>4.3998105850506004</v>
      </c>
      <c r="H61" s="4">
        <v>2.7581894149493995</v>
      </c>
      <c r="I61" s="10">
        <v>5.9675000000000002</v>
      </c>
      <c r="J61" s="10">
        <v>0.89086211701012008</v>
      </c>
      <c r="K61" s="11">
        <v>6.1609999999999996</v>
      </c>
      <c r="L61" s="11">
        <v>0.69736211701012074</v>
      </c>
      <c r="M61" s="11">
        <v>6.8583621170101203</v>
      </c>
      <c r="N61" s="11">
        <v>6.2629999999999999</v>
      </c>
      <c r="O61" s="11">
        <v>0.59536211701012043</v>
      </c>
      <c r="P61" s="11">
        <v>6.8583621170101203</v>
      </c>
      <c r="Q61" s="11">
        <v>6.2869999999999999</v>
      </c>
      <c r="R61" s="11">
        <v>0.57136211701012041</v>
      </c>
      <c r="S61" s="11">
        <v>6.8583621170101203</v>
      </c>
      <c r="T61" s="11">
        <v>6.0514999999999999</v>
      </c>
      <c r="U61" s="11">
        <v>0.80686211701012045</v>
      </c>
      <c r="V61" s="11">
        <v>6.8583621170101203</v>
      </c>
      <c r="W61" s="11">
        <v>6.5884999999999998</v>
      </c>
      <c r="X61" s="11">
        <v>6.0594999999999999</v>
      </c>
      <c r="Y61" s="11">
        <v>0.79886211701012044</v>
      </c>
      <c r="Z61" s="11">
        <v>6.8583621170101203</v>
      </c>
      <c r="AA61" s="11">
        <v>6.8689999999999998</v>
      </c>
      <c r="AB61" s="4">
        <v>6.3</v>
      </c>
      <c r="AC61" s="4">
        <v>0.55836211701012051</v>
      </c>
      <c r="AD61" s="4">
        <v>6.8583621170101203</v>
      </c>
      <c r="AE61" s="4">
        <v>6.8605</v>
      </c>
      <c r="AF61" s="4">
        <v>5.8464999999999998</v>
      </c>
      <c r="AG61" s="4">
        <v>1.0118621170101205</v>
      </c>
      <c r="AH61" s="4">
        <v>6.8583621170101203</v>
      </c>
      <c r="AI61" s="4">
        <v>6.9095000000000004</v>
      </c>
      <c r="AJ61" s="4">
        <v>6.3</v>
      </c>
      <c r="AK61" s="4">
        <v>0.55836211701012051</v>
      </c>
      <c r="AL61" s="4">
        <v>6.8583621170101203</v>
      </c>
      <c r="AM61" s="4">
        <v>6.88</v>
      </c>
      <c r="AN61" s="4">
        <v>6.21</v>
      </c>
      <c r="AO61" s="4">
        <v>0.64836211701012036</v>
      </c>
      <c r="AP61" s="4">
        <v>6.8583621170101203</v>
      </c>
      <c r="AQ61" s="4">
        <v>6.86</v>
      </c>
      <c r="AR61" s="4">
        <v>7.7054999999999998</v>
      </c>
      <c r="AT61" s="4">
        <v>6.8583621170101203</v>
      </c>
      <c r="AU61" s="4">
        <v>6.8583621170101203</v>
      </c>
      <c r="AW61" s="3"/>
      <c r="AX61" s="3">
        <v>7.1341810585050602</v>
      </c>
      <c r="AY61" s="3">
        <v>7.1341810585050602</v>
      </c>
      <c r="AZ61" s="3"/>
      <c r="BA61" s="3">
        <v>6.9</v>
      </c>
      <c r="BB61" s="3">
        <v>0.23418105850505988</v>
      </c>
      <c r="BC61" s="3">
        <v>7.1341810585050602</v>
      </c>
      <c r="BD61" s="3">
        <v>7.13</v>
      </c>
      <c r="BE61" s="3">
        <v>6.1215000000000002</v>
      </c>
      <c r="BF61" s="3">
        <v>1.0126810585050601</v>
      </c>
      <c r="BG61" s="3">
        <v>7.1341810585050602</v>
      </c>
      <c r="BH61" s="3">
        <v>7.1425000000000001</v>
      </c>
      <c r="BI61" s="3">
        <v>6.27</v>
      </c>
      <c r="BJ61" s="3">
        <v>0.86418105850506066</v>
      </c>
      <c r="BK61" s="3">
        <v>7.1341810585050602</v>
      </c>
      <c r="BL61" s="3">
        <v>7.13</v>
      </c>
      <c r="BM61" s="3">
        <v>6.266</v>
      </c>
      <c r="BN61" s="3">
        <v>0.86818105850506022</v>
      </c>
      <c r="BO61" s="3">
        <v>7.1341810585050602</v>
      </c>
      <c r="BP61" s="3">
        <v>7.1635</v>
      </c>
      <c r="BQ61" s="3">
        <v>6.89</v>
      </c>
      <c r="BR61" s="3">
        <v>0.24418105850506056</v>
      </c>
      <c r="BS61" s="3">
        <v>7.1341810585050602</v>
      </c>
      <c r="BT61" s="3">
        <v>7.13</v>
      </c>
      <c r="BU61" s="3">
        <v>6.97</v>
      </c>
      <c r="BV61" s="3">
        <v>0.16418105850506048</v>
      </c>
      <c r="BW61" s="3">
        <v>7.1341810585050602</v>
      </c>
      <c r="BX61" s="3">
        <v>7.13</v>
      </c>
      <c r="BY61" s="3">
        <v>6.83</v>
      </c>
      <c r="BZ61" s="3">
        <v>0.30418105850506016</v>
      </c>
      <c r="CA61" s="3">
        <v>7.1341810585050602</v>
      </c>
      <c r="CB61" s="3">
        <v>7.13</v>
      </c>
      <c r="CC61" s="3">
        <v>6.9530000000000003</v>
      </c>
      <c r="CD61" s="3">
        <v>6.7361337047440806</v>
      </c>
      <c r="CE61" s="3">
        <v>6.7361337047440806</v>
      </c>
      <c r="CF61" s="3">
        <v>6.8583621170101203</v>
      </c>
      <c r="CG61" s="3">
        <v>6.87</v>
      </c>
      <c r="CH61" s="12">
        <v>-0.13386629525591953</v>
      </c>
      <c r="CI61" s="3">
        <v>6.7361337047440806</v>
      </c>
      <c r="CJ61" s="3">
        <v>6.8583621170101203</v>
      </c>
      <c r="CK61" s="3">
        <v>6.87</v>
      </c>
      <c r="CL61" s="3"/>
      <c r="CM61" s="3">
        <v>0.26418105850506013</v>
      </c>
      <c r="CN61" s="3">
        <v>7.1341810585050602</v>
      </c>
      <c r="CO61" s="3"/>
      <c r="CP61" s="3"/>
      <c r="CQ61" s="13"/>
      <c r="CR61" s="13"/>
      <c r="CS61" s="3"/>
      <c r="CT61" s="3">
        <v>6.96</v>
      </c>
      <c r="CU61" s="3">
        <v>6.7355</v>
      </c>
      <c r="CV61" s="3"/>
      <c r="CW61" s="14"/>
      <c r="CX61" s="14"/>
      <c r="CY61" s="3"/>
      <c r="CZ61" s="3"/>
      <c r="DA61" s="3"/>
      <c r="DB61" s="14"/>
      <c r="DC61" s="14"/>
      <c r="DD61" s="3"/>
      <c r="DE61" s="3"/>
      <c r="DF61" s="3"/>
      <c r="DG61" s="14"/>
      <c r="DH61" s="3"/>
      <c r="DI61" s="3"/>
      <c r="DJ61" s="14"/>
      <c r="DK61" s="15"/>
      <c r="DL61" s="3"/>
      <c r="DM61" s="3"/>
      <c r="DN61" s="3"/>
      <c r="DO61" s="3"/>
      <c r="DP61" s="3"/>
      <c r="DQ61" s="15"/>
      <c r="DR61" s="3"/>
      <c r="DS61" s="3"/>
      <c r="DT61" s="3"/>
      <c r="DU61" s="3"/>
      <c r="DV61" s="3"/>
      <c r="DW61" s="3"/>
    </row>
    <row r="62" spans="1:127">
      <c r="A62" s="34" t="s">
        <v>254</v>
      </c>
      <c r="B62" s="2" t="s">
        <v>252</v>
      </c>
      <c r="C62" s="2" t="s">
        <v>253</v>
      </c>
      <c r="D62" s="2" t="s">
        <v>120</v>
      </c>
      <c r="E62" s="3">
        <v>48</v>
      </c>
      <c r="F62" s="4">
        <v>7.4859999999999998</v>
      </c>
      <c r="G62" s="4">
        <v>4.4465255339837997</v>
      </c>
      <c r="H62" s="4">
        <v>2.7874744660161999</v>
      </c>
      <c r="I62" s="10">
        <v>5.9604999999999997</v>
      </c>
      <c r="J62" s="10">
        <v>0.96800510679675966</v>
      </c>
      <c r="K62" s="11">
        <v>6.3574999999999999</v>
      </c>
      <c r="L62" s="11">
        <v>0.57100510679675942</v>
      </c>
      <c r="M62" s="11">
        <v>6.9285051067967593</v>
      </c>
      <c r="N62" s="11">
        <v>6.3019999999999996</v>
      </c>
      <c r="O62" s="11">
        <v>0.62650510679675975</v>
      </c>
      <c r="P62" s="11">
        <v>6.9285051067967593</v>
      </c>
      <c r="Q62" s="11">
        <v>6.3</v>
      </c>
      <c r="R62" s="11">
        <v>0.62850510679675953</v>
      </c>
      <c r="S62" s="11">
        <v>6.9285051067967593</v>
      </c>
      <c r="T62" s="11">
        <v>6.0255000000000001</v>
      </c>
      <c r="U62" s="11">
        <v>0.90300510679675927</v>
      </c>
      <c r="V62" s="11">
        <v>6.9285051067967593</v>
      </c>
      <c r="W62" s="11">
        <v>6.9589999999999996</v>
      </c>
      <c r="X62" s="11">
        <v>6.3905000000000003</v>
      </c>
      <c r="Y62" s="11">
        <v>0.53800510679675906</v>
      </c>
      <c r="Z62" s="11">
        <v>6.9285051067967593</v>
      </c>
      <c r="AA62" s="11">
        <v>6.9240000000000004</v>
      </c>
      <c r="AB62" s="4">
        <v>6.26</v>
      </c>
      <c r="AC62" s="4">
        <v>0.66850510679675956</v>
      </c>
      <c r="AD62" s="4">
        <v>6.9285051067967593</v>
      </c>
      <c r="AE62" s="4">
        <v>6.92</v>
      </c>
      <c r="AF62" s="4">
        <v>5.81</v>
      </c>
      <c r="AG62" s="4">
        <v>1.1185051067967597</v>
      </c>
      <c r="AH62" s="4">
        <v>6.9285051067967593</v>
      </c>
      <c r="AI62" s="4">
        <v>6.92</v>
      </c>
      <c r="AJ62" s="4">
        <v>6.27</v>
      </c>
      <c r="AK62" s="4">
        <v>0.65850510679675978</v>
      </c>
      <c r="AL62" s="4">
        <v>6.9285051067967593</v>
      </c>
      <c r="AM62" s="4">
        <v>6.92</v>
      </c>
      <c r="AN62" s="4">
        <v>6.14</v>
      </c>
      <c r="AO62" s="4">
        <v>0.78850510679675967</v>
      </c>
      <c r="AP62" s="4">
        <v>6.9285051067967593</v>
      </c>
      <c r="AQ62" s="4">
        <v>6.93</v>
      </c>
      <c r="AR62" s="4">
        <v>7.2320000000000002</v>
      </c>
      <c r="AT62" s="4">
        <v>6.9285051067967593</v>
      </c>
      <c r="AU62" s="4">
        <v>6.9285051067967593</v>
      </c>
      <c r="AW62" s="3"/>
      <c r="AX62" s="3">
        <v>7.20725255339838</v>
      </c>
      <c r="AY62" s="3">
        <v>7.20725255339838</v>
      </c>
      <c r="AZ62" s="3"/>
      <c r="BA62" s="3">
        <v>6.21</v>
      </c>
      <c r="BB62" s="3">
        <v>0.99725255339838004</v>
      </c>
      <c r="BC62" s="3">
        <v>7.20725255339838</v>
      </c>
      <c r="BD62" s="3"/>
      <c r="BE62" s="3">
        <v>5.8354999999999997</v>
      </c>
      <c r="BF62" s="3">
        <v>1.3717525533983803</v>
      </c>
      <c r="BG62" s="3">
        <v>7.20725255339838</v>
      </c>
      <c r="BH62" s="3">
        <v>7.2480000000000002</v>
      </c>
      <c r="BI62" s="3">
        <v>6.21</v>
      </c>
      <c r="BJ62" s="3">
        <v>0.99725255339838004</v>
      </c>
      <c r="BK62" s="3">
        <v>7.20725255339838</v>
      </c>
      <c r="BL62" s="3">
        <v>7.2</v>
      </c>
      <c r="BM62" s="3">
        <v>6.0220000000000002</v>
      </c>
      <c r="BN62" s="3">
        <v>1.1852525533983798</v>
      </c>
      <c r="BO62" s="3">
        <v>7.20725255339838</v>
      </c>
      <c r="BP62" s="3">
        <v>7.2279999999999998</v>
      </c>
      <c r="BQ62" s="3">
        <v>6.74</v>
      </c>
      <c r="BR62" s="3">
        <v>0.46725255339837979</v>
      </c>
      <c r="BS62" s="3">
        <v>7.20725255339838</v>
      </c>
      <c r="BT62" s="3">
        <v>7.21</v>
      </c>
      <c r="BU62" s="3">
        <v>6.95</v>
      </c>
      <c r="BV62" s="3">
        <v>0.25725255339837982</v>
      </c>
      <c r="BW62" s="3">
        <v>7.20725255339838</v>
      </c>
      <c r="BX62" s="3">
        <v>7.2</v>
      </c>
      <c r="BY62" s="3">
        <v>6.45</v>
      </c>
      <c r="BZ62" s="3">
        <v>0.75725255339837982</v>
      </c>
      <c r="CA62" s="3">
        <v>7.20725255339838</v>
      </c>
      <c r="CB62" s="3">
        <v>7.2</v>
      </c>
      <c r="CC62" s="3">
        <v>6.49</v>
      </c>
      <c r="CD62" s="3">
        <v>7.2012938718755795</v>
      </c>
      <c r="CE62" s="3">
        <v>7.2012938718755795</v>
      </c>
      <c r="CF62" s="3">
        <v>6.9285051067967593</v>
      </c>
      <c r="CG62" s="3">
        <v>6.45</v>
      </c>
      <c r="CH62" s="12">
        <v>0.75129387187557928</v>
      </c>
      <c r="CI62" s="3">
        <v>7.2012938718755795</v>
      </c>
      <c r="CJ62" s="3">
        <v>6.9285051067967593</v>
      </c>
      <c r="CK62" s="3">
        <v>7.2</v>
      </c>
      <c r="CL62" s="3"/>
      <c r="CM62" s="3">
        <v>7.252553398379824E-3</v>
      </c>
      <c r="CN62" s="3">
        <v>7.20725255339838</v>
      </c>
      <c r="CO62" s="3"/>
      <c r="CP62" s="3">
        <v>7.02</v>
      </c>
      <c r="CQ62" s="3">
        <v>0.18725255339838043</v>
      </c>
      <c r="CR62" s="3">
        <v>7.20725255339838</v>
      </c>
      <c r="CS62" s="3">
        <v>7.2</v>
      </c>
      <c r="CT62" s="3"/>
      <c r="CU62" s="3"/>
      <c r="CV62" s="3">
        <v>6.0030000000000001</v>
      </c>
      <c r="CW62" s="3">
        <v>1.2042525533983799</v>
      </c>
      <c r="CX62" s="3">
        <v>7.20725255339838</v>
      </c>
      <c r="CY62" s="3">
        <v>7.2605000000000004</v>
      </c>
      <c r="CZ62" s="3"/>
      <c r="DA62" s="3">
        <v>6.45</v>
      </c>
      <c r="DB62" s="3">
        <v>0.75725255339837982</v>
      </c>
      <c r="DC62" s="3">
        <v>7.20725255339838</v>
      </c>
      <c r="DD62" s="3">
        <v>7.25</v>
      </c>
      <c r="DE62" s="3">
        <v>6.75</v>
      </c>
      <c r="DF62" s="3"/>
      <c r="DG62" s="3"/>
      <c r="DH62" s="3"/>
      <c r="DI62" s="3"/>
      <c r="DJ62" s="14"/>
      <c r="DK62" s="15"/>
      <c r="DL62" s="3"/>
      <c r="DM62" s="3"/>
      <c r="DN62" s="3"/>
      <c r="DO62" s="3"/>
      <c r="DP62" s="3"/>
      <c r="DQ62" s="15"/>
      <c r="DR62" s="3"/>
      <c r="DS62" s="3"/>
      <c r="DT62" s="3"/>
      <c r="DU62" s="3"/>
      <c r="DV62" s="3"/>
      <c r="DW62" s="3"/>
    </row>
    <row r="63" spans="1:127">
      <c r="A63" s="36" t="s">
        <v>255</v>
      </c>
      <c r="B63" s="2" t="s">
        <v>252</v>
      </c>
      <c r="C63" s="2" t="s">
        <v>253</v>
      </c>
      <c r="D63" s="2" t="s">
        <v>120</v>
      </c>
      <c r="E63" s="3">
        <v>39</v>
      </c>
      <c r="F63" s="4">
        <v>7.0475000000000003</v>
      </c>
      <c r="G63" s="4">
        <v>4.1769925720468501</v>
      </c>
      <c r="H63" s="4">
        <v>2.6185074279531499</v>
      </c>
      <c r="I63" s="10">
        <v>6.08</v>
      </c>
      <c r="J63" s="10">
        <v>0.44379851440936946</v>
      </c>
      <c r="K63" s="11">
        <v>6.2050000000000001</v>
      </c>
      <c r="L63" s="11">
        <v>0.31879851440936946</v>
      </c>
      <c r="M63" s="11">
        <v>6.5237985144093695</v>
      </c>
      <c r="N63" s="11">
        <v>6.2</v>
      </c>
      <c r="O63" s="11">
        <v>0.32379851440936935</v>
      </c>
      <c r="P63" s="11">
        <v>6.5237985144093695</v>
      </c>
      <c r="Q63" s="11">
        <v>6.22</v>
      </c>
      <c r="R63" s="11">
        <v>0.30379851440936978</v>
      </c>
      <c r="S63" s="11">
        <v>6.5237985144093695</v>
      </c>
      <c r="T63" s="11">
        <v>6.06</v>
      </c>
      <c r="U63" s="11">
        <v>0.46379851440936992</v>
      </c>
      <c r="V63" s="11">
        <v>6.5237985144093695</v>
      </c>
      <c r="W63" s="12">
        <v>6.52</v>
      </c>
      <c r="X63" s="11">
        <v>6.3</v>
      </c>
      <c r="Y63" s="11">
        <v>0.22379851440936971</v>
      </c>
      <c r="Z63" s="11">
        <v>6.5237985144093695</v>
      </c>
      <c r="AA63" s="12">
        <v>6.53</v>
      </c>
      <c r="AB63" s="4">
        <v>6.27</v>
      </c>
      <c r="AC63" s="4">
        <v>0.25379851440936996</v>
      </c>
      <c r="AD63" s="4">
        <v>6.5237985144093695</v>
      </c>
      <c r="AE63" s="4">
        <v>6.52</v>
      </c>
      <c r="AF63" s="4">
        <v>6</v>
      </c>
      <c r="AG63" s="4">
        <v>0.52379851440936953</v>
      </c>
      <c r="AH63" s="4">
        <v>6.5237985144093695</v>
      </c>
      <c r="AI63" s="4">
        <v>6.52</v>
      </c>
      <c r="AJ63" s="4">
        <v>6.22</v>
      </c>
      <c r="AK63" s="4">
        <v>0.30379851440936978</v>
      </c>
      <c r="AL63" s="4">
        <v>6.5237985144093695</v>
      </c>
      <c r="AM63" s="4">
        <v>6.52</v>
      </c>
      <c r="AN63" s="4">
        <v>6.19</v>
      </c>
      <c r="AO63" s="4">
        <v>0.33379851440936914</v>
      </c>
      <c r="AP63" s="4">
        <v>6.5237985144093695</v>
      </c>
      <c r="AQ63" s="4">
        <v>6.52</v>
      </c>
      <c r="AR63" s="4">
        <v>7.234</v>
      </c>
      <c r="AT63" s="4">
        <v>6.5237985144093695</v>
      </c>
      <c r="AU63" s="4">
        <v>6.5237985144093695</v>
      </c>
      <c r="AW63" s="3">
        <v>6.74</v>
      </c>
      <c r="AX63" s="3">
        <v>4.5649257204685156E-2</v>
      </c>
      <c r="AY63" s="3">
        <v>6.7856492572046854</v>
      </c>
      <c r="AZ63" s="3">
        <v>6.78</v>
      </c>
      <c r="BA63" s="3">
        <v>6.29</v>
      </c>
      <c r="BB63" s="3">
        <v>0.49564925720468533</v>
      </c>
      <c r="BC63" s="3">
        <v>6.7856492572046854</v>
      </c>
      <c r="BD63" s="3">
        <v>6.78</v>
      </c>
      <c r="BE63" s="3">
        <v>5.94</v>
      </c>
      <c r="BF63" s="3">
        <v>0.84564925720468498</v>
      </c>
      <c r="BG63" s="3">
        <v>6.7856492572046854</v>
      </c>
      <c r="BH63" s="3">
        <v>6.78</v>
      </c>
      <c r="BI63" s="3">
        <v>6.31</v>
      </c>
      <c r="BJ63" s="3">
        <v>0.47564925720468576</v>
      </c>
      <c r="BK63" s="3">
        <v>6.7856492572046854</v>
      </c>
      <c r="BL63" s="3">
        <v>6.78</v>
      </c>
      <c r="BM63" s="3">
        <v>6.2409999999999997</v>
      </c>
      <c r="BN63" s="3">
        <v>0.54464925720468571</v>
      </c>
      <c r="BO63" s="3">
        <v>6.7856492572046854</v>
      </c>
      <c r="BP63" s="3">
        <v>6.7984999999999998</v>
      </c>
      <c r="BQ63" s="3">
        <v>6.56</v>
      </c>
      <c r="BR63" s="3">
        <v>0.22564925720468576</v>
      </c>
      <c r="BS63" s="3">
        <v>6.7856492572046854</v>
      </c>
      <c r="BT63" s="3">
        <v>6.79</v>
      </c>
      <c r="BU63" s="3">
        <v>6.75</v>
      </c>
      <c r="BV63" s="3">
        <v>3.564925720468537E-2</v>
      </c>
      <c r="BW63" s="3">
        <v>6.7856492572046854</v>
      </c>
      <c r="BX63" s="3">
        <v>6.78</v>
      </c>
      <c r="BY63" s="3">
        <v>6.11</v>
      </c>
      <c r="BZ63" s="3">
        <v>0.67564925720468505</v>
      </c>
      <c r="CA63" s="3">
        <v>6.7856492572046854</v>
      </c>
      <c r="CB63" s="3">
        <v>6.78</v>
      </c>
      <c r="CC63" s="3">
        <v>6.52</v>
      </c>
      <c r="CD63" s="3">
        <v>6.7236346332491692</v>
      </c>
      <c r="CE63" s="3">
        <v>6.7236346332491692</v>
      </c>
      <c r="CF63" s="3">
        <v>6.5237985144093695</v>
      </c>
      <c r="CG63" s="3">
        <v>6.58</v>
      </c>
      <c r="CH63" s="12">
        <v>0.14363463324916914</v>
      </c>
      <c r="CI63" s="3">
        <v>6.7236346332491692</v>
      </c>
      <c r="CJ63" s="3">
        <v>6.5237985144093695</v>
      </c>
      <c r="CK63" s="3">
        <v>6.73</v>
      </c>
      <c r="CL63" s="3"/>
      <c r="CM63" s="3">
        <v>5.5649257204684943E-2</v>
      </c>
      <c r="CN63" s="3">
        <v>6.7856492572046854</v>
      </c>
      <c r="CO63" s="3"/>
      <c r="CP63" s="3">
        <v>6.85</v>
      </c>
      <c r="CQ63" s="3">
        <v>-6.4350742795314275E-2</v>
      </c>
      <c r="CR63" s="3">
        <v>6.7856492572046854</v>
      </c>
      <c r="CS63" s="3">
        <v>6.85</v>
      </c>
      <c r="CT63" s="3"/>
      <c r="CU63" s="3"/>
      <c r="CV63" s="3"/>
      <c r="CW63" s="12">
        <v>6.7856492572046854</v>
      </c>
      <c r="CX63" s="12">
        <v>6.7856492572046854</v>
      </c>
      <c r="CY63" s="3"/>
      <c r="CZ63" s="3" t="s">
        <v>194</v>
      </c>
      <c r="DA63" s="3">
        <v>6.7794999999999996</v>
      </c>
      <c r="DB63" s="12">
        <v>6.1492572046857319E-3</v>
      </c>
      <c r="DC63" s="12">
        <v>6.7856492572046854</v>
      </c>
      <c r="DD63" s="3">
        <v>6.798</v>
      </c>
      <c r="DE63" s="3"/>
      <c r="DF63" s="3">
        <v>6.09</v>
      </c>
      <c r="DG63" s="12">
        <v>6.7856492572046854</v>
      </c>
      <c r="DH63" s="3">
        <v>6.78</v>
      </c>
      <c r="DI63" s="3"/>
      <c r="DJ63" s="37"/>
      <c r="DK63" s="15"/>
      <c r="DL63" s="3"/>
      <c r="DM63" s="3">
        <v>6.71</v>
      </c>
      <c r="DN63" s="3">
        <v>6.4829999999999997</v>
      </c>
      <c r="DO63" s="3"/>
      <c r="DP63" s="3"/>
      <c r="DQ63" s="15"/>
      <c r="DR63" s="3"/>
      <c r="DS63" s="3"/>
      <c r="DT63" s="3"/>
      <c r="DU63" s="3"/>
      <c r="DV63" s="3"/>
      <c r="DW63" s="3"/>
    </row>
    <row r="64" spans="1:127">
      <c r="A64" s="38" t="s">
        <v>256</v>
      </c>
      <c r="B64" s="2" t="s">
        <v>252</v>
      </c>
      <c r="C64" s="2" t="s">
        <v>253</v>
      </c>
      <c r="D64" s="2" t="s">
        <v>120</v>
      </c>
      <c r="E64" s="3">
        <v>27</v>
      </c>
      <c r="F64" s="4">
        <v>7.22</v>
      </c>
      <c r="G64" s="4">
        <v>4.2830232127176</v>
      </c>
      <c r="H64" s="4">
        <v>2.6849767872823995</v>
      </c>
      <c r="I64" s="10">
        <v>6.3</v>
      </c>
      <c r="J64" s="10">
        <v>0.3830046425435194</v>
      </c>
      <c r="K64" s="11">
        <v>6.25</v>
      </c>
      <c r="L64" s="11">
        <v>0.43300464254351922</v>
      </c>
      <c r="M64" s="11">
        <v>6.6830046425435192</v>
      </c>
      <c r="N64" s="11">
        <v>6.27</v>
      </c>
      <c r="O64" s="11">
        <v>0.41300464254351965</v>
      </c>
      <c r="P64" s="11">
        <v>6.6830046425435192</v>
      </c>
      <c r="Q64" s="11">
        <v>6.28</v>
      </c>
      <c r="R64" s="11">
        <v>0.40300464254351898</v>
      </c>
      <c r="S64" s="11">
        <v>6.6830046425435192</v>
      </c>
      <c r="T64" s="11">
        <v>6.02</v>
      </c>
      <c r="U64" s="11">
        <v>0.66300464254351965</v>
      </c>
      <c r="V64" s="11">
        <v>6.6830046425435192</v>
      </c>
      <c r="W64" s="11">
        <v>6.68</v>
      </c>
      <c r="X64" s="11">
        <v>6.3094999999999999</v>
      </c>
      <c r="Y64" s="11">
        <v>0.37350464254351934</v>
      </c>
      <c r="Z64" s="11">
        <v>6.6830046425435192</v>
      </c>
      <c r="AA64" s="11">
        <v>6.7024999999999997</v>
      </c>
      <c r="AB64" s="4">
        <v>6.28</v>
      </c>
      <c r="AC64" s="4">
        <v>0.40300464254351898</v>
      </c>
      <c r="AD64" s="4">
        <v>6.6830046425435192</v>
      </c>
      <c r="AE64" s="4">
        <v>6.68</v>
      </c>
      <c r="AF64" s="4">
        <v>5.88</v>
      </c>
      <c r="AG64" s="4">
        <v>0.80300464254351933</v>
      </c>
      <c r="AH64" s="4">
        <v>6.6830046425435192</v>
      </c>
      <c r="AI64" s="4">
        <v>6.68</v>
      </c>
      <c r="AJ64" s="4">
        <v>6.18</v>
      </c>
      <c r="AK64" s="4">
        <v>0.50300464254351951</v>
      </c>
      <c r="AL64" s="4">
        <v>6.6830046425435192</v>
      </c>
      <c r="AM64" s="4">
        <v>6.68</v>
      </c>
      <c r="AN64" s="4">
        <v>6.12</v>
      </c>
      <c r="AO64" s="4">
        <v>0.56300464254351912</v>
      </c>
      <c r="AP64" s="4">
        <v>6.6830046425435192</v>
      </c>
      <c r="AQ64" s="4">
        <v>6.68</v>
      </c>
      <c r="AR64" s="4">
        <v>7.4344999999999999</v>
      </c>
      <c r="AT64" s="4">
        <v>6.6830046425435192</v>
      </c>
      <c r="AU64" s="4">
        <v>6.6830046425435192</v>
      </c>
      <c r="AW64" s="3"/>
      <c r="AX64" s="3">
        <v>6.951502321271759</v>
      </c>
      <c r="AY64" s="3">
        <v>6.951502321271759</v>
      </c>
      <c r="AZ64" s="3"/>
      <c r="BA64" s="3">
        <v>6.67</v>
      </c>
      <c r="BB64" s="3">
        <v>0.28150232127175912</v>
      </c>
      <c r="BC64" s="3">
        <v>6.951502321271759</v>
      </c>
      <c r="BD64" s="3">
        <v>7</v>
      </c>
      <c r="BE64" s="3">
        <v>5.95</v>
      </c>
      <c r="BF64" s="3">
        <v>1.0015023212717589</v>
      </c>
      <c r="BG64" s="3">
        <v>6.951502321271759</v>
      </c>
      <c r="BH64" s="3">
        <v>6.95</v>
      </c>
      <c r="BI64" s="3">
        <v>6.13</v>
      </c>
      <c r="BJ64" s="3">
        <v>0.82150232127175915</v>
      </c>
      <c r="BK64" s="3">
        <v>6.951502321271759</v>
      </c>
      <c r="BL64" s="3">
        <v>6.96</v>
      </c>
      <c r="BM64" s="3">
        <v>6.0705</v>
      </c>
      <c r="BN64" s="3">
        <v>0.88100232127175904</v>
      </c>
      <c r="BO64" s="3">
        <v>6.951502321271759</v>
      </c>
      <c r="BP64" s="3">
        <v>6.9749999999999996</v>
      </c>
      <c r="BQ64" s="3">
        <v>6.37</v>
      </c>
      <c r="BR64" s="3">
        <v>0.58150232127175894</v>
      </c>
      <c r="BS64" s="3">
        <v>6.951502321271759</v>
      </c>
      <c r="BT64" s="3">
        <v>6.95</v>
      </c>
      <c r="BU64" s="3">
        <v>6.74</v>
      </c>
      <c r="BV64" s="3">
        <v>0.21150232127175883</v>
      </c>
      <c r="BW64" s="3">
        <v>6.951502321271759</v>
      </c>
      <c r="BX64" s="3">
        <v>6.95</v>
      </c>
      <c r="BY64" s="3">
        <v>6.39</v>
      </c>
      <c r="BZ64" s="3">
        <v>0.56150232127175936</v>
      </c>
      <c r="CA64" s="3">
        <v>6.951502321271759</v>
      </c>
      <c r="CB64" s="3">
        <v>6.96</v>
      </c>
      <c r="CC64" s="3">
        <v>6.6</v>
      </c>
      <c r="CD64" s="3">
        <v>7.1178361188578698</v>
      </c>
      <c r="CE64" s="3">
        <v>7.1178361188578698</v>
      </c>
      <c r="CF64" s="3">
        <v>6.6830046425435192</v>
      </c>
      <c r="CG64" s="3">
        <v>6.61</v>
      </c>
      <c r="CH64" s="12">
        <v>0.5078361188578695</v>
      </c>
      <c r="CI64" s="3">
        <v>7.1178361188578698</v>
      </c>
      <c r="CJ64" s="3">
        <v>6.6830046425435192</v>
      </c>
      <c r="CK64" s="3"/>
      <c r="CL64" s="3"/>
      <c r="CM64" s="3">
        <v>6.951502321271759</v>
      </c>
      <c r="CN64" s="3">
        <v>6.951502321271759</v>
      </c>
      <c r="CO64" s="3"/>
      <c r="CP64" s="3">
        <v>6.69</v>
      </c>
      <c r="CQ64" s="3">
        <v>0.26150232127175865</v>
      </c>
      <c r="CR64" s="3">
        <v>6.951502321271759</v>
      </c>
      <c r="CS64" s="3">
        <v>6.96</v>
      </c>
      <c r="CT64" s="3"/>
      <c r="CU64" s="3"/>
      <c r="CV64" s="3"/>
      <c r="CW64" s="12">
        <v>6.951502321271759</v>
      </c>
      <c r="CX64" s="12">
        <v>6.951502321271759</v>
      </c>
      <c r="CY64" s="3"/>
      <c r="CZ64" s="3" t="s">
        <v>194</v>
      </c>
      <c r="DA64" s="3">
        <v>6.6</v>
      </c>
      <c r="DB64" s="12">
        <v>0.3515023212717594</v>
      </c>
      <c r="DC64" s="12">
        <v>6.951502321271759</v>
      </c>
      <c r="DD64" s="3">
        <v>6.95</v>
      </c>
      <c r="DE64" s="3"/>
      <c r="DF64" s="3"/>
      <c r="DG64" s="12">
        <v>6.951502321271759</v>
      </c>
      <c r="DH64" s="3"/>
      <c r="DI64" s="3">
        <v>5.82</v>
      </c>
      <c r="DJ64" s="12">
        <v>1.1315023212717588</v>
      </c>
      <c r="DK64" s="3">
        <v>6.951502321271759</v>
      </c>
      <c r="DL64" s="3">
        <v>6.95</v>
      </c>
      <c r="DM64" s="3"/>
      <c r="DN64" s="3"/>
      <c r="DO64" s="3">
        <v>6.5529999999999999</v>
      </c>
      <c r="DP64" s="3"/>
      <c r="DQ64" s="13"/>
      <c r="DR64" s="3"/>
      <c r="DS64" s="3"/>
      <c r="DT64" s="3"/>
      <c r="DU64" s="3"/>
      <c r="DV64" s="3"/>
      <c r="DW64" s="3"/>
    </row>
    <row r="65" spans="1:127">
      <c r="A65" s="42" t="s">
        <v>257</v>
      </c>
      <c r="B65" s="2" t="s">
        <v>252</v>
      </c>
      <c r="C65" s="2" t="s">
        <v>253</v>
      </c>
      <c r="D65" s="2" t="s">
        <v>120</v>
      </c>
      <c r="E65" s="3">
        <v>50</v>
      </c>
      <c r="F65" s="4">
        <v>6.4390000000000001</v>
      </c>
      <c r="G65" s="4">
        <v>3.8029656453909002</v>
      </c>
      <c r="H65" s="4">
        <v>2.3840343546090996</v>
      </c>
      <c r="I65" s="40">
        <v>6.0880000000000001</v>
      </c>
      <c r="J65" s="12">
        <v>-0.13736675950082056</v>
      </c>
      <c r="K65" s="40">
        <v>5.72</v>
      </c>
      <c r="L65" s="12">
        <v>0.23063324049917977</v>
      </c>
      <c r="M65" s="12">
        <v>6.1006332404991799</v>
      </c>
      <c r="N65" s="40">
        <v>5.5919999999999996</v>
      </c>
      <c r="O65" s="11">
        <v>0.35863324049917988</v>
      </c>
      <c r="P65" s="11">
        <v>6.1006332404991799</v>
      </c>
      <c r="Q65" s="40">
        <v>5.6039999999999992</v>
      </c>
      <c r="R65" s="11">
        <v>0.34663324049918032</v>
      </c>
      <c r="S65" s="11">
        <v>6.1006332404991799</v>
      </c>
      <c r="T65" s="11">
        <v>5.48</v>
      </c>
      <c r="U65" s="11">
        <v>0.62063324049917945</v>
      </c>
      <c r="V65" s="11">
        <v>6.1006332404991799</v>
      </c>
      <c r="W65" s="11">
        <v>6.1</v>
      </c>
      <c r="X65" s="11">
        <v>5.71</v>
      </c>
      <c r="Y65" s="11">
        <v>0.39063324049917991</v>
      </c>
      <c r="Z65" s="11">
        <v>6.1006332404991799</v>
      </c>
      <c r="AA65" s="11">
        <v>6.1</v>
      </c>
      <c r="AB65" s="4">
        <v>5.75</v>
      </c>
      <c r="AC65" s="4">
        <v>0.21219312907818022</v>
      </c>
      <c r="AD65" s="4">
        <v>5.9621931290781802</v>
      </c>
      <c r="AE65" s="4">
        <v>5.96</v>
      </c>
      <c r="AF65" s="4">
        <v>5.35</v>
      </c>
      <c r="AG65" s="4">
        <v>0.61219312907818058</v>
      </c>
      <c r="AH65" s="4">
        <v>5.9621931290781802</v>
      </c>
      <c r="AI65" s="4">
        <v>5.96</v>
      </c>
      <c r="AJ65" s="4">
        <v>5.55</v>
      </c>
      <c r="AK65" s="4">
        <v>0.4121931290781804</v>
      </c>
      <c r="AL65" s="4">
        <v>5.9621931290781802</v>
      </c>
      <c r="AM65" s="4">
        <v>5.96</v>
      </c>
      <c r="AN65" s="4">
        <v>5.46</v>
      </c>
      <c r="AO65" s="4">
        <v>0.50219312907818026</v>
      </c>
      <c r="AP65" s="4">
        <v>5.9621931290781802</v>
      </c>
      <c r="AQ65" s="4">
        <v>5.96</v>
      </c>
      <c r="AR65" s="4">
        <v>7.1002999999999998</v>
      </c>
      <c r="AS65" s="4">
        <v>6.93</v>
      </c>
      <c r="AT65" s="4">
        <v>-0.9678068709218195</v>
      </c>
      <c r="AU65" s="4">
        <v>5.9621931290781802</v>
      </c>
      <c r="AW65" s="3"/>
      <c r="AX65" s="3">
        <v>6.2005965645390901</v>
      </c>
      <c r="AY65" s="3">
        <v>6.2005965645390901</v>
      </c>
      <c r="AZ65" s="3"/>
      <c r="BA65" s="3">
        <v>6.38</v>
      </c>
      <c r="BB65" s="3">
        <v>-0.17940343546090975</v>
      </c>
      <c r="BC65" s="3">
        <v>6.2005965645390901</v>
      </c>
      <c r="BD65" s="3">
        <v>6.38</v>
      </c>
      <c r="BE65" s="3">
        <v>5.59</v>
      </c>
      <c r="BF65" s="3">
        <v>0.61059656453909028</v>
      </c>
      <c r="BG65" s="3">
        <v>6.2005965645390901</v>
      </c>
      <c r="BH65" s="3">
        <v>6.22</v>
      </c>
      <c r="BI65" s="3">
        <v>5.51</v>
      </c>
      <c r="BJ65" s="3">
        <v>0.69059656453909035</v>
      </c>
      <c r="BK65" s="3">
        <v>6.2005965645390901</v>
      </c>
      <c r="BL65" s="3">
        <v>6.2</v>
      </c>
      <c r="BM65" s="3">
        <v>5.3815</v>
      </c>
      <c r="BN65" s="3">
        <v>0.81909656453909019</v>
      </c>
      <c r="BO65" s="3">
        <v>6.2005965645390901</v>
      </c>
      <c r="BP65" s="3">
        <v>6.2370000000000001</v>
      </c>
      <c r="BQ65" s="3">
        <v>6.21</v>
      </c>
      <c r="BR65" s="3">
        <v>-9.4034354609098258E-3</v>
      </c>
      <c r="BS65" s="3">
        <v>6.2005965645390901</v>
      </c>
      <c r="BT65" s="3">
        <v>6.2</v>
      </c>
      <c r="BU65" s="3">
        <v>6.2</v>
      </c>
      <c r="BV65" s="3">
        <v>5.9656453908996099E-4</v>
      </c>
      <c r="BW65" s="3">
        <v>6.2005965645390901</v>
      </c>
      <c r="BX65" s="3">
        <v>6.2</v>
      </c>
      <c r="BY65" s="3">
        <v>6.05</v>
      </c>
      <c r="BZ65" s="3">
        <v>0.15059656453909032</v>
      </c>
      <c r="CA65" s="3">
        <v>6.2005965645390901</v>
      </c>
      <c r="CB65" s="3">
        <v>6.21</v>
      </c>
      <c r="CC65" s="3">
        <v>6.15</v>
      </c>
      <c r="CD65" s="3">
        <v>6.3952936397482638</v>
      </c>
      <c r="CE65" s="3">
        <v>6.3952936397482638</v>
      </c>
      <c r="CF65" s="3">
        <v>5.9621931290781802</v>
      </c>
      <c r="CG65" s="3">
        <v>6.08</v>
      </c>
      <c r="CH65" s="12">
        <v>0.31529363974826374</v>
      </c>
      <c r="CI65" s="3">
        <v>6.3952936397482638</v>
      </c>
      <c r="CJ65" s="3">
        <v>5.9621931290781802</v>
      </c>
      <c r="CK65" s="3">
        <v>6.39</v>
      </c>
      <c r="CL65" s="3"/>
      <c r="CM65" s="3">
        <v>-0.18940343546090954</v>
      </c>
      <c r="CN65" s="3">
        <v>6.2005965645390901</v>
      </c>
      <c r="CO65" s="3"/>
      <c r="CP65" s="3">
        <v>6.25</v>
      </c>
      <c r="CQ65" s="3">
        <v>-4.9403435460909861E-2</v>
      </c>
      <c r="CR65" s="3">
        <v>6.2005965645390901</v>
      </c>
      <c r="CS65" s="3">
        <v>6.25</v>
      </c>
      <c r="CT65" s="3"/>
      <c r="CU65" s="3"/>
      <c r="CV65" s="3"/>
      <c r="CW65" s="12">
        <v>6.2005965645390901</v>
      </c>
      <c r="CX65" s="12">
        <v>6.2005965645390901</v>
      </c>
      <c r="CY65" s="3"/>
      <c r="CZ65" s="3" t="s">
        <v>194</v>
      </c>
      <c r="DA65" s="3">
        <v>6.24</v>
      </c>
      <c r="DB65" s="12">
        <v>-3.9403435460910075E-2</v>
      </c>
      <c r="DC65" s="12">
        <v>6.2005965645390901</v>
      </c>
      <c r="DD65" s="3"/>
      <c r="DE65" s="3"/>
      <c r="DF65" s="3"/>
      <c r="DG65" s="12">
        <v>6.2005965645390901</v>
      </c>
      <c r="DH65" s="3"/>
      <c r="DI65" s="3">
        <v>5.54</v>
      </c>
      <c r="DJ65" s="12">
        <v>0.6605965645390901</v>
      </c>
      <c r="DK65" s="3">
        <v>6.2005965645390901</v>
      </c>
      <c r="DL65" s="3">
        <v>6.2</v>
      </c>
      <c r="DM65" s="3"/>
      <c r="DN65" s="3"/>
      <c r="DO65" s="3"/>
      <c r="DP65" s="3">
        <v>5.56</v>
      </c>
      <c r="DQ65" s="3">
        <v>6.2005965645390901</v>
      </c>
      <c r="DR65" s="3">
        <v>6.24</v>
      </c>
      <c r="DS65" s="3">
        <v>6.23</v>
      </c>
      <c r="DT65" s="3">
        <v>5.93</v>
      </c>
      <c r="DU65" s="3"/>
      <c r="DV65" s="3"/>
      <c r="DW65" s="3"/>
    </row>
    <row r="66" spans="1:127">
      <c r="A66" s="9" t="s">
        <v>258</v>
      </c>
      <c r="B66" s="2" t="s">
        <v>252</v>
      </c>
      <c r="C66" s="2" t="s">
        <v>253</v>
      </c>
      <c r="D66" s="16" t="s">
        <v>124</v>
      </c>
      <c r="E66" s="3">
        <v>38</v>
      </c>
      <c r="F66" s="4">
        <v>7.5419999999999998</v>
      </c>
      <c r="G66" s="4">
        <v>4.4809470753029998</v>
      </c>
      <c r="H66" s="4">
        <v>2.8090529246969997</v>
      </c>
      <c r="I66" s="10">
        <v>5.8544999999999998</v>
      </c>
      <c r="J66" s="10">
        <v>1.1256894150605996</v>
      </c>
      <c r="K66" s="11">
        <v>6.0525000000000002</v>
      </c>
      <c r="L66" s="11">
        <v>0.92768941506059921</v>
      </c>
      <c r="M66" s="11">
        <v>6.9801894150605994</v>
      </c>
      <c r="N66" s="11">
        <v>6.2519999999999998</v>
      </c>
      <c r="O66" s="11">
        <v>0.72818941506059964</v>
      </c>
      <c r="P66" s="11">
        <v>6.9801894150605994</v>
      </c>
      <c r="Q66" s="11">
        <v>6.36</v>
      </c>
      <c r="R66" s="11">
        <v>0.6201894150605991</v>
      </c>
      <c r="S66" s="11">
        <v>6.9801894150605994</v>
      </c>
      <c r="T66" s="11">
        <v>6.048</v>
      </c>
      <c r="U66" s="7"/>
      <c r="V66" s="11" t="s">
        <v>125</v>
      </c>
      <c r="W66" s="11"/>
      <c r="X66" s="11">
        <v>5.6204999999999998</v>
      </c>
      <c r="Y66" s="11">
        <v>0.51697353765149945</v>
      </c>
      <c r="Z66" s="17">
        <v>6.1374735376514993</v>
      </c>
      <c r="AA66" s="11">
        <v>6.1760000000000002</v>
      </c>
      <c r="AB66" s="4">
        <v>5.7045000000000003</v>
      </c>
      <c r="AC66" s="4">
        <v>0.43297353765149893</v>
      </c>
      <c r="AD66" s="18">
        <v>6.1374735376514993</v>
      </c>
      <c r="AE66" s="4">
        <v>6.1420000000000003</v>
      </c>
      <c r="AF66" s="4">
        <v>5.3654999999999999</v>
      </c>
      <c r="AG66" s="4">
        <v>0.77197353765149934</v>
      </c>
      <c r="AH66" s="18">
        <v>6.1374735376514993</v>
      </c>
      <c r="AI66" s="4">
        <v>6.1479999999999997</v>
      </c>
      <c r="AJ66" s="4">
        <v>5.66</v>
      </c>
      <c r="AK66" s="4">
        <v>0.19656824518179938</v>
      </c>
      <c r="AL66" s="18">
        <v>5.8565682451817995</v>
      </c>
      <c r="AM66" s="4">
        <v>5.88</v>
      </c>
      <c r="AN66" s="4">
        <v>5.45</v>
      </c>
      <c r="AO66" s="4">
        <v>0.1256629527120996</v>
      </c>
      <c r="AP66" s="18">
        <v>5.5756629527120998</v>
      </c>
      <c r="AS66" s="4">
        <v>5.09</v>
      </c>
      <c r="AT66" s="4">
        <v>0.48566295271209992</v>
      </c>
      <c r="AU66" s="18">
        <v>5.5756629527120998</v>
      </c>
      <c r="AV66" s="4">
        <v>5.57</v>
      </c>
      <c r="AW66" s="3"/>
      <c r="AX66" s="3">
        <v>5.5756629527120998</v>
      </c>
      <c r="AY66" s="18">
        <v>5.5756629527120998</v>
      </c>
      <c r="AZ66" s="3"/>
      <c r="BA66" s="3">
        <v>5.1100000000000003</v>
      </c>
      <c r="BB66" s="3">
        <v>0.46566295271209945</v>
      </c>
      <c r="BC66" s="18">
        <v>5.5756629527120998</v>
      </c>
      <c r="BD66" s="3">
        <v>5.58</v>
      </c>
      <c r="BE66" s="3">
        <v>5.1695000000000002</v>
      </c>
      <c r="BF66" s="3">
        <v>0.40616295271209957</v>
      </c>
      <c r="BG66" s="18">
        <v>5.5756629527120998</v>
      </c>
      <c r="BH66" s="3">
        <v>5.5795000000000003</v>
      </c>
      <c r="BI66" s="3">
        <v>5.22</v>
      </c>
      <c r="BJ66" s="3">
        <v>0.35566295271210002</v>
      </c>
      <c r="BK66" s="18">
        <v>5.5756629527120998</v>
      </c>
      <c r="BL66" s="3">
        <v>5.57</v>
      </c>
      <c r="BM66" s="3">
        <v>5.2084999999999999</v>
      </c>
      <c r="BN66" s="3">
        <v>0.36716295271209987</v>
      </c>
      <c r="BO66" s="18">
        <v>5.5756629527120998</v>
      </c>
      <c r="BP66" s="3">
        <v>5.5925000000000002</v>
      </c>
      <c r="BQ66" s="3">
        <v>5.14</v>
      </c>
      <c r="BR66" s="3">
        <v>0.43566295271210009</v>
      </c>
      <c r="BS66" s="18">
        <v>5.5756629527120998</v>
      </c>
      <c r="BT66" s="3">
        <v>5.57</v>
      </c>
      <c r="BU66" s="3">
        <v>5.24</v>
      </c>
      <c r="BV66" s="3">
        <v>0.33566295271209956</v>
      </c>
      <c r="BW66" s="18">
        <v>5.5756629527120998</v>
      </c>
      <c r="BX66" s="3">
        <v>5.24</v>
      </c>
      <c r="BY66" s="3">
        <v>5.0599999999999996</v>
      </c>
      <c r="BZ66" s="3">
        <v>0.23475766024240041</v>
      </c>
      <c r="CA66" s="18">
        <v>5.2947576602424</v>
      </c>
      <c r="CB66" s="3">
        <v>5.29</v>
      </c>
      <c r="CC66" s="3">
        <v>5.0069999999999997</v>
      </c>
      <c r="CD66" s="3">
        <v>4.87486211706016</v>
      </c>
      <c r="CE66" s="18">
        <v>4.87486211706016</v>
      </c>
      <c r="CF66" s="3">
        <v>5.2947576602424</v>
      </c>
      <c r="CG66" s="3">
        <v>4.92</v>
      </c>
      <c r="CH66" s="12">
        <v>-4.5137882939839891E-2</v>
      </c>
      <c r="CI66" s="18">
        <v>4.87486211706016</v>
      </c>
      <c r="CJ66" s="18">
        <v>5.2947576602424</v>
      </c>
      <c r="CK66" s="3">
        <v>4.92</v>
      </c>
      <c r="CL66" s="3">
        <v>4.91</v>
      </c>
      <c r="CM66" s="3">
        <v>0.65566295271209984</v>
      </c>
      <c r="CN66" s="19">
        <v>5.5756629527120998</v>
      </c>
      <c r="CO66" s="3">
        <v>5.58</v>
      </c>
      <c r="CP66" s="3"/>
      <c r="CQ66" s="13"/>
      <c r="CR66" s="13"/>
      <c r="CS66" s="3"/>
      <c r="CT66" s="3">
        <v>5.24</v>
      </c>
      <c r="CU66" s="3">
        <v>5.2249999999999996</v>
      </c>
      <c r="CV66" s="3"/>
      <c r="CW66" s="14"/>
      <c r="CX66" s="14"/>
      <c r="CY66" s="3"/>
      <c r="CZ66" s="3"/>
      <c r="DA66" s="3"/>
      <c r="DB66" s="14"/>
      <c r="DC66" s="14"/>
      <c r="DD66" s="3"/>
      <c r="DE66" s="3"/>
      <c r="DF66" s="3"/>
      <c r="DG66" s="14"/>
      <c r="DH66" s="3"/>
      <c r="DI66" s="3"/>
      <c r="DJ66" s="14"/>
      <c r="DK66" s="20"/>
      <c r="DL66" s="3"/>
      <c r="DM66" s="3"/>
      <c r="DN66" s="3"/>
      <c r="DO66" s="3"/>
      <c r="DP66" s="3"/>
      <c r="DQ66" s="20"/>
      <c r="DR66" s="3"/>
      <c r="DS66" s="3"/>
      <c r="DT66" s="3"/>
      <c r="DU66" s="3"/>
      <c r="DV66" s="3"/>
      <c r="DW66" s="3"/>
    </row>
    <row r="67" spans="1:127">
      <c r="A67" s="34" t="s">
        <v>259</v>
      </c>
      <c r="B67" s="2" t="s">
        <v>252</v>
      </c>
      <c r="C67" s="2" t="s">
        <v>253</v>
      </c>
      <c r="D67" s="16" t="s">
        <v>124</v>
      </c>
      <c r="E67" s="3">
        <v>19</v>
      </c>
      <c r="F67" s="4">
        <v>7.04</v>
      </c>
      <c r="G67" s="4">
        <v>4.1723825441916</v>
      </c>
      <c r="H67" s="4">
        <v>2.6156174558083998</v>
      </c>
      <c r="I67" s="10">
        <v>5.4939999999999998</v>
      </c>
      <c r="J67" s="10">
        <v>1.02287650883832</v>
      </c>
      <c r="K67" s="11">
        <v>5.9370000000000003</v>
      </c>
      <c r="L67" s="11">
        <v>0.57987650883831954</v>
      </c>
      <c r="M67" s="11">
        <v>6.5168765088383198</v>
      </c>
      <c r="N67" s="11">
        <v>5.8410000000000002</v>
      </c>
      <c r="O67" s="11">
        <v>0.67587650883831962</v>
      </c>
      <c r="P67" s="11">
        <v>6.5168765088383198</v>
      </c>
      <c r="Q67" s="11">
        <v>5.83</v>
      </c>
      <c r="R67" s="11">
        <v>0.68687650883831974</v>
      </c>
      <c r="S67" s="11">
        <v>6.5168765088383198</v>
      </c>
      <c r="T67" s="11">
        <v>5.5495000000000001</v>
      </c>
      <c r="U67" s="7"/>
      <c r="V67" s="11" t="s">
        <v>125</v>
      </c>
      <c r="W67" s="11"/>
      <c r="X67" s="11">
        <v>5.2130000000000001</v>
      </c>
      <c r="Y67" s="11">
        <v>0.51919127209579941</v>
      </c>
      <c r="Z67" s="17">
        <v>5.7321912720957995</v>
      </c>
      <c r="AA67" s="11">
        <v>5.7324999999999999</v>
      </c>
      <c r="AB67" s="4">
        <v>5.2824999999999998</v>
      </c>
      <c r="AC67" s="4">
        <v>0.44969127209579973</v>
      </c>
      <c r="AD67" s="18">
        <v>5.7321912720957995</v>
      </c>
      <c r="AE67" s="4">
        <v>5.7365000000000004</v>
      </c>
      <c r="AF67" s="4">
        <v>5.0599999999999996</v>
      </c>
      <c r="AG67" s="4">
        <v>0.67219127209579987</v>
      </c>
      <c r="AH67" s="18">
        <v>5.7321912720957995</v>
      </c>
      <c r="AI67" s="4">
        <v>5.74</v>
      </c>
      <c r="AJ67" s="4">
        <v>5.34</v>
      </c>
      <c r="AK67" s="4">
        <v>0.1306295265149604</v>
      </c>
      <c r="AL67" s="18">
        <v>5.4706295265149603</v>
      </c>
      <c r="AM67" s="4">
        <v>5.47</v>
      </c>
      <c r="AN67" s="4">
        <v>5.12</v>
      </c>
      <c r="AO67" s="4">
        <v>8.9067780934120044E-2</v>
      </c>
      <c r="AP67" s="18">
        <v>5.2090677809341202</v>
      </c>
      <c r="AS67" s="4">
        <v>4.8600000000000003</v>
      </c>
      <c r="AT67" s="4">
        <v>0.34906778093411983</v>
      </c>
      <c r="AU67" s="18">
        <v>5.2090677809341202</v>
      </c>
      <c r="AV67" s="4">
        <v>5.2</v>
      </c>
      <c r="AW67" s="3"/>
      <c r="AX67" s="3">
        <v>5.2090677809341202</v>
      </c>
      <c r="AY67" s="18">
        <v>5.2090677809341202</v>
      </c>
      <c r="AZ67" s="3"/>
      <c r="BA67" s="3">
        <v>4.8099999999999996</v>
      </c>
      <c r="BB67" s="3">
        <v>0.39906778093412054</v>
      </c>
      <c r="BC67" s="18">
        <v>5.2090677809341202</v>
      </c>
      <c r="BD67" s="3">
        <v>5.2</v>
      </c>
      <c r="BE67" s="3">
        <v>4.8609999999999998</v>
      </c>
      <c r="BF67" s="3">
        <v>0.34806778093412039</v>
      </c>
      <c r="BG67" s="18">
        <v>5.2090677809341202</v>
      </c>
      <c r="BH67" s="3">
        <v>5.3045</v>
      </c>
      <c r="BI67" s="3">
        <v>4.9800000000000004</v>
      </c>
      <c r="BJ67" s="3">
        <v>0.22906778093411972</v>
      </c>
      <c r="BK67" s="18">
        <v>5.2090677809341202</v>
      </c>
      <c r="BL67" s="3">
        <v>5.2</v>
      </c>
      <c r="BM67" s="3">
        <v>4.9264999999999999</v>
      </c>
      <c r="BN67" s="3">
        <v>0.28256778093412027</v>
      </c>
      <c r="BO67" s="18">
        <v>5.2090677809341202</v>
      </c>
      <c r="BP67" s="3">
        <v>5.2314999999999996</v>
      </c>
      <c r="BQ67" s="3">
        <v>4.87</v>
      </c>
      <c r="BR67" s="3">
        <v>0.33906778093412004</v>
      </c>
      <c r="BS67" s="18">
        <v>5.2090677809341202</v>
      </c>
      <c r="BT67" s="3">
        <v>5.21</v>
      </c>
      <c r="BU67" s="3">
        <v>4.9400000000000004</v>
      </c>
      <c r="BV67" s="3">
        <v>0.26906778093411976</v>
      </c>
      <c r="BW67" s="18">
        <v>5.2090677809341202</v>
      </c>
      <c r="BX67" s="3">
        <v>4.9400000000000004</v>
      </c>
      <c r="BY67" s="3">
        <v>4.8</v>
      </c>
      <c r="BZ67" s="3">
        <v>0.14750603535328022</v>
      </c>
      <c r="CA67" s="18">
        <v>4.94750603535328</v>
      </c>
      <c r="CB67" s="3">
        <v>4.96</v>
      </c>
      <c r="CC67" s="3">
        <v>4.7530000000000001</v>
      </c>
      <c r="CD67" s="3">
        <v>4.7801058496497602</v>
      </c>
      <c r="CE67" s="18">
        <v>4.7801058496497602</v>
      </c>
      <c r="CF67" s="3">
        <v>4.94750603535328</v>
      </c>
      <c r="CG67" s="3">
        <v>4.7</v>
      </c>
      <c r="CH67" s="12">
        <v>8.0105849649759975E-2</v>
      </c>
      <c r="CI67" s="18">
        <v>4.7801058496497602</v>
      </c>
      <c r="CJ67" s="18">
        <v>4.94750603535328</v>
      </c>
      <c r="CK67" s="3">
        <v>4.78</v>
      </c>
      <c r="CL67" s="3">
        <v>4.75</v>
      </c>
      <c r="CM67" s="3">
        <v>0.4290677809341199</v>
      </c>
      <c r="CN67" s="19">
        <v>5.2090677809341202</v>
      </c>
      <c r="CO67" s="3">
        <v>5.25</v>
      </c>
      <c r="CP67" s="3">
        <v>4.9400000000000004</v>
      </c>
      <c r="CQ67" s="3">
        <v>0.26906778093411976</v>
      </c>
      <c r="CR67" s="19">
        <v>5.2090677809341202</v>
      </c>
      <c r="CS67" s="3">
        <v>5.2</v>
      </c>
      <c r="CT67" s="3"/>
      <c r="CU67" s="3"/>
      <c r="CV67" s="3"/>
      <c r="CW67" s="3">
        <v>5.2090677809341202</v>
      </c>
      <c r="CX67" s="19">
        <v>5.2090677809341202</v>
      </c>
      <c r="CY67" s="3"/>
      <c r="CZ67" s="3"/>
      <c r="DA67" s="3">
        <v>4.8695000000000004</v>
      </c>
      <c r="DB67" s="3">
        <v>0.33956778093411977</v>
      </c>
      <c r="DC67" s="19">
        <v>5.2090677809341202</v>
      </c>
      <c r="DD67" s="3">
        <v>5.2110000000000003</v>
      </c>
      <c r="DE67" s="3">
        <v>4.97</v>
      </c>
      <c r="DF67" s="3"/>
      <c r="DG67" s="19"/>
      <c r="DH67" s="3"/>
      <c r="DI67" s="3"/>
      <c r="DJ67" s="14"/>
      <c r="DK67" s="20"/>
      <c r="DL67" s="3"/>
      <c r="DM67" s="3"/>
      <c r="DN67" s="3"/>
      <c r="DO67" s="3"/>
      <c r="DP67" s="3"/>
      <c r="DQ67" s="20"/>
      <c r="DR67" s="3"/>
      <c r="DS67" s="3"/>
      <c r="DT67" s="3"/>
      <c r="DU67" s="3"/>
      <c r="DV67" s="3"/>
      <c r="DW67" s="3"/>
    </row>
    <row r="68" spans="1:127">
      <c r="A68" s="36" t="s">
        <v>260</v>
      </c>
      <c r="B68" s="2" t="s">
        <v>252</v>
      </c>
      <c r="C68" s="2" t="s">
        <v>253</v>
      </c>
      <c r="D68" s="16" t="s">
        <v>124</v>
      </c>
      <c r="E68" s="3">
        <v>51</v>
      </c>
      <c r="F68" s="4">
        <v>7.4880000000000004</v>
      </c>
      <c r="G68" s="4">
        <v>4.4477548747452005</v>
      </c>
      <c r="H68" s="4">
        <v>2.7882451252547997</v>
      </c>
      <c r="I68" s="10">
        <v>6.61</v>
      </c>
      <c r="J68" s="10">
        <v>0.32035097494903919</v>
      </c>
      <c r="K68" s="11">
        <v>6.6050000000000004</v>
      </c>
      <c r="L68" s="11">
        <v>0.32535097494903908</v>
      </c>
      <c r="M68" s="11">
        <v>6.9303509749490395</v>
      </c>
      <c r="N68" s="11">
        <v>6.55</v>
      </c>
      <c r="O68" s="11">
        <v>0.38035097494903969</v>
      </c>
      <c r="P68" s="11">
        <v>6.9303509749490395</v>
      </c>
      <c r="Q68" s="11">
        <v>6.58</v>
      </c>
      <c r="R68" s="11">
        <v>0.35035097494903944</v>
      </c>
      <c r="S68" s="11">
        <v>6.9303509749490395</v>
      </c>
      <c r="T68" s="11">
        <v>6.38</v>
      </c>
      <c r="U68" s="7"/>
      <c r="V68" s="11" t="s">
        <v>125</v>
      </c>
      <c r="W68" s="11"/>
      <c r="X68" s="11">
        <v>6.15</v>
      </c>
      <c r="Y68" s="11">
        <v>-5.6122562627400008E-2</v>
      </c>
      <c r="Z68" s="17">
        <v>6.0938774373726003</v>
      </c>
      <c r="AA68" s="11">
        <v>6.15</v>
      </c>
      <c r="AB68" s="4">
        <v>5.95</v>
      </c>
      <c r="AC68" s="4">
        <v>0.14387743737260017</v>
      </c>
      <c r="AD68" s="18">
        <v>6.0938774373726003</v>
      </c>
      <c r="AE68" s="4">
        <v>6.09</v>
      </c>
      <c r="AF68" s="4">
        <v>5.65</v>
      </c>
      <c r="AG68" s="4">
        <v>0.44387743737259999</v>
      </c>
      <c r="AH68" s="18">
        <v>6.0938774373726003</v>
      </c>
      <c r="AI68" s="4">
        <v>6.1</v>
      </c>
      <c r="AJ68" s="4">
        <v>5.84</v>
      </c>
      <c r="AK68" s="4">
        <v>-2.4947075152879528E-2</v>
      </c>
      <c r="AL68" s="18">
        <v>5.8150529248471203</v>
      </c>
      <c r="AM68" s="4">
        <v>5.84</v>
      </c>
      <c r="AN68" s="4">
        <v>5.6</v>
      </c>
      <c r="AO68" s="4">
        <v>-6.3771587678359332E-2</v>
      </c>
      <c r="AP68" s="18">
        <v>5.5362284123216403</v>
      </c>
      <c r="AS68" s="4">
        <v>5.29</v>
      </c>
      <c r="AT68" s="4">
        <v>0.24622841232164028</v>
      </c>
      <c r="AU68" s="18">
        <v>5.5362284123216403</v>
      </c>
      <c r="AV68" s="4">
        <v>5.53</v>
      </c>
      <c r="AW68" s="3">
        <v>5.32</v>
      </c>
      <c r="AX68" s="3">
        <v>0.21622841232164003</v>
      </c>
      <c r="AY68" s="18">
        <v>5.5362284123216403</v>
      </c>
      <c r="AZ68" s="3">
        <v>5.53</v>
      </c>
      <c r="BA68" s="3">
        <v>5.26</v>
      </c>
      <c r="BB68" s="3">
        <v>0.27622841232164053</v>
      </c>
      <c r="BC68" s="18">
        <v>5.5362284123216403</v>
      </c>
      <c r="BD68" s="3">
        <v>5.53</v>
      </c>
      <c r="BE68" s="3">
        <v>5.16</v>
      </c>
      <c r="BF68" s="3">
        <v>0.37622841232164017</v>
      </c>
      <c r="BG68" s="18">
        <v>5.5362284123216403</v>
      </c>
      <c r="BH68" s="3">
        <v>5.53</v>
      </c>
      <c r="BI68" s="3">
        <v>5.3</v>
      </c>
      <c r="BJ68" s="3">
        <v>0.23622841232164049</v>
      </c>
      <c r="BK68" s="18">
        <v>5.5362284123216403</v>
      </c>
      <c r="BL68" s="3">
        <v>5.53</v>
      </c>
      <c r="BM68" s="3">
        <v>5.2750000000000004</v>
      </c>
      <c r="BN68" s="3">
        <v>0.26122841232163996</v>
      </c>
      <c r="BO68" s="18">
        <v>5.5362284123216403</v>
      </c>
      <c r="BP68" s="3">
        <v>5.5715000000000003</v>
      </c>
      <c r="BQ68" s="3">
        <v>5.17</v>
      </c>
      <c r="BR68" s="3">
        <v>0.36622841232164038</v>
      </c>
      <c r="BS68" s="18">
        <v>5.5362284123216403</v>
      </c>
      <c r="BT68" s="3">
        <v>5.53</v>
      </c>
      <c r="BU68" s="3">
        <v>5.32</v>
      </c>
      <c r="BV68" s="3">
        <v>0.21622841232164003</v>
      </c>
      <c r="BW68" s="18">
        <v>5.5362284123216403</v>
      </c>
      <c r="BX68" s="3">
        <v>5.32</v>
      </c>
      <c r="BY68" s="3">
        <v>5.0999999999999996</v>
      </c>
      <c r="BZ68" s="3">
        <v>0.15740389979616065</v>
      </c>
      <c r="CA68" s="18">
        <v>5.2574038997961603</v>
      </c>
      <c r="CB68" s="3">
        <v>5.25</v>
      </c>
      <c r="CC68" s="3">
        <v>5.03</v>
      </c>
      <c r="CD68" s="3">
        <v>4.7946323120455201</v>
      </c>
      <c r="CE68" s="18">
        <v>4.7946323120455201</v>
      </c>
      <c r="CF68" s="3">
        <v>5.2574038997961603</v>
      </c>
      <c r="CG68" s="3">
        <v>4.96</v>
      </c>
      <c r="CH68" s="12">
        <v>-0.16536768795447987</v>
      </c>
      <c r="CI68" s="18">
        <v>4.7946323120455201</v>
      </c>
      <c r="CJ68" s="18">
        <v>5.2574038997961603</v>
      </c>
      <c r="CK68" s="3"/>
      <c r="CL68" s="3">
        <v>4.9400000000000004</v>
      </c>
      <c r="CM68" s="3">
        <v>5.5362284123216403</v>
      </c>
      <c r="CN68" s="19">
        <v>5.5362284123216403</v>
      </c>
      <c r="CO68" s="3">
        <v>5.53</v>
      </c>
      <c r="CP68" s="3">
        <v>5.33</v>
      </c>
      <c r="CQ68" s="3">
        <v>0.20622841232164024</v>
      </c>
      <c r="CR68" s="19">
        <v>5.5362284123216403</v>
      </c>
      <c r="CS68" s="3">
        <v>5.53</v>
      </c>
      <c r="CT68" s="3"/>
      <c r="CU68" s="3"/>
      <c r="CV68" s="3"/>
      <c r="CW68" s="12">
        <v>5.5362284123216403</v>
      </c>
      <c r="CX68" s="17">
        <v>5.5362284123216403</v>
      </c>
      <c r="CY68" s="3"/>
      <c r="CZ68" s="3"/>
      <c r="DA68" s="3">
        <v>5.2415000000000003</v>
      </c>
      <c r="DB68" s="12">
        <v>0.29472841232164004</v>
      </c>
      <c r="DC68" s="17">
        <v>5.5362284123216403</v>
      </c>
      <c r="DD68" s="3">
        <v>5.5330000000000004</v>
      </c>
      <c r="DE68" s="3"/>
      <c r="DF68" s="3"/>
      <c r="DG68" s="17">
        <v>5.5362284123216403</v>
      </c>
      <c r="DH68" s="3"/>
      <c r="DI68" s="3"/>
      <c r="DJ68" s="37"/>
      <c r="DK68" s="20"/>
      <c r="DL68" s="3"/>
      <c r="DM68" s="3">
        <v>5.24</v>
      </c>
      <c r="DN68" s="3">
        <v>5.2160000000000002</v>
      </c>
      <c r="DO68" s="3"/>
      <c r="DP68" s="3"/>
      <c r="DQ68" s="20"/>
      <c r="DR68" s="3"/>
      <c r="DS68" s="3"/>
      <c r="DT68" s="3"/>
      <c r="DU68" s="3"/>
      <c r="DV68" s="3"/>
      <c r="DW68" s="3"/>
    </row>
    <row r="69" spans="1:127">
      <c r="A69" s="38" t="s">
        <v>261</v>
      </c>
      <c r="B69" s="2" t="s">
        <v>252</v>
      </c>
      <c r="C69" s="2" t="s">
        <v>253</v>
      </c>
      <c r="D69" s="16" t="s">
        <v>124</v>
      </c>
      <c r="E69" s="3">
        <v>34</v>
      </c>
      <c r="F69" s="4">
        <v>7.5545</v>
      </c>
      <c r="G69" s="4">
        <v>4.4886304550617506</v>
      </c>
      <c r="H69" s="4">
        <v>2.8138695449382491</v>
      </c>
      <c r="I69" s="40">
        <v>6.3659999999999997</v>
      </c>
      <c r="J69" s="12">
        <v>0.61416620243335007</v>
      </c>
      <c r="K69" s="11">
        <v>6.37</v>
      </c>
      <c r="L69" s="11">
        <v>0.76016620243334998</v>
      </c>
      <c r="M69" s="11">
        <v>7.1301662024333501</v>
      </c>
      <c r="N69" s="11">
        <v>6.56</v>
      </c>
      <c r="O69" s="11">
        <v>0.57016620243335048</v>
      </c>
      <c r="P69" s="11">
        <v>7.1301662024333501</v>
      </c>
      <c r="Q69" s="11">
        <v>6.64</v>
      </c>
      <c r="R69" s="11">
        <v>0.49016620243335041</v>
      </c>
      <c r="S69" s="11">
        <v>7.1301662024333501</v>
      </c>
      <c r="T69" s="11">
        <v>6.31</v>
      </c>
      <c r="U69" s="7"/>
      <c r="V69" s="11" t="s">
        <v>125</v>
      </c>
      <c r="W69" s="11">
        <v>6.31</v>
      </c>
      <c r="X69" s="11">
        <v>5.94</v>
      </c>
      <c r="Y69" s="11">
        <v>0.3286655060833743</v>
      </c>
      <c r="Z69" s="17">
        <v>6.2686655060833747</v>
      </c>
      <c r="AA69" s="11">
        <v>6.26</v>
      </c>
      <c r="AB69" s="4">
        <v>5.88</v>
      </c>
      <c r="AC69" s="4">
        <v>0.2675652275308753</v>
      </c>
      <c r="AD69" s="18">
        <v>6.1475652275308752</v>
      </c>
      <c r="AE69" s="4">
        <v>6.14</v>
      </c>
      <c r="AF69" s="4">
        <v>5.54</v>
      </c>
      <c r="AG69" s="4">
        <v>0.60756522753087516</v>
      </c>
      <c r="AH69" s="18">
        <v>6.1475652275308752</v>
      </c>
      <c r="AI69" s="4">
        <v>6.14</v>
      </c>
      <c r="AJ69" s="4">
        <v>5.73</v>
      </c>
      <c r="AK69" s="4">
        <v>0.13617827303704999</v>
      </c>
      <c r="AL69" s="18">
        <v>5.8661782730370504</v>
      </c>
      <c r="AM69" s="4">
        <v>5.86</v>
      </c>
      <c r="AN69" s="4">
        <v>5.52</v>
      </c>
      <c r="AO69" s="4">
        <v>6.4791318543225174E-2</v>
      </c>
      <c r="AP69" s="18">
        <v>5.5847913185432247</v>
      </c>
      <c r="AS69" s="4">
        <v>5.25</v>
      </c>
      <c r="AT69" s="4">
        <v>0.33479131854322475</v>
      </c>
      <c r="AU69" s="18">
        <v>5.5847913185432247</v>
      </c>
      <c r="AV69" s="4">
        <v>5.58</v>
      </c>
      <c r="AW69" s="3"/>
      <c r="AX69" s="3">
        <v>5.5847913185432247</v>
      </c>
      <c r="AY69" s="18">
        <v>5.5847913185432247</v>
      </c>
      <c r="AZ69" s="3"/>
      <c r="BA69" s="3">
        <v>5.25</v>
      </c>
      <c r="BB69" s="3">
        <v>0.33479131854322475</v>
      </c>
      <c r="BC69" s="18">
        <v>5.5847913185432247</v>
      </c>
      <c r="BD69" s="3"/>
      <c r="BE69" s="3">
        <v>5.24</v>
      </c>
      <c r="BF69" s="3">
        <v>0.34479131854322453</v>
      </c>
      <c r="BG69" s="18">
        <v>5.5847913185432247</v>
      </c>
      <c r="BH69" s="3">
        <v>5.58</v>
      </c>
      <c r="BI69" s="3">
        <v>5.29</v>
      </c>
      <c r="BJ69" s="3">
        <v>0.29479131854322471</v>
      </c>
      <c r="BK69" s="18">
        <v>5.5847913185432247</v>
      </c>
      <c r="BL69" s="3">
        <v>5.58</v>
      </c>
      <c r="BM69" s="3">
        <v>5.3185000000000002</v>
      </c>
      <c r="BN69" s="3">
        <v>0.26629131854322452</v>
      </c>
      <c r="BO69" s="18">
        <v>5.5847913185432247</v>
      </c>
      <c r="BP69" s="3">
        <v>5.6120000000000001</v>
      </c>
      <c r="BQ69" s="3">
        <v>5.21</v>
      </c>
      <c r="BR69" s="3">
        <v>0.37479131854322478</v>
      </c>
      <c r="BS69" s="18">
        <v>5.5847913185432247</v>
      </c>
      <c r="BT69" s="3">
        <v>5.58</v>
      </c>
      <c r="BU69" s="3">
        <v>5.37</v>
      </c>
      <c r="BV69" s="3">
        <v>0.21479131854322464</v>
      </c>
      <c r="BW69" s="18">
        <v>5.5847913185432247</v>
      </c>
      <c r="BX69" s="3">
        <v>5.37</v>
      </c>
      <c r="BY69" s="3">
        <v>5.21</v>
      </c>
      <c r="BZ69" s="3">
        <v>9.3404364049400002E-2</v>
      </c>
      <c r="CA69" s="18">
        <v>5.3034043640494</v>
      </c>
      <c r="CB69" s="3">
        <v>5.3</v>
      </c>
      <c r="CC69" s="3">
        <v>5.13</v>
      </c>
      <c r="CD69" s="3">
        <v>4.9921230269974002</v>
      </c>
      <c r="CE69" s="18">
        <v>4.9921230269974002</v>
      </c>
      <c r="CF69" s="3">
        <v>5.3034043640494</v>
      </c>
      <c r="CG69" s="3">
        <v>5.09</v>
      </c>
      <c r="CH69" s="12">
        <v>-9.7876973002599676E-2</v>
      </c>
      <c r="CI69" s="18">
        <v>4.9921230269974002</v>
      </c>
      <c r="CJ69" s="18">
        <v>5.3034043640494</v>
      </c>
      <c r="CK69" s="3">
        <v>5.09</v>
      </c>
      <c r="CL69" s="3">
        <v>5.23</v>
      </c>
      <c r="CM69" s="3">
        <v>0.49479131854322489</v>
      </c>
      <c r="CN69" s="19">
        <v>5.5847913185432247</v>
      </c>
      <c r="CO69" s="3">
        <v>5.58</v>
      </c>
      <c r="CP69" s="3">
        <v>5.41</v>
      </c>
      <c r="CQ69" s="3">
        <v>0.17479131854322461</v>
      </c>
      <c r="CR69" s="19">
        <v>5.5847913185432247</v>
      </c>
      <c r="CS69" s="3">
        <v>5.59</v>
      </c>
      <c r="CT69" s="3"/>
      <c r="CU69" s="3"/>
      <c r="CV69" s="3"/>
      <c r="CW69" s="12">
        <v>5.5847913185432247</v>
      </c>
      <c r="CX69" s="17">
        <v>5.5847913185432247</v>
      </c>
      <c r="CY69" s="3"/>
      <c r="CZ69" s="3"/>
      <c r="DA69" s="3">
        <v>5.33</v>
      </c>
      <c r="DB69" s="12">
        <v>0.25479131854322468</v>
      </c>
      <c r="DC69" s="17">
        <v>5.5847913185432247</v>
      </c>
      <c r="DD69" s="3">
        <v>5.58</v>
      </c>
      <c r="DE69" s="3"/>
      <c r="DF69" s="3"/>
      <c r="DG69" s="17">
        <v>5.5847913185432247</v>
      </c>
      <c r="DH69" s="3"/>
      <c r="DI69" s="3">
        <v>5.36</v>
      </c>
      <c r="DJ69" s="12">
        <v>-5.6595635950600354E-2</v>
      </c>
      <c r="DK69" s="18">
        <v>5.3034043640494</v>
      </c>
      <c r="DL69" s="3">
        <v>5.36</v>
      </c>
      <c r="DM69" s="3"/>
      <c r="DN69" s="3"/>
      <c r="DO69" s="3">
        <v>5.2679999999999998</v>
      </c>
      <c r="DP69" s="3"/>
      <c r="DQ69" s="39"/>
      <c r="DR69" s="3"/>
      <c r="DS69" s="3"/>
      <c r="DT69" s="3"/>
      <c r="DU69" s="3"/>
      <c r="DV69" s="3"/>
      <c r="DW69" s="3"/>
    </row>
    <row r="70" spans="1:127">
      <c r="A70" s="42" t="s">
        <v>262</v>
      </c>
      <c r="B70" s="2" t="s">
        <v>252</v>
      </c>
      <c r="C70" s="2" t="s">
        <v>253</v>
      </c>
      <c r="D70" s="16" t="s">
        <v>124</v>
      </c>
      <c r="E70" s="3">
        <v>17</v>
      </c>
      <c r="F70" s="4">
        <v>6.3944999999999999</v>
      </c>
      <c r="G70" s="4">
        <v>3.77561281344975</v>
      </c>
      <c r="H70" s="4">
        <v>2.3668871865502497</v>
      </c>
      <c r="I70" s="40">
        <v>5.8279999999999994</v>
      </c>
      <c r="J70" s="12">
        <v>8.1562674110950084E-2</v>
      </c>
      <c r="K70" s="11">
        <v>5.45</v>
      </c>
      <c r="L70" s="11">
        <v>0.60956267411094966</v>
      </c>
      <c r="M70" s="11">
        <v>6.0595626741109498</v>
      </c>
      <c r="N70" s="40">
        <v>5.6779999999999999</v>
      </c>
      <c r="O70" s="11">
        <v>0.23156267411094955</v>
      </c>
      <c r="P70" s="11">
        <v>6.0595626741109498</v>
      </c>
      <c r="Q70" s="40">
        <v>5.5419999999999998</v>
      </c>
      <c r="R70" s="11">
        <v>0.36756267411094967</v>
      </c>
      <c r="S70" s="11">
        <v>6.0595626741109498</v>
      </c>
      <c r="T70" s="11">
        <v>5.39</v>
      </c>
      <c r="U70" s="7"/>
      <c r="V70" s="11" t="s">
        <v>125</v>
      </c>
      <c r="W70" s="11">
        <v>5.39</v>
      </c>
      <c r="X70" s="11">
        <v>5.15</v>
      </c>
      <c r="Y70" s="11">
        <v>0.18215668527737439</v>
      </c>
      <c r="Z70" s="17">
        <v>5.3321566852773747</v>
      </c>
      <c r="AA70" s="11">
        <v>5.33</v>
      </c>
      <c r="AB70" s="4">
        <v>5.18</v>
      </c>
      <c r="AC70" s="4">
        <v>3.1056406724874641E-2</v>
      </c>
      <c r="AD70" s="18">
        <v>5.2110564067248744</v>
      </c>
      <c r="AE70" s="4">
        <v>5.45</v>
      </c>
      <c r="AF70" s="4">
        <v>5.01</v>
      </c>
      <c r="AG70" s="4">
        <v>0.20105640672487457</v>
      </c>
      <c r="AH70" s="18">
        <v>5.2110564067248744</v>
      </c>
      <c r="AI70" s="4">
        <v>5.21</v>
      </c>
      <c r="AJ70" s="4">
        <v>4.9400000000000004</v>
      </c>
      <c r="AK70" s="4">
        <v>3.4367688069849578E-2</v>
      </c>
      <c r="AL70" s="18">
        <v>4.97436768806985</v>
      </c>
      <c r="AM70" s="18">
        <v>4.97436768806985</v>
      </c>
      <c r="AN70" s="4">
        <v>4.79</v>
      </c>
      <c r="AO70" s="4">
        <v>-5.2321030585175343E-2</v>
      </c>
      <c r="AP70" s="18">
        <v>4.7376789694148247</v>
      </c>
      <c r="AQ70" s="4">
        <v>4.79</v>
      </c>
      <c r="AS70" s="4">
        <v>4.63</v>
      </c>
      <c r="AT70" s="4">
        <v>0.1076789694148248</v>
      </c>
      <c r="AU70" s="18">
        <v>4.7376789694148247</v>
      </c>
      <c r="AV70" s="4">
        <v>4.7300000000000004</v>
      </c>
      <c r="AW70" s="3"/>
      <c r="AX70" s="3">
        <v>4.7376789694148247</v>
      </c>
      <c r="AY70" s="18">
        <v>4.7376789694148247</v>
      </c>
      <c r="AZ70" s="3"/>
      <c r="BA70" s="3">
        <v>4.5999999999999996</v>
      </c>
      <c r="BB70" s="3">
        <v>0.13767896941482505</v>
      </c>
      <c r="BC70" s="18">
        <v>4.7376789694148247</v>
      </c>
      <c r="BD70" s="3">
        <v>4.7300000000000004</v>
      </c>
      <c r="BE70" s="3">
        <v>4.55</v>
      </c>
      <c r="BF70" s="3">
        <v>0.18767896941482487</v>
      </c>
      <c r="BG70" s="18">
        <v>4.7376789694148247</v>
      </c>
      <c r="BH70" s="3">
        <v>4.7300000000000004</v>
      </c>
      <c r="BI70" s="3">
        <v>4.58</v>
      </c>
      <c r="BJ70" s="3">
        <v>0.15767896941482462</v>
      </c>
      <c r="BK70" s="18">
        <v>4.7376789694148247</v>
      </c>
      <c r="BL70" s="3">
        <v>4.7300000000000004</v>
      </c>
      <c r="BM70" s="3">
        <v>6.6120000000000001</v>
      </c>
      <c r="BN70" s="3">
        <v>-1.8743210305851754</v>
      </c>
      <c r="BO70" s="18">
        <v>4.7376789694148247</v>
      </c>
      <c r="BP70" s="3">
        <v>4.8975</v>
      </c>
      <c r="BQ70" s="3">
        <v>4.6100000000000003</v>
      </c>
      <c r="BR70" s="3">
        <v>0.12767896941482437</v>
      </c>
      <c r="BS70" s="18">
        <v>4.7376789694148247</v>
      </c>
      <c r="BT70" s="3">
        <v>4.7300000000000004</v>
      </c>
      <c r="BU70" s="3">
        <v>4.5999999999999996</v>
      </c>
      <c r="BV70" s="3">
        <v>0.13767896941482505</v>
      </c>
      <c r="BW70" s="18">
        <v>4.7376789694148247</v>
      </c>
      <c r="BX70" s="3">
        <v>4.5999999999999996</v>
      </c>
      <c r="BY70" s="3">
        <v>4.53</v>
      </c>
      <c r="BZ70" s="3">
        <v>-2.9009749240200833E-2</v>
      </c>
      <c r="CA70" s="18">
        <v>4.5009902507597994</v>
      </c>
      <c r="CB70" s="3">
        <v>4.53</v>
      </c>
      <c r="CC70" s="3">
        <v>4.47</v>
      </c>
      <c r="CD70" s="3">
        <v>4.5767353761091201</v>
      </c>
      <c r="CE70" s="18">
        <v>4.5767353761091201</v>
      </c>
      <c r="CF70" s="3">
        <v>4.5009902507597994</v>
      </c>
      <c r="CG70" s="3">
        <v>4.5199999999999996</v>
      </c>
      <c r="CH70" s="12">
        <v>5.6735376109120494E-2</v>
      </c>
      <c r="CI70" s="18">
        <v>4.5767353761091201</v>
      </c>
      <c r="CJ70" s="18">
        <v>4.5009902507597994</v>
      </c>
      <c r="CK70" s="3">
        <v>4.57</v>
      </c>
      <c r="CL70" s="3">
        <v>4.51</v>
      </c>
      <c r="CM70" s="3">
        <v>0.16767896941482441</v>
      </c>
      <c r="CN70" s="19">
        <v>4.7376789694148247</v>
      </c>
      <c r="CO70" s="3">
        <v>4.7300000000000004</v>
      </c>
      <c r="CP70" s="3">
        <v>4.63</v>
      </c>
      <c r="CQ70" s="3">
        <v>0.1076789694148248</v>
      </c>
      <c r="CR70" s="19">
        <v>4.7376789694148247</v>
      </c>
      <c r="CS70" s="3">
        <v>4.7300000000000004</v>
      </c>
      <c r="CT70" s="3"/>
      <c r="CU70" s="3"/>
      <c r="CV70" s="3"/>
      <c r="CW70" s="12">
        <v>4.7376789694148247</v>
      </c>
      <c r="CX70" s="17">
        <v>4.7376789694148247</v>
      </c>
      <c r="CY70" s="3"/>
      <c r="CZ70" s="3"/>
      <c r="DA70" s="3">
        <v>4.58</v>
      </c>
      <c r="DB70" s="12">
        <v>0.15767896941482462</v>
      </c>
      <c r="DC70" s="17">
        <v>4.7376789694148247</v>
      </c>
      <c r="DD70" s="3"/>
      <c r="DE70" s="3"/>
      <c r="DF70" s="3"/>
      <c r="DG70" s="17">
        <v>4.7376789694148247</v>
      </c>
      <c r="DH70" s="3"/>
      <c r="DI70" s="3">
        <v>4.62</v>
      </c>
      <c r="DJ70" s="12">
        <v>-0.11900974924020069</v>
      </c>
      <c r="DK70" s="18">
        <v>4.5009902507597994</v>
      </c>
      <c r="DL70" s="3">
        <v>4.62</v>
      </c>
      <c r="DM70" s="3"/>
      <c r="DN70" s="3"/>
      <c r="DO70" s="3"/>
      <c r="DP70" s="3">
        <v>4.54</v>
      </c>
      <c r="DQ70" s="18">
        <v>4.5009902507597994</v>
      </c>
      <c r="DR70" s="3" t="s">
        <v>147</v>
      </c>
      <c r="DS70" s="3">
        <v>4.5599999999999996</v>
      </c>
      <c r="DT70" s="3">
        <v>4.53</v>
      </c>
      <c r="DU70" s="3"/>
      <c r="DV70" s="3"/>
      <c r="DW70" s="3"/>
    </row>
    <row r="71" spans="1:127">
      <c r="A71" s="9" t="s">
        <v>126</v>
      </c>
      <c r="B71" s="2">
        <v>255189.01</v>
      </c>
      <c r="C71" s="2" t="s">
        <v>123</v>
      </c>
      <c r="D71" s="2" t="s">
        <v>120</v>
      </c>
      <c r="E71" s="3">
        <v>5</v>
      </c>
      <c r="F71" s="4">
        <v>7.3719999999999999</v>
      </c>
      <c r="G71" s="4">
        <v>4.3764531105840003</v>
      </c>
      <c r="H71" s="4">
        <v>2.7435468894159993</v>
      </c>
      <c r="I71" s="10">
        <v>6.08</v>
      </c>
      <c r="J71" s="10">
        <v>0.74329062211679897</v>
      </c>
      <c r="K71" s="11">
        <v>5.7960000000000003</v>
      </c>
      <c r="L71" s="11">
        <v>1.0272906221167988</v>
      </c>
      <c r="M71" s="11">
        <v>6.823290622116799</v>
      </c>
      <c r="N71" s="11">
        <v>5.9855</v>
      </c>
      <c r="O71" s="11">
        <v>0.837790622116799</v>
      </c>
      <c r="P71" s="11">
        <v>6.823290622116799</v>
      </c>
      <c r="Q71" s="11">
        <v>6.0875000000000004</v>
      </c>
      <c r="R71" s="11">
        <v>0.73579062211679869</v>
      </c>
      <c r="S71" s="11">
        <v>6.823290622116799</v>
      </c>
      <c r="T71" s="11">
        <v>5.8514999999999997</v>
      </c>
      <c r="U71" s="11">
        <v>0.97179062211679934</v>
      </c>
      <c r="V71" s="11">
        <v>6.823290622116799</v>
      </c>
      <c r="W71" s="11">
        <v>6.8414999999999999</v>
      </c>
      <c r="X71" s="11">
        <v>6.0895000000000001</v>
      </c>
      <c r="Y71" s="11">
        <v>0.73379062211679891</v>
      </c>
      <c r="Z71" s="11">
        <v>6.823290622116799</v>
      </c>
      <c r="AA71" s="11">
        <v>6.8254999999999999</v>
      </c>
      <c r="AB71" s="4">
        <v>6.0785</v>
      </c>
      <c r="AC71" s="4">
        <v>0.74479062211679903</v>
      </c>
      <c r="AD71" s="4">
        <v>6.823290622116799</v>
      </c>
      <c r="AE71" s="4">
        <v>6.9</v>
      </c>
      <c r="AF71" s="4">
        <v>5.5425000000000004</v>
      </c>
      <c r="AG71" s="4">
        <v>1.2807906221167986</v>
      </c>
      <c r="AH71" s="4">
        <v>6.823290622116799</v>
      </c>
      <c r="AI71" s="4">
        <v>6.8315000000000001</v>
      </c>
      <c r="AJ71" s="4">
        <v>5.9039999999999999</v>
      </c>
      <c r="AK71" s="4">
        <v>0.91929062211679913</v>
      </c>
      <c r="AL71" s="4">
        <v>6.823290622116799</v>
      </c>
      <c r="AM71" s="4">
        <v>6.82</v>
      </c>
      <c r="AN71" s="4">
        <v>5.85</v>
      </c>
      <c r="AO71" s="4">
        <v>0.9732906221167994</v>
      </c>
      <c r="AP71" s="4">
        <v>6.823290622116799</v>
      </c>
      <c r="AQ71" s="4">
        <v>6.82</v>
      </c>
      <c r="AR71" s="4">
        <v>7.1835000000000004</v>
      </c>
      <c r="AS71" s="4">
        <v>6.96</v>
      </c>
      <c r="AT71" s="4">
        <v>-0.13670937788320092</v>
      </c>
      <c r="AU71" s="4">
        <v>6.823290622116799</v>
      </c>
      <c r="AW71" s="3">
        <v>5.87</v>
      </c>
      <c r="AX71" s="3">
        <v>1.2276453110583994</v>
      </c>
      <c r="AY71" s="3">
        <v>7.0976453110583995</v>
      </c>
      <c r="AZ71" s="3">
        <v>7.09</v>
      </c>
      <c r="BA71" s="3">
        <v>5.44</v>
      </c>
      <c r="BB71" s="3">
        <v>1.6576453110583991</v>
      </c>
      <c r="BC71" s="3">
        <v>7.0976453110583995</v>
      </c>
      <c r="BD71" s="3">
        <v>7.1</v>
      </c>
      <c r="BE71" s="3">
        <v>5.2885</v>
      </c>
      <c r="BF71" s="3">
        <v>1.8091453110583995</v>
      </c>
      <c r="BG71" s="3">
        <v>7.0976453110583995</v>
      </c>
      <c r="BH71" s="3">
        <v>7.0934999999999997</v>
      </c>
      <c r="BI71" s="3">
        <v>5.57</v>
      </c>
      <c r="BJ71" s="3">
        <v>1.5276453110583992</v>
      </c>
      <c r="BK71" s="3">
        <v>7.0976453110583995</v>
      </c>
      <c r="BL71" s="3">
        <v>7.12</v>
      </c>
      <c r="BM71" s="3">
        <v>5.6044999999999998</v>
      </c>
      <c r="BN71" s="3">
        <v>1.4931453110583996</v>
      </c>
      <c r="BO71" s="3">
        <v>7.0976453110583995</v>
      </c>
      <c r="BP71" s="3">
        <v>7.1130000000000004</v>
      </c>
      <c r="BQ71" s="3">
        <v>5.82</v>
      </c>
      <c r="BR71" s="3">
        <v>1.2776453110583992</v>
      </c>
      <c r="BS71" s="3">
        <v>7.0976453110583995</v>
      </c>
      <c r="BT71" s="3">
        <v>7.1</v>
      </c>
      <c r="BU71" s="3">
        <v>6.53</v>
      </c>
      <c r="BV71" s="3">
        <v>0.56764531105839922</v>
      </c>
      <c r="BW71" s="3">
        <v>7.0976453110583995</v>
      </c>
      <c r="BX71" s="3">
        <v>7.09</v>
      </c>
      <c r="BY71" s="3">
        <v>6.17</v>
      </c>
      <c r="BZ71" s="3">
        <v>0.92764531105839954</v>
      </c>
      <c r="CA71" s="3">
        <v>7.0976453110583995</v>
      </c>
      <c r="CB71" s="3">
        <v>7.1</v>
      </c>
      <c r="CC71" s="3">
        <v>6.335</v>
      </c>
      <c r="CD71" s="3">
        <v>6.7995905292567</v>
      </c>
      <c r="CE71" s="3">
        <v>6.7995905292567</v>
      </c>
      <c r="CF71" s="3">
        <v>6.9207906221167992</v>
      </c>
      <c r="CG71" s="3">
        <v>6.17</v>
      </c>
      <c r="CH71" s="12">
        <v>0.62959052925670012</v>
      </c>
      <c r="CI71" s="3">
        <v>6.7995905292567</v>
      </c>
      <c r="CJ71" s="3">
        <v>6.9207906221167992</v>
      </c>
      <c r="CK71" s="3">
        <v>6.79</v>
      </c>
      <c r="CL71" s="3"/>
      <c r="CM71" s="3">
        <v>0.30764531105839943</v>
      </c>
      <c r="CN71" s="3">
        <v>7.0976453110583995</v>
      </c>
      <c r="CO71" s="3"/>
      <c r="CP71" s="3"/>
      <c r="CQ71" s="13"/>
      <c r="CR71" s="13"/>
      <c r="CS71" s="3"/>
      <c r="CT71" s="3">
        <v>6.2244999999999999</v>
      </c>
      <c r="CU71" s="3">
        <v>5.8345000000000002</v>
      </c>
      <c r="CV71" s="3"/>
      <c r="CW71" s="14"/>
      <c r="CX71" s="14"/>
      <c r="CY71" s="3"/>
      <c r="CZ71" s="3"/>
      <c r="DA71" s="3"/>
      <c r="DB71" s="14"/>
      <c r="DC71" s="14"/>
      <c r="DD71" s="3"/>
      <c r="DE71" s="3"/>
      <c r="DF71" s="3"/>
      <c r="DG71" s="14"/>
      <c r="DH71" s="3"/>
      <c r="DI71" s="3"/>
      <c r="DJ71" s="14"/>
      <c r="DK71" s="15"/>
      <c r="DL71" s="3"/>
      <c r="DM71" s="3"/>
      <c r="DN71" s="3"/>
      <c r="DO71" s="3"/>
      <c r="DP71" s="3"/>
      <c r="DQ71" s="15"/>
      <c r="DR71" s="3"/>
      <c r="DS71" s="3"/>
      <c r="DT71" s="3"/>
      <c r="DU71" s="3"/>
      <c r="DV71" s="3"/>
      <c r="DW71" s="3"/>
    </row>
    <row r="72" spans="1:127">
      <c r="A72" s="34" t="s">
        <v>159</v>
      </c>
      <c r="B72" s="2">
        <v>255189.01</v>
      </c>
      <c r="C72" s="2" t="s">
        <v>123</v>
      </c>
      <c r="D72" s="2" t="s">
        <v>120</v>
      </c>
      <c r="E72" s="3">
        <v>3</v>
      </c>
      <c r="F72" s="4">
        <v>7.266</v>
      </c>
      <c r="G72" s="4">
        <v>4.3112980502298006</v>
      </c>
      <c r="H72" s="4">
        <v>2.7027019497701992</v>
      </c>
      <c r="I72" s="10">
        <v>5.64</v>
      </c>
      <c r="J72" s="10">
        <v>1.0854596100459597</v>
      </c>
      <c r="K72" s="11">
        <v>6.0430000000000001</v>
      </c>
      <c r="L72" s="11">
        <v>0.68245961004595923</v>
      </c>
      <c r="M72" s="11">
        <v>6.7254596100459594</v>
      </c>
      <c r="N72" s="11">
        <v>6.1520000000000001</v>
      </c>
      <c r="O72" s="11">
        <v>0.57345961004595924</v>
      </c>
      <c r="P72" s="11">
        <v>6.7254596100459594</v>
      </c>
      <c r="Q72" s="11">
        <v>6.149</v>
      </c>
      <c r="R72" s="11">
        <v>0.57645961004595936</v>
      </c>
      <c r="S72" s="11">
        <v>6.7254596100459594</v>
      </c>
      <c r="T72" s="11">
        <v>5.8804999999999996</v>
      </c>
      <c r="U72" s="11">
        <v>0.84495961004595976</v>
      </c>
      <c r="V72" s="11">
        <v>6.7254596100459594</v>
      </c>
      <c r="W72" s="11">
        <v>6.7380000000000004</v>
      </c>
      <c r="X72" s="11">
        <v>6.1189999999999998</v>
      </c>
      <c r="Y72" s="11">
        <v>0.60645961004595961</v>
      </c>
      <c r="Z72" s="11">
        <v>6.7254596100459594</v>
      </c>
      <c r="AA72" s="11">
        <v>6.7329999999999997</v>
      </c>
      <c r="AB72" s="4">
        <v>6.1020000000000003</v>
      </c>
      <c r="AC72" s="4">
        <v>0.62345961004595907</v>
      </c>
      <c r="AD72" s="4">
        <v>6.7254596100459594</v>
      </c>
      <c r="AE72" s="4">
        <v>6.7610000000000001</v>
      </c>
      <c r="AF72" s="4">
        <v>5.59</v>
      </c>
      <c r="AG72" s="4">
        <v>1.1354596100459595</v>
      </c>
      <c r="AH72" s="4">
        <v>6.7254596100459594</v>
      </c>
      <c r="AI72" s="4">
        <v>6.734</v>
      </c>
      <c r="AJ72" s="4">
        <v>6.1</v>
      </c>
      <c r="AK72" s="4">
        <v>0.62545961004595974</v>
      </c>
      <c r="AL72" s="4">
        <v>6.7254596100459594</v>
      </c>
      <c r="AM72" s="4">
        <v>6.72</v>
      </c>
      <c r="AN72" s="4">
        <v>6</v>
      </c>
      <c r="AO72" s="4">
        <v>0.72545961004595938</v>
      </c>
      <c r="AP72" s="4">
        <v>6.7254596100459594</v>
      </c>
      <c r="AQ72" s="4">
        <v>6.73</v>
      </c>
      <c r="AR72" s="4">
        <v>6.9470000000000001</v>
      </c>
      <c r="AT72" s="4">
        <v>6.7254596100459594</v>
      </c>
      <c r="AU72" s="4">
        <v>6.7254596100459594</v>
      </c>
      <c r="AV72" s="4">
        <v>5.03</v>
      </c>
      <c r="AW72" s="3">
        <v>5.91</v>
      </c>
      <c r="AX72" s="3">
        <v>1.0857298050229796</v>
      </c>
      <c r="AY72" s="3">
        <v>6.9957298050229797</v>
      </c>
      <c r="AZ72" s="3">
        <v>7</v>
      </c>
      <c r="BA72" s="3">
        <v>5.75</v>
      </c>
      <c r="BB72" s="3">
        <v>1.2457298050229797</v>
      </c>
      <c r="BC72" s="3">
        <v>6.9957298050229797</v>
      </c>
      <c r="BD72" s="3">
        <v>6.99</v>
      </c>
      <c r="BE72" s="3">
        <v>5.4550000000000001</v>
      </c>
      <c r="BF72" s="3">
        <v>1.5407298050229796</v>
      </c>
      <c r="BG72" s="3">
        <v>6.9957298050229797</v>
      </c>
      <c r="BH72" s="3">
        <v>6.9980000000000002</v>
      </c>
      <c r="BI72" s="3">
        <v>5.85</v>
      </c>
      <c r="BJ72" s="3">
        <v>1.1457298050229801</v>
      </c>
      <c r="BK72" s="3">
        <v>6.9957298050229797</v>
      </c>
      <c r="BL72" s="3">
        <v>7</v>
      </c>
      <c r="BM72" s="3">
        <v>5.8280000000000003</v>
      </c>
      <c r="BN72" s="3">
        <v>1.1677298050229794</v>
      </c>
      <c r="BO72" s="3">
        <v>6.9957298050229797</v>
      </c>
      <c r="BP72" s="3">
        <v>7.0170000000000003</v>
      </c>
      <c r="BQ72" s="3">
        <v>6.1</v>
      </c>
      <c r="BR72" s="3">
        <v>0.89572980502298005</v>
      </c>
      <c r="BS72" s="3">
        <v>6.9957298050229797</v>
      </c>
      <c r="BT72" s="3">
        <v>7</v>
      </c>
      <c r="BU72" s="3">
        <v>6.5</v>
      </c>
      <c r="BV72" s="3">
        <v>0.4957298050229797</v>
      </c>
      <c r="BW72" s="3">
        <v>6.9957298050229797</v>
      </c>
      <c r="BX72" s="3">
        <v>6.99</v>
      </c>
      <c r="BY72" s="3">
        <v>6.38</v>
      </c>
      <c r="BZ72" s="3">
        <v>0.6157298050229798</v>
      </c>
      <c r="CA72" s="3">
        <v>6.9957298050229797</v>
      </c>
      <c r="CB72" s="3">
        <v>6.99</v>
      </c>
      <c r="CC72" s="3">
        <v>6.4820000000000002</v>
      </c>
      <c r="CD72" s="3">
        <v>7.13399117921068</v>
      </c>
      <c r="CE72" s="3">
        <v>7.13399117921068</v>
      </c>
      <c r="CF72" s="3">
        <v>6.75795961004596</v>
      </c>
      <c r="CG72" s="3">
        <v>6.15</v>
      </c>
      <c r="CH72" s="12">
        <v>0.98399117921067969</v>
      </c>
      <c r="CI72" s="3">
        <v>7.13399117921068</v>
      </c>
      <c r="CJ72" s="3">
        <v>6.75795961004596</v>
      </c>
      <c r="CK72" s="3">
        <v>7.13</v>
      </c>
      <c r="CL72" s="3"/>
      <c r="CM72" s="3">
        <v>-0.10177019497702045</v>
      </c>
      <c r="CN72" s="3">
        <v>7.0282298050229794</v>
      </c>
      <c r="CO72" s="3"/>
      <c r="CP72" s="3">
        <v>6.7</v>
      </c>
      <c r="CQ72" s="3">
        <v>0.32822980502297927</v>
      </c>
      <c r="CR72" s="3">
        <v>7.0282298050229794</v>
      </c>
      <c r="CS72" s="3">
        <v>7.02</v>
      </c>
      <c r="CT72" s="3"/>
      <c r="CU72" s="3"/>
      <c r="CV72" s="3">
        <v>5.8419999999999996</v>
      </c>
      <c r="CW72" s="3">
        <v>1.1862298050229798</v>
      </c>
      <c r="CX72" s="3">
        <v>7.0282298050229794</v>
      </c>
      <c r="CY72" s="3">
        <v>7.4504999999999999</v>
      </c>
      <c r="CZ72" s="3"/>
      <c r="DA72" s="3">
        <v>6.21</v>
      </c>
      <c r="DB72" s="3">
        <v>0.81822980502297948</v>
      </c>
      <c r="DC72" s="3">
        <v>7.0282298050229794</v>
      </c>
      <c r="DD72" s="3">
        <v>7.08</v>
      </c>
      <c r="DE72" s="3">
        <v>6.54</v>
      </c>
      <c r="DF72" s="3"/>
      <c r="DG72" s="3"/>
      <c r="DH72" s="3"/>
      <c r="DI72" s="3"/>
      <c r="DJ72" s="14"/>
      <c r="DK72" s="15"/>
      <c r="DL72" s="3"/>
      <c r="DM72" s="3"/>
      <c r="DN72" s="3"/>
      <c r="DO72" s="3"/>
      <c r="DP72" s="3"/>
      <c r="DQ72" s="15"/>
      <c r="DR72" s="3"/>
      <c r="DS72" s="3"/>
      <c r="DT72" s="3"/>
      <c r="DU72" s="3"/>
      <c r="DV72" s="3"/>
      <c r="DW72" s="3"/>
    </row>
    <row r="73" spans="1:127">
      <c r="A73" s="36" t="s">
        <v>193</v>
      </c>
      <c r="B73" s="2">
        <v>255189.01</v>
      </c>
      <c r="C73" s="2" t="s">
        <v>123</v>
      </c>
      <c r="D73" s="2" t="s">
        <v>120</v>
      </c>
      <c r="E73" s="3">
        <v>24</v>
      </c>
      <c r="F73" s="4">
        <v>7.524</v>
      </c>
      <c r="G73" s="4">
        <v>4.4698830084504007</v>
      </c>
      <c r="H73" s="4">
        <v>2.8021169915495991</v>
      </c>
      <c r="I73" s="10">
        <v>6.45</v>
      </c>
      <c r="J73" s="10">
        <v>0.51357660169007957</v>
      </c>
      <c r="K73" s="11">
        <v>6.55</v>
      </c>
      <c r="L73" s="11">
        <v>0.41357660169007993</v>
      </c>
      <c r="M73" s="11">
        <v>6.9635766016900797</v>
      </c>
      <c r="N73" s="11">
        <v>6.44</v>
      </c>
      <c r="O73" s="11">
        <v>0.52357660169007936</v>
      </c>
      <c r="P73" s="11">
        <v>6.9635766016900797</v>
      </c>
      <c r="Q73" s="11">
        <v>6.23</v>
      </c>
      <c r="R73" s="11">
        <v>0.73357660169007932</v>
      </c>
      <c r="S73" s="11">
        <v>6.9635766016900797</v>
      </c>
      <c r="T73" s="11">
        <v>5.8884999999999996</v>
      </c>
      <c r="U73" s="11">
        <v>1.0750766016900801</v>
      </c>
      <c r="V73" s="11">
        <v>6.9635766016900797</v>
      </c>
      <c r="W73" s="11">
        <v>6.9409999999999998</v>
      </c>
      <c r="X73" s="11">
        <v>6.43</v>
      </c>
      <c r="Y73" s="11">
        <v>0.53357660169008003</v>
      </c>
      <c r="Z73" s="11">
        <v>6.9635766016900797</v>
      </c>
      <c r="AA73" s="11">
        <v>6.99</v>
      </c>
      <c r="AB73" s="4">
        <v>5.99</v>
      </c>
      <c r="AC73" s="4">
        <v>0.97357660169007953</v>
      </c>
      <c r="AD73" s="4">
        <v>6.9635766016900797</v>
      </c>
      <c r="AE73" s="4">
        <v>6.96</v>
      </c>
      <c r="AF73" s="4">
        <v>6.38</v>
      </c>
      <c r="AG73" s="4">
        <v>0.58357660169007985</v>
      </c>
      <c r="AH73" s="4">
        <v>6.9635766016900797</v>
      </c>
      <c r="AI73" s="4">
        <v>6.98</v>
      </c>
      <c r="AJ73" s="4">
        <v>6.55</v>
      </c>
      <c r="AK73" s="4">
        <v>0.41357660169007993</v>
      </c>
      <c r="AL73" s="4">
        <v>6.9635766016900797</v>
      </c>
      <c r="AM73" s="4">
        <v>6.97</v>
      </c>
      <c r="AN73" s="4">
        <v>6.56</v>
      </c>
      <c r="AO73" s="4">
        <v>0.40357660169008014</v>
      </c>
      <c r="AP73" s="4">
        <v>6.9635766016900797</v>
      </c>
      <c r="AQ73" s="4">
        <v>6.97</v>
      </c>
      <c r="AR73" s="4">
        <v>7.4764999999999997</v>
      </c>
      <c r="AT73" s="4">
        <v>6.9635766016900797</v>
      </c>
      <c r="AU73" s="4">
        <v>6.9635766016900797</v>
      </c>
      <c r="AW73" s="3">
        <v>6.9</v>
      </c>
      <c r="AX73" s="3">
        <v>0.34378830084503953</v>
      </c>
      <c r="AY73" s="3">
        <v>7.2437883008450399</v>
      </c>
      <c r="AZ73" s="3">
        <v>7.24</v>
      </c>
      <c r="BA73" s="3">
        <v>6.42</v>
      </c>
      <c r="BB73" s="3">
        <v>0.82378830084503996</v>
      </c>
      <c r="BC73" s="3">
        <v>7.2437883008450399</v>
      </c>
      <c r="BD73" s="3">
        <v>7.24</v>
      </c>
      <c r="BE73" s="3">
        <v>5.93</v>
      </c>
      <c r="BF73" s="3">
        <v>1.3137883008450402</v>
      </c>
      <c r="BG73" s="3">
        <v>7.2437883008450399</v>
      </c>
      <c r="BH73" s="3">
        <v>7.24</v>
      </c>
      <c r="BI73" s="3">
        <v>6.52</v>
      </c>
      <c r="BJ73" s="3">
        <v>0.72378830084504031</v>
      </c>
      <c r="BK73" s="3">
        <v>7.2437883008450399</v>
      </c>
      <c r="BL73" s="3">
        <v>7.24</v>
      </c>
      <c r="BM73" s="3">
        <v>6.202</v>
      </c>
      <c r="BN73" s="3">
        <v>1.0417883008450399</v>
      </c>
      <c r="BO73" s="3">
        <v>7.2437883008450399</v>
      </c>
      <c r="BP73" s="3">
        <v>7.28</v>
      </c>
      <c r="BQ73" s="3">
        <v>6.69</v>
      </c>
      <c r="BR73" s="3">
        <v>0.55378830084503949</v>
      </c>
      <c r="BS73" s="3">
        <v>7.2437883008450399</v>
      </c>
      <c r="BT73" s="3">
        <v>7.24</v>
      </c>
      <c r="BU73" s="3">
        <v>6.98</v>
      </c>
      <c r="BV73" s="3">
        <v>0.26378830084503946</v>
      </c>
      <c r="BW73" s="3">
        <v>7.2437883008450399</v>
      </c>
      <c r="BX73" s="3">
        <v>7.24</v>
      </c>
      <c r="BY73" s="3">
        <v>6.66</v>
      </c>
      <c r="BZ73" s="3">
        <v>0.58378830084503974</v>
      </c>
      <c r="CA73" s="3">
        <v>7.2437883008450399</v>
      </c>
      <c r="CB73" s="3">
        <v>7.26</v>
      </c>
      <c r="CC73" s="3">
        <v>6.61</v>
      </c>
      <c r="CD73" s="3">
        <v>6.6669080780030399</v>
      </c>
      <c r="CE73" s="3">
        <v>6.6669080780030399</v>
      </c>
      <c r="CF73" s="3">
        <v>6.9960766016900795</v>
      </c>
      <c r="CG73" s="3">
        <v>6.09</v>
      </c>
      <c r="CH73" s="12">
        <v>0.57690807800304</v>
      </c>
      <c r="CI73" s="3">
        <v>6.6669080780030399</v>
      </c>
      <c r="CJ73" s="3">
        <v>6.9960766016900795</v>
      </c>
      <c r="CK73" s="3">
        <v>6.67</v>
      </c>
      <c r="CL73" s="3"/>
      <c r="CM73" s="3">
        <v>0.60628830084503971</v>
      </c>
      <c r="CN73" s="3">
        <v>7.2762883008450396</v>
      </c>
      <c r="CO73" s="3"/>
      <c r="CP73" s="3">
        <v>6.7</v>
      </c>
      <c r="CQ73" s="3">
        <v>0.57628830084503946</v>
      </c>
      <c r="CR73" s="3">
        <v>7.2762883008450396</v>
      </c>
      <c r="CS73" s="3">
        <v>7.27</v>
      </c>
      <c r="CT73" s="3"/>
      <c r="CU73" s="3"/>
      <c r="CV73" s="3"/>
      <c r="CW73" s="12">
        <v>7.2762883008450396</v>
      </c>
      <c r="CX73" s="12">
        <v>7.2762883008450396</v>
      </c>
      <c r="CY73" s="3"/>
      <c r="CZ73" s="3" t="s">
        <v>194</v>
      </c>
      <c r="DA73" s="3">
        <v>6.97</v>
      </c>
      <c r="DB73" s="12">
        <v>0.30628830084503988</v>
      </c>
      <c r="DC73" s="12">
        <v>7.2762883008450396</v>
      </c>
      <c r="DD73" s="3">
        <v>7.27</v>
      </c>
      <c r="DE73" s="3"/>
      <c r="DF73" s="3">
        <v>6.08</v>
      </c>
      <c r="DG73" s="12">
        <v>7.2762883008450396</v>
      </c>
      <c r="DH73" s="3">
        <v>7.27</v>
      </c>
      <c r="DI73" s="3"/>
      <c r="DJ73" s="37"/>
      <c r="DK73" s="15"/>
      <c r="DL73" s="3"/>
      <c r="DM73" s="3">
        <v>7.2145000000000001</v>
      </c>
      <c r="DN73" s="3"/>
      <c r="DO73" s="3"/>
      <c r="DP73" s="3"/>
      <c r="DQ73" s="15"/>
      <c r="DR73" s="3"/>
      <c r="DS73" s="3"/>
      <c r="DT73" s="3"/>
      <c r="DU73" s="3"/>
      <c r="DV73" s="3"/>
      <c r="DW73" s="3"/>
    </row>
    <row r="74" spans="1:127">
      <c r="A74" s="38" t="s">
        <v>223</v>
      </c>
      <c r="B74" s="2">
        <v>255189.01</v>
      </c>
      <c r="C74" s="2" t="s">
        <v>123</v>
      </c>
      <c r="D74" s="2" t="s">
        <v>120</v>
      </c>
      <c r="E74" s="3">
        <v>45</v>
      </c>
      <c r="F74" s="4">
        <v>7.1659999999999995</v>
      </c>
      <c r="G74" s="4">
        <v>4.2498310121597997</v>
      </c>
      <c r="H74" s="4">
        <v>2.6641689878401995</v>
      </c>
      <c r="I74" s="40">
        <v>6.05</v>
      </c>
      <c r="J74" s="12">
        <v>0.57160631385295968</v>
      </c>
      <c r="K74" s="11">
        <v>6.01</v>
      </c>
      <c r="L74" s="11">
        <v>0.76160631385296007</v>
      </c>
      <c r="M74" s="11">
        <v>6.7716063138529599</v>
      </c>
      <c r="N74" s="11">
        <v>6.13</v>
      </c>
      <c r="O74" s="11">
        <v>0.64160631385295996</v>
      </c>
      <c r="P74" s="11">
        <v>6.7716063138529599</v>
      </c>
      <c r="Q74" s="11">
        <v>6.27</v>
      </c>
      <c r="R74" s="11">
        <v>0.50160631385296028</v>
      </c>
      <c r="S74" s="11">
        <v>6.7716063138529599</v>
      </c>
      <c r="T74" s="11">
        <v>5.96</v>
      </c>
      <c r="U74" s="11">
        <v>0.81160631385295989</v>
      </c>
      <c r="V74" s="11">
        <v>6.7716063138529599</v>
      </c>
      <c r="W74" s="11">
        <v>6.77</v>
      </c>
      <c r="X74" s="11">
        <v>6.14</v>
      </c>
      <c r="Y74" s="11">
        <v>0.63160631385296018</v>
      </c>
      <c r="Z74" s="11">
        <v>6.7716063138529599</v>
      </c>
      <c r="AA74" s="11">
        <v>6.77</v>
      </c>
      <c r="AB74" s="4">
        <v>6.15</v>
      </c>
      <c r="AC74" s="4">
        <v>0.48316620243195896</v>
      </c>
      <c r="AD74" s="4">
        <v>6.6331662024319593</v>
      </c>
      <c r="AE74" s="4">
        <v>6.63</v>
      </c>
      <c r="AF74" s="4">
        <v>5.45</v>
      </c>
      <c r="AG74" s="4">
        <v>1.1831662024319591</v>
      </c>
      <c r="AH74" s="4">
        <v>6.6331662024319593</v>
      </c>
      <c r="AI74" s="4">
        <v>6.63</v>
      </c>
      <c r="AJ74" s="4">
        <v>5.91</v>
      </c>
      <c r="AK74" s="4">
        <v>0.72316620243195917</v>
      </c>
      <c r="AL74" s="4">
        <v>6.6331662024319593</v>
      </c>
      <c r="AM74" s="4">
        <v>6.63</v>
      </c>
      <c r="AN74" s="4">
        <v>5.83</v>
      </c>
      <c r="AO74" s="4">
        <v>0.80316620243195924</v>
      </c>
      <c r="AP74" s="4">
        <v>6.6331662024319593</v>
      </c>
      <c r="AQ74" s="4">
        <v>6.64</v>
      </c>
      <c r="AR74" s="4">
        <v>6.9015000000000004</v>
      </c>
      <c r="AT74" s="4">
        <v>6.6331662024319593</v>
      </c>
      <c r="AU74" s="4">
        <v>6.6331662024319593</v>
      </c>
      <c r="AW74" s="3">
        <v>5.63</v>
      </c>
      <c r="AX74" s="3">
        <v>1.2695831012159795</v>
      </c>
      <c r="AY74" s="3">
        <v>6.8995831012159794</v>
      </c>
      <c r="AZ74" s="3">
        <v>6.89</v>
      </c>
      <c r="BA74" s="3">
        <v>5.58</v>
      </c>
      <c r="BB74" s="3">
        <v>1.3195831012159793</v>
      </c>
      <c r="BC74" s="3">
        <v>6.8995831012159794</v>
      </c>
      <c r="BD74" s="3">
        <v>6.89</v>
      </c>
      <c r="BE74" s="3">
        <v>5.15</v>
      </c>
      <c r="BF74" s="3">
        <v>1.749583101215979</v>
      </c>
      <c r="BG74" s="3">
        <v>6.8995831012159794</v>
      </c>
      <c r="BH74" s="3">
        <v>6.89</v>
      </c>
      <c r="BI74" s="3">
        <v>5.42</v>
      </c>
      <c r="BJ74" s="3">
        <v>1.4795831012159795</v>
      </c>
      <c r="BK74" s="3">
        <v>6.8995831012159794</v>
      </c>
      <c r="BL74" s="3">
        <v>6.89</v>
      </c>
      <c r="BM74" s="3">
        <v>5.4969999999999999</v>
      </c>
      <c r="BN74" s="3">
        <v>1.467583101215979</v>
      </c>
      <c r="BO74" s="3">
        <v>6.9645831012159789</v>
      </c>
      <c r="BP74" s="3">
        <v>7.0640000000000001</v>
      </c>
      <c r="BQ74" s="3">
        <v>5.69</v>
      </c>
      <c r="BR74" s="3">
        <v>1.2745831012159785</v>
      </c>
      <c r="BS74" s="3">
        <v>6.9645831012159789</v>
      </c>
      <c r="BT74" s="3">
        <v>6.96</v>
      </c>
      <c r="BU74" s="3">
        <v>6.24</v>
      </c>
      <c r="BV74" s="3">
        <v>0.72458310121597869</v>
      </c>
      <c r="BW74" s="3">
        <v>6.9645831012159789</v>
      </c>
      <c r="BX74" s="3">
        <v>6.96</v>
      </c>
      <c r="BY74" s="3">
        <v>5.83</v>
      </c>
      <c r="BZ74" s="3">
        <v>1.1345831012159788</v>
      </c>
      <c r="CA74" s="3">
        <v>6.9645831012159789</v>
      </c>
      <c r="CB74" s="3">
        <v>6.96</v>
      </c>
      <c r="CC74" s="3">
        <v>5.85</v>
      </c>
      <c r="CD74" s="3">
        <v>6.5327834261922746</v>
      </c>
      <c r="CE74" s="3">
        <v>6.5327834261922746</v>
      </c>
      <c r="CF74" s="3">
        <v>6.6981662024319588</v>
      </c>
      <c r="CG74" s="3">
        <v>5.8</v>
      </c>
      <c r="CH74" s="12">
        <v>0.73278342619227477</v>
      </c>
      <c r="CI74" s="3">
        <v>6.5327834261922746</v>
      </c>
      <c r="CJ74" s="3">
        <v>6.6981662024319588</v>
      </c>
      <c r="CK74" s="3">
        <v>6.53</v>
      </c>
      <c r="CL74" s="3"/>
      <c r="CM74" s="3">
        <v>0.43458310121597865</v>
      </c>
      <c r="CN74" s="3">
        <v>6.9645831012159789</v>
      </c>
      <c r="CO74" s="3"/>
      <c r="CP74" s="3">
        <v>6.09</v>
      </c>
      <c r="CQ74" s="3">
        <v>0.87458310121597904</v>
      </c>
      <c r="CR74" s="3">
        <v>6.9645831012159789</v>
      </c>
      <c r="CS74" s="3">
        <v>6.96</v>
      </c>
      <c r="CT74" s="3"/>
      <c r="CU74" s="3"/>
      <c r="CV74" s="3"/>
      <c r="CW74" s="12">
        <v>6.9645831012159789</v>
      </c>
      <c r="CX74" s="12">
        <v>6.9645831012159789</v>
      </c>
      <c r="CY74" s="3"/>
      <c r="CZ74" s="3" t="s">
        <v>194</v>
      </c>
      <c r="DA74" s="3">
        <v>5.98</v>
      </c>
      <c r="DB74" s="12">
        <v>0.98458310121597847</v>
      </c>
      <c r="DC74" s="12">
        <v>6.9645831012159789</v>
      </c>
      <c r="DD74" s="3"/>
      <c r="DE74" s="3"/>
      <c r="DF74" s="3"/>
      <c r="DG74" s="12">
        <v>6.9645831012159789</v>
      </c>
      <c r="DH74" s="3"/>
      <c r="DI74" s="3">
        <v>5.51</v>
      </c>
      <c r="DJ74" s="12">
        <v>1.4545831012159791</v>
      </c>
      <c r="DK74" s="3">
        <v>6.9645831012159789</v>
      </c>
      <c r="DL74" s="3">
        <v>6.97</v>
      </c>
      <c r="DM74" s="3"/>
      <c r="DN74" s="3"/>
      <c r="DO74" s="3">
        <v>6.4580000000000002</v>
      </c>
      <c r="DP74" s="3"/>
      <c r="DQ74" s="13"/>
      <c r="DR74" s="3"/>
      <c r="DS74" s="3"/>
      <c r="DT74" s="3"/>
      <c r="DU74" s="3"/>
      <c r="DV74" s="3"/>
      <c r="DW74" s="3"/>
    </row>
    <row r="75" spans="1:127">
      <c r="A75" s="42" t="s">
        <v>244</v>
      </c>
      <c r="B75" s="2">
        <v>255189.01</v>
      </c>
      <c r="C75" s="2" t="s">
        <v>123</v>
      </c>
      <c r="D75" s="2" t="s">
        <v>120</v>
      </c>
      <c r="E75" s="3">
        <v>40</v>
      </c>
      <c r="F75" s="4">
        <v>6.7764999999999995</v>
      </c>
      <c r="G75" s="4">
        <v>4.0104168988771498</v>
      </c>
      <c r="H75" s="4">
        <v>2.5140831011228495</v>
      </c>
      <c r="I75" s="40">
        <v>6.1779999999999999</v>
      </c>
      <c r="J75" s="12">
        <v>8.4123491196429256E-2</v>
      </c>
      <c r="K75" s="14">
        <v>5.8</v>
      </c>
      <c r="L75" s="11">
        <v>0.61212349119642973</v>
      </c>
      <c r="M75" s="11">
        <v>6.4121234911964295</v>
      </c>
      <c r="N75" s="40">
        <v>5.9359999999999999</v>
      </c>
      <c r="O75" s="11">
        <v>0.32612349119642925</v>
      </c>
      <c r="P75" s="11">
        <v>6.4121234911964295</v>
      </c>
      <c r="Q75" s="40">
        <v>5.9979999999999993</v>
      </c>
      <c r="R75" s="11">
        <v>0.26412349119642986</v>
      </c>
      <c r="S75" s="11">
        <v>6.4121234911964295</v>
      </c>
      <c r="T75" s="11">
        <v>5.56</v>
      </c>
      <c r="U75" s="11">
        <v>0.85212349119642994</v>
      </c>
      <c r="V75" s="11">
        <v>6.4121234911964295</v>
      </c>
      <c r="W75" s="11">
        <v>6.41</v>
      </c>
      <c r="X75" s="11">
        <v>6.03</v>
      </c>
      <c r="Y75" s="11">
        <v>0.3821234911964293</v>
      </c>
      <c r="Z75" s="11">
        <v>6.4121234911964295</v>
      </c>
      <c r="AA75" s="11">
        <v>6.41</v>
      </c>
      <c r="AB75" s="4">
        <v>6.07</v>
      </c>
      <c r="AC75" s="4">
        <v>0.20368337977542872</v>
      </c>
      <c r="AD75" s="4">
        <v>6.273683379775429</v>
      </c>
      <c r="AE75" s="4">
        <v>6.27</v>
      </c>
      <c r="AF75" s="4">
        <v>5.66</v>
      </c>
      <c r="AG75" s="4">
        <v>0.61368337977542886</v>
      </c>
      <c r="AH75" s="4">
        <v>6.273683379775429</v>
      </c>
      <c r="AI75" s="4">
        <v>6.27</v>
      </c>
      <c r="AJ75" s="4">
        <v>5.81</v>
      </c>
      <c r="AK75" s="4">
        <v>0.46368337977542939</v>
      </c>
      <c r="AL75" s="4">
        <v>6.273683379775429</v>
      </c>
      <c r="AM75" s="4">
        <v>6.27</v>
      </c>
      <c r="AN75" s="4">
        <v>5.68</v>
      </c>
      <c r="AO75" s="4">
        <v>0.59368337977542929</v>
      </c>
      <c r="AP75" s="4">
        <v>6.273683379775429</v>
      </c>
      <c r="AQ75" s="4">
        <v>6.27</v>
      </c>
      <c r="AR75" s="4">
        <v>7.516</v>
      </c>
      <c r="AT75" s="4">
        <v>6.273683379775429</v>
      </c>
      <c r="AU75" s="4">
        <v>6.273683379775429</v>
      </c>
      <c r="AW75" s="3">
        <v>6.72</v>
      </c>
      <c r="AX75" s="3">
        <v>-0.19490831011228504</v>
      </c>
      <c r="AY75" s="3">
        <v>6.5250916898877147</v>
      </c>
      <c r="AZ75" s="3">
        <v>6.72</v>
      </c>
      <c r="BA75" s="3">
        <v>5.98</v>
      </c>
      <c r="BB75" s="3">
        <v>0.54509168988771428</v>
      </c>
      <c r="BC75" s="3">
        <v>6.5250916898877147</v>
      </c>
      <c r="BD75" s="3">
        <v>6.52</v>
      </c>
      <c r="BE75" s="3">
        <v>5.4</v>
      </c>
      <c r="BF75" s="3">
        <v>1.1250916898877144</v>
      </c>
      <c r="BG75" s="3">
        <v>6.5250916898877147</v>
      </c>
      <c r="BH75" s="3">
        <v>6.53</v>
      </c>
      <c r="BI75" s="3">
        <v>5.65</v>
      </c>
      <c r="BJ75" s="3">
        <v>0.87509168988771435</v>
      </c>
      <c r="BK75" s="3">
        <v>6.5250916898877147</v>
      </c>
      <c r="BL75" s="3">
        <v>6.52</v>
      </c>
      <c r="BM75" s="3">
        <v>5.5330000000000004</v>
      </c>
      <c r="BN75" s="3">
        <v>0.99209168988771435</v>
      </c>
      <c r="BO75" s="3">
        <v>6.5250916898877147</v>
      </c>
      <c r="BP75" s="3">
        <v>6.6310000000000002</v>
      </c>
      <c r="BQ75" s="3">
        <v>6.21</v>
      </c>
      <c r="BR75" s="3">
        <v>0.31509168988771474</v>
      </c>
      <c r="BS75" s="3">
        <v>6.5250916898877147</v>
      </c>
      <c r="BT75" s="3">
        <v>6.52</v>
      </c>
      <c r="BU75" s="3">
        <v>6.26</v>
      </c>
      <c r="BV75" s="3">
        <v>0.26509168988771492</v>
      </c>
      <c r="BW75" s="3">
        <v>6.5250916898877147</v>
      </c>
      <c r="BX75" s="3">
        <v>6.52</v>
      </c>
      <c r="BY75" s="3">
        <v>5.96</v>
      </c>
      <c r="BZ75" s="3">
        <v>0.56509168988771474</v>
      </c>
      <c r="CA75" s="3">
        <v>6.5250916898877147</v>
      </c>
      <c r="CB75" s="3">
        <v>6.52</v>
      </c>
      <c r="CC75" s="3">
        <v>5.83</v>
      </c>
      <c r="CD75" s="3">
        <v>6.369334029720374</v>
      </c>
      <c r="CE75" s="3">
        <v>6.369334029720374</v>
      </c>
      <c r="CF75" s="3">
        <v>6.273683379775429</v>
      </c>
      <c r="CG75" s="3">
        <v>5.7</v>
      </c>
      <c r="CH75" s="12">
        <v>0.66933402972037381</v>
      </c>
      <c r="CI75" s="3">
        <v>6.369334029720374</v>
      </c>
      <c r="CJ75" s="3">
        <v>6.273683379775429</v>
      </c>
      <c r="CK75" s="3">
        <v>6.36</v>
      </c>
      <c r="CL75" s="3"/>
      <c r="CM75" s="3">
        <v>0.16509168988771439</v>
      </c>
      <c r="CN75" s="3">
        <v>6.5250916898877147</v>
      </c>
      <c r="CO75" s="3"/>
      <c r="CP75" s="3">
        <v>6.06</v>
      </c>
      <c r="CQ75" s="3">
        <v>0.4650916898877151</v>
      </c>
      <c r="CR75" s="3">
        <v>6.5250916898877147</v>
      </c>
      <c r="CS75" s="3">
        <v>6.52</v>
      </c>
      <c r="CT75" s="3"/>
      <c r="CU75" s="3"/>
      <c r="CV75" s="3"/>
      <c r="CW75" s="12">
        <v>6.5250916898877147</v>
      </c>
      <c r="CX75" s="12">
        <v>6.5250916898877147</v>
      </c>
      <c r="CY75" s="3"/>
      <c r="CZ75" s="3" t="s">
        <v>194</v>
      </c>
      <c r="DA75" s="3">
        <v>6.12</v>
      </c>
      <c r="DB75" s="12">
        <v>0.4050916898877146</v>
      </c>
      <c r="DC75" s="12">
        <v>6.5250916898877147</v>
      </c>
      <c r="DD75" s="3"/>
      <c r="DE75" s="3"/>
      <c r="DF75" s="3"/>
      <c r="DG75" s="12">
        <v>6.5250916898877147</v>
      </c>
      <c r="DH75" s="3"/>
      <c r="DI75" s="3">
        <v>5.44</v>
      </c>
      <c r="DJ75" s="12">
        <v>1.0850916898877143</v>
      </c>
      <c r="DK75" s="3">
        <v>6.5250916898877147</v>
      </c>
      <c r="DL75" s="3">
        <v>6.52</v>
      </c>
      <c r="DM75" s="3"/>
      <c r="DN75" s="3"/>
      <c r="DO75" s="3"/>
      <c r="DP75" s="3">
        <v>5.67</v>
      </c>
      <c r="DQ75" s="3">
        <v>6.5250916898877147</v>
      </c>
      <c r="DR75" s="3">
        <v>6.57</v>
      </c>
      <c r="DS75" s="3">
        <v>6.56</v>
      </c>
      <c r="DT75" s="3">
        <v>6.15</v>
      </c>
      <c r="DU75" s="3"/>
      <c r="DV75" s="3"/>
      <c r="DW75" s="3"/>
    </row>
    <row r="76" spans="1:127">
      <c r="A76" s="9" t="s">
        <v>145</v>
      </c>
      <c r="B76" s="2">
        <v>255189.01</v>
      </c>
      <c r="C76" s="2" t="s">
        <v>123</v>
      </c>
      <c r="D76" s="16" t="s">
        <v>124</v>
      </c>
      <c r="E76" s="3">
        <v>41</v>
      </c>
      <c r="F76" s="4">
        <v>6.8680000000000003</v>
      </c>
      <c r="G76" s="4">
        <v>4.0666592387112006</v>
      </c>
      <c r="H76" s="4">
        <v>2.5493407612887995</v>
      </c>
      <c r="I76" s="10">
        <v>5.6760000000000002</v>
      </c>
      <c r="J76" s="10">
        <v>0.68213184774224001</v>
      </c>
      <c r="K76" s="11">
        <v>5.5960000000000001</v>
      </c>
      <c r="L76" s="11">
        <v>0.76213184774224008</v>
      </c>
      <c r="M76" s="11">
        <v>6.3581318477422402</v>
      </c>
      <c r="N76" s="11">
        <v>5.8520000000000003</v>
      </c>
      <c r="O76" s="11">
        <v>0.50613184774223985</v>
      </c>
      <c r="P76" s="11">
        <v>6.3581318477422402</v>
      </c>
      <c r="Q76" s="11">
        <v>5.8789999999999996</v>
      </c>
      <c r="R76" s="11">
        <v>0.4791318477422406</v>
      </c>
      <c r="S76" s="11">
        <v>6.3581318477422402</v>
      </c>
      <c r="T76" s="11">
        <v>5.75</v>
      </c>
      <c r="U76" s="7"/>
      <c r="V76" s="11" t="s">
        <v>125</v>
      </c>
      <c r="W76" s="11"/>
      <c r="X76" s="11">
        <v>5.4480000000000004</v>
      </c>
      <c r="Y76" s="11">
        <v>0.14532961935559996</v>
      </c>
      <c r="Z76" s="17">
        <v>5.5933296193556004</v>
      </c>
      <c r="AA76" s="11">
        <v>5.6</v>
      </c>
      <c r="AB76" s="4">
        <v>5.3215000000000003</v>
      </c>
      <c r="AC76" s="4">
        <v>0.27182961935560002</v>
      </c>
      <c r="AD76" s="18">
        <v>5.5933296193556004</v>
      </c>
      <c r="AE76" s="4">
        <v>5.59</v>
      </c>
      <c r="AF76" s="4">
        <v>5.0395000000000003</v>
      </c>
      <c r="AG76" s="4">
        <v>0.55382961935560004</v>
      </c>
      <c r="AH76" s="18">
        <v>5.5933296193556004</v>
      </c>
      <c r="AI76" s="4">
        <v>5.5940000000000003</v>
      </c>
      <c r="AJ76" s="4">
        <v>5.26</v>
      </c>
      <c r="AK76" s="4">
        <v>7.8395543226720932E-2</v>
      </c>
      <c r="AL76" s="18">
        <v>5.3383955432267207</v>
      </c>
      <c r="AM76" s="4">
        <v>5.36</v>
      </c>
      <c r="AN76" s="4">
        <v>5.0599999999999996</v>
      </c>
      <c r="AO76" s="4">
        <v>2.3461467097840583E-2</v>
      </c>
      <c r="AP76" s="18">
        <v>5.0834614670978402</v>
      </c>
      <c r="AS76" s="4">
        <v>4.78</v>
      </c>
      <c r="AT76" s="4">
        <v>0.30346146709783994</v>
      </c>
      <c r="AU76" s="18">
        <v>5.0834614670978402</v>
      </c>
      <c r="AV76" s="4">
        <v>5.08</v>
      </c>
      <c r="AW76" s="3"/>
      <c r="AX76" s="3">
        <v>5.0834614670978402</v>
      </c>
      <c r="AY76" s="18">
        <v>5.0834614670978402</v>
      </c>
      <c r="AZ76" s="3"/>
      <c r="BA76" s="3"/>
      <c r="BB76" s="3">
        <v>5.0834614670978402</v>
      </c>
      <c r="BC76" s="18">
        <v>5.0834614670978402</v>
      </c>
      <c r="BD76" s="3"/>
      <c r="BE76" s="3">
        <v>4.5724999999999998</v>
      </c>
      <c r="BF76" s="3">
        <v>0.5109614670978404</v>
      </c>
      <c r="BG76" s="18">
        <v>5.0834614670978402</v>
      </c>
      <c r="BH76" s="3">
        <v>5.1340000000000003</v>
      </c>
      <c r="BI76" s="3">
        <v>4.8600000000000003</v>
      </c>
      <c r="BJ76" s="3">
        <v>0.22346146709783987</v>
      </c>
      <c r="BK76" s="18">
        <v>5.0834614670978402</v>
      </c>
      <c r="BL76" s="3">
        <v>5.08</v>
      </c>
      <c r="BM76" s="3">
        <v>4.7979500000000002</v>
      </c>
      <c r="BN76" s="3">
        <v>0.28551146709784003</v>
      </c>
      <c r="BO76" s="18">
        <v>5.0834614670978402</v>
      </c>
      <c r="BP76" s="3">
        <v>5.1425000000000001</v>
      </c>
      <c r="BQ76" s="3">
        <v>4.78</v>
      </c>
      <c r="BR76" s="3">
        <v>0.30346146709783994</v>
      </c>
      <c r="BS76" s="18">
        <v>5.0834614670978402</v>
      </c>
      <c r="BT76" s="3">
        <v>5.08</v>
      </c>
      <c r="BU76" s="3">
        <v>4.8099999999999996</v>
      </c>
      <c r="BV76" s="3">
        <v>0.27346146709784058</v>
      </c>
      <c r="BW76" s="18">
        <v>5.0834614670978402</v>
      </c>
      <c r="BX76" s="3">
        <v>4.8099999999999996</v>
      </c>
      <c r="BY76" s="3">
        <v>4.68</v>
      </c>
      <c r="BZ76" s="3">
        <v>0.14852739096896084</v>
      </c>
      <c r="CA76" s="18">
        <v>4.8285273909689606</v>
      </c>
      <c r="CB76" s="3">
        <v>4.82</v>
      </c>
      <c r="CC76" s="3">
        <v>4.63</v>
      </c>
      <c r="CD76" s="3">
        <v>5.0014614671089603</v>
      </c>
      <c r="CE76" s="18">
        <v>5.0014614671089603</v>
      </c>
      <c r="CF76" s="3">
        <v>4.8285273909689606</v>
      </c>
      <c r="CG76" s="3">
        <v>4.76</v>
      </c>
      <c r="CH76" s="12">
        <v>0.24146146710896055</v>
      </c>
      <c r="CI76" s="18">
        <v>5.0014614671089603</v>
      </c>
      <c r="CJ76" s="18">
        <v>4.8285273909689606</v>
      </c>
      <c r="CK76" s="3">
        <v>5</v>
      </c>
      <c r="CL76" s="3">
        <v>4.93</v>
      </c>
      <c r="CM76" s="3">
        <v>8.3461467097840192E-2</v>
      </c>
      <c r="CN76" s="19">
        <v>5.0834614670978402</v>
      </c>
      <c r="CO76" s="3">
        <v>5.08</v>
      </c>
      <c r="CP76" s="3"/>
      <c r="CQ76" s="13"/>
      <c r="CR76" s="13"/>
      <c r="CS76" s="3"/>
      <c r="CT76" s="3">
        <v>4.8704999999999998</v>
      </c>
      <c r="CU76" s="3">
        <v>4.806</v>
      </c>
      <c r="CV76" s="3"/>
      <c r="CW76" s="14"/>
      <c r="CX76" s="14"/>
      <c r="CY76" s="3"/>
      <c r="CZ76" s="3"/>
      <c r="DA76" s="3"/>
      <c r="DB76" s="14"/>
      <c r="DC76" s="14"/>
      <c r="DD76" s="3"/>
      <c r="DE76" s="3"/>
      <c r="DF76" s="3"/>
      <c r="DG76" s="14"/>
      <c r="DH76" s="3"/>
      <c r="DI76" s="3"/>
      <c r="DJ76" s="14"/>
      <c r="DK76" s="20"/>
      <c r="DL76" s="3"/>
      <c r="DM76" s="3"/>
      <c r="DN76" s="3"/>
      <c r="DO76" s="3"/>
      <c r="DP76" s="3"/>
      <c r="DQ76" s="20"/>
      <c r="DR76" s="3"/>
      <c r="DS76" s="3"/>
      <c r="DT76" s="3"/>
      <c r="DU76" s="3"/>
      <c r="DV76" s="3"/>
      <c r="DW76" s="3"/>
    </row>
    <row r="77" spans="1:127">
      <c r="A77" s="34" t="s">
        <v>179</v>
      </c>
      <c r="B77" s="2">
        <v>255189.01</v>
      </c>
      <c r="C77" s="2" t="s">
        <v>123</v>
      </c>
      <c r="D77" s="16" t="s">
        <v>124</v>
      </c>
      <c r="E77" s="3">
        <v>50</v>
      </c>
      <c r="F77" s="4">
        <v>7.4459999999999997</v>
      </c>
      <c r="G77" s="4">
        <v>4.4219387187557997</v>
      </c>
      <c r="H77" s="4">
        <v>2.7720612812441998</v>
      </c>
      <c r="I77" s="10">
        <v>6.1524999999999999</v>
      </c>
      <c r="J77" s="10">
        <v>0.73908774375115982</v>
      </c>
      <c r="K77" s="11">
        <v>6.4260000000000002</v>
      </c>
      <c r="L77" s="11">
        <v>0.46558774375115952</v>
      </c>
      <c r="M77" s="11">
        <v>6.8915877437511597</v>
      </c>
      <c r="N77" s="11">
        <v>6.367</v>
      </c>
      <c r="O77" s="11">
        <v>0.52458774375115969</v>
      </c>
      <c r="P77" s="11">
        <v>6.8915877437511597</v>
      </c>
      <c r="Q77" s="11">
        <v>6.42</v>
      </c>
      <c r="R77" s="11">
        <v>0.47158774375115975</v>
      </c>
      <c r="S77" s="11">
        <v>6.8915877437511597</v>
      </c>
      <c r="T77" s="11">
        <v>6.2024999999999997</v>
      </c>
      <c r="U77" s="7"/>
      <c r="V77" s="11" t="s">
        <v>125</v>
      </c>
      <c r="W77" s="11"/>
      <c r="X77" s="11">
        <v>5.8920000000000003</v>
      </c>
      <c r="Y77" s="11">
        <v>0.16796935937789925</v>
      </c>
      <c r="Z77" s="17">
        <v>6.0599693593778996</v>
      </c>
      <c r="AA77" s="11">
        <v>6.1265000000000001</v>
      </c>
      <c r="AB77" s="4">
        <v>5.71</v>
      </c>
      <c r="AC77" s="4">
        <v>0.34996935937789964</v>
      </c>
      <c r="AD77" s="18">
        <v>6.0599693593778996</v>
      </c>
      <c r="AE77" s="4">
        <v>6.05</v>
      </c>
      <c r="AF77" s="4">
        <v>5.38</v>
      </c>
      <c r="AG77" s="4">
        <v>0.67996935937789971</v>
      </c>
      <c r="AH77" s="18">
        <v>6.0599693593778996</v>
      </c>
      <c r="AI77" s="4">
        <v>6.05</v>
      </c>
      <c r="AJ77" s="4">
        <v>5.63</v>
      </c>
      <c r="AK77" s="4">
        <v>0.15276323125347968</v>
      </c>
      <c r="AL77" s="18">
        <v>5.7827632312534796</v>
      </c>
      <c r="AM77" s="4">
        <v>5.78</v>
      </c>
      <c r="AN77" s="4">
        <v>5.37</v>
      </c>
      <c r="AO77" s="4">
        <v>0.13555710312905944</v>
      </c>
      <c r="AP77" s="18">
        <v>5.5055571031290595</v>
      </c>
      <c r="AS77" s="4">
        <v>5.03</v>
      </c>
      <c r="AT77" s="4">
        <v>0.4755571031290593</v>
      </c>
      <c r="AU77" s="18">
        <v>5.5055571031290595</v>
      </c>
      <c r="AV77" s="4">
        <v>5.57</v>
      </c>
      <c r="AW77" s="3">
        <v>5.2</v>
      </c>
      <c r="AX77" s="3">
        <v>0.30555710312905937</v>
      </c>
      <c r="AY77" s="18">
        <v>5.5055571031290595</v>
      </c>
      <c r="AZ77" s="3">
        <v>5.5</v>
      </c>
      <c r="BA77" s="3">
        <v>5.07</v>
      </c>
      <c r="BB77" s="3">
        <v>0.43555710312905926</v>
      </c>
      <c r="BC77" s="18">
        <v>5.5055571031290595</v>
      </c>
      <c r="BD77" s="3">
        <v>5.53</v>
      </c>
      <c r="BE77" s="3">
        <v>5.0185000000000004</v>
      </c>
      <c r="BF77" s="3">
        <v>0.48705710312905914</v>
      </c>
      <c r="BG77" s="18">
        <v>5.5055571031290595</v>
      </c>
      <c r="BH77" s="3">
        <v>5.5824999999999996</v>
      </c>
      <c r="BI77" s="3">
        <v>5.18</v>
      </c>
      <c r="BJ77" s="3">
        <v>0.32555710312905983</v>
      </c>
      <c r="BK77" s="18">
        <v>5.5055571031290595</v>
      </c>
      <c r="BL77" s="3">
        <v>5.5</v>
      </c>
      <c r="BM77" s="3">
        <v>5.1014999999999997</v>
      </c>
      <c r="BN77" s="3">
        <v>0.40405710312905985</v>
      </c>
      <c r="BO77" s="18">
        <v>5.5055571031290595</v>
      </c>
      <c r="BP77" s="3">
        <v>5.5315000000000003</v>
      </c>
      <c r="BQ77" s="3">
        <v>5.04</v>
      </c>
      <c r="BR77" s="3">
        <v>0.46555710312905951</v>
      </c>
      <c r="BS77" s="18">
        <v>5.5055571031290595</v>
      </c>
      <c r="BT77" s="3">
        <v>5.5</v>
      </c>
      <c r="BU77" s="3">
        <v>5.13</v>
      </c>
      <c r="BV77" s="3">
        <v>0.37555710312905966</v>
      </c>
      <c r="BW77" s="18">
        <v>5.5055571031290595</v>
      </c>
      <c r="BX77" s="3">
        <v>5.13</v>
      </c>
      <c r="BY77" s="3">
        <v>4.96</v>
      </c>
      <c r="BZ77" s="3">
        <v>0.26835097500463956</v>
      </c>
      <c r="CA77" s="18">
        <v>5.2283509750046395</v>
      </c>
      <c r="CB77" s="3">
        <v>5.22</v>
      </c>
      <c r="CC77" s="3">
        <v>4.91</v>
      </c>
      <c r="CD77" s="3">
        <v>4.8686480966334402</v>
      </c>
      <c r="CE77" s="18">
        <v>4.8686480966334402</v>
      </c>
      <c r="CF77" s="3">
        <v>5.2608509750046393</v>
      </c>
      <c r="CG77" s="3">
        <v>4.88</v>
      </c>
      <c r="CH77" s="12">
        <v>-1.1351903366559668E-2</v>
      </c>
      <c r="CI77" s="18">
        <v>4.8686480966334402</v>
      </c>
      <c r="CJ77" s="18">
        <v>5.2608509750046393</v>
      </c>
      <c r="CK77" s="3">
        <v>4.88</v>
      </c>
      <c r="CL77" s="3">
        <v>4.83</v>
      </c>
      <c r="CM77" s="3">
        <v>0.65805710312905941</v>
      </c>
      <c r="CN77" s="19">
        <v>5.5380571031290593</v>
      </c>
      <c r="CO77" s="3">
        <v>5.53</v>
      </c>
      <c r="CP77" s="3">
        <v>5.31</v>
      </c>
      <c r="CQ77" s="3">
        <v>0.22805710312905969</v>
      </c>
      <c r="CR77" s="19">
        <v>5.5380571031290593</v>
      </c>
      <c r="CS77" s="3">
        <v>5.53</v>
      </c>
      <c r="CT77" s="3"/>
      <c r="CU77" s="3"/>
      <c r="CV77" s="3"/>
      <c r="CW77" s="3">
        <v>5.5380571031290593</v>
      </c>
      <c r="CX77" s="19">
        <v>5.5380571031290593</v>
      </c>
      <c r="CY77" s="3"/>
      <c r="CZ77" s="3"/>
      <c r="DA77" s="3">
        <v>5.1660000000000004</v>
      </c>
      <c r="DB77" s="3">
        <v>0.37205710312905893</v>
      </c>
      <c r="DC77" s="19">
        <v>5.5380571031290593</v>
      </c>
      <c r="DD77" s="3">
        <v>5.37</v>
      </c>
      <c r="DE77" s="3">
        <v>5.14</v>
      </c>
      <c r="DF77" s="3"/>
      <c r="DG77" s="19"/>
      <c r="DH77" s="3"/>
      <c r="DI77" s="3"/>
      <c r="DJ77" s="14"/>
      <c r="DK77" s="20"/>
      <c r="DL77" s="3"/>
      <c r="DM77" s="3"/>
      <c r="DN77" s="3"/>
      <c r="DO77" s="3"/>
      <c r="DP77" s="3"/>
      <c r="DQ77" s="20"/>
      <c r="DR77" s="3"/>
      <c r="DS77" s="3"/>
      <c r="DT77" s="3"/>
      <c r="DU77" s="3"/>
      <c r="DV77" s="3"/>
      <c r="DW77" s="3"/>
    </row>
    <row r="78" spans="1:127">
      <c r="A78" s="36" t="s">
        <v>188</v>
      </c>
      <c r="B78" s="2">
        <v>255189.01</v>
      </c>
      <c r="C78" s="2" t="s">
        <v>123</v>
      </c>
      <c r="D78" s="16" t="s">
        <v>124</v>
      </c>
      <c r="E78" s="3">
        <v>9</v>
      </c>
      <c r="F78" s="4">
        <v>7.0979999999999999</v>
      </c>
      <c r="G78" s="4">
        <v>4.2080334262722001</v>
      </c>
      <c r="H78" s="4">
        <v>2.6379665737277995</v>
      </c>
      <c r="I78" s="10">
        <v>5.7084999999999999</v>
      </c>
      <c r="J78" s="10">
        <v>0.86190668525444014</v>
      </c>
      <c r="K78" s="11">
        <v>6.22</v>
      </c>
      <c r="L78" s="11">
        <v>0.3504066852544403</v>
      </c>
      <c r="M78" s="11">
        <v>6.57040668525444</v>
      </c>
      <c r="N78" s="11">
        <v>5.96</v>
      </c>
      <c r="O78" s="11">
        <v>0.61040668525444008</v>
      </c>
      <c r="P78" s="11">
        <v>6.57040668525444</v>
      </c>
      <c r="Q78" s="11">
        <v>6.09</v>
      </c>
      <c r="R78" s="11">
        <v>0.48040668525444019</v>
      </c>
      <c r="S78" s="11">
        <v>6.57040668525444</v>
      </c>
      <c r="T78" s="11">
        <v>6.4470000000000001</v>
      </c>
      <c r="U78" s="7"/>
      <c r="V78" s="11" t="s">
        <v>125</v>
      </c>
      <c r="W78" s="11"/>
      <c r="X78" s="11">
        <v>6.2</v>
      </c>
      <c r="Y78" s="11">
        <v>-0.4209832868639003</v>
      </c>
      <c r="Z78" s="17">
        <v>5.7790167131360999</v>
      </c>
      <c r="AA78" s="11">
        <v>6.2</v>
      </c>
      <c r="AB78" s="4">
        <v>6.39</v>
      </c>
      <c r="AC78" s="4">
        <v>-0.6109832868638998</v>
      </c>
      <c r="AD78" s="18">
        <v>5.7790167131360999</v>
      </c>
      <c r="AE78" s="4">
        <v>6.39</v>
      </c>
      <c r="AF78" s="4">
        <v>5.61</v>
      </c>
      <c r="AG78" s="4">
        <v>0.16901671313609956</v>
      </c>
      <c r="AH78" s="18">
        <v>5.7790167131360999</v>
      </c>
      <c r="AI78" s="4">
        <v>5.77</v>
      </c>
      <c r="AJ78" s="4">
        <v>5.38</v>
      </c>
      <c r="AK78" s="4">
        <v>0.13522005576331964</v>
      </c>
      <c r="AL78" s="18">
        <v>5.5152200557633195</v>
      </c>
      <c r="AM78" s="4">
        <v>5.51</v>
      </c>
      <c r="AN78" s="4">
        <v>5.14</v>
      </c>
      <c r="AO78" s="4">
        <v>0.11142339839054038</v>
      </c>
      <c r="AP78" s="18">
        <v>5.2514233983905401</v>
      </c>
      <c r="AS78" s="4">
        <v>4.8899999999999997</v>
      </c>
      <c r="AT78" s="4">
        <v>0.36142339839054038</v>
      </c>
      <c r="AU78" s="18">
        <v>5.2514233983905401</v>
      </c>
      <c r="AV78" s="4">
        <v>5.25</v>
      </c>
      <c r="AW78" s="3">
        <v>4.97</v>
      </c>
      <c r="AX78" s="3">
        <v>0.28142339839054031</v>
      </c>
      <c r="AY78" s="18">
        <v>5.2514233983905401</v>
      </c>
      <c r="AZ78" s="3">
        <v>5.25</v>
      </c>
      <c r="BA78" s="3">
        <v>4.87</v>
      </c>
      <c r="BB78" s="3">
        <v>0.38142339839053996</v>
      </c>
      <c r="BC78" s="18">
        <v>5.2514233983905401</v>
      </c>
      <c r="BD78" s="3">
        <v>5.25</v>
      </c>
      <c r="BE78" s="3">
        <v>4.8099999999999996</v>
      </c>
      <c r="BF78" s="3">
        <v>0.44142339839054046</v>
      </c>
      <c r="BG78" s="18">
        <v>5.2514233983905401</v>
      </c>
      <c r="BH78" s="3">
        <v>5.26</v>
      </c>
      <c r="BI78" s="3">
        <v>5.01</v>
      </c>
      <c r="BJ78" s="3">
        <v>0.24142339839054028</v>
      </c>
      <c r="BK78" s="18">
        <v>5.2514233983905401</v>
      </c>
      <c r="BL78" s="3">
        <v>5.26</v>
      </c>
      <c r="BM78" s="3">
        <v>4.9320000000000004</v>
      </c>
      <c r="BN78" s="3">
        <v>0.31942339839053968</v>
      </c>
      <c r="BO78" s="18">
        <v>5.2514233983905401</v>
      </c>
      <c r="BP78" s="3">
        <v>5.2859999999999996</v>
      </c>
      <c r="BQ78" s="3">
        <v>4.83</v>
      </c>
      <c r="BR78" s="3">
        <v>0.42142339839053999</v>
      </c>
      <c r="BS78" s="18">
        <v>5.2514233983905401</v>
      </c>
      <c r="BT78" s="3">
        <v>5.25</v>
      </c>
      <c r="BU78" s="3">
        <v>4.97</v>
      </c>
      <c r="BV78" s="3">
        <v>0.28142339839054031</v>
      </c>
      <c r="BW78" s="18">
        <v>5.2514233983905401</v>
      </c>
      <c r="BX78" s="3">
        <v>4.97</v>
      </c>
      <c r="BY78" s="3">
        <v>4.82</v>
      </c>
      <c r="BZ78" s="3">
        <v>0.16762674101775943</v>
      </c>
      <c r="CA78" s="18">
        <v>4.9876267410177597</v>
      </c>
      <c r="CB78" s="3">
        <v>4.99</v>
      </c>
      <c r="CC78" s="3">
        <v>4.7699999999999996</v>
      </c>
      <c r="CD78" s="3">
        <v>4.9260506035975995</v>
      </c>
      <c r="CE78" s="18">
        <v>4.9260506035975995</v>
      </c>
      <c r="CF78" s="3">
        <v>4.9876267410177597</v>
      </c>
      <c r="CG78" s="3">
        <v>4.76</v>
      </c>
      <c r="CH78" s="12">
        <v>0.16605060359759971</v>
      </c>
      <c r="CI78" s="18">
        <v>4.9260506035975995</v>
      </c>
      <c r="CJ78" s="18">
        <v>4.9876267410177597</v>
      </c>
      <c r="CK78" s="3">
        <v>4.92</v>
      </c>
      <c r="CL78" s="3">
        <v>4.8600000000000003</v>
      </c>
      <c r="CM78" s="3">
        <v>0.33142339839054014</v>
      </c>
      <c r="CN78" s="19">
        <v>5.2514233983905401</v>
      </c>
      <c r="CO78" s="3">
        <v>5.25</v>
      </c>
      <c r="CP78" s="3">
        <v>5.03</v>
      </c>
      <c r="CQ78" s="3">
        <v>0.22142339839053982</v>
      </c>
      <c r="CR78" s="19">
        <v>5.2514233983905401</v>
      </c>
      <c r="CS78" s="3">
        <v>5.26</v>
      </c>
      <c r="CT78" s="3"/>
      <c r="CU78" s="3"/>
      <c r="CV78" s="3"/>
      <c r="CW78" s="12">
        <v>5.2514233983905401</v>
      </c>
      <c r="CX78" s="17">
        <v>5.2514233983905401</v>
      </c>
      <c r="CY78" s="3"/>
      <c r="CZ78" s="3"/>
      <c r="DA78" s="3">
        <v>4.9494999999999996</v>
      </c>
      <c r="DB78" s="12">
        <v>0.3019233983905405</v>
      </c>
      <c r="DC78" s="17">
        <v>5.2514233983905401</v>
      </c>
      <c r="DD78" s="3">
        <v>5.26</v>
      </c>
      <c r="DE78" s="3"/>
      <c r="DF78" s="3"/>
      <c r="DG78" s="17">
        <v>5.2514233983905401</v>
      </c>
      <c r="DH78" s="3"/>
      <c r="DI78" s="3"/>
      <c r="DJ78" s="37"/>
      <c r="DK78" s="20"/>
      <c r="DL78" s="3"/>
      <c r="DM78" s="3">
        <v>4.984</v>
      </c>
      <c r="DN78" s="3"/>
      <c r="DO78" s="3"/>
      <c r="DP78" s="3"/>
      <c r="DQ78" s="20"/>
      <c r="DR78" s="3"/>
      <c r="DS78" s="3"/>
      <c r="DT78" s="3"/>
      <c r="DU78" s="3"/>
      <c r="DV78" s="3"/>
      <c r="DW78" s="3"/>
    </row>
    <row r="79" spans="1:127">
      <c r="A79" s="38" t="s">
        <v>218</v>
      </c>
      <c r="B79" s="2">
        <v>255189.01</v>
      </c>
      <c r="C79" s="2" t="s">
        <v>123</v>
      </c>
      <c r="D79" s="16" t="s">
        <v>124</v>
      </c>
      <c r="E79" s="3">
        <v>37</v>
      </c>
      <c r="F79" s="4">
        <v>6.8469999999999995</v>
      </c>
      <c r="G79" s="4">
        <v>4.0537511607164998</v>
      </c>
      <c r="H79" s="4">
        <v>2.5412488392834995</v>
      </c>
      <c r="I79" s="40">
        <v>6.0379999999999994</v>
      </c>
      <c r="J79" s="12">
        <v>0.28919034356429929</v>
      </c>
      <c r="K79" s="11">
        <v>5.88</v>
      </c>
      <c r="L79" s="11">
        <v>0.59719034356429912</v>
      </c>
      <c r="M79" s="11">
        <v>6.477190343564299</v>
      </c>
      <c r="N79" s="11">
        <v>6.06</v>
      </c>
      <c r="O79" s="11">
        <v>0.4171903435642994</v>
      </c>
      <c r="P79" s="11">
        <v>6.477190343564299</v>
      </c>
      <c r="Q79" s="11">
        <v>6.15</v>
      </c>
      <c r="R79" s="11">
        <v>0.32719034356429866</v>
      </c>
      <c r="S79" s="11">
        <v>6.477190343564299</v>
      </c>
      <c r="T79" s="11">
        <v>6.02</v>
      </c>
      <c r="U79" s="7"/>
      <c r="V79" s="11" t="s">
        <v>125</v>
      </c>
      <c r="W79" s="11">
        <v>6.02</v>
      </c>
      <c r="X79" s="11">
        <v>5.78</v>
      </c>
      <c r="Y79" s="11">
        <v>-8.2524141089250769E-2</v>
      </c>
      <c r="Z79" s="17">
        <v>5.6974758589107495</v>
      </c>
      <c r="AA79" s="11">
        <v>5.78</v>
      </c>
      <c r="AB79" s="4">
        <v>5.58</v>
      </c>
      <c r="AC79" s="4">
        <v>-3.6244196417509755E-3</v>
      </c>
      <c r="AD79" s="18">
        <v>5.5763755803582491</v>
      </c>
      <c r="AE79" s="4">
        <v>5.58</v>
      </c>
      <c r="AF79" s="4">
        <v>5.23</v>
      </c>
      <c r="AG79" s="4">
        <v>0.34637558035824867</v>
      </c>
      <c r="AH79" s="18">
        <v>5.5763755803582491</v>
      </c>
      <c r="AI79" s="4">
        <v>5.57</v>
      </c>
      <c r="AJ79" s="4">
        <v>5.28</v>
      </c>
      <c r="AK79" s="4">
        <v>4.225069642989876E-2</v>
      </c>
      <c r="AL79" s="18">
        <v>5.322250696429899</v>
      </c>
      <c r="AM79" s="4">
        <v>5.32</v>
      </c>
      <c r="AN79" s="4">
        <v>5.1100000000000003</v>
      </c>
      <c r="AO79" s="4">
        <v>-4.1874187498451398E-2</v>
      </c>
      <c r="AP79" s="18">
        <v>5.0681258125015489</v>
      </c>
      <c r="AS79" s="4">
        <v>4.84</v>
      </c>
      <c r="AT79" s="4">
        <v>0.22812581250154906</v>
      </c>
      <c r="AU79" s="18">
        <v>5.0681258125015489</v>
      </c>
      <c r="AV79" s="4">
        <v>5.0599999999999996</v>
      </c>
      <c r="AW79" s="3">
        <v>4.8499999999999996</v>
      </c>
      <c r="AX79" s="3">
        <v>0.21812581250154928</v>
      </c>
      <c r="AY79" s="18">
        <v>5.0681258125015489</v>
      </c>
      <c r="AZ79" s="3">
        <v>5.0599999999999996</v>
      </c>
      <c r="BA79" s="3">
        <v>4.78</v>
      </c>
      <c r="BB79" s="3">
        <v>0.28812581250154867</v>
      </c>
      <c r="BC79" s="18">
        <v>5.0681258125015489</v>
      </c>
      <c r="BD79" s="3">
        <v>5.0599999999999996</v>
      </c>
      <c r="BE79" s="3">
        <v>4.71</v>
      </c>
      <c r="BF79" s="3">
        <v>0.35812581250154896</v>
      </c>
      <c r="BG79" s="18">
        <v>5.0681258125015489</v>
      </c>
      <c r="BH79" s="3">
        <v>5.0599999999999996</v>
      </c>
      <c r="BI79" s="3">
        <v>4.79</v>
      </c>
      <c r="BJ79" s="3">
        <v>0.27812581250154889</v>
      </c>
      <c r="BK79" s="18">
        <v>5.0681258125015489</v>
      </c>
      <c r="BL79" s="3">
        <v>5.0599999999999996</v>
      </c>
      <c r="BM79" s="3">
        <v>4.7930000000000001</v>
      </c>
      <c r="BN79" s="3">
        <v>0.27512581250154877</v>
      </c>
      <c r="BO79" s="18">
        <v>5.0681258125015489</v>
      </c>
      <c r="BP79" s="3">
        <v>5.18</v>
      </c>
      <c r="BQ79" s="3">
        <v>4.71</v>
      </c>
      <c r="BR79" s="3">
        <v>0.35812581250154896</v>
      </c>
      <c r="BS79" s="18">
        <v>5.0681258125015489</v>
      </c>
      <c r="BT79" s="3">
        <v>5.0599999999999996</v>
      </c>
      <c r="BU79" s="3">
        <v>4.82</v>
      </c>
      <c r="BV79" s="3">
        <v>0.24812581250154864</v>
      </c>
      <c r="BW79" s="18">
        <v>5.0681258125015489</v>
      </c>
      <c r="BX79" s="3">
        <v>4.82</v>
      </c>
      <c r="BY79" s="3">
        <v>4.66</v>
      </c>
      <c r="BZ79" s="3">
        <v>0.15400092857319958</v>
      </c>
      <c r="CA79" s="18">
        <v>4.8140009285731997</v>
      </c>
      <c r="CB79" s="3">
        <v>4.8099999999999996</v>
      </c>
      <c r="CC79" s="3">
        <v>4.57</v>
      </c>
      <c r="CD79" s="3">
        <v>4.2201453111084399</v>
      </c>
      <c r="CE79" s="18">
        <v>4.2201453111084399</v>
      </c>
      <c r="CF79" s="3">
        <v>4.8140009285731997</v>
      </c>
      <c r="CG79" s="3">
        <v>4.5199999999999996</v>
      </c>
      <c r="CH79" s="12">
        <v>-0.29985468889155964</v>
      </c>
      <c r="CI79" s="18">
        <v>4.2201453111084399</v>
      </c>
      <c r="CJ79" s="18">
        <v>4.8140009285731997</v>
      </c>
      <c r="CK79" s="3">
        <v>4.5199999999999996</v>
      </c>
      <c r="CL79" s="3">
        <v>4.75</v>
      </c>
      <c r="CM79" s="3">
        <v>0.54812581250154935</v>
      </c>
      <c r="CN79" s="19">
        <v>5.0681258125015489</v>
      </c>
      <c r="CO79" s="3">
        <v>5.0599999999999996</v>
      </c>
      <c r="CP79" s="3">
        <v>4.8499999999999996</v>
      </c>
      <c r="CQ79" s="3">
        <v>0.21812581250154928</v>
      </c>
      <c r="CR79" s="19">
        <v>5.0681258125015489</v>
      </c>
      <c r="CS79" s="3">
        <v>5.0599999999999996</v>
      </c>
      <c r="CT79" s="3"/>
      <c r="CU79" s="3"/>
      <c r="CV79" s="3"/>
      <c r="CW79" s="12">
        <v>5.0681258125015489</v>
      </c>
      <c r="CX79" s="17">
        <v>5.0681258125015489</v>
      </c>
      <c r="CY79" s="3"/>
      <c r="CZ79" s="3"/>
      <c r="DA79" s="3">
        <v>4.75</v>
      </c>
      <c r="DB79" s="12">
        <v>0.31812581250154892</v>
      </c>
      <c r="DC79" s="17">
        <v>5.0681258125015489</v>
      </c>
      <c r="DD79" s="3">
        <v>5.07</v>
      </c>
      <c r="DE79" s="3"/>
      <c r="DF79" s="3"/>
      <c r="DG79" s="17">
        <v>5.0681258125015489</v>
      </c>
      <c r="DH79" s="3"/>
      <c r="DI79" s="3">
        <v>4.82</v>
      </c>
      <c r="DJ79" s="12">
        <v>-5.9990714268005618E-3</v>
      </c>
      <c r="DK79" s="18">
        <v>4.8140009285731997</v>
      </c>
      <c r="DL79" s="3">
        <v>4.82</v>
      </c>
      <c r="DM79" s="3"/>
      <c r="DN79" s="3"/>
      <c r="DO79" s="3">
        <v>4.7815000000000003</v>
      </c>
      <c r="DP79" s="3"/>
      <c r="DQ79" s="39"/>
      <c r="DR79" s="3"/>
      <c r="DS79" s="3"/>
      <c r="DT79" s="3"/>
      <c r="DU79" s="3"/>
      <c r="DV79" s="3"/>
      <c r="DW79" s="3"/>
    </row>
    <row r="80" spans="1:127">
      <c r="A80" s="42" t="s">
        <v>237</v>
      </c>
      <c r="B80" s="2">
        <v>255189.01</v>
      </c>
      <c r="C80" s="2" t="s">
        <v>123</v>
      </c>
      <c r="D80" s="16" t="s">
        <v>124</v>
      </c>
      <c r="E80" s="3">
        <v>28</v>
      </c>
      <c r="F80" s="4">
        <v>6.8484999999999996</v>
      </c>
      <c r="G80" s="4">
        <v>4.0546731662875501</v>
      </c>
      <c r="H80" s="4">
        <v>2.5418268337124492</v>
      </c>
      <c r="I80" s="40">
        <v>6.2619999999999996</v>
      </c>
      <c r="J80" s="12">
        <v>6.6574744678509212E-2</v>
      </c>
      <c r="K80" s="11">
        <v>5.89</v>
      </c>
      <c r="L80" s="11">
        <v>0.58857474467850945</v>
      </c>
      <c r="M80" s="11">
        <v>6.4785747446785091</v>
      </c>
      <c r="N80" s="40">
        <v>6.0019999999999998</v>
      </c>
      <c r="O80" s="11">
        <v>0.326574744678509</v>
      </c>
      <c r="P80" s="11">
        <v>6.4785747446785091</v>
      </c>
      <c r="Q80" s="40">
        <v>5.944</v>
      </c>
      <c r="R80" s="11">
        <v>0.38457474467850883</v>
      </c>
      <c r="S80" s="11">
        <v>6.4785747446785091</v>
      </c>
      <c r="T80" s="11">
        <v>5.85</v>
      </c>
      <c r="U80" s="7"/>
      <c r="V80" s="11" t="s">
        <v>125</v>
      </c>
      <c r="W80" s="11">
        <v>5.85</v>
      </c>
      <c r="X80" s="11">
        <v>5.61</v>
      </c>
      <c r="Y80" s="11">
        <v>8.8686861696274377E-2</v>
      </c>
      <c r="Z80" s="17">
        <v>5.6986868616962747</v>
      </c>
      <c r="AA80" s="11">
        <v>5.69</v>
      </c>
      <c r="AB80" s="4">
        <v>5.52</v>
      </c>
      <c r="AC80" s="4">
        <v>5.7586583143774739E-2</v>
      </c>
      <c r="AD80" s="18">
        <v>5.5775865831437743</v>
      </c>
      <c r="AE80" s="4">
        <v>5.57</v>
      </c>
      <c r="AF80" s="4">
        <v>5.27</v>
      </c>
      <c r="AG80" s="4">
        <v>0.30758658314377474</v>
      </c>
      <c r="AH80" s="18">
        <v>5.5775865831437743</v>
      </c>
      <c r="AI80" s="4">
        <v>5.57</v>
      </c>
      <c r="AJ80" s="4">
        <v>5.32</v>
      </c>
      <c r="AK80" s="4">
        <v>3.4038997725289732E-3</v>
      </c>
      <c r="AL80" s="18">
        <v>5.3234038997725293</v>
      </c>
      <c r="AM80" s="4">
        <v>5.32</v>
      </c>
      <c r="AN80" s="4">
        <v>5.17</v>
      </c>
      <c r="AO80" s="4">
        <v>-0.10077878359871484</v>
      </c>
      <c r="AP80" s="18">
        <v>5.0692212164012851</v>
      </c>
      <c r="AQ80" s="4">
        <v>5.17</v>
      </c>
      <c r="AS80" s="4">
        <v>5</v>
      </c>
      <c r="AT80" s="4">
        <v>6.9221216401285091E-2</v>
      </c>
      <c r="AU80" s="18">
        <v>5.0692212164012851</v>
      </c>
      <c r="AV80" s="4">
        <v>5.0599999999999996</v>
      </c>
      <c r="AW80" s="3">
        <v>4.93</v>
      </c>
      <c r="AX80" s="3">
        <v>0.13922121640128537</v>
      </c>
      <c r="AY80" s="18">
        <v>5.0692212164012851</v>
      </c>
      <c r="AZ80" s="3">
        <v>5.0599999999999996</v>
      </c>
      <c r="BA80" s="3">
        <v>4.93</v>
      </c>
      <c r="BB80" s="3">
        <v>0.13922121640128537</v>
      </c>
      <c r="BC80" s="18">
        <v>5.0692212164012851</v>
      </c>
      <c r="BD80" s="3">
        <v>5.0599999999999996</v>
      </c>
      <c r="BE80" s="3">
        <v>4.8600000000000003</v>
      </c>
      <c r="BF80" s="3">
        <v>0.20922121640128477</v>
      </c>
      <c r="BG80" s="18">
        <v>5.0692212164012851</v>
      </c>
      <c r="BH80" s="3">
        <v>5.0599999999999996</v>
      </c>
      <c r="BI80" s="3">
        <v>4.8899999999999997</v>
      </c>
      <c r="BJ80" s="3">
        <v>0.17922121640128541</v>
      </c>
      <c r="BK80" s="18">
        <v>5.0692212164012851</v>
      </c>
      <c r="BL80" s="3">
        <v>5.0599999999999996</v>
      </c>
      <c r="BM80" s="3">
        <v>4.9264999999999999</v>
      </c>
      <c r="BN80" s="3">
        <v>0.14272121640128521</v>
      </c>
      <c r="BO80" s="18">
        <v>5.0692212164012851</v>
      </c>
      <c r="BP80" s="3">
        <v>5.1565000000000003</v>
      </c>
      <c r="BQ80" s="3">
        <v>4.87</v>
      </c>
      <c r="BR80" s="3">
        <v>0.19922121640128498</v>
      </c>
      <c r="BS80" s="18">
        <v>5.0692212164012851</v>
      </c>
      <c r="BT80" s="3">
        <v>5.0599999999999996</v>
      </c>
      <c r="BU80" s="3">
        <v>4.8899999999999997</v>
      </c>
      <c r="BV80" s="3">
        <v>0.17922121640128541</v>
      </c>
      <c r="BW80" s="18">
        <v>5.0692212164012851</v>
      </c>
      <c r="BX80" s="3">
        <v>4.8899999999999997</v>
      </c>
      <c r="BY80" s="3">
        <v>4.8099999999999996</v>
      </c>
      <c r="BZ80" s="3">
        <v>5.0385330300404263E-3</v>
      </c>
      <c r="CA80" s="18">
        <v>4.81503853303004</v>
      </c>
      <c r="CB80" s="3">
        <v>4.8099999999999996</v>
      </c>
      <c r="CC80" s="3">
        <v>4.76</v>
      </c>
      <c r="CD80" s="3">
        <v>4.6348412256921598</v>
      </c>
      <c r="CE80" s="18">
        <v>4.6348412256921598</v>
      </c>
      <c r="CF80" s="3">
        <v>4.81503853303004</v>
      </c>
      <c r="CG80" s="3">
        <v>4.7699999999999996</v>
      </c>
      <c r="CH80" s="12">
        <v>-0.13515877430783974</v>
      </c>
      <c r="CI80" s="18">
        <v>4.6348412256921598</v>
      </c>
      <c r="CJ80" s="18">
        <v>4.81503853303004</v>
      </c>
      <c r="CK80" s="3">
        <v>4.7699999999999996</v>
      </c>
      <c r="CL80" s="3">
        <v>4.75</v>
      </c>
      <c r="CM80" s="3">
        <v>0.29922121640128552</v>
      </c>
      <c r="CN80" s="19">
        <v>5.0692212164012851</v>
      </c>
      <c r="CO80" s="3">
        <v>5.0599999999999996</v>
      </c>
      <c r="CP80" s="3">
        <v>4.9000000000000004</v>
      </c>
      <c r="CQ80" s="3">
        <v>0.16922121640128474</v>
      </c>
      <c r="CR80" s="19">
        <v>5.0692212164012851</v>
      </c>
      <c r="CS80" s="3">
        <v>5.12</v>
      </c>
      <c r="CT80" s="3"/>
      <c r="CU80" s="3"/>
      <c r="CV80" s="3"/>
      <c r="CW80" s="12">
        <v>5.0692212164012851</v>
      </c>
      <c r="CX80" s="17">
        <v>5.0692212164012851</v>
      </c>
      <c r="CY80" s="3"/>
      <c r="CZ80" s="3"/>
      <c r="DA80" s="3">
        <v>4.93</v>
      </c>
      <c r="DB80" s="12">
        <v>0.13922121640128537</v>
      </c>
      <c r="DC80" s="17">
        <v>5.0692212164012851</v>
      </c>
      <c r="DD80" s="3"/>
      <c r="DE80" s="3"/>
      <c r="DF80" s="3"/>
      <c r="DG80" s="17">
        <v>5.0692212164012851</v>
      </c>
      <c r="DH80" s="3"/>
      <c r="DI80" s="3">
        <v>4.93</v>
      </c>
      <c r="DJ80" s="12">
        <v>-0.11496146696995968</v>
      </c>
      <c r="DK80" s="18">
        <v>4.81503853303004</v>
      </c>
      <c r="DL80" s="3">
        <v>4.93</v>
      </c>
      <c r="DM80" s="3"/>
      <c r="DN80" s="3"/>
      <c r="DO80" s="3"/>
      <c r="DP80" s="3">
        <v>4.87</v>
      </c>
      <c r="DQ80" s="18">
        <v>4.81503853303004</v>
      </c>
      <c r="DR80" s="3"/>
      <c r="DS80" s="3">
        <v>4.87</v>
      </c>
      <c r="DT80" s="3">
        <v>4.8499999999999996</v>
      </c>
      <c r="DU80" s="24"/>
      <c r="DV80" s="24"/>
      <c r="DW80" s="24"/>
    </row>
    <row r="81" spans="1:127">
      <c r="A81" s="9" t="s">
        <v>158</v>
      </c>
      <c r="B81" s="2" t="s">
        <v>128</v>
      </c>
      <c r="C81" s="2" t="s">
        <v>123</v>
      </c>
      <c r="D81" s="2" t="s">
        <v>120</v>
      </c>
      <c r="E81" s="3">
        <v>56</v>
      </c>
      <c r="F81" s="4">
        <v>7.1079999999999997</v>
      </c>
      <c r="G81" s="4">
        <v>4.2141801300791997</v>
      </c>
      <c r="H81" s="4">
        <v>2.6418198699207998</v>
      </c>
      <c r="I81" s="10">
        <v>5.7779999999999996</v>
      </c>
      <c r="J81" s="10">
        <v>0.8016360260158395</v>
      </c>
      <c r="K81" s="11">
        <v>5.8769999999999998</v>
      </c>
      <c r="L81" s="11">
        <v>0.7026360260158393</v>
      </c>
      <c r="M81" s="11">
        <v>6.5796360260158391</v>
      </c>
      <c r="N81" s="11">
        <v>6.0674999999999999</v>
      </c>
      <c r="O81" s="11">
        <v>0.51213602601583919</v>
      </c>
      <c r="P81" s="11">
        <v>6.5796360260158391</v>
      </c>
      <c r="Q81" s="11">
        <v>6.1079999999999997</v>
      </c>
      <c r="R81" s="11">
        <v>0.47163602601583943</v>
      </c>
      <c r="S81" s="11">
        <v>6.5796360260158391</v>
      </c>
      <c r="T81" s="11">
        <v>5.9560000000000004</v>
      </c>
      <c r="U81" s="11">
        <v>0.62363602601583867</v>
      </c>
      <c r="V81" s="11">
        <v>6.5796360260158391</v>
      </c>
      <c r="W81" s="11">
        <v>6.6055000000000001</v>
      </c>
      <c r="X81" s="11">
        <v>6.1464999999999996</v>
      </c>
      <c r="Y81" s="11">
        <v>0.43313602601583945</v>
      </c>
      <c r="Z81" s="11">
        <v>6.5796360260158391</v>
      </c>
      <c r="AA81" s="11">
        <v>6.5789999999999997</v>
      </c>
      <c r="AB81" s="4">
        <v>6.1790000000000003</v>
      </c>
      <c r="AC81" s="4">
        <v>0.40063602601583881</v>
      </c>
      <c r="AD81" s="4">
        <v>6.5796360260158391</v>
      </c>
      <c r="AE81" s="4">
        <v>6.6124999999999998</v>
      </c>
      <c r="AF81" s="4">
        <v>5.8445</v>
      </c>
      <c r="AG81" s="4">
        <v>0.73513602601583905</v>
      </c>
      <c r="AH81" s="4">
        <v>6.5796360260158391</v>
      </c>
      <c r="AI81" s="4">
        <v>6.6064999999999996</v>
      </c>
      <c r="AJ81" s="4">
        <v>6.15</v>
      </c>
      <c r="AK81" s="4">
        <v>0.42963602601583872</v>
      </c>
      <c r="AL81" s="4">
        <v>6.5796360260158391</v>
      </c>
      <c r="AM81" s="4">
        <v>6.57</v>
      </c>
      <c r="AN81" s="4">
        <v>6.13</v>
      </c>
      <c r="AO81" s="4">
        <v>0.44963602601583919</v>
      </c>
      <c r="AP81" s="4">
        <v>6.5796360260158391</v>
      </c>
      <c r="AQ81" s="4">
        <v>6.57</v>
      </c>
      <c r="AR81" s="4">
        <v>7.056</v>
      </c>
      <c r="AT81" s="4">
        <v>6.5796360260158391</v>
      </c>
      <c r="AU81" s="4">
        <v>6.5796360260158391</v>
      </c>
      <c r="AW81" s="3">
        <v>6.52</v>
      </c>
      <c r="AX81" s="3">
        <v>0.32381801300791935</v>
      </c>
      <c r="AY81" s="3">
        <v>6.8438180130079189</v>
      </c>
      <c r="AZ81" s="3">
        <v>6.84</v>
      </c>
      <c r="BA81" s="3">
        <v>6.09</v>
      </c>
      <c r="BB81" s="3">
        <v>0.75381801300791906</v>
      </c>
      <c r="BC81" s="3">
        <v>6.8438180130079189</v>
      </c>
      <c r="BD81" s="3">
        <v>6.85</v>
      </c>
      <c r="BE81" s="3">
        <v>5.8114999999999997</v>
      </c>
      <c r="BF81" s="3">
        <v>1.0323180130079193</v>
      </c>
      <c r="BG81" s="3">
        <v>6.8438180130079189</v>
      </c>
      <c r="BH81" s="3">
        <v>6.8434999999999997</v>
      </c>
      <c r="BI81" s="3">
        <v>5.96</v>
      </c>
      <c r="BJ81" s="3">
        <v>0.88381801300791896</v>
      </c>
      <c r="BK81" s="3">
        <v>6.8438180130079189</v>
      </c>
      <c r="BL81" s="3">
        <v>6.85</v>
      </c>
      <c r="BM81" s="3">
        <v>5.8550000000000004</v>
      </c>
      <c r="BN81" s="3">
        <v>0.98881801300791849</v>
      </c>
      <c r="BO81" s="3">
        <v>6.8438180130079189</v>
      </c>
      <c r="BP81" s="3">
        <v>6.8550000000000004</v>
      </c>
      <c r="BQ81" s="3">
        <v>6.54</v>
      </c>
      <c r="BR81" s="3">
        <v>0.30381801300791889</v>
      </c>
      <c r="BS81" s="3">
        <v>6.8438180130079189</v>
      </c>
      <c r="BT81" s="3">
        <v>6.86</v>
      </c>
      <c r="BU81" s="3">
        <v>6.5</v>
      </c>
      <c r="BV81" s="3">
        <v>0.34381801300791892</v>
      </c>
      <c r="BW81" s="3">
        <v>6.8438180130079189</v>
      </c>
      <c r="BX81" s="3">
        <v>6.84</v>
      </c>
      <c r="BY81" s="3">
        <v>6.36</v>
      </c>
      <c r="BZ81" s="3">
        <v>0.4838180130079186</v>
      </c>
      <c r="CA81" s="3">
        <v>6.8438180130079189</v>
      </c>
      <c r="CB81" s="3">
        <v>6.85</v>
      </c>
      <c r="CC81" s="3">
        <v>6.4385000000000003</v>
      </c>
      <c r="CD81" s="3">
        <v>6.7111355617542596</v>
      </c>
      <c r="CE81" s="3">
        <v>6.7111355617542596</v>
      </c>
      <c r="CF81" s="3">
        <v>6.6121360260158397</v>
      </c>
      <c r="CG81" s="3">
        <v>6.32</v>
      </c>
      <c r="CH81" s="12">
        <v>0.39113556175425934</v>
      </c>
      <c r="CI81" s="3">
        <v>6.7111355617542596</v>
      </c>
      <c r="CJ81" s="3">
        <v>6.6121360260158397</v>
      </c>
      <c r="CK81" s="3">
        <v>6.72</v>
      </c>
      <c r="CL81" s="3"/>
      <c r="CM81" s="3">
        <v>0.15631801300791981</v>
      </c>
      <c r="CN81" s="3">
        <v>6.8763180130079196</v>
      </c>
      <c r="CO81" s="3"/>
      <c r="CP81" s="3"/>
      <c r="CQ81" s="13"/>
      <c r="CR81" s="13"/>
      <c r="CS81" s="3"/>
      <c r="CT81" s="3">
        <v>6.67</v>
      </c>
      <c r="CU81" s="3">
        <v>6.4264999999999999</v>
      </c>
      <c r="CV81" s="3"/>
      <c r="CW81" s="14"/>
      <c r="CX81" s="14"/>
      <c r="CY81" s="3"/>
      <c r="CZ81" s="3"/>
      <c r="DA81" s="3"/>
      <c r="DB81" s="14"/>
      <c r="DC81" s="14"/>
      <c r="DD81" s="3"/>
      <c r="DE81" s="3"/>
      <c r="DF81" s="3"/>
      <c r="DG81" s="14"/>
      <c r="DH81" s="3"/>
      <c r="DI81" s="3"/>
      <c r="DJ81" s="14"/>
      <c r="DK81" s="15"/>
      <c r="DL81" s="3"/>
      <c r="DM81" s="3"/>
      <c r="DN81" s="3"/>
      <c r="DO81" s="3"/>
      <c r="DP81" s="3"/>
      <c r="DQ81" s="15"/>
      <c r="DR81" s="3"/>
      <c r="DS81" s="3"/>
      <c r="DT81" s="3"/>
      <c r="DU81" s="3"/>
      <c r="DV81" s="3"/>
      <c r="DW81" s="3"/>
    </row>
    <row r="82" spans="1:127">
      <c r="A82" s="34" t="s">
        <v>172</v>
      </c>
      <c r="B82" s="2" t="s">
        <v>128</v>
      </c>
      <c r="C82" s="2" t="s">
        <v>123</v>
      </c>
      <c r="D82" s="2" t="s">
        <v>120</v>
      </c>
      <c r="E82" s="3">
        <v>34</v>
      </c>
      <c r="F82" s="4">
        <v>6.4560000000000004</v>
      </c>
      <c r="G82" s="4">
        <v>3.8134150418628003</v>
      </c>
      <c r="H82" s="4">
        <v>2.3905849581371998</v>
      </c>
      <c r="I82" s="10">
        <v>5.4314999999999998</v>
      </c>
      <c r="J82" s="10">
        <v>0.54638300837256004</v>
      </c>
      <c r="K82" s="11">
        <v>5.5739999999999998</v>
      </c>
      <c r="L82" s="11">
        <v>0.40388300837255997</v>
      </c>
      <c r="M82" s="11">
        <v>5.9778830083725598</v>
      </c>
      <c r="N82" s="11">
        <v>5.5750000000000002</v>
      </c>
      <c r="O82" s="11">
        <v>0.40288300837255964</v>
      </c>
      <c r="P82" s="11">
        <v>5.9778830083725598</v>
      </c>
      <c r="Q82" s="11">
        <v>5.59</v>
      </c>
      <c r="R82" s="11">
        <v>0.38788300837255996</v>
      </c>
      <c r="S82" s="11">
        <v>5.9778830083725598</v>
      </c>
      <c r="T82" s="11">
        <v>5.4470000000000001</v>
      </c>
      <c r="U82" s="11">
        <v>0.53088300837255975</v>
      </c>
      <c r="V82" s="11">
        <v>5.9778830083725598</v>
      </c>
      <c r="W82" s="11">
        <v>6.0030000000000001</v>
      </c>
      <c r="X82" s="11">
        <v>5.6485000000000003</v>
      </c>
      <c r="Y82" s="11">
        <v>0.32938300837255952</v>
      </c>
      <c r="Z82" s="11">
        <v>5.9778830083725598</v>
      </c>
      <c r="AA82" s="11">
        <v>5.9764999999999997</v>
      </c>
      <c r="AB82" s="4">
        <v>5.577</v>
      </c>
      <c r="AC82" s="4">
        <v>0.40088300837255986</v>
      </c>
      <c r="AD82" s="4">
        <v>5.9778830083725598</v>
      </c>
      <c r="AE82" s="4">
        <v>5.9755000000000003</v>
      </c>
      <c r="AF82" s="4">
        <v>5.33</v>
      </c>
      <c r="AG82" s="4">
        <v>0.64788300837255974</v>
      </c>
      <c r="AH82" s="4">
        <v>5.9778830083725598</v>
      </c>
      <c r="AI82" s="4">
        <v>5.97</v>
      </c>
      <c r="AJ82" s="4">
        <v>5.6</v>
      </c>
      <c r="AK82" s="4">
        <v>0.37788300837256017</v>
      </c>
      <c r="AL82" s="4">
        <v>5.9778830083725598</v>
      </c>
      <c r="AM82" s="4">
        <v>5.97</v>
      </c>
      <c r="AN82" s="4">
        <v>5.53</v>
      </c>
      <c r="AO82" s="4">
        <v>0.44788300837255957</v>
      </c>
      <c r="AP82" s="4">
        <v>5.9778830083725598</v>
      </c>
      <c r="AQ82" s="4">
        <v>5.98</v>
      </c>
      <c r="AR82" s="4">
        <v>6.5294999999999996</v>
      </c>
      <c r="AT82" s="4">
        <v>5.9778830083725598</v>
      </c>
      <c r="AU82" s="4">
        <v>5.9778830083725598</v>
      </c>
      <c r="AW82" s="3"/>
      <c r="AX82" s="3">
        <v>6.2169415041862806</v>
      </c>
      <c r="AY82" s="3">
        <v>6.2169415041862806</v>
      </c>
      <c r="AZ82" s="3"/>
      <c r="BA82" s="3">
        <v>5.95</v>
      </c>
      <c r="BB82" s="3">
        <v>0.26694150418628038</v>
      </c>
      <c r="BC82" s="3">
        <v>6.2169415041862806</v>
      </c>
      <c r="BD82" s="3">
        <v>6.23</v>
      </c>
      <c r="BE82" s="3">
        <v>5.3525</v>
      </c>
      <c r="BF82" s="3">
        <v>0.86444150418628052</v>
      </c>
      <c r="BG82" s="3">
        <v>6.2169415041862806</v>
      </c>
      <c r="BH82" s="3">
        <v>6.2649999999999997</v>
      </c>
      <c r="BI82" s="3">
        <v>5.52</v>
      </c>
      <c r="BJ82" s="3">
        <v>0.69694150418628098</v>
      </c>
      <c r="BK82" s="3">
        <v>6.2169415041862806</v>
      </c>
      <c r="BL82" s="3">
        <v>6.22</v>
      </c>
      <c r="BM82" s="3">
        <v>5.3985000000000003</v>
      </c>
      <c r="BN82" s="3">
        <v>0.81844150418628026</v>
      </c>
      <c r="BO82" s="3">
        <v>6.2169415041862806</v>
      </c>
      <c r="BP82" s="3">
        <v>6.2389999999999999</v>
      </c>
      <c r="BQ82" s="3">
        <v>6.02</v>
      </c>
      <c r="BR82" s="3">
        <v>0.19694150418628098</v>
      </c>
      <c r="BS82" s="3">
        <v>6.2169415041862806</v>
      </c>
      <c r="BT82" s="3">
        <v>6.21</v>
      </c>
      <c r="BU82" s="3">
        <v>6.18</v>
      </c>
      <c r="BV82" s="3">
        <v>3.6941504186280838E-2</v>
      </c>
      <c r="BW82" s="3">
        <v>6.2169415041862806</v>
      </c>
      <c r="BX82" s="3">
        <v>6.21</v>
      </c>
      <c r="BY82" s="3">
        <v>5.86</v>
      </c>
      <c r="BZ82" s="3">
        <v>0.35694150418628023</v>
      </c>
      <c r="CA82" s="3">
        <v>6.2169415041862806</v>
      </c>
      <c r="CB82" s="3">
        <v>6.22</v>
      </c>
      <c r="CC82" s="3">
        <v>5.76</v>
      </c>
      <c r="CD82" s="3">
        <v>6.9938068709468393</v>
      </c>
      <c r="CE82" s="3">
        <v>6.9938068709468393</v>
      </c>
      <c r="CF82" s="3">
        <v>6.0428830083725593</v>
      </c>
      <c r="CG82" s="3">
        <v>5.98</v>
      </c>
      <c r="CH82" s="12">
        <v>1.0138068709468389</v>
      </c>
      <c r="CI82" s="3">
        <v>6.9938068709468393</v>
      </c>
      <c r="CJ82" s="3">
        <v>6.0428830083725593</v>
      </c>
      <c r="CK82" s="3">
        <v>6.99</v>
      </c>
      <c r="CL82" s="3"/>
      <c r="CM82" s="3">
        <v>-0.70805849581372016</v>
      </c>
      <c r="CN82" s="3">
        <v>6.2819415041862801</v>
      </c>
      <c r="CO82" s="3"/>
      <c r="CP82" s="3">
        <v>6.42</v>
      </c>
      <c r="CQ82" s="3">
        <v>-0.13805849581371987</v>
      </c>
      <c r="CR82" s="3">
        <v>6.2819415041862801</v>
      </c>
      <c r="CS82" s="3">
        <v>6.42</v>
      </c>
      <c r="CT82" s="3"/>
      <c r="CU82" s="3"/>
      <c r="CV82" s="3">
        <v>5.2469999999999999</v>
      </c>
      <c r="CW82" s="3"/>
      <c r="CX82" s="3">
        <v>6.2819415041862801</v>
      </c>
      <c r="CY82" s="3">
        <v>6.3550000000000004</v>
      </c>
      <c r="CZ82" s="3"/>
      <c r="DA82" s="3">
        <v>5.54</v>
      </c>
      <c r="DB82" s="3">
        <v>0.74194150418628002</v>
      </c>
      <c r="DC82" s="3">
        <v>6.2819415041862801</v>
      </c>
      <c r="DD82" s="3">
        <v>6.28</v>
      </c>
      <c r="DE82" s="3">
        <v>5.85</v>
      </c>
      <c r="DF82" s="3"/>
      <c r="DG82" s="3"/>
      <c r="DH82" s="3"/>
      <c r="DI82" s="3"/>
      <c r="DJ82" s="14"/>
      <c r="DK82" s="15"/>
      <c r="DL82" s="3"/>
      <c r="DM82" s="3"/>
      <c r="DN82" s="3"/>
      <c r="DO82" s="3"/>
      <c r="DP82" s="3"/>
      <c r="DQ82" s="15"/>
      <c r="DR82" s="3"/>
      <c r="DS82" s="3"/>
      <c r="DT82" s="3"/>
      <c r="DU82" s="3"/>
      <c r="DV82" s="3"/>
      <c r="DW82" s="3"/>
    </row>
    <row r="83" spans="1:127">
      <c r="A83" s="36" t="s">
        <v>196</v>
      </c>
      <c r="B83" s="2" t="s">
        <v>128</v>
      </c>
      <c r="C83" s="2" t="s">
        <v>123</v>
      </c>
      <c r="D83" s="2" t="s">
        <v>120</v>
      </c>
      <c r="E83" s="3">
        <v>29</v>
      </c>
      <c r="F83" s="4">
        <v>6.7915000000000001</v>
      </c>
      <c r="G83" s="4">
        <v>4.01963695458765</v>
      </c>
      <c r="H83" s="4">
        <v>2.5198630454123498</v>
      </c>
      <c r="I83" s="10">
        <v>5.64</v>
      </c>
      <c r="J83" s="10">
        <v>0.64752739091753053</v>
      </c>
      <c r="K83" s="11">
        <v>5.8404999999999996</v>
      </c>
      <c r="L83" s="11">
        <v>0.44702739091753063</v>
      </c>
      <c r="M83" s="11">
        <v>6.2875273909175302</v>
      </c>
      <c r="N83" s="11">
        <v>5.91</v>
      </c>
      <c r="O83" s="11">
        <v>0.37752739091753007</v>
      </c>
      <c r="P83" s="11">
        <v>6.2875273909175302</v>
      </c>
      <c r="Q83" s="11">
        <v>5.81</v>
      </c>
      <c r="R83" s="11">
        <v>0.4775273909175306</v>
      </c>
      <c r="S83" s="11">
        <v>6.2875273909175302</v>
      </c>
      <c r="T83" s="11">
        <v>5.55</v>
      </c>
      <c r="U83" s="11">
        <v>0.73752739091753039</v>
      </c>
      <c r="V83" s="11">
        <v>6.2875273909175302</v>
      </c>
      <c r="W83" s="11">
        <v>6.28</v>
      </c>
      <c r="X83" s="11">
        <v>5.87</v>
      </c>
      <c r="Y83" s="11">
        <v>0.41752739091753011</v>
      </c>
      <c r="Z83" s="11">
        <v>6.2875273909175302</v>
      </c>
      <c r="AA83" s="11">
        <v>6.28</v>
      </c>
      <c r="AB83" s="4">
        <v>5.83</v>
      </c>
      <c r="AC83" s="4">
        <v>0.45752739091753014</v>
      </c>
      <c r="AD83" s="4">
        <v>6.2875273909175302</v>
      </c>
      <c r="AE83" s="4">
        <v>6.29</v>
      </c>
      <c r="AF83" s="4">
        <v>5.47</v>
      </c>
      <c r="AG83" s="4">
        <v>0.81752739091753046</v>
      </c>
      <c r="AH83" s="4">
        <v>6.2875273909175302</v>
      </c>
      <c r="AI83" s="4">
        <v>6.28</v>
      </c>
      <c r="AJ83" s="4">
        <v>5.81</v>
      </c>
      <c r="AK83" s="4">
        <v>0.4775273909175306</v>
      </c>
      <c r="AL83" s="4">
        <v>6.2875273909175302</v>
      </c>
      <c r="AM83" s="4">
        <v>6.28</v>
      </c>
      <c r="AN83" s="4">
        <v>5.69</v>
      </c>
      <c r="AO83" s="4">
        <v>0.59752739091752982</v>
      </c>
      <c r="AP83" s="4">
        <v>6.2875273909175302</v>
      </c>
      <c r="AQ83" s="4">
        <v>6.29</v>
      </c>
      <c r="AR83" s="4">
        <v>6.8209999999999997</v>
      </c>
      <c r="AT83" s="4">
        <v>6.2875273909175302</v>
      </c>
      <c r="AU83" s="4">
        <v>6.2875273909175302</v>
      </c>
      <c r="AW83" s="3"/>
      <c r="AX83" s="3">
        <v>6.5395136954587647</v>
      </c>
      <c r="AY83" s="3">
        <v>6.5395136954587647</v>
      </c>
      <c r="AZ83" s="3"/>
      <c r="BA83" s="3">
        <v>6.24</v>
      </c>
      <c r="BB83" s="3">
        <v>0.2995136954587645</v>
      </c>
      <c r="BC83" s="3">
        <v>6.5395136954587647</v>
      </c>
      <c r="BD83" s="3">
        <v>6.53</v>
      </c>
      <c r="BE83" s="3">
        <v>5.25</v>
      </c>
      <c r="BF83" s="3">
        <v>1.2895136954587647</v>
      </c>
      <c r="BG83" s="3">
        <v>6.5395136954587647</v>
      </c>
      <c r="BH83" s="3">
        <v>6.53</v>
      </c>
      <c r="BI83" s="3">
        <v>5.85</v>
      </c>
      <c r="BJ83" s="3">
        <v>0.68951369545876506</v>
      </c>
      <c r="BK83" s="3">
        <v>6.5395136954587647</v>
      </c>
      <c r="BL83" s="3">
        <v>6.55</v>
      </c>
      <c r="BM83" s="3">
        <v>5.6994999999999996</v>
      </c>
      <c r="BN83" s="3">
        <v>0.84001369545876514</v>
      </c>
      <c r="BO83" s="3">
        <v>6.5395136954587647</v>
      </c>
      <c r="BP83" s="3">
        <v>6.5579999999999998</v>
      </c>
      <c r="BQ83" s="3">
        <v>6.16</v>
      </c>
      <c r="BR83" s="3">
        <v>0.37951369545876457</v>
      </c>
      <c r="BS83" s="3">
        <v>6.5395136954587647</v>
      </c>
      <c r="BT83" s="3">
        <v>6.53</v>
      </c>
      <c r="BU83" s="3">
        <v>6.42</v>
      </c>
      <c r="BV83" s="3">
        <v>0.11951369545876478</v>
      </c>
      <c r="BW83" s="3">
        <v>6.5395136954587647</v>
      </c>
      <c r="BX83" s="3">
        <v>6.54</v>
      </c>
      <c r="BY83" s="3">
        <v>6.03</v>
      </c>
      <c r="BZ83" s="3">
        <v>0.50951369545876446</v>
      </c>
      <c r="CA83" s="3">
        <v>6.5395136954587647</v>
      </c>
      <c r="CB83" s="3">
        <v>6.53</v>
      </c>
      <c r="CC83" s="3">
        <v>5.93</v>
      </c>
      <c r="CD83" s="3">
        <v>7.3764707520986992</v>
      </c>
      <c r="CE83" s="3">
        <v>7.3764707520986992</v>
      </c>
      <c r="CF83" s="3">
        <v>6.2875273909175302</v>
      </c>
      <c r="CG83" s="3">
        <v>6.23</v>
      </c>
      <c r="CH83" s="12">
        <v>1.1464707520986988</v>
      </c>
      <c r="CI83" s="3">
        <v>7.3764707520986992</v>
      </c>
      <c r="CJ83" s="3">
        <v>6.2875273909175302</v>
      </c>
      <c r="CK83" s="3">
        <v>7.37</v>
      </c>
      <c r="CL83" s="3"/>
      <c r="CM83" s="3">
        <v>-0.8304863045412354</v>
      </c>
      <c r="CN83" s="3">
        <v>6.5395136954587647</v>
      </c>
      <c r="CO83" s="3"/>
      <c r="CP83" s="3">
        <v>6.55</v>
      </c>
      <c r="CQ83" s="3">
        <v>-1.0486304541235114E-2</v>
      </c>
      <c r="CR83" s="3">
        <v>6.5395136954587647</v>
      </c>
      <c r="CS83" s="3">
        <v>6.55</v>
      </c>
      <c r="CT83" s="3"/>
      <c r="CU83" s="3"/>
      <c r="CV83" s="3"/>
      <c r="CW83" s="12">
        <v>6.5395136954587647</v>
      </c>
      <c r="CX83" s="12">
        <v>6.5395136954587647</v>
      </c>
      <c r="CY83" s="3"/>
      <c r="CZ83" s="3" t="s">
        <v>194</v>
      </c>
      <c r="DA83" s="3">
        <v>6.0975000000000001</v>
      </c>
      <c r="DB83" s="12">
        <v>0.44201369545876457</v>
      </c>
      <c r="DC83" s="12">
        <v>6.5395136954587647</v>
      </c>
      <c r="DD83" s="3">
        <v>6.5495000000000001</v>
      </c>
      <c r="DE83" s="3"/>
      <c r="DF83" s="3">
        <v>5.53</v>
      </c>
      <c r="DG83" s="12">
        <v>6.5395136954587647</v>
      </c>
      <c r="DH83" s="3">
        <v>6.53</v>
      </c>
      <c r="DI83" s="3"/>
      <c r="DJ83" s="37"/>
      <c r="DK83" s="15"/>
      <c r="DL83" s="3"/>
      <c r="DM83" s="3">
        <v>6.44</v>
      </c>
      <c r="DN83" s="3">
        <v>6.0834999999999999</v>
      </c>
      <c r="DO83" s="3"/>
      <c r="DP83" s="3"/>
      <c r="DQ83" s="15"/>
      <c r="DR83" s="3"/>
      <c r="DS83" s="3"/>
      <c r="DT83" s="3"/>
      <c r="DU83" s="3"/>
      <c r="DV83" s="3"/>
      <c r="DW83" s="3"/>
    </row>
    <row r="84" spans="1:127">
      <c r="A84" s="38" t="s">
        <v>211</v>
      </c>
      <c r="B84" s="2" t="s">
        <v>128</v>
      </c>
      <c r="C84" s="2" t="s">
        <v>123</v>
      </c>
      <c r="D84" s="2" t="s">
        <v>120</v>
      </c>
      <c r="E84" s="3">
        <v>17</v>
      </c>
      <c r="F84" s="4">
        <v>7.1630000000000003</v>
      </c>
      <c r="G84" s="4">
        <v>4.2479870010177008</v>
      </c>
      <c r="H84" s="4">
        <v>2.6630129989822993</v>
      </c>
      <c r="I84" s="10">
        <v>6.03</v>
      </c>
      <c r="J84" s="10">
        <v>0.60039740020353971</v>
      </c>
      <c r="K84" s="11">
        <v>6.06</v>
      </c>
      <c r="L84" s="11">
        <v>0.57039740020354035</v>
      </c>
      <c r="M84" s="11">
        <v>6.63039740020354</v>
      </c>
      <c r="N84" s="11">
        <v>6.11</v>
      </c>
      <c r="O84" s="11">
        <v>0.52039740020353964</v>
      </c>
      <c r="P84" s="11">
        <v>6.63039740020354</v>
      </c>
      <c r="Q84" s="11">
        <v>6.11</v>
      </c>
      <c r="R84" s="11">
        <v>0.52039740020353964</v>
      </c>
      <c r="S84" s="11">
        <v>6.63039740020354</v>
      </c>
      <c r="T84" s="11">
        <v>5.79</v>
      </c>
      <c r="U84" s="11">
        <v>0.84039740020353992</v>
      </c>
      <c r="V84" s="11">
        <v>6.63039740020354</v>
      </c>
      <c r="W84" s="11">
        <v>6.64</v>
      </c>
      <c r="X84" s="11">
        <v>6.0914999999999999</v>
      </c>
      <c r="Y84" s="11">
        <v>0.53889740020354004</v>
      </c>
      <c r="Z84" s="11">
        <v>6.63039740020354</v>
      </c>
      <c r="AA84" s="11">
        <v>6.6375000000000002</v>
      </c>
      <c r="AB84" s="4">
        <v>6.09</v>
      </c>
      <c r="AC84" s="4">
        <v>0.5403974002035401</v>
      </c>
      <c r="AD84" s="4">
        <v>6.63039740020354</v>
      </c>
      <c r="AE84" s="4">
        <v>6.63</v>
      </c>
      <c r="AF84" s="4">
        <v>5.6</v>
      </c>
      <c r="AG84" s="4">
        <v>1.0303974002035403</v>
      </c>
      <c r="AH84" s="4">
        <v>6.63039740020354</v>
      </c>
      <c r="AI84" s="4">
        <v>6.64</v>
      </c>
      <c r="AJ84" s="4">
        <v>6.11</v>
      </c>
      <c r="AK84" s="4">
        <v>0.52039740020353964</v>
      </c>
      <c r="AL84" s="4">
        <v>6.63039740020354</v>
      </c>
      <c r="AM84" s="4">
        <v>6.63</v>
      </c>
      <c r="AN84" s="4">
        <v>5.98</v>
      </c>
      <c r="AO84" s="4">
        <v>0.65039740020353953</v>
      </c>
      <c r="AP84" s="4">
        <v>6.63039740020354</v>
      </c>
      <c r="AQ84" s="4">
        <v>6.64</v>
      </c>
      <c r="AR84" s="4">
        <v>5.7030000000000003</v>
      </c>
      <c r="AT84" s="4">
        <v>6.63039740020354</v>
      </c>
      <c r="AU84" s="4">
        <v>6.63039740020354</v>
      </c>
      <c r="AW84" s="3"/>
      <c r="AX84" s="3">
        <v>6.8966987001017701</v>
      </c>
      <c r="AY84" s="3">
        <v>6.8966987001017701</v>
      </c>
      <c r="AZ84" s="3"/>
      <c r="BA84" s="3">
        <v>5.37</v>
      </c>
      <c r="BB84" s="3">
        <v>1.52669870010177</v>
      </c>
      <c r="BC84" s="3">
        <v>6.8966987001017701</v>
      </c>
      <c r="BD84" s="3">
        <v>6.93</v>
      </c>
      <c r="BE84" s="3">
        <v>5.36</v>
      </c>
      <c r="BF84" s="3">
        <v>1.5366987001017698</v>
      </c>
      <c r="BG84" s="3">
        <v>6.8966987001017701</v>
      </c>
      <c r="BH84" s="3">
        <v>6.89</v>
      </c>
      <c r="BI84" s="3">
        <v>5.76</v>
      </c>
      <c r="BJ84" s="3">
        <v>1.1366987001017703</v>
      </c>
      <c r="BK84" s="3">
        <v>6.8966987001017701</v>
      </c>
      <c r="BL84" s="3">
        <v>6.89</v>
      </c>
      <c r="BM84" s="3">
        <v>5.7895000000000003</v>
      </c>
      <c r="BN84" s="3">
        <v>1.1396987001017695</v>
      </c>
      <c r="BO84" s="3">
        <v>6.9291987001017699</v>
      </c>
      <c r="BP84" s="3">
        <v>6.9580000000000002</v>
      </c>
      <c r="BQ84" s="3">
        <v>6.1</v>
      </c>
      <c r="BR84" s="3">
        <v>0.82919870010177021</v>
      </c>
      <c r="BS84" s="3">
        <v>6.9291987001017699</v>
      </c>
      <c r="BT84" s="3">
        <v>6.92</v>
      </c>
      <c r="BU84" s="3">
        <v>6.7</v>
      </c>
      <c r="BV84" s="3">
        <v>0.22919870010176968</v>
      </c>
      <c r="BW84" s="3">
        <v>6.9291987001017699</v>
      </c>
      <c r="BX84" s="3">
        <v>6.92</v>
      </c>
      <c r="BY84" s="3">
        <v>6.31</v>
      </c>
      <c r="BZ84" s="3">
        <v>0.61919870010177025</v>
      </c>
      <c r="CA84" s="3">
        <v>6.9291987001017699</v>
      </c>
      <c r="CB84" s="3">
        <v>6.92</v>
      </c>
      <c r="CC84" s="3">
        <v>6.35</v>
      </c>
      <c r="CD84" s="3">
        <v>6.8404528783746743</v>
      </c>
      <c r="CE84" s="3">
        <v>6.8404528783746743</v>
      </c>
      <c r="CF84" s="3">
        <v>6.6628974002035397</v>
      </c>
      <c r="CG84" s="3">
        <v>6.4</v>
      </c>
      <c r="CH84" s="12">
        <v>0.44045287837467395</v>
      </c>
      <c r="CI84" s="3">
        <v>6.8404528783746743</v>
      </c>
      <c r="CJ84" s="3">
        <v>6.6628974002035397</v>
      </c>
      <c r="CK84" s="3">
        <v>6.86</v>
      </c>
      <c r="CL84" s="3"/>
      <c r="CM84" s="3">
        <v>6.9198700101769539E-2</v>
      </c>
      <c r="CN84" s="3">
        <v>6.9291987001017699</v>
      </c>
      <c r="CO84" s="3"/>
      <c r="CP84" s="3">
        <v>6.34</v>
      </c>
      <c r="CQ84" s="3">
        <v>0.58919870010177</v>
      </c>
      <c r="CR84" s="3">
        <v>6.9291987001017699</v>
      </c>
      <c r="CS84" s="3">
        <v>6.93</v>
      </c>
      <c r="CT84" s="3"/>
      <c r="CU84" s="3"/>
      <c r="CV84" s="3"/>
      <c r="CW84" s="12">
        <v>6.9291987001017699</v>
      </c>
      <c r="CX84" s="12">
        <v>6.9291987001017699</v>
      </c>
      <c r="CY84" s="3"/>
      <c r="CZ84" s="3" t="s">
        <v>194</v>
      </c>
      <c r="DA84" s="3">
        <v>6.19</v>
      </c>
      <c r="DB84" s="12">
        <v>0.73919870010176947</v>
      </c>
      <c r="DC84" s="12">
        <v>6.9291987001017699</v>
      </c>
      <c r="DD84" s="3">
        <v>6.92</v>
      </c>
      <c r="DE84" s="3"/>
      <c r="DF84" s="3"/>
      <c r="DG84" s="12">
        <v>6.9291987001017699</v>
      </c>
      <c r="DH84" s="3"/>
      <c r="DI84" s="3">
        <v>5.75</v>
      </c>
      <c r="DJ84" s="12">
        <v>1.1791987001017699</v>
      </c>
      <c r="DK84" s="3">
        <v>6.9291987001017699</v>
      </c>
      <c r="DL84" s="3">
        <v>7</v>
      </c>
      <c r="DM84" s="3"/>
      <c r="DN84" s="3"/>
      <c r="DO84" s="3">
        <v>6.32</v>
      </c>
      <c r="DP84" s="3"/>
      <c r="DQ84" s="13"/>
      <c r="DR84" s="3"/>
      <c r="DS84" s="3"/>
      <c r="DT84" s="3"/>
      <c r="DU84" s="3"/>
      <c r="DV84" s="3"/>
      <c r="DW84" s="3"/>
    </row>
    <row r="85" spans="1:127">
      <c r="A85" s="42" t="s">
        <v>234</v>
      </c>
      <c r="B85" s="2" t="s">
        <v>128</v>
      </c>
      <c r="C85" s="2" t="s">
        <v>123</v>
      </c>
      <c r="D85" s="2" t="s">
        <v>120</v>
      </c>
      <c r="E85" s="3">
        <v>15</v>
      </c>
      <c r="F85" s="4">
        <v>6.4564999999999992</v>
      </c>
      <c r="G85" s="4">
        <v>3.8137223770531499</v>
      </c>
      <c r="H85" s="4">
        <v>2.3907776229468491</v>
      </c>
      <c r="I85" s="40">
        <v>5.7439999999999998</v>
      </c>
      <c r="J85" s="12">
        <v>0.22278458683162849</v>
      </c>
      <c r="K85" s="11">
        <v>5.42</v>
      </c>
      <c r="L85" s="11">
        <v>0.69678458683162869</v>
      </c>
      <c r="M85" s="11">
        <v>6.1167845868316286</v>
      </c>
      <c r="N85" s="40">
        <v>5.6689999999999996</v>
      </c>
      <c r="O85" s="11">
        <v>0.29778458683162867</v>
      </c>
      <c r="P85" s="11">
        <v>6.1167845868316286</v>
      </c>
      <c r="Q85" s="40">
        <v>5.4879999999999995</v>
      </c>
      <c r="R85" s="11">
        <v>0.47878458683162872</v>
      </c>
      <c r="S85" s="11">
        <v>6.1167845868316286</v>
      </c>
      <c r="T85" s="11">
        <v>5.32</v>
      </c>
      <c r="U85" s="11">
        <v>0.79678458683162834</v>
      </c>
      <c r="V85" s="11">
        <v>6.1167845868316286</v>
      </c>
      <c r="W85" s="11">
        <v>6.11</v>
      </c>
      <c r="X85" s="11">
        <v>5.61</v>
      </c>
      <c r="Y85" s="11">
        <v>0.5067845868316283</v>
      </c>
      <c r="Z85" s="11">
        <v>6.1167845868316286</v>
      </c>
      <c r="AA85" s="11">
        <v>6.11</v>
      </c>
      <c r="AB85" s="4">
        <v>5.65</v>
      </c>
      <c r="AC85" s="4">
        <v>0.32834447541062861</v>
      </c>
      <c r="AD85" s="4">
        <v>5.978344475410629</v>
      </c>
      <c r="AE85" s="4">
        <v>5.97</v>
      </c>
      <c r="AF85" s="4">
        <v>5.16</v>
      </c>
      <c r="AG85" s="4">
        <v>0.81834447541062882</v>
      </c>
      <c r="AH85" s="4">
        <v>5.978344475410629</v>
      </c>
      <c r="AI85" s="4">
        <v>5.97</v>
      </c>
      <c r="AJ85" s="4">
        <v>5.44</v>
      </c>
      <c r="AK85" s="4">
        <v>0.53834447541062858</v>
      </c>
      <c r="AL85" s="4">
        <v>5.978344475410629</v>
      </c>
      <c r="AM85" s="4">
        <v>5.978344475410629</v>
      </c>
      <c r="AN85" s="4">
        <v>5.43</v>
      </c>
      <c r="AO85" s="4">
        <v>0.54834447541062925</v>
      </c>
      <c r="AP85" s="4">
        <v>5.978344475410629</v>
      </c>
      <c r="AQ85" s="4">
        <v>5.98</v>
      </c>
      <c r="AR85" s="4">
        <v>6.6280000000000001</v>
      </c>
      <c r="AT85" s="4">
        <v>5.978344475410629</v>
      </c>
      <c r="AU85" s="4">
        <v>5.978344475410629</v>
      </c>
      <c r="AW85" s="3"/>
      <c r="AX85" s="3">
        <v>6.2174222377053141</v>
      </c>
      <c r="AY85" s="3">
        <v>6.2174222377053141</v>
      </c>
      <c r="AZ85" s="3"/>
      <c r="BA85" s="3">
        <v>6.04</v>
      </c>
      <c r="BB85" s="3">
        <v>0.17742223770531407</v>
      </c>
      <c r="BC85" s="3">
        <v>6.2174222377053141</v>
      </c>
      <c r="BD85" s="3">
        <v>6.21</v>
      </c>
      <c r="BE85" s="3">
        <v>5.0999999999999996</v>
      </c>
      <c r="BF85" s="3">
        <v>1.1174222377053145</v>
      </c>
      <c r="BG85" s="3">
        <v>6.2174222377053141</v>
      </c>
      <c r="BH85" s="3">
        <v>6.21</v>
      </c>
      <c r="BI85" s="3">
        <v>5.37</v>
      </c>
      <c r="BJ85" s="3">
        <v>0.847422237705314</v>
      </c>
      <c r="BK85" s="3">
        <v>6.2174222377053141</v>
      </c>
      <c r="BL85" s="3">
        <v>6.21</v>
      </c>
      <c r="BM85" s="3">
        <v>5.2990000000000004</v>
      </c>
      <c r="BN85" s="3">
        <v>0.91842223770531373</v>
      </c>
      <c r="BO85" s="3">
        <v>6.2174222377053141</v>
      </c>
      <c r="BP85" s="3">
        <v>6.2205000000000004</v>
      </c>
      <c r="BQ85" s="3">
        <v>6.06</v>
      </c>
      <c r="BR85" s="3">
        <v>0.15742223770531449</v>
      </c>
      <c r="BS85" s="3">
        <v>6.2174222377053141</v>
      </c>
      <c r="BT85" s="3">
        <v>6.21</v>
      </c>
      <c r="BU85" s="3">
        <v>5.81</v>
      </c>
      <c r="BV85" s="3">
        <v>0.40742223770531449</v>
      </c>
      <c r="BW85" s="3">
        <v>6.2174222377053141</v>
      </c>
      <c r="BX85" s="3">
        <v>6.21</v>
      </c>
      <c r="BY85" s="3">
        <v>5.84</v>
      </c>
      <c r="BZ85" s="3">
        <v>0.37742223770531425</v>
      </c>
      <c r="CA85" s="3">
        <v>6.2174222377053141</v>
      </c>
      <c r="CB85" s="3">
        <v>6.22</v>
      </c>
      <c r="CC85" s="3">
        <v>5.94</v>
      </c>
      <c r="CD85" s="3">
        <v>6.1578112813449746</v>
      </c>
      <c r="CE85" s="3">
        <v>6.1578112813449746</v>
      </c>
      <c r="CF85" s="3">
        <v>5.978344475410629</v>
      </c>
      <c r="CG85" s="3">
        <v>5.71</v>
      </c>
      <c r="CH85" s="12">
        <v>0.44781128134497461</v>
      </c>
      <c r="CI85" s="3">
        <v>6.1578112813449746</v>
      </c>
      <c r="CJ85" s="3">
        <v>5.978344475410629</v>
      </c>
      <c r="CK85" s="3">
        <v>6.15</v>
      </c>
      <c r="CL85" s="3"/>
      <c r="CM85" s="3">
        <v>6.7422237705313748E-2</v>
      </c>
      <c r="CN85" s="3">
        <v>6.2174222377053141</v>
      </c>
      <c r="CO85" s="3"/>
      <c r="CP85" s="3">
        <v>6.01</v>
      </c>
      <c r="CQ85" s="3">
        <v>0.20742223770531432</v>
      </c>
      <c r="CR85" s="3">
        <v>6.2174222377053141</v>
      </c>
      <c r="CS85" s="3">
        <v>6.21</v>
      </c>
      <c r="CT85" s="3"/>
      <c r="CU85" s="3"/>
      <c r="CV85" s="3"/>
      <c r="CW85" s="12">
        <v>6.2174222377053141</v>
      </c>
      <c r="CX85" s="12">
        <v>6.2174222377053141</v>
      </c>
      <c r="CY85" s="3"/>
      <c r="CZ85" s="3" t="s">
        <v>194</v>
      </c>
      <c r="DA85" s="3">
        <v>5.86</v>
      </c>
      <c r="DB85" s="12">
        <v>0.35742223770531378</v>
      </c>
      <c r="DC85" s="12">
        <v>6.2174222377053141</v>
      </c>
      <c r="DD85" s="3"/>
      <c r="DE85" s="3"/>
      <c r="DF85" s="3"/>
      <c r="DG85" s="12">
        <v>6.2174222377053141</v>
      </c>
      <c r="DH85" s="3"/>
      <c r="DI85" s="3"/>
      <c r="DJ85" s="12">
        <v>6.2174222377053141</v>
      </c>
      <c r="DK85" s="3">
        <v>6.2174222377053141</v>
      </c>
      <c r="DL85" s="3"/>
      <c r="DM85" s="3"/>
      <c r="DN85" s="3"/>
      <c r="DO85" s="3"/>
      <c r="DP85" s="3">
        <v>4.88</v>
      </c>
      <c r="DQ85" s="3">
        <v>6.2174222377053141</v>
      </c>
      <c r="DR85" s="3">
        <v>6.24</v>
      </c>
      <c r="DS85" s="3">
        <v>6.08</v>
      </c>
      <c r="DT85" s="3">
        <v>5.83</v>
      </c>
      <c r="DU85" s="3"/>
      <c r="DV85" s="3"/>
      <c r="DW85" s="3"/>
    </row>
    <row r="86" spans="1:127">
      <c r="A86" s="9" t="s">
        <v>127</v>
      </c>
      <c r="B86" s="2" t="s">
        <v>128</v>
      </c>
      <c r="C86" s="2" t="s">
        <v>123</v>
      </c>
      <c r="D86" s="16" t="s">
        <v>124</v>
      </c>
      <c r="E86" s="3">
        <v>14</v>
      </c>
      <c r="F86" s="4">
        <v>7.1159999999999997</v>
      </c>
      <c r="G86" s="4">
        <v>4.2190974931248002</v>
      </c>
      <c r="H86" s="4">
        <v>2.6449025068751992</v>
      </c>
      <c r="I86" s="10">
        <v>6.0285000000000002</v>
      </c>
      <c r="J86" s="10">
        <v>0.55851949862495953</v>
      </c>
      <c r="K86" s="11">
        <v>6.0925000000000002</v>
      </c>
      <c r="L86" s="11">
        <v>0.49451949862495947</v>
      </c>
      <c r="M86" s="11">
        <v>6.5870194986249597</v>
      </c>
      <c r="N86" s="11">
        <v>6.1879999999999997</v>
      </c>
      <c r="O86" s="11">
        <v>0.39901949862496</v>
      </c>
      <c r="P86" s="11">
        <v>6.5870194986249597</v>
      </c>
      <c r="Q86" s="11">
        <v>6.09</v>
      </c>
      <c r="R86" s="11">
        <v>0.49701949862495987</v>
      </c>
      <c r="S86" s="11">
        <v>6.5870194986249597</v>
      </c>
      <c r="T86" s="11">
        <v>6.1050000000000004</v>
      </c>
      <c r="U86" s="7"/>
      <c r="V86" s="11" t="s">
        <v>125</v>
      </c>
      <c r="W86" s="11"/>
      <c r="X86" s="11">
        <v>5.8475000000000001</v>
      </c>
      <c r="Y86" s="11">
        <v>-5.3951253437600322E-2</v>
      </c>
      <c r="Z86" s="17">
        <v>5.7935487465623998</v>
      </c>
      <c r="AA86" s="11">
        <v>5.8475000000000001</v>
      </c>
      <c r="AB86" s="4">
        <v>5.6105</v>
      </c>
      <c r="AC86" s="4">
        <v>0.18304874656239978</v>
      </c>
      <c r="AD86" s="18">
        <v>5.7935487465623998</v>
      </c>
      <c r="AE86" s="4">
        <v>5.7995000000000001</v>
      </c>
      <c r="AF86" s="4">
        <v>5.3164999999999996</v>
      </c>
      <c r="AG86" s="4">
        <v>0.47704874656240026</v>
      </c>
      <c r="AH86" s="18">
        <v>5.7935487465623998</v>
      </c>
      <c r="AI86" s="4">
        <v>5.8540000000000001</v>
      </c>
      <c r="AJ86" s="4">
        <v>5.56</v>
      </c>
      <c r="AK86" s="4">
        <v>-3.0941504125119756E-2</v>
      </c>
      <c r="AL86" s="18">
        <v>5.5290584958748799</v>
      </c>
      <c r="AN86" s="4">
        <v>5.33</v>
      </c>
      <c r="AO86" s="4">
        <v>-6.5431754812640186E-2</v>
      </c>
      <c r="AP86" s="18">
        <v>5.2645682451873599</v>
      </c>
      <c r="AS86" s="4">
        <v>4.9800000000000004</v>
      </c>
      <c r="AT86" s="4">
        <v>0.28456824518735946</v>
      </c>
      <c r="AU86" s="18">
        <v>5.2645682451873599</v>
      </c>
      <c r="AV86" s="4">
        <v>5.26</v>
      </c>
      <c r="AW86" s="3"/>
      <c r="AX86" s="3">
        <v>5.2645682451873599</v>
      </c>
      <c r="AY86" s="18">
        <v>5.2645682451873599</v>
      </c>
      <c r="AZ86" s="3"/>
      <c r="BA86" s="3">
        <v>4.84</v>
      </c>
      <c r="BB86" s="3">
        <v>0.42456824518736003</v>
      </c>
      <c r="BC86" s="18">
        <v>5.2645682451873599</v>
      </c>
      <c r="BD86" s="3">
        <v>5.29</v>
      </c>
      <c r="BE86" s="3">
        <v>4.9109999999999996</v>
      </c>
      <c r="BF86" s="3">
        <v>0.3535682451873603</v>
      </c>
      <c r="BG86" s="18">
        <v>5.2645682451873599</v>
      </c>
      <c r="BH86" s="3">
        <v>5.2895000000000003</v>
      </c>
      <c r="BI86" s="3">
        <v>4.9400000000000004</v>
      </c>
      <c r="BJ86" s="3">
        <v>0.32456824518735949</v>
      </c>
      <c r="BK86" s="18">
        <v>5.2645682451873599</v>
      </c>
      <c r="BL86" s="3">
        <v>5.29</v>
      </c>
      <c r="BM86" s="3">
        <v>4.9504999999999999</v>
      </c>
      <c r="BN86" s="3">
        <v>0.31406824518735998</v>
      </c>
      <c r="BO86" s="18">
        <v>5.2645682451873599</v>
      </c>
      <c r="BP86" s="3">
        <v>5.2714999999999996</v>
      </c>
      <c r="BQ86" s="3">
        <v>4.8</v>
      </c>
      <c r="BR86" s="3">
        <v>0.46456824518736006</v>
      </c>
      <c r="BS86" s="18">
        <v>5.2645682451873599</v>
      </c>
      <c r="BT86" s="3">
        <v>5.26</v>
      </c>
      <c r="BU86" s="3">
        <v>4.9000000000000004</v>
      </c>
      <c r="BV86" s="3">
        <v>0.36456824518735953</v>
      </c>
      <c r="BW86" s="18">
        <v>5.2645682451873599</v>
      </c>
      <c r="BX86" s="3">
        <v>4.9000000000000004</v>
      </c>
      <c r="BY86" s="3">
        <v>4.68</v>
      </c>
      <c r="BZ86" s="3">
        <v>0.3200779944998402</v>
      </c>
      <c r="CA86" s="18">
        <v>5.0000779944998399</v>
      </c>
      <c r="CB86" s="3">
        <v>5</v>
      </c>
      <c r="CC86" s="3">
        <v>4.6669999999999998</v>
      </c>
      <c r="CD86" s="3">
        <v>5.3736155989622398</v>
      </c>
      <c r="CE86" s="18">
        <v>5.3736155989622398</v>
      </c>
      <c r="CF86" s="3">
        <v>5.0325779944998397</v>
      </c>
      <c r="CG86" s="3">
        <v>5.01</v>
      </c>
      <c r="CH86" s="12">
        <v>0.36361559896224005</v>
      </c>
      <c r="CI86" s="18">
        <v>5.3736155989622398</v>
      </c>
      <c r="CJ86" s="18">
        <v>5.0325779944998397</v>
      </c>
      <c r="CK86" s="3">
        <v>5.37</v>
      </c>
      <c r="CL86" s="3">
        <v>5.26</v>
      </c>
      <c r="CM86" s="3">
        <v>-0.10543175481264022</v>
      </c>
      <c r="CN86" s="19">
        <v>5.2645682451873599</v>
      </c>
      <c r="CO86" s="3">
        <v>5.26</v>
      </c>
      <c r="CP86" s="3"/>
      <c r="CQ86" s="13"/>
      <c r="CR86" s="13"/>
      <c r="CS86" s="3"/>
      <c r="CT86" s="3">
        <v>5.0199999999999996</v>
      </c>
      <c r="CU86" s="3">
        <v>4.9950000000000001</v>
      </c>
      <c r="CV86" s="3"/>
      <c r="CW86" s="14"/>
      <c r="CX86" s="14"/>
      <c r="CY86" s="3"/>
      <c r="CZ86" s="3"/>
      <c r="DA86" s="3"/>
      <c r="DB86" s="14"/>
      <c r="DC86" s="14"/>
      <c r="DD86" s="3"/>
      <c r="DE86" s="3"/>
      <c r="DF86" s="3"/>
      <c r="DG86" s="14"/>
      <c r="DH86" s="3"/>
      <c r="DI86" s="3"/>
      <c r="DJ86" s="14"/>
      <c r="DK86" s="20"/>
      <c r="DL86" s="3"/>
      <c r="DM86" s="3"/>
      <c r="DN86" s="3"/>
      <c r="DO86" s="3"/>
      <c r="DP86" s="3"/>
      <c r="DQ86" s="20"/>
      <c r="DR86" s="3"/>
      <c r="DS86" s="3"/>
      <c r="DT86" s="3"/>
      <c r="DU86" s="3"/>
      <c r="DV86" s="3"/>
      <c r="DW86" s="3"/>
    </row>
    <row r="87" spans="1:127">
      <c r="A87" s="34" t="s">
        <v>163</v>
      </c>
      <c r="B87" s="2" t="s">
        <v>128</v>
      </c>
      <c r="C87" s="2" t="s">
        <v>123</v>
      </c>
      <c r="D87" s="16" t="s">
        <v>124</v>
      </c>
      <c r="E87" s="3">
        <v>9</v>
      </c>
      <c r="F87" s="4">
        <v>7.016</v>
      </c>
      <c r="G87" s="4">
        <v>4.1576304550548002</v>
      </c>
      <c r="H87" s="4">
        <v>2.6063695449451996</v>
      </c>
      <c r="I87" s="10">
        <v>5.6635</v>
      </c>
      <c r="J87" s="10">
        <v>0.83122609101095968</v>
      </c>
      <c r="K87" s="11">
        <v>5.9915000000000003</v>
      </c>
      <c r="L87" s="11">
        <v>0.50322609101095939</v>
      </c>
      <c r="M87" s="11">
        <v>6.4947260910109597</v>
      </c>
      <c r="N87" s="11">
        <v>6.0789999999999997</v>
      </c>
      <c r="O87" s="11">
        <v>0.41572609101095992</v>
      </c>
      <c r="P87" s="11">
        <v>6.4947260910109597</v>
      </c>
      <c r="Q87" s="11">
        <v>6.0830000000000002</v>
      </c>
      <c r="R87" s="11">
        <v>0.41172609101095947</v>
      </c>
      <c r="S87" s="11">
        <v>6.4947260910109597</v>
      </c>
      <c r="T87" s="11">
        <v>5.9569999999999999</v>
      </c>
      <c r="U87" s="7"/>
      <c r="V87" s="11" t="s">
        <v>125</v>
      </c>
      <c r="W87" s="11"/>
      <c r="X87" s="11">
        <v>5.6515000000000004</v>
      </c>
      <c r="Y87" s="11">
        <v>6.1315227527399152E-2</v>
      </c>
      <c r="Z87" s="17">
        <v>5.7128152275273996</v>
      </c>
      <c r="AA87" s="11">
        <v>5.7195</v>
      </c>
      <c r="AB87" s="4">
        <v>5.4234999999999998</v>
      </c>
      <c r="AC87" s="4">
        <v>0.2893152275273998</v>
      </c>
      <c r="AD87" s="18">
        <v>5.7128152275273996</v>
      </c>
      <c r="AE87" s="4">
        <v>5.7140000000000004</v>
      </c>
      <c r="AF87" s="4">
        <v>5.1820000000000004</v>
      </c>
      <c r="AG87" s="4">
        <v>0.53081522752739918</v>
      </c>
      <c r="AH87" s="18">
        <v>5.7128152275273996</v>
      </c>
      <c r="AI87" s="4">
        <v>5.71</v>
      </c>
      <c r="AJ87" s="4">
        <v>5.42</v>
      </c>
      <c r="AK87" s="4">
        <v>3.21782730328799E-2</v>
      </c>
      <c r="AL87" s="18">
        <v>5.4521782730328798</v>
      </c>
      <c r="AM87" s="4">
        <v>5.45</v>
      </c>
      <c r="AN87" s="4">
        <v>5.16</v>
      </c>
      <c r="AO87" s="4">
        <v>3.1541318538359953E-2</v>
      </c>
      <c r="AP87" s="18">
        <v>5.1915413185383601</v>
      </c>
      <c r="AS87" s="4">
        <v>4.84</v>
      </c>
      <c r="AT87" s="4">
        <v>0.35154131853836024</v>
      </c>
      <c r="AU87" s="18">
        <v>5.1915413185383601</v>
      </c>
      <c r="AV87" s="4">
        <v>5.2</v>
      </c>
      <c r="AW87" s="3"/>
      <c r="AX87" s="3">
        <v>5.1915413185383601</v>
      </c>
      <c r="AY87" s="18">
        <v>5.1915413185383601</v>
      </c>
      <c r="AZ87" s="3"/>
      <c r="BA87" s="3">
        <v>4.8</v>
      </c>
      <c r="BB87" s="3">
        <v>0.39154131853836027</v>
      </c>
      <c r="BC87" s="18">
        <v>5.1915413185383601</v>
      </c>
      <c r="BD87" s="3">
        <v>5.19</v>
      </c>
      <c r="BE87" s="3">
        <v>4.7720000000000002</v>
      </c>
      <c r="BF87" s="3">
        <v>0.41954131853835985</v>
      </c>
      <c r="BG87" s="18">
        <v>5.1915413185383601</v>
      </c>
      <c r="BH87" s="3">
        <v>5.2140000000000004</v>
      </c>
      <c r="BI87" s="3">
        <v>4.87</v>
      </c>
      <c r="BJ87" s="3">
        <v>0.32154131853835999</v>
      </c>
      <c r="BK87" s="18">
        <v>5.1915413185383601</v>
      </c>
      <c r="BL87" s="3">
        <v>5.2</v>
      </c>
      <c r="BM87" s="3">
        <v>4.8304999999999998</v>
      </c>
      <c r="BN87" s="3">
        <v>0.3610413185383603</v>
      </c>
      <c r="BO87" s="18">
        <v>5.1915413185383601</v>
      </c>
      <c r="BP87" s="3">
        <v>5.3579999999999997</v>
      </c>
      <c r="BQ87" s="3">
        <v>4.84</v>
      </c>
      <c r="BR87" s="3">
        <v>0.35154131853836024</v>
      </c>
      <c r="BS87" s="18">
        <v>5.1915413185383601</v>
      </c>
      <c r="BT87" s="3">
        <v>5.19</v>
      </c>
      <c r="BU87" s="3">
        <v>4.8499999999999996</v>
      </c>
      <c r="BV87" s="3">
        <v>0.34154131853836045</v>
      </c>
      <c r="BW87" s="18">
        <v>5.1915413185383601</v>
      </c>
      <c r="BX87" s="3">
        <v>4.8499999999999996</v>
      </c>
      <c r="BY87" s="3">
        <v>4.6900000000000004</v>
      </c>
      <c r="BZ87" s="3">
        <v>0.24090436404383997</v>
      </c>
      <c r="CA87" s="18">
        <v>4.9309043640438404</v>
      </c>
      <c r="CB87" s="3">
        <v>4.9400000000000004</v>
      </c>
      <c r="CC87" s="3">
        <v>4.6544999999999996</v>
      </c>
      <c r="CD87" s="3">
        <v>5.0332813371187193</v>
      </c>
      <c r="CE87" s="18">
        <v>5.0332813371187193</v>
      </c>
      <c r="CF87" s="3">
        <v>4.9309043640438404</v>
      </c>
      <c r="CG87" s="3">
        <v>4.75</v>
      </c>
      <c r="CH87" s="12">
        <v>0.28328133711871928</v>
      </c>
      <c r="CI87" s="18">
        <v>5.0332813371187193</v>
      </c>
      <c r="CJ87" s="18">
        <v>4.9309043640438404</v>
      </c>
      <c r="CK87" s="3">
        <v>5.04</v>
      </c>
      <c r="CL87" s="3">
        <v>4.9000000000000004</v>
      </c>
      <c r="CM87" s="3">
        <v>0.15154131853836006</v>
      </c>
      <c r="CN87" s="19">
        <v>5.1915413185383601</v>
      </c>
      <c r="CO87" s="3">
        <v>5.19</v>
      </c>
      <c r="CP87" s="3">
        <v>4.92</v>
      </c>
      <c r="CQ87" s="3">
        <v>0.27154131853836017</v>
      </c>
      <c r="CR87" s="19">
        <v>5.1915413185383601</v>
      </c>
      <c r="CS87" s="3">
        <v>5.19</v>
      </c>
      <c r="CT87" s="3"/>
      <c r="CU87" s="3"/>
      <c r="CV87" s="3"/>
      <c r="CW87" s="3">
        <v>5.1915413185383601</v>
      </c>
      <c r="CX87" s="19">
        <v>5.1915413185383601</v>
      </c>
      <c r="CY87" s="3"/>
      <c r="CZ87" s="3"/>
      <c r="DA87" s="3">
        <v>4.8505000000000003</v>
      </c>
      <c r="DB87" s="3">
        <v>0.34104131853835984</v>
      </c>
      <c r="DC87" s="19">
        <v>5.1915413185383601</v>
      </c>
      <c r="DD87" s="3">
        <v>5.1890000000000001</v>
      </c>
      <c r="DE87" s="3">
        <v>4.9000000000000004</v>
      </c>
      <c r="DF87" s="3"/>
      <c r="DG87" s="19"/>
      <c r="DH87" s="3"/>
      <c r="DI87" s="3"/>
      <c r="DJ87" s="14"/>
      <c r="DK87" s="20"/>
      <c r="DL87" s="3"/>
      <c r="DM87" s="3"/>
      <c r="DN87" s="3"/>
      <c r="DO87" s="3"/>
      <c r="DP87" s="3"/>
      <c r="DQ87" s="20"/>
      <c r="DR87" s="3"/>
      <c r="DS87" s="3"/>
      <c r="DT87" s="3"/>
      <c r="DU87" s="3"/>
      <c r="DV87" s="3"/>
      <c r="DW87" s="3"/>
    </row>
    <row r="88" spans="1:127">
      <c r="A88" s="36" t="s">
        <v>203</v>
      </c>
      <c r="B88" s="2" t="s">
        <v>128</v>
      </c>
      <c r="C88" s="2" t="s">
        <v>123</v>
      </c>
      <c r="D88" s="16" t="s">
        <v>124</v>
      </c>
      <c r="E88" s="3">
        <v>45</v>
      </c>
      <c r="F88" s="4">
        <v>6.7549999999999999</v>
      </c>
      <c r="G88" s="4">
        <v>3.9972014856921003</v>
      </c>
      <c r="H88" s="4">
        <v>2.5057985143078993</v>
      </c>
      <c r="I88" s="10">
        <v>5.83</v>
      </c>
      <c r="J88" s="10">
        <v>0.42384029713841898</v>
      </c>
      <c r="K88" s="7" t="s">
        <v>180</v>
      </c>
      <c r="L88" s="27" t="e">
        <v>#VALUE!</v>
      </c>
      <c r="M88" s="11">
        <v>6.253840297138419</v>
      </c>
      <c r="N88" s="11">
        <v>5.85</v>
      </c>
      <c r="O88" s="11">
        <v>0.4038402971384194</v>
      </c>
      <c r="P88" s="11">
        <v>6.253840297138419</v>
      </c>
      <c r="Q88" s="11">
        <v>5.83</v>
      </c>
      <c r="R88" s="11">
        <v>0.42384029713841898</v>
      </c>
      <c r="S88" s="11">
        <v>6.253840297138419</v>
      </c>
      <c r="T88" s="11">
        <v>5.61</v>
      </c>
      <c r="U88" s="7"/>
      <c r="V88" s="11" t="s">
        <v>125</v>
      </c>
      <c r="W88" s="11"/>
      <c r="X88" s="11">
        <v>5.33</v>
      </c>
      <c r="Y88" s="11">
        <v>0.17210074284604993</v>
      </c>
      <c r="Z88" s="17">
        <v>5.50210074284605</v>
      </c>
      <c r="AA88" s="11">
        <v>5.52</v>
      </c>
      <c r="AB88" s="4">
        <v>5.2</v>
      </c>
      <c r="AC88" s="4">
        <v>0.30210074284604982</v>
      </c>
      <c r="AD88" s="18">
        <v>5.50210074284605</v>
      </c>
      <c r="AE88" s="4">
        <v>5.5</v>
      </c>
      <c r="AF88" s="4">
        <v>4.93</v>
      </c>
      <c r="AG88" s="4">
        <v>0.57210074284605028</v>
      </c>
      <c r="AH88" s="18">
        <v>5.50210074284605</v>
      </c>
      <c r="AI88" s="4">
        <v>5.5</v>
      </c>
      <c r="AJ88" s="4">
        <v>5.17</v>
      </c>
      <c r="AK88" s="4">
        <v>8.1520891415260088E-2</v>
      </c>
      <c r="AL88" s="18">
        <v>5.25152089141526</v>
      </c>
      <c r="AM88" s="4">
        <v>5.25</v>
      </c>
      <c r="AN88" s="4">
        <v>4.9000000000000004</v>
      </c>
      <c r="AO88" s="4">
        <v>0.10094103998446968</v>
      </c>
      <c r="AP88" s="18">
        <v>5.00094103998447</v>
      </c>
      <c r="AS88" s="4">
        <v>4.6100000000000003</v>
      </c>
      <c r="AT88" s="4">
        <v>0.39094103998446972</v>
      </c>
      <c r="AU88" s="18">
        <v>5.00094103998447</v>
      </c>
      <c r="AV88" s="4">
        <v>5</v>
      </c>
      <c r="AW88" s="3"/>
      <c r="AX88" s="3">
        <v>5.00094103998447</v>
      </c>
      <c r="AY88" s="18">
        <v>5.00094103998447</v>
      </c>
      <c r="AZ88" s="3"/>
      <c r="BA88" s="3">
        <v>4.59</v>
      </c>
      <c r="BB88" s="3">
        <v>0.41094103998447018</v>
      </c>
      <c r="BC88" s="18">
        <v>5.00094103998447</v>
      </c>
      <c r="BD88" s="3">
        <v>5</v>
      </c>
      <c r="BE88" s="3">
        <v>4.5199999999999996</v>
      </c>
      <c r="BF88" s="3">
        <v>0.48094103998447046</v>
      </c>
      <c r="BG88" s="18">
        <v>5.00094103998447</v>
      </c>
      <c r="BH88" s="3">
        <v>5</v>
      </c>
      <c r="BI88" s="3">
        <v>4.68</v>
      </c>
      <c r="BJ88" s="3">
        <v>0.32094103998447032</v>
      </c>
      <c r="BK88" s="18">
        <v>5.00094103998447</v>
      </c>
      <c r="BL88" s="3">
        <v>5.01</v>
      </c>
      <c r="BM88" s="3">
        <v>4.6635</v>
      </c>
      <c r="BN88" s="3">
        <v>0.33744103998447006</v>
      </c>
      <c r="BO88" s="18">
        <v>5.00094103998447</v>
      </c>
      <c r="BP88" s="3">
        <v>5.0385</v>
      </c>
      <c r="BQ88" s="3">
        <v>4.5599999999999996</v>
      </c>
      <c r="BR88" s="3">
        <v>0.44094103998447043</v>
      </c>
      <c r="BS88" s="18">
        <v>5.00094103998447</v>
      </c>
      <c r="BT88" s="3">
        <v>5</v>
      </c>
      <c r="BU88" s="3">
        <v>4.71</v>
      </c>
      <c r="BV88" s="3">
        <v>0.29094103998447007</v>
      </c>
      <c r="BW88" s="18">
        <v>5.00094103998447</v>
      </c>
      <c r="BX88" s="3">
        <v>4.71</v>
      </c>
      <c r="BY88" s="3">
        <v>4.4800000000000004</v>
      </c>
      <c r="BZ88" s="3">
        <v>0.27036118855367963</v>
      </c>
      <c r="CA88" s="18">
        <v>4.7503611885536801</v>
      </c>
      <c r="CB88" s="3">
        <v>4.75</v>
      </c>
      <c r="CC88" s="3">
        <v>4.4400000000000004</v>
      </c>
      <c r="CD88" s="3">
        <v>5.0249805014640003</v>
      </c>
      <c r="CE88" s="18">
        <v>5.0249805014640003</v>
      </c>
      <c r="CF88" s="3">
        <v>4.7503611885536801</v>
      </c>
      <c r="CG88" s="3">
        <v>4.72</v>
      </c>
      <c r="CH88" s="12">
        <v>0.30498050146400058</v>
      </c>
      <c r="CI88" s="18">
        <v>5.0249805014640003</v>
      </c>
      <c r="CJ88" s="18">
        <v>4.7503611885536801</v>
      </c>
      <c r="CK88" s="3">
        <v>5.0199999999999996</v>
      </c>
      <c r="CL88" s="3"/>
      <c r="CM88" s="3">
        <v>-1.9058960015529536E-2</v>
      </c>
      <c r="CN88" s="19">
        <v>5.00094103998447</v>
      </c>
      <c r="CO88" s="3">
        <v>5</v>
      </c>
      <c r="CP88" s="3">
        <v>4.7699999999999996</v>
      </c>
      <c r="CQ88" s="3">
        <v>0.23094103998447046</v>
      </c>
      <c r="CR88" s="19">
        <v>5.00094103998447</v>
      </c>
      <c r="CS88" s="3">
        <v>5</v>
      </c>
      <c r="CT88" s="3"/>
      <c r="CU88" s="3"/>
      <c r="CV88" s="3"/>
      <c r="CW88" s="12">
        <v>5.00094103998447</v>
      </c>
      <c r="CX88" s="17">
        <v>5.00094103998447</v>
      </c>
      <c r="CY88" s="3"/>
      <c r="CZ88" s="3"/>
      <c r="DA88" s="3">
        <v>4.5934999999999997</v>
      </c>
      <c r="DB88" s="12">
        <v>0.40744103998447034</v>
      </c>
      <c r="DC88" s="17">
        <v>5.00094103998447</v>
      </c>
      <c r="DD88" s="3">
        <v>5.0149999999999997</v>
      </c>
      <c r="DE88" s="3"/>
      <c r="DF88" s="3"/>
      <c r="DG88" s="17">
        <v>5.00094103998447</v>
      </c>
      <c r="DH88" s="3"/>
      <c r="DI88" s="3"/>
      <c r="DJ88" s="37"/>
      <c r="DK88" s="20"/>
      <c r="DL88" s="3"/>
      <c r="DM88" s="3">
        <v>4.6900000000000004</v>
      </c>
      <c r="DN88" s="3">
        <v>4.6334999999999997</v>
      </c>
      <c r="DO88" s="3"/>
      <c r="DP88" s="3"/>
      <c r="DQ88" s="20"/>
      <c r="DR88" s="3"/>
      <c r="DS88" s="3"/>
      <c r="DT88" s="3"/>
      <c r="DU88" s="3"/>
      <c r="DV88" s="3"/>
      <c r="DW88" s="3"/>
    </row>
    <row r="89" spans="1:127">
      <c r="A89" s="38" t="s">
        <v>208</v>
      </c>
      <c r="B89" s="2" t="s">
        <v>128</v>
      </c>
      <c r="C89" s="2" t="s">
        <v>123</v>
      </c>
      <c r="D89" s="16" t="s">
        <v>124</v>
      </c>
      <c r="E89" s="3">
        <v>5</v>
      </c>
      <c r="F89" s="4">
        <v>6.9124999999999996</v>
      </c>
      <c r="G89" s="4">
        <v>4.09401207065235</v>
      </c>
      <c r="H89" s="4">
        <v>2.5664879293476495</v>
      </c>
      <c r="I89" s="10">
        <v>5.79</v>
      </c>
      <c r="J89" s="10">
        <v>0.60920241413046927</v>
      </c>
      <c r="K89" s="11">
        <v>5.9459999999999997</v>
      </c>
      <c r="L89" s="11">
        <v>0.45320241413046958</v>
      </c>
      <c r="M89" s="11">
        <v>6.3992024141304693</v>
      </c>
      <c r="N89" s="11">
        <v>5.91</v>
      </c>
      <c r="O89" s="11">
        <v>0.48920241413046917</v>
      </c>
      <c r="P89" s="11">
        <v>6.3992024141304693</v>
      </c>
      <c r="Q89" s="11">
        <v>5.9</v>
      </c>
      <c r="R89" s="11">
        <v>0.49920241413046895</v>
      </c>
      <c r="S89" s="11">
        <v>6.3992024141304693</v>
      </c>
      <c r="T89" s="11">
        <v>5.62</v>
      </c>
      <c r="U89" s="7"/>
      <c r="V89" s="11" t="s">
        <v>125</v>
      </c>
      <c r="W89" s="11"/>
      <c r="X89" s="11">
        <v>5.29</v>
      </c>
      <c r="Y89" s="11">
        <v>0.33925603532617465</v>
      </c>
      <c r="Z89" s="17">
        <v>5.6292560353261747</v>
      </c>
      <c r="AA89" s="11">
        <v>5.62</v>
      </c>
      <c r="AB89" s="4">
        <v>5.24</v>
      </c>
      <c r="AC89" s="4">
        <v>0.38925603532617448</v>
      </c>
      <c r="AD89" s="18">
        <v>5.6292560353261747</v>
      </c>
      <c r="AE89" s="4">
        <v>5.62</v>
      </c>
      <c r="AF89" s="4">
        <v>4.9400000000000004</v>
      </c>
      <c r="AG89" s="4">
        <v>0.6892560353261743</v>
      </c>
      <c r="AH89" s="18">
        <v>5.6292560353261747</v>
      </c>
      <c r="AI89" s="4">
        <v>5.62</v>
      </c>
      <c r="AJ89" s="4">
        <v>5.23</v>
      </c>
      <c r="AK89" s="4">
        <v>0.14260724239140909</v>
      </c>
      <c r="AL89" s="18">
        <v>5.3726072423914095</v>
      </c>
      <c r="AM89" s="4">
        <v>5.37</v>
      </c>
      <c r="AN89" s="4">
        <v>4.9800000000000004</v>
      </c>
      <c r="AO89" s="4">
        <v>0.13595844945664393</v>
      </c>
      <c r="AP89" s="18">
        <v>5.1159584494566444</v>
      </c>
      <c r="AS89" s="4">
        <v>4.63</v>
      </c>
      <c r="AT89" s="4">
        <v>0.48595844945664446</v>
      </c>
      <c r="AU89" s="18">
        <v>5.1159584494566444</v>
      </c>
      <c r="AV89" s="4">
        <v>5.1100000000000003</v>
      </c>
      <c r="AW89" s="3"/>
      <c r="AX89" s="3">
        <v>5.1159584494566444</v>
      </c>
      <c r="AY89" s="18">
        <v>5.1159584494566444</v>
      </c>
      <c r="AZ89" s="3"/>
      <c r="BA89" s="3">
        <v>4.6900000000000004</v>
      </c>
      <c r="BB89" s="3">
        <v>0.42595844945664396</v>
      </c>
      <c r="BC89" s="18">
        <v>5.1159584494566444</v>
      </c>
      <c r="BD89" s="3">
        <v>5.17</v>
      </c>
      <c r="BE89" s="3">
        <v>4.6399999999999997</v>
      </c>
      <c r="BF89" s="3">
        <v>0.47595844945664467</v>
      </c>
      <c r="BG89" s="18">
        <v>5.1159584494566444</v>
      </c>
      <c r="BH89" s="3">
        <v>5.1100000000000003</v>
      </c>
      <c r="BI89" s="3">
        <v>4.7300000000000004</v>
      </c>
      <c r="BJ89" s="3">
        <v>0.38595844945664393</v>
      </c>
      <c r="BK89" s="18">
        <v>5.1159584494566444</v>
      </c>
      <c r="BL89" s="3">
        <v>5.1100000000000003</v>
      </c>
      <c r="BM89" s="3">
        <v>4.7539999999999996</v>
      </c>
      <c r="BN89" s="3">
        <v>0.36195844945664479</v>
      </c>
      <c r="BO89" s="18">
        <v>5.1159584494566444</v>
      </c>
      <c r="BP89" s="3">
        <v>5.1585000000000001</v>
      </c>
      <c r="BQ89" s="3">
        <v>4.63</v>
      </c>
      <c r="BR89" s="3">
        <v>0.48595844945664446</v>
      </c>
      <c r="BS89" s="18">
        <v>5.1159584494566444</v>
      </c>
      <c r="BT89" s="3">
        <v>5.1100000000000003</v>
      </c>
      <c r="BU89" s="3">
        <v>4.79</v>
      </c>
      <c r="BV89" s="3">
        <v>0.32595844945664432</v>
      </c>
      <c r="BW89" s="18">
        <v>5.1159584494566444</v>
      </c>
      <c r="BX89" s="3">
        <v>4.79</v>
      </c>
      <c r="BY89" s="3">
        <v>4.59</v>
      </c>
      <c r="BZ89" s="3">
        <v>0.26930965652188021</v>
      </c>
      <c r="CA89" s="18">
        <v>4.8593096565218801</v>
      </c>
      <c r="CB89" s="3">
        <v>4.8499999999999996</v>
      </c>
      <c r="CC89" s="3">
        <v>4.53</v>
      </c>
      <c r="CD89" s="3">
        <v>4.6984809657116795</v>
      </c>
      <c r="CE89" s="18">
        <v>4.6984809657116795</v>
      </c>
      <c r="CF89" s="3">
        <v>4.8593096565218801</v>
      </c>
      <c r="CG89" s="3">
        <v>4.5199999999999996</v>
      </c>
      <c r="CH89" s="12">
        <v>0.17848096571167993</v>
      </c>
      <c r="CI89" s="18">
        <v>4.6984809657116795</v>
      </c>
      <c r="CJ89" s="18">
        <v>4.8593096565218801</v>
      </c>
      <c r="CK89" s="3">
        <v>4.6900000000000004</v>
      </c>
      <c r="CL89" s="3">
        <v>4.76</v>
      </c>
      <c r="CM89" s="3">
        <v>0.42595844945664396</v>
      </c>
      <c r="CN89" s="19">
        <v>5.1159584494566444</v>
      </c>
      <c r="CO89" s="3">
        <v>5.19</v>
      </c>
      <c r="CP89" s="3">
        <v>4.8899999999999997</v>
      </c>
      <c r="CQ89" s="3">
        <v>0.22595844945664467</v>
      </c>
      <c r="CR89" s="19">
        <v>5.1159584494566444</v>
      </c>
      <c r="CS89" s="3">
        <v>5.1100000000000003</v>
      </c>
      <c r="CT89" s="3"/>
      <c r="CU89" s="3"/>
      <c r="CV89" s="3"/>
      <c r="CW89" s="12">
        <v>5.1159584494566444</v>
      </c>
      <c r="CX89" s="17">
        <v>5.1159584494566444</v>
      </c>
      <c r="CY89" s="3"/>
      <c r="CZ89" s="3"/>
      <c r="DA89" s="3">
        <v>4.7300000000000004</v>
      </c>
      <c r="DB89" s="12">
        <v>0.38595844945664393</v>
      </c>
      <c r="DC89" s="17">
        <v>5.1159584494566444</v>
      </c>
      <c r="DD89" s="3">
        <v>5.12</v>
      </c>
      <c r="DE89" s="3"/>
      <c r="DF89" s="3"/>
      <c r="DG89" s="17">
        <v>5.1159584494566444</v>
      </c>
      <c r="DH89" s="3"/>
      <c r="DI89" s="3">
        <v>4.82</v>
      </c>
      <c r="DJ89" s="12">
        <v>3.9309656521879788E-2</v>
      </c>
      <c r="DK89" s="18">
        <v>4.8593096565218801</v>
      </c>
      <c r="DL89" s="3">
        <v>4.87</v>
      </c>
      <c r="DM89" s="3"/>
      <c r="DN89" s="3"/>
      <c r="DO89" s="3">
        <v>4.7699999999999996</v>
      </c>
      <c r="DP89" s="3"/>
      <c r="DQ89" s="39"/>
      <c r="DR89" s="3"/>
      <c r="DS89" s="3"/>
      <c r="DT89" s="3"/>
      <c r="DU89" s="3"/>
      <c r="DV89" s="3"/>
      <c r="DW89" s="3"/>
    </row>
    <row r="90" spans="1:127">
      <c r="A90" s="42" t="s">
        <v>247</v>
      </c>
      <c r="B90" s="2" t="s">
        <v>128</v>
      </c>
      <c r="C90" s="2" t="s">
        <v>123</v>
      </c>
      <c r="D90" s="16" t="s">
        <v>124</v>
      </c>
      <c r="E90" s="3">
        <v>45</v>
      </c>
      <c r="F90" s="4">
        <v>6.0314999999999994</v>
      </c>
      <c r="G90" s="4">
        <v>3.5524874652556497</v>
      </c>
      <c r="H90" s="4">
        <v>2.2270125347443495</v>
      </c>
      <c r="I90" s="40">
        <v>5.6159999999999997</v>
      </c>
      <c r="J90" s="12">
        <v>-4.1462395527870122E-2</v>
      </c>
      <c r="K90" s="40">
        <v>5.27</v>
      </c>
      <c r="L90" s="12">
        <v>0.30453760447212996</v>
      </c>
      <c r="M90" s="12">
        <v>5.7245376044721299</v>
      </c>
      <c r="N90" s="40">
        <v>5.2439999999999998</v>
      </c>
      <c r="O90" s="11">
        <v>0.33053760447212976</v>
      </c>
      <c r="P90" s="11">
        <v>5.7245376044721299</v>
      </c>
      <c r="Q90" s="40">
        <v>5.282</v>
      </c>
      <c r="R90" s="11">
        <v>0.29253760447212951</v>
      </c>
      <c r="S90" s="11">
        <v>5.7245376044721299</v>
      </c>
      <c r="T90" s="11">
        <v>5.19</v>
      </c>
      <c r="U90" s="7"/>
      <c r="V90" s="11" t="s">
        <v>125</v>
      </c>
      <c r="W90" s="11">
        <v>5.19</v>
      </c>
      <c r="X90" s="11">
        <v>4.99</v>
      </c>
      <c r="Y90" s="11">
        <v>4.9094011180324415E-2</v>
      </c>
      <c r="Z90" s="17">
        <v>5.0390940111803246</v>
      </c>
      <c r="AA90" s="11">
        <v>5.03</v>
      </c>
      <c r="AB90" s="4">
        <v>4.92</v>
      </c>
      <c r="AC90" s="4">
        <v>-2.0062673721756852E-3</v>
      </c>
      <c r="AD90" s="18">
        <v>4.9179937326278242</v>
      </c>
      <c r="AE90" s="4">
        <v>4.92</v>
      </c>
      <c r="AF90" s="4">
        <v>4.7</v>
      </c>
      <c r="AG90" s="4">
        <v>0.21799373262782407</v>
      </c>
      <c r="AH90" s="18">
        <v>4.9179937326278242</v>
      </c>
      <c r="AI90" s="4">
        <v>4.91</v>
      </c>
      <c r="AJ90" s="4">
        <v>4.7300000000000004</v>
      </c>
      <c r="AK90" s="4">
        <v>-3.4707520846610329E-2</v>
      </c>
      <c r="AL90" s="18">
        <v>4.6952924791533901</v>
      </c>
      <c r="AM90" s="4">
        <v>4.6900000000000004</v>
      </c>
      <c r="AN90" s="4">
        <v>4.6100000000000003</v>
      </c>
      <c r="AO90" s="4">
        <v>-0.13740877432104526</v>
      </c>
      <c r="AP90" s="18">
        <v>4.4725912256789551</v>
      </c>
      <c r="AQ90" s="4">
        <v>4.6100000000000003</v>
      </c>
      <c r="AS90" s="4">
        <v>4.4800000000000004</v>
      </c>
      <c r="AT90" s="4">
        <v>-7.4087743210453638E-3</v>
      </c>
      <c r="AU90" s="18">
        <v>4.4725912256789551</v>
      </c>
      <c r="AV90" s="4">
        <v>4.4800000000000004</v>
      </c>
      <c r="AW90" s="3">
        <v>4.43</v>
      </c>
      <c r="AX90" s="3">
        <v>4.2591225678955347E-2</v>
      </c>
      <c r="AY90" s="18">
        <v>4.4725912256789551</v>
      </c>
      <c r="AZ90" s="3">
        <v>4.47</v>
      </c>
      <c r="BA90" s="3">
        <v>4.42</v>
      </c>
      <c r="BB90" s="3">
        <v>5.2591225678955134E-2</v>
      </c>
      <c r="BC90" s="18">
        <v>4.4725912256789551</v>
      </c>
      <c r="BD90" s="3">
        <v>4.47</v>
      </c>
      <c r="BE90" s="3">
        <v>4.3499999999999996</v>
      </c>
      <c r="BF90" s="3">
        <v>0.12259122567895542</v>
      </c>
      <c r="BG90" s="18">
        <v>4.4725912256789551</v>
      </c>
      <c r="BH90" s="3">
        <v>4.47</v>
      </c>
      <c r="BI90" s="3">
        <v>4.3600000000000003</v>
      </c>
      <c r="BJ90" s="3">
        <v>0.11259122567895474</v>
      </c>
      <c r="BK90" s="18">
        <v>4.4725912256789551</v>
      </c>
      <c r="BL90" s="3">
        <v>4.47</v>
      </c>
      <c r="BM90" s="3">
        <v>4.4050000000000002</v>
      </c>
      <c r="BN90" s="3"/>
      <c r="BO90" s="18">
        <v>4.4725912256789551</v>
      </c>
      <c r="BP90" s="3">
        <v>4.5049999999999999</v>
      </c>
      <c r="BQ90" s="3">
        <v>4.3499999999999996</v>
      </c>
      <c r="BR90" s="3">
        <v>0.12259122567895542</v>
      </c>
      <c r="BS90" s="18">
        <v>4.4725912256789551</v>
      </c>
      <c r="BT90" s="3">
        <v>4.47</v>
      </c>
      <c r="BU90" s="3">
        <v>4.37</v>
      </c>
      <c r="BV90" s="3">
        <v>0.10259122567895496</v>
      </c>
      <c r="BW90" s="18">
        <v>4.4725912256789551</v>
      </c>
      <c r="BX90" s="3">
        <v>4.4800000000000004</v>
      </c>
      <c r="BY90" s="3">
        <v>4.37</v>
      </c>
      <c r="BZ90" s="3">
        <v>-0.12011002779548008</v>
      </c>
      <c r="CA90" s="18">
        <v>4.24988997220452</v>
      </c>
      <c r="CB90" s="3">
        <v>4.37</v>
      </c>
      <c r="CC90" s="3">
        <v>4.3</v>
      </c>
      <c r="CD90" s="3">
        <v>4.4318166203037999</v>
      </c>
      <c r="CE90" s="18">
        <v>4.4318166203037999</v>
      </c>
      <c r="CF90" s="3">
        <v>4.24988997220452</v>
      </c>
      <c r="CG90" s="3">
        <v>4.38</v>
      </c>
      <c r="CH90" s="12">
        <v>5.1816620303799965E-2</v>
      </c>
      <c r="CI90" s="18">
        <v>4.4318166203037999</v>
      </c>
      <c r="CJ90" s="18">
        <v>4.24988997220452</v>
      </c>
      <c r="CK90" s="3">
        <v>4.43</v>
      </c>
      <c r="CL90" s="3">
        <v>4.3600000000000003</v>
      </c>
      <c r="CM90" s="3">
        <v>4.2591225678955347E-2</v>
      </c>
      <c r="CN90" s="19">
        <v>4.4725912256789551</v>
      </c>
      <c r="CO90" s="3">
        <v>4.47</v>
      </c>
      <c r="CP90" s="3">
        <v>4.3899999999999997</v>
      </c>
      <c r="CQ90" s="3">
        <v>8.2591225678955382E-2</v>
      </c>
      <c r="CR90" s="19">
        <v>4.4725912256789551</v>
      </c>
      <c r="CS90" s="3">
        <v>4.47</v>
      </c>
      <c r="CT90" s="3"/>
      <c r="CU90" s="3"/>
      <c r="CV90" s="3"/>
      <c r="CW90" s="12">
        <v>4.4725912256789551</v>
      </c>
      <c r="CX90" s="17">
        <v>4.4725912256789551</v>
      </c>
      <c r="CY90" s="3"/>
      <c r="CZ90" s="3"/>
      <c r="DA90" s="3">
        <v>4.37</v>
      </c>
      <c r="DB90" s="12">
        <v>0.10259122567895496</v>
      </c>
      <c r="DC90" s="17">
        <v>4.4725912256789551</v>
      </c>
      <c r="DD90" s="3">
        <v>4.4800000000000004</v>
      </c>
      <c r="DE90" s="3"/>
      <c r="DF90" s="3"/>
      <c r="DG90" s="17">
        <v>4.4725912256789551</v>
      </c>
      <c r="DH90" s="3"/>
      <c r="DI90" s="3">
        <v>4.3899999999999997</v>
      </c>
      <c r="DJ90" s="12">
        <v>-0.14011002779547965</v>
      </c>
      <c r="DK90" s="18">
        <v>4.24988997220452</v>
      </c>
      <c r="DL90" s="3">
        <v>4.3899999999999997</v>
      </c>
      <c r="DM90" s="3"/>
      <c r="DN90" s="3"/>
      <c r="DO90" s="3"/>
      <c r="DP90" s="3">
        <v>4.3499999999999996</v>
      </c>
      <c r="DQ90" s="18">
        <v>4.24988997220452</v>
      </c>
      <c r="DR90" s="3"/>
      <c r="DS90" s="3">
        <v>4.3499999999999996</v>
      </c>
      <c r="DT90" s="3">
        <v>4.32</v>
      </c>
      <c r="DU90" s="3"/>
      <c r="DV90" s="3"/>
      <c r="DW90" s="3"/>
    </row>
    <row r="91" spans="1:127">
      <c r="A91" s="9" t="s">
        <v>121</v>
      </c>
      <c r="B91" s="2" t="s">
        <v>122</v>
      </c>
      <c r="C91" s="2" t="s">
        <v>123</v>
      </c>
      <c r="D91" s="2" t="s">
        <v>120</v>
      </c>
      <c r="E91" s="3">
        <v>2</v>
      </c>
      <c r="F91" s="4">
        <v>6.6520000000000001</v>
      </c>
      <c r="G91" s="4">
        <v>3.9338904364800005</v>
      </c>
      <c r="H91" s="4">
        <v>2.4661095635199994</v>
      </c>
      <c r="I91" s="10">
        <v>5.4184999999999999</v>
      </c>
      <c r="J91" s="10">
        <v>0.74027808729599975</v>
      </c>
      <c r="K91" s="11">
        <v>5.5294999999999996</v>
      </c>
      <c r="L91" s="11">
        <v>0.62927808729599999</v>
      </c>
      <c r="M91" s="11">
        <v>6.1587780872959996</v>
      </c>
      <c r="N91" s="11">
        <v>5.7229999999999999</v>
      </c>
      <c r="O91" s="11">
        <v>0.43577808729599976</v>
      </c>
      <c r="P91" s="11">
        <v>6.1587780872959996</v>
      </c>
      <c r="Q91" s="11">
        <v>5.7590000000000003</v>
      </c>
      <c r="R91" s="11">
        <v>0.39977808729599928</v>
      </c>
      <c r="S91" s="11">
        <v>6.1587780872959996</v>
      </c>
      <c r="T91" s="11">
        <v>5.6654999999999998</v>
      </c>
      <c r="U91" s="11">
        <v>0.49327808729599987</v>
      </c>
      <c r="V91" s="11">
        <v>6.1587780872959996</v>
      </c>
      <c r="W91" s="11">
        <v>6.1539999999999999</v>
      </c>
      <c r="X91" s="11">
        <v>5.7830000000000004</v>
      </c>
      <c r="Y91" s="11">
        <v>0.37577808729599926</v>
      </c>
      <c r="Z91" s="11">
        <v>6.1587780872959996</v>
      </c>
      <c r="AA91" s="11">
        <v>6.157</v>
      </c>
      <c r="AB91" s="4">
        <v>5.8259999999999996</v>
      </c>
      <c r="AC91" s="4">
        <v>0.332778087296</v>
      </c>
      <c r="AD91" s="4">
        <v>6.1587780872959996</v>
      </c>
      <c r="AE91" s="4">
        <v>6.1505000000000001</v>
      </c>
      <c r="AF91" s="4">
        <v>5.5585000000000004</v>
      </c>
      <c r="AG91" s="4">
        <v>0.60027808729599919</v>
      </c>
      <c r="AH91" s="4">
        <v>6.1587780872959996</v>
      </c>
      <c r="AI91" s="4">
        <v>6.1760000000000002</v>
      </c>
      <c r="AJ91" s="4">
        <v>5.7430000000000003</v>
      </c>
      <c r="AK91" s="4">
        <v>0.4157780872959993</v>
      </c>
      <c r="AL91" s="4">
        <v>6.1587780872959996</v>
      </c>
      <c r="AM91" s="4">
        <v>6.15</v>
      </c>
      <c r="AN91" s="4">
        <v>5.75</v>
      </c>
      <c r="AO91" s="4">
        <v>0.40877808729599963</v>
      </c>
      <c r="AP91" s="4">
        <v>6.1587780872959996</v>
      </c>
      <c r="AQ91" s="4">
        <v>6.15</v>
      </c>
      <c r="AR91" s="4">
        <v>6.3955000000000002</v>
      </c>
      <c r="AS91" s="4">
        <v>6.6</v>
      </c>
      <c r="AT91" s="4">
        <v>-0.44122191270400002</v>
      </c>
      <c r="AU91" s="4">
        <v>6.1587780872959996</v>
      </c>
      <c r="AW91" s="3"/>
      <c r="AX91" s="3">
        <v>6.4053890436480003</v>
      </c>
      <c r="AY91" s="3">
        <v>6.4053890436480003</v>
      </c>
      <c r="AZ91" s="3"/>
      <c r="BA91" s="3">
        <v>6.11</v>
      </c>
      <c r="BB91" s="3">
        <v>0.295389043648</v>
      </c>
      <c r="BC91" s="3">
        <v>6.4053890436480003</v>
      </c>
      <c r="BD91" s="3">
        <v>6.43</v>
      </c>
      <c r="BE91" s="3">
        <v>5.4240000000000004</v>
      </c>
      <c r="BF91" s="3"/>
      <c r="BG91" s="3">
        <v>6.4053890436480003</v>
      </c>
      <c r="BH91" s="3">
        <v>6.4015000000000004</v>
      </c>
      <c r="BI91" s="3">
        <v>5.5</v>
      </c>
      <c r="BJ91" s="3">
        <v>0.90538904364800032</v>
      </c>
      <c r="BK91" s="3">
        <v>6.4053890436480003</v>
      </c>
      <c r="BL91" s="3">
        <v>6.4</v>
      </c>
      <c r="BM91" s="3">
        <v>5.5919999999999996</v>
      </c>
      <c r="BN91" s="3">
        <v>0.81338904364800069</v>
      </c>
      <c r="BO91" s="3">
        <v>6.4053890436480003</v>
      </c>
      <c r="BP91" s="3">
        <v>6.5075000000000003</v>
      </c>
      <c r="BQ91" s="3">
        <v>6.03</v>
      </c>
      <c r="BR91" s="3">
        <v>0.37538904364800008</v>
      </c>
      <c r="BS91" s="3">
        <v>6.4053890436480003</v>
      </c>
      <c r="BT91" s="3">
        <v>6.4</v>
      </c>
      <c r="BU91" s="3">
        <v>6.29</v>
      </c>
      <c r="BV91" s="3">
        <v>0.11538904364800029</v>
      </c>
      <c r="BW91" s="3">
        <v>6.4053890436480003</v>
      </c>
      <c r="BX91" s="3">
        <v>6.4</v>
      </c>
      <c r="BY91" s="3">
        <v>6.01</v>
      </c>
      <c r="BZ91" s="3">
        <v>0.39538904364800054</v>
      </c>
      <c r="CA91" s="3">
        <v>6.4053890436480003</v>
      </c>
      <c r="CB91" s="3">
        <v>6.4</v>
      </c>
      <c r="CC91" s="3">
        <v>6.1105</v>
      </c>
      <c r="CD91" s="3">
        <v>6.864970287845459</v>
      </c>
      <c r="CE91" s="3">
        <v>6.864970287845459</v>
      </c>
      <c r="CF91" s="3">
        <v>6.1912780872959994</v>
      </c>
      <c r="CG91" s="3">
        <v>5.97</v>
      </c>
      <c r="CH91" s="12">
        <v>0.89497028784545929</v>
      </c>
      <c r="CI91" s="3">
        <v>6.864970287845459</v>
      </c>
      <c r="CJ91" s="3">
        <v>6.1912780872959994</v>
      </c>
      <c r="CK91" s="3">
        <v>6.86</v>
      </c>
      <c r="CL91" s="3"/>
      <c r="CM91" s="3">
        <v>-0.42211095635200113</v>
      </c>
      <c r="CN91" s="3">
        <v>6.4378890436479992</v>
      </c>
      <c r="CO91" s="3"/>
      <c r="CP91" s="3"/>
      <c r="CQ91" s="13"/>
      <c r="CR91" s="13"/>
      <c r="CS91" s="3"/>
      <c r="CT91" s="3">
        <v>6.4649999999999999</v>
      </c>
      <c r="CU91" s="3">
        <v>6.1779999999999999</v>
      </c>
      <c r="CV91" s="3"/>
      <c r="CW91" s="14"/>
      <c r="CX91" s="14"/>
      <c r="CY91" s="3"/>
      <c r="CZ91" s="3"/>
      <c r="DA91" s="3"/>
      <c r="DB91" s="14"/>
      <c r="DC91" s="14"/>
      <c r="DD91" s="3"/>
      <c r="DE91" s="3"/>
      <c r="DF91" s="3"/>
      <c r="DG91" s="14"/>
      <c r="DH91" s="3"/>
      <c r="DI91" s="3"/>
      <c r="DJ91" s="14"/>
      <c r="DK91" s="15"/>
      <c r="DL91" s="3"/>
      <c r="DM91" s="3"/>
      <c r="DN91" s="3"/>
      <c r="DO91" s="3"/>
      <c r="DP91" s="3"/>
      <c r="DQ91" s="15"/>
      <c r="DR91" s="3"/>
      <c r="DS91" s="3"/>
      <c r="DT91" s="3"/>
      <c r="DU91" s="3"/>
      <c r="DV91" s="3"/>
      <c r="DW91" s="3"/>
    </row>
    <row r="92" spans="1:127">
      <c r="A92" s="34" t="s">
        <v>170</v>
      </c>
      <c r="B92" s="2" t="s">
        <v>122</v>
      </c>
      <c r="C92" s="2" t="s">
        <v>123</v>
      </c>
      <c r="D92" s="2" t="s">
        <v>120</v>
      </c>
      <c r="E92" s="3">
        <v>32</v>
      </c>
      <c r="F92" s="4">
        <v>6.9779999999999998</v>
      </c>
      <c r="G92" s="4">
        <v>4.1342729805882001</v>
      </c>
      <c r="H92" s="4">
        <v>2.5917270194117994</v>
      </c>
      <c r="I92" s="10">
        <v>5.63</v>
      </c>
      <c r="J92" s="10">
        <v>0.82965459611763936</v>
      </c>
      <c r="K92" s="11">
        <v>5.9550000000000001</v>
      </c>
      <c r="L92" s="11">
        <v>0.50465459611763919</v>
      </c>
      <c r="M92" s="11">
        <v>6.4596545961176393</v>
      </c>
      <c r="N92" s="11">
        <v>6.0910000000000002</v>
      </c>
      <c r="O92" s="11">
        <v>0.36865459611763907</v>
      </c>
      <c r="P92" s="11">
        <v>6.4596545961176393</v>
      </c>
      <c r="Q92" s="11">
        <v>6.01</v>
      </c>
      <c r="R92" s="11">
        <v>0.44965459611763947</v>
      </c>
      <c r="S92" s="11">
        <v>6.4596545961176393</v>
      </c>
      <c r="T92" s="11">
        <v>5.8535000000000004</v>
      </c>
      <c r="U92" s="11">
        <v>0.60615459611763889</v>
      </c>
      <c r="V92" s="11">
        <v>6.4596545961176393</v>
      </c>
      <c r="W92" s="11">
        <v>6.4615</v>
      </c>
      <c r="X92" s="11">
        <v>6.1189999999999998</v>
      </c>
      <c r="Y92" s="11">
        <v>0.34065459611763949</v>
      </c>
      <c r="Z92" s="11">
        <v>6.4596545961176393</v>
      </c>
      <c r="AA92" s="11">
        <v>6.4545000000000003</v>
      </c>
      <c r="AB92" s="4">
        <v>6.0389999999999997</v>
      </c>
      <c r="AC92" s="4">
        <v>0.42065459611763956</v>
      </c>
      <c r="AD92" s="4">
        <v>6.4596545961176393</v>
      </c>
      <c r="AE92" s="4">
        <v>6.4640000000000004</v>
      </c>
      <c r="AF92" s="4">
        <v>5.79</v>
      </c>
      <c r="AG92" s="4">
        <v>0.66965459611763922</v>
      </c>
      <c r="AH92" s="4">
        <v>6.4596545961176393</v>
      </c>
      <c r="AI92" s="4">
        <v>6.45</v>
      </c>
      <c r="AJ92" s="4">
        <v>6.06</v>
      </c>
      <c r="AK92" s="4">
        <v>0.39965459611763965</v>
      </c>
      <c r="AL92" s="4">
        <v>6.4596545961176393</v>
      </c>
      <c r="AM92" s="4">
        <v>6.47</v>
      </c>
      <c r="AN92" s="4">
        <v>5.99</v>
      </c>
      <c r="AO92" s="4">
        <v>0.46965459611763904</v>
      </c>
      <c r="AP92" s="4">
        <v>6.4596545961176393</v>
      </c>
      <c r="AQ92" s="4">
        <v>6.45</v>
      </c>
      <c r="AR92" s="4">
        <v>6.5430000000000001</v>
      </c>
      <c r="AT92" s="4">
        <v>6.4596545961176393</v>
      </c>
      <c r="AU92" s="4">
        <v>6.4596545961176393</v>
      </c>
      <c r="AW92" s="3"/>
      <c r="AX92" s="3">
        <v>6.7188272980588195</v>
      </c>
      <c r="AY92" s="3">
        <v>6.7188272980588195</v>
      </c>
      <c r="AZ92" s="3"/>
      <c r="BA92" s="3">
        <v>6.33</v>
      </c>
      <c r="BB92" s="3">
        <v>0.38882729805881944</v>
      </c>
      <c r="BC92" s="3">
        <v>6.7188272980588195</v>
      </c>
      <c r="BD92" s="3">
        <v>6.75</v>
      </c>
      <c r="BE92" s="3">
        <v>5.6109999999999998</v>
      </c>
      <c r="BF92" s="3">
        <v>1.1078272980588197</v>
      </c>
      <c r="BG92" s="3">
        <v>6.7188272980588195</v>
      </c>
      <c r="BH92" s="3">
        <v>6.7664999999999997</v>
      </c>
      <c r="BI92" s="3">
        <v>5.79</v>
      </c>
      <c r="BJ92" s="3">
        <v>0.92882729805881947</v>
      </c>
      <c r="BK92" s="3">
        <v>6.7188272980588195</v>
      </c>
      <c r="BL92" s="3">
        <v>6.71</v>
      </c>
      <c r="BM92" s="3">
        <v>5.7324999999999999</v>
      </c>
      <c r="BN92" s="3"/>
      <c r="BO92" s="3">
        <v>6.7188272980588195</v>
      </c>
      <c r="BP92" s="3">
        <v>6.7835000000000001</v>
      </c>
      <c r="BQ92" s="3">
        <v>6.23</v>
      </c>
      <c r="BR92" s="3">
        <v>0.48882729805881908</v>
      </c>
      <c r="BS92" s="3">
        <v>6.7188272980588195</v>
      </c>
      <c r="BT92" s="3">
        <v>6.71</v>
      </c>
      <c r="BU92" s="3">
        <v>6.56</v>
      </c>
      <c r="BV92" s="3">
        <v>0.1588272980588199</v>
      </c>
      <c r="BW92" s="3">
        <v>6.7188272980588195</v>
      </c>
      <c r="BX92" s="3">
        <v>6.71</v>
      </c>
      <c r="BY92" s="3">
        <v>6.26</v>
      </c>
      <c r="BZ92" s="3">
        <v>0.45882729805881972</v>
      </c>
      <c r="CA92" s="3">
        <v>6.7188272980588195</v>
      </c>
      <c r="CB92" s="3">
        <v>6.72</v>
      </c>
      <c r="CC92" s="3">
        <v>6.14</v>
      </c>
      <c r="CD92" s="3">
        <v>6.2819415041862801</v>
      </c>
      <c r="CE92" s="3">
        <v>6.2819415041862801</v>
      </c>
      <c r="CF92" s="3">
        <v>6.4596545961176393</v>
      </c>
      <c r="CG92" s="3">
        <v>5.97</v>
      </c>
      <c r="CH92" s="12">
        <v>0.31194150418628031</v>
      </c>
      <c r="CI92" s="3">
        <v>6.2819415041862801</v>
      </c>
      <c r="CJ92" s="3">
        <v>6.4596545961176393</v>
      </c>
      <c r="CK92" s="3">
        <v>6.3</v>
      </c>
      <c r="CL92" s="3"/>
      <c r="CM92" s="3">
        <v>0.41882729805881969</v>
      </c>
      <c r="CN92" s="3">
        <v>6.7188272980588195</v>
      </c>
      <c r="CO92" s="3"/>
      <c r="CP92" s="3">
        <v>6.51</v>
      </c>
      <c r="CQ92" s="3">
        <v>0.20882729805881972</v>
      </c>
      <c r="CR92" s="3">
        <v>6.7188272980588195</v>
      </c>
      <c r="CS92" s="3">
        <v>6.71</v>
      </c>
      <c r="CT92" s="3"/>
      <c r="CU92" s="3"/>
      <c r="CV92" s="3">
        <v>5.6745000000000001</v>
      </c>
      <c r="CW92" s="3">
        <v>1.0443272980588194</v>
      </c>
      <c r="CX92" s="3">
        <v>6.7188272980588195</v>
      </c>
      <c r="CY92" s="3">
        <v>6.8449999999999998</v>
      </c>
      <c r="CZ92" s="3"/>
      <c r="DA92" s="3">
        <v>6.08</v>
      </c>
      <c r="DB92" s="3">
        <v>0.63882729805881944</v>
      </c>
      <c r="DC92" s="3">
        <v>6.7188272980588195</v>
      </c>
      <c r="DD92" s="3">
        <v>6.72</v>
      </c>
      <c r="DE92" s="3">
        <v>6.29</v>
      </c>
      <c r="DF92" s="3"/>
      <c r="DG92" s="3"/>
      <c r="DH92" s="3"/>
      <c r="DI92" s="3"/>
      <c r="DJ92" s="14"/>
      <c r="DK92" s="15"/>
      <c r="DL92" s="3"/>
      <c r="DM92" s="3"/>
      <c r="DN92" s="3"/>
      <c r="DO92" s="3"/>
      <c r="DP92" s="3"/>
      <c r="DQ92" s="15"/>
      <c r="DR92" s="3"/>
      <c r="DS92" s="3"/>
      <c r="DT92" s="3"/>
      <c r="DU92" s="3"/>
      <c r="DV92" s="3"/>
      <c r="DW92" s="3"/>
    </row>
    <row r="93" spans="1:127">
      <c r="A93" s="36" t="s">
        <v>197</v>
      </c>
      <c r="B93" s="2" t="s">
        <v>122</v>
      </c>
      <c r="C93" s="2" t="s">
        <v>123</v>
      </c>
      <c r="D93" s="2" t="s">
        <v>120</v>
      </c>
      <c r="E93" s="3">
        <v>30</v>
      </c>
      <c r="F93" s="4">
        <v>6.6619999999999999</v>
      </c>
      <c r="G93" s="4">
        <v>3.940037140287</v>
      </c>
      <c r="H93" s="4">
        <v>2.4699628597129997</v>
      </c>
      <c r="I93" s="10">
        <v>5.49</v>
      </c>
      <c r="J93" s="10">
        <v>0.67800742805739933</v>
      </c>
      <c r="K93" s="11">
        <v>5.93</v>
      </c>
      <c r="L93" s="11">
        <v>0.23800742805739983</v>
      </c>
      <c r="M93" s="11">
        <v>6.1680074280573995</v>
      </c>
      <c r="N93" s="11">
        <v>5.69</v>
      </c>
      <c r="O93" s="11">
        <v>0.47800742805739915</v>
      </c>
      <c r="P93" s="11">
        <v>6.1680074280573995</v>
      </c>
      <c r="Q93" s="11">
        <v>5.69</v>
      </c>
      <c r="R93" s="11">
        <v>0.47800742805739915</v>
      </c>
      <c r="S93" s="11">
        <v>6.1680074280573995</v>
      </c>
      <c r="T93" s="11">
        <v>5.83</v>
      </c>
      <c r="U93" s="11">
        <v>0.33800742805739947</v>
      </c>
      <c r="V93" s="11">
        <v>6.1680074280573995</v>
      </c>
      <c r="W93" s="11">
        <v>6.19</v>
      </c>
      <c r="X93" s="11">
        <v>5.3</v>
      </c>
      <c r="Y93" s="11">
        <v>0.86800742805739972</v>
      </c>
      <c r="Z93" s="11">
        <v>6.1680074280573995</v>
      </c>
      <c r="AA93" s="11">
        <v>6.16</v>
      </c>
      <c r="AB93" s="4">
        <v>5.7</v>
      </c>
      <c r="AC93" s="4">
        <v>0.46800742805739937</v>
      </c>
      <c r="AD93" s="4">
        <v>6.1680074280573995</v>
      </c>
      <c r="AE93" s="4">
        <v>6.16</v>
      </c>
      <c r="AF93" s="4">
        <v>5.4</v>
      </c>
      <c r="AG93" s="4">
        <v>0.76800742805739919</v>
      </c>
      <c r="AH93" s="4">
        <v>6.1680074280573995</v>
      </c>
      <c r="AI93" s="4">
        <v>6.61</v>
      </c>
      <c r="AJ93" s="4">
        <v>5.94</v>
      </c>
      <c r="AK93" s="4">
        <v>0.22800742805739915</v>
      </c>
      <c r="AL93" s="4">
        <v>6.1680074280573995</v>
      </c>
      <c r="AM93" s="4">
        <v>6.17</v>
      </c>
      <c r="AN93" s="4">
        <v>5.64</v>
      </c>
      <c r="AO93" s="4">
        <v>0.52800742805739986</v>
      </c>
      <c r="AP93" s="4">
        <v>6.1680074280573995</v>
      </c>
      <c r="AQ93" s="4">
        <v>6.17</v>
      </c>
      <c r="AR93" s="4">
        <v>6.7664999999999997</v>
      </c>
      <c r="AT93" s="4">
        <v>6.1680074280573995</v>
      </c>
      <c r="AU93" s="4">
        <v>6.1680074280573995</v>
      </c>
      <c r="AW93" s="3"/>
      <c r="AX93" s="3">
        <v>6.4150037140286997</v>
      </c>
      <c r="AY93" s="3">
        <v>6.4150037140286997</v>
      </c>
      <c r="AZ93" s="3"/>
      <c r="BA93" s="3">
        <v>6.12</v>
      </c>
      <c r="BB93" s="3">
        <v>0.29500371402869963</v>
      </c>
      <c r="BC93" s="3">
        <v>6.4150037140286997</v>
      </c>
      <c r="BD93" s="3">
        <v>6.42</v>
      </c>
      <c r="BE93" s="3" t="s">
        <v>198</v>
      </c>
      <c r="BF93" s="3" t="e">
        <v>#VALUE!</v>
      </c>
      <c r="BG93" s="3">
        <v>6.4150037140286997</v>
      </c>
      <c r="BH93" s="3">
        <v>6.41</v>
      </c>
      <c r="BI93" s="3">
        <v>5.74</v>
      </c>
      <c r="BJ93" s="3">
        <v>0.67500371402869952</v>
      </c>
      <c r="BK93" s="3">
        <v>6.4150037140286997</v>
      </c>
      <c r="BL93" s="3">
        <v>6.41</v>
      </c>
      <c r="BM93" s="3">
        <v>5.6174999999999997</v>
      </c>
      <c r="BN93" s="3">
        <v>0.79750371402870002</v>
      </c>
      <c r="BO93" s="3">
        <v>6.4150037140286997</v>
      </c>
      <c r="BP93" s="3">
        <v>6.6459999999999999</v>
      </c>
      <c r="BQ93" s="3">
        <v>6.08</v>
      </c>
      <c r="BR93" s="3">
        <v>0.33500371402869966</v>
      </c>
      <c r="BS93" s="3">
        <v>6.4150037140286997</v>
      </c>
      <c r="BT93" s="3">
        <v>6.41</v>
      </c>
      <c r="BU93" s="3">
        <v>6.15</v>
      </c>
      <c r="BV93" s="3">
        <v>0.26500371402869938</v>
      </c>
      <c r="BW93" s="3">
        <v>6.4150037140286997</v>
      </c>
      <c r="BX93" s="3">
        <v>6.41</v>
      </c>
      <c r="BY93" s="3">
        <v>6.02</v>
      </c>
      <c r="BZ93" s="3">
        <v>0.39500371402870016</v>
      </c>
      <c r="CA93" s="3">
        <v>6.4150037140286997</v>
      </c>
      <c r="CB93" s="3">
        <v>6.41</v>
      </c>
      <c r="CC93" s="3">
        <v>6.05</v>
      </c>
      <c r="CD93" s="3">
        <v>6.6856566852454051</v>
      </c>
      <c r="CE93" s="3">
        <v>6.6856566852454051</v>
      </c>
      <c r="CF93" s="3">
        <v>6.1680074280573995</v>
      </c>
      <c r="CG93" s="3">
        <v>6.06</v>
      </c>
      <c r="CH93" s="12">
        <v>0.62565668524540552</v>
      </c>
      <c r="CI93" s="3">
        <v>6.6856566852454051</v>
      </c>
      <c r="CJ93" s="3">
        <v>6.1680074280573995</v>
      </c>
      <c r="CK93" s="3">
        <v>6.69</v>
      </c>
      <c r="CL93" s="3"/>
      <c r="CM93" s="3">
        <v>-0.27499628597130066</v>
      </c>
      <c r="CN93" s="3">
        <v>6.4150037140286997</v>
      </c>
      <c r="CO93" s="3"/>
      <c r="CP93" s="3">
        <v>6.47</v>
      </c>
      <c r="CQ93" s="3">
        <v>-5.4996285971300019E-2</v>
      </c>
      <c r="CR93" s="3">
        <v>6.4150037140286997</v>
      </c>
      <c r="CS93" s="3">
        <v>6.47</v>
      </c>
      <c r="CT93" s="3"/>
      <c r="CU93" s="3"/>
      <c r="CV93" s="3"/>
      <c r="CW93" s="12">
        <v>6.4150037140286997</v>
      </c>
      <c r="CX93" s="12">
        <v>6.4150037140286997</v>
      </c>
      <c r="CY93" s="3"/>
      <c r="CZ93" s="3" t="s">
        <v>194</v>
      </c>
      <c r="DA93" s="3">
        <v>6.31</v>
      </c>
      <c r="DB93" s="12">
        <v>0.10500371402870012</v>
      </c>
      <c r="DC93" s="12">
        <v>6.4150037140286997</v>
      </c>
      <c r="DD93" s="3">
        <v>6.4649999999999999</v>
      </c>
      <c r="DE93" s="3"/>
      <c r="DF93" s="3">
        <v>5.58</v>
      </c>
      <c r="DG93" s="12">
        <v>6.4150037140286997</v>
      </c>
      <c r="DH93" s="3">
        <v>6.41</v>
      </c>
      <c r="DI93" s="3"/>
      <c r="DJ93" s="37"/>
      <c r="DK93" s="15"/>
      <c r="DL93" s="3"/>
      <c r="DM93" s="3">
        <v>6.36</v>
      </c>
      <c r="DN93" s="3">
        <v>6.0534999999999997</v>
      </c>
      <c r="DO93" s="3"/>
      <c r="DP93" s="3"/>
      <c r="DQ93" s="15"/>
      <c r="DR93" s="3"/>
      <c r="DS93" s="3"/>
      <c r="DT93" s="3"/>
      <c r="DU93" s="3"/>
      <c r="DV93" s="3"/>
      <c r="DW93" s="3"/>
    </row>
    <row r="94" spans="1:127">
      <c r="A94" s="38" t="s">
        <v>210</v>
      </c>
      <c r="B94" s="2" t="s">
        <v>122</v>
      </c>
      <c r="C94" s="2" t="s">
        <v>123</v>
      </c>
      <c r="D94" s="2" t="s">
        <v>120</v>
      </c>
      <c r="E94" s="3">
        <v>16</v>
      </c>
      <c r="F94" s="4">
        <v>6.5945</v>
      </c>
      <c r="G94" s="4">
        <v>3.8985468895897504</v>
      </c>
      <c r="H94" s="4">
        <v>2.4439531104102494</v>
      </c>
      <c r="I94" s="10">
        <v>5.49</v>
      </c>
      <c r="J94" s="10">
        <v>0.61570937791794922</v>
      </c>
      <c r="K94" s="11">
        <v>5.61</v>
      </c>
      <c r="L94" s="11">
        <v>0.49570937791794911</v>
      </c>
      <c r="M94" s="11">
        <v>6.1057093779179494</v>
      </c>
      <c r="N94" s="11">
        <v>5.71</v>
      </c>
      <c r="O94" s="11">
        <v>0.39570937791794947</v>
      </c>
      <c r="P94" s="11">
        <v>6.1057093779179494</v>
      </c>
      <c r="Q94" s="11">
        <v>5.81</v>
      </c>
      <c r="R94" s="11">
        <v>0.29570937791794982</v>
      </c>
      <c r="S94" s="11">
        <v>6.1057093779179494</v>
      </c>
      <c r="T94" s="11">
        <v>5.51</v>
      </c>
      <c r="U94" s="11">
        <v>0.59570937791794965</v>
      </c>
      <c r="V94" s="11">
        <v>6.1057093779179494</v>
      </c>
      <c r="W94" s="11">
        <v>6.1</v>
      </c>
      <c r="X94" s="11">
        <v>5.6840000000000002</v>
      </c>
      <c r="Y94" s="11">
        <v>0.42170937791794927</v>
      </c>
      <c r="Z94" s="11">
        <v>6.1057093779179494</v>
      </c>
      <c r="AA94" s="11">
        <v>6.1135000000000002</v>
      </c>
      <c r="AB94" s="4">
        <v>5.71</v>
      </c>
      <c r="AC94" s="4">
        <v>0.39570937791794947</v>
      </c>
      <c r="AD94" s="4">
        <v>6.1057093779179494</v>
      </c>
      <c r="AE94" s="4">
        <v>6.11</v>
      </c>
      <c r="AF94" s="4">
        <v>5.38</v>
      </c>
      <c r="AG94" s="4">
        <v>0.72570937791794954</v>
      </c>
      <c r="AH94" s="4">
        <v>6.1057093779179494</v>
      </c>
      <c r="AI94" s="4">
        <v>6.1</v>
      </c>
      <c r="AJ94" s="4">
        <v>5.71</v>
      </c>
      <c r="AK94" s="4">
        <v>0.39570937791794947</v>
      </c>
      <c r="AL94" s="4">
        <v>6.1057093779179494</v>
      </c>
      <c r="AM94" s="4">
        <v>6.11</v>
      </c>
      <c r="AN94" s="4">
        <v>5.61</v>
      </c>
      <c r="AO94" s="4">
        <v>0.49570937791794911</v>
      </c>
      <c r="AP94" s="4">
        <v>6.1057093779179494</v>
      </c>
      <c r="AQ94" s="4">
        <v>6.1</v>
      </c>
      <c r="AR94" s="4">
        <v>6.7244999999999999</v>
      </c>
      <c r="AT94" s="4">
        <v>6.1057093779179494</v>
      </c>
      <c r="AU94" s="4">
        <v>6.1057093779179494</v>
      </c>
      <c r="AW94" s="3"/>
      <c r="AX94" s="3">
        <v>6.3501046889589743</v>
      </c>
      <c r="AY94" s="3">
        <v>6.3501046889589743</v>
      </c>
      <c r="AZ94" s="3"/>
      <c r="BA94" s="3">
        <v>6.1</v>
      </c>
      <c r="BB94" s="3">
        <v>0.25010468895897464</v>
      </c>
      <c r="BC94" s="3">
        <v>6.3501046889589743</v>
      </c>
      <c r="BD94" s="3">
        <v>6.35</v>
      </c>
      <c r="BE94" s="3">
        <v>5.36</v>
      </c>
      <c r="BF94" s="3">
        <v>0.99010468895897397</v>
      </c>
      <c r="BG94" s="3">
        <v>6.3501046889589743</v>
      </c>
      <c r="BH94" s="3">
        <v>6.35</v>
      </c>
      <c r="BI94" s="3">
        <v>5.6</v>
      </c>
      <c r="BJ94" s="3">
        <v>0.75010468895897464</v>
      </c>
      <c r="BK94" s="3">
        <v>6.3501046889589743</v>
      </c>
      <c r="BL94" s="3">
        <v>6.36</v>
      </c>
      <c r="BM94" s="3">
        <v>5.5774999999999997</v>
      </c>
      <c r="BN94" s="3">
        <v>0.77260468895897461</v>
      </c>
      <c r="BO94" s="3">
        <v>6.3501046889589743</v>
      </c>
      <c r="BP94" s="3">
        <v>6.4524999999999997</v>
      </c>
      <c r="BQ94" s="3">
        <v>6.06</v>
      </c>
      <c r="BR94" s="3">
        <v>0.29010468895897468</v>
      </c>
      <c r="BS94" s="3">
        <v>6.3501046889589743</v>
      </c>
      <c r="BT94" s="3">
        <v>6.35</v>
      </c>
      <c r="BU94" s="3">
        <v>6.26</v>
      </c>
      <c r="BV94" s="3">
        <v>9.0104688958974499E-2</v>
      </c>
      <c r="BW94" s="3">
        <v>6.3501046889589743</v>
      </c>
      <c r="BX94" s="3">
        <v>6.36</v>
      </c>
      <c r="BY94" s="3">
        <v>5.93</v>
      </c>
      <c r="BZ94" s="3">
        <v>0.42010468895897457</v>
      </c>
      <c r="CA94" s="3">
        <v>6.3501046889589743</v>
      </c>
      <c r="CB94" s="3">
        <v>6.36</v>
      </c>
      <c r="CC94" s="3">
        <v>6.09</v>
      </c>
      <c r="CD94" s="3">
        <v>6.4068312442051045</v>
      </c>
      <c r="CE94" s="3">
        <v>6.4068312442051045</v>
      </c>
      <c r="CF94" s="3">
        <v>6.1057093779179494</v>
      </c>
      <c r="CG94" s="3">
        <v>6.15</v>
      </c>
      <c r="CH94" s="12">
        <v>0.25683124420510417</v>
      </c>
      <c r="CI94" s="3">
        <v>6.4068312442051045</v>
      </c>
      <c r="CJ94" s="3">
        <v>6.1057093779179494</v>
      </c>
      <c r="CK94" s="3">
        <v>6.43</v>
      </c>
      <c r="CL94" s="3"/>
      <c r="CM94" s="3">
        <v>-7.989531104102543E-2</v>
      </c>
      <c r="CN94" s="3">
        <v>6.3501046889589743</v>
      </c>
      <c r="CO94" s="3"/>
      <c r="CP94" s="3">
        <v>6.26</v>
      </c>
      <c r="CQ94" s="3">
        <v>9.0104688958974499E-2</v>
      </c>
      <c r="CR94" s="3">
        <v>6.3501046889589743</v>
      </c>
      <c r="CS94" s="3">
        <v>6.35</v>
      </c>
      <c r="CT94" s="3"/>
      <c r="CU94" s="3"/>
      <c r="CV94" s="3"/>
      <c r="CW94" s="12">
        <v>6.3501046889589743</v>
      </c>
      <c r="CX94" s="12">
        <v>6.3501046889589743</v>
      </c>
      <c r="CY94" s="3"/>
      <c r="CZ94" s="3" t="s">
        <v>194</v>
      </c>
      <c r="DA94" s="3">
        <v>6.15</v>
      </c>
      <c r="DB94" s="12">
        <v>0.20010468895897393</v>
      </c>
      <c r="DC94" s="12">
        <v>6.3501046889589743</v>
      </c>
      <c r="DD94" s="3">
        <v>6.35</v>
      </c>
      <c r="DE94" s="3"/>
      <c r="DF94" s="3"/>
      <c r="DG94" s="12">
        <v>6.3501046889589743</v>
      </c>
      <c r="DH94" s="3"/>
      <c r="DI94" s="3">
        <v>5.42</v>
      </c>
      <c r="DJ94" s="12">
        <v>0.93010468895897436</v>
      </c>
      <c r="DK94" s="3">
        <v>6.3501046889589743</v>
      </c>
      <c r="DL94" s="3">
        <v>6.35</v>
      </c>
      <c r="DM94" s="3"/>
      <c r="DN94" s="3"/>
      <c r="DO94" s="3">
        <v>6.01</v>
      </c>
      <c r="DP94" s="3"/>
      <c r="DQ94" s="13"/>
      <c r="DR94" s="3"/>
      <c r="DS94" s="3"/>
      <c r="DT94" s="3"/>
      <c r="DU94" s="3"/>
      <c r="DV94" s="3"/>
      <c r="DW94" s="3"/>
    </row>
    <row r="95" spans="1:127">
      <c r="A95" s="42" t="s">
        <v>246</v>
      </c>
      <c r="B95" s="2" t="s">
        <v>122</v>
      </c>
      <c r="C95" s="2" t="s">
        <v>123</v>
      </c>
      <c r="D95" s="2" t="s">
        <v>120</v>
      </c>
      <c r="E95" s="3">
        <v>44</v>
      </c>
      <c r="F95" s="4">
        <v>6.5269999999999992</v>
      </c>
      <c r="G95" s="4">
        <v>3.8570566388924998</v>
      </c>
      <c r="H95" s="4">
        <v>2.4179433611074992</v>
      </c>
      <c r="I95" s="40">
        <v>6.1619999999999999</v>
      </c>
      <c r="J95" s="12">
        <v>-0.1301485608005013</v>
      </c>
      <c r="K95" s="40">
        <v>5.8579999999999997</v>
      </c>
      <c r="L95" s="12">
        <v>0.17385143919949897</v>
      </c>
      <c r="M95" s="12">
        <v>6.181851439199499</v>
      </c>
      <c r="N95" s="40">
        <v>5.76</v>
      </c>
      <c r="O95" s="11">
        <v>0.27185143919949883</v>
      </c>
      <c r="P95" s="11">
        <v>6.181851439199499</v>
      </c>
      <c r="Q95" s="40">
        <v>5.7939999999999996</v>
      </c>
      <c r="R95" s="11">
        <v>0.23785143919949903</v>
      </c>
      <c r="S95" s="11">
        <v>6.181851439199499</v>
      </c>
      <c r="T95" s="11">
        <v>5.69</v>
      </c>
      <c r="U95" s="11">
        <v>0.49185143919949859</v>
      </c>
      <c r="V95" s="11">
        <v>6.181851439199499</v>
      </c>
      <c r="W95" s="11">
        <v>6.19</v>
      </c>
      <c r="X95" s="11">
        <v>5.9219999999999997</v>
      </c>
      <c r="Y95" s="11">
        <v>0.25985143919949927</v>
      </c>
      <c r="Z95" s="11">
        <v>6.181851439199499</v>
      </c>
      <c r="AA95" s="11">
        <v>6.18</v>
      </c>
      <c r="AB95" s="4">
        <v>5.92</v>
      </c>
      <c r="AC95" s="4">
        <v>0.12341132777849939</v>
      </c>
      <c r="AD95" s="4">
        <v>6.0434113277784993</v>
      </c>
      <c r="AE95" s="4">
        <v>6.04</v>
      </c>
      <c r="AF95" s="4">
        <v>5.62</v>
      </c>
      <c r="AG95" s="4">
        <v>0.42341132777849921</v>
      </c>
      <c r="AH95" s="4">
        <v>6.0434113277784993</v>
      </c>
      <c r="AI95" s="4">
        <v>6.04</v>
      </c>
      <c r="AJ95" s="4">
        <v>5.75</v>
      </c>
      <c r="AK95" s="4">
        <v>0.29341132777849932</v>
      </c>
      <c r="AL95" s="4">
        <v>6.0434113277784993</v>
      </c>
      <c r="AM95" s="4">
        <v>6.04</v>
      </c>
      <c r="AN95" s="4">
        <v>5.71</v>
      </c>
      <c r="AO95" s="4">
        <v>0.33341132777849936</v>
      </c>
      <c r="AP95" s="4">
        <v>6.0434113277784993</v>
      </c>
      <c r="AQ95" s="4">
        <v>6.04</v>
      </c>
      <c r="AR95" s="4">
        <v>6.8345000000000002</v>
      </c>
      <c r="AT95" s="4">
        <v>6.0434113277784993</v>
      </c>
      <c r="AU95" s="4">
        <v>6.0434113277784993</v>
      </c>
      <c r="AW95" s="3">
        <v>6.28</v>
      </c>
      <c r="AX95" s="3">
        <v>5.2056638892485907E-3</v>
      </c>
      <c r="AY95" s="3">
        <v>6.2852056638892488</v>
      </c>
      <c r="AZ95" s="3">
        <v>6.28</v>
      </c>
      <c r="BA95" s="3">
        <v>5.79</v>
      </c>
      <c r="BB95" s="3">
        <v>0.4952056638892488</v>
      </c>
      <c r="BC95" s="3">
        <v>6.2852056638892488</v>
      </c>
      <c r="BD95" s="3">
        <v>6.28</v>
      </c>
      <c r="BE95" s="3">
        <v>5.55</v>
      </c>
      <c r="BF95" s="3">
        <v>0.73520566388924902</v>
      </c>
      <c r="BG95" s="3">
        <v>6.2852056638892488</v>
      </c>
      <c r="BH95" s="3">
        <v>6.28</v>
      </c>
      <c r="BI95" s="3">
        <v>5.71</v>
      </c>
      <c r="BJ95" s="3">
        <v>0.57520566388924887</v>
      </c>
      <c r="BK95" s="3">
        <v>6.2852056638892488</v>
      </c>
      <c r="BL95" s="3">
        <v>6.28</v>
      </c>
      <c r="BM95" s="3">
        <v>5.6310000000000002</v>
      </c>
      <c r="BN95" s="3">
        <v>0.65420566388924861</v>
      </c>
      <c r="BO95" s="3">
        <v>6.2852056638892488</v>
      </c>
      <c r="BP95" s="3">
        <v>6.3170000000000002</v>
      </c>
      <c r="BQ95" s="3">
        <v>6.43</v>
      </c>
      <c r="BR95" s="3">
        <v>-0.14479433611075088</v>
      </c>
      <c r="BS95" s="3">
        <v>6.2852056638892488</v>
      </c>
      <c r="BT95" s="3">
        <v>6.43</v>
      </c>
      <c r="BU95" s="3">
        <v>6.59</v>
      </c>
      <c r="BV95" s="3">
        <v>-0.30479433611075102</v>
      </c>
      <c r="BW95" s="3">
        <v>6.2852056638892488</v>
      </c>
      <c r="BX95" s="3">
        <v>6.59</v>
      </c>
      <c r="BY95" s="3">
        <v>6.36</v>
      </c>
      <c r="BZ95" s="3">
        <v>-7.479433611075148E-2</v>
      </c>
      <c r="CA95" s="3">
        <v>6.2852056638892488</v>
      </c>
      <c r="CB95" s="3">
        <v>6.36</v>
      </c>
      <c r="CC95" s="3">
        <v>6.51</v>
      </c>
      <c r="CD95" s="3">
        <v>6.3585680130072237</v>
      </c>
      <c r="CE95" s="3">
        <v>6.3585680130072237</v>
      </c>
      <c r="CF95" s="3">
        <v>6.0434113277784993</v>
      </c>
      <c r="CG95" s="3">
        <v>6.37</v>
      </c>
      <c r="CH95" s="12">
        <v>-1.1431986992776366E-2</v>
      </c>
      <c r="CI95" s="3">
        <v>6.3585680130072237</v>
      </c>
      <c r="CJ95" s="3">
        <v>6.0434113277784993</v>
      </c>
      <c r="CK95" s="3">
        <v>6.37</v>
      </c>
      <c r="CL95" s="3"/>
      <c r="CM95" s="3">
        <v>-8.4794336110751267E-2</v>
      </c>
      <c r="CN95" s="3">
        <v>6.2852056638892488</v>
      </c>
      <c r="CO95" s="3"/>
      <c r="CP95" s="3">
        <v>6.31</v>
      </c>
      <c r="CQ95" s="3">
        <v>-2.479433611075077E-2</v>
      </c>
      <c r="CR95" s="3">
        <v>6.2852056638892488</v>
      </c>
      <c r="CS95" s="3">
        <v>6.31</v>
      </c>
      <c r="CT95" s="3"/>
      <c r="CU95" s="3"/>
      <c r="CV95" s="3"/>
      <c r="CW95" s="12">
        <v>6.2852056638892488</v>
      </c>
      <c r="CX95" s="12">
        <v>6.2852056638892488</v>
      </c>
      <c r="CY95" s="3"/>
      <c r="CZ95" s="3" t="s">
        <v>194</v>
      </c>
      <c r="DA95" s="3">
        <v>6.33</v>
      </c>
      <c r="DB95" s="12">
        <v>-4.4794336110751232E-2</v>
      </c>
      <c r="DC95" s="12">
        <v>6.2852056638892488</v>
      </c>
      <c r="DD95" s="3"/>
      <c r="DE95" s="3"/>
      <c r="DF95" s="3"/>
      <c r="DG95" s="12">
        <v>6.2852056638892488</v>
      </c>
      <c r="DH95" s="3"/>
      <c r="DI95" s="3">
        <v>5.47</v>
      </c>
      <c r="DJ95" s="12">
        <v>0.81520566388924909</v>
      </c>
      <c r="DK95" s="3">
        <v>6.2852056638892488</v>
      </c>
      <c r="DL95" s="3">
        <v>6.28</v>
      </c>
      <c r="DM95" s="3"/>
      <c r="DN95" s="3"/>
      <c r="DO95" s="3"/>
      <c r="DP95" s="3">
        <v>5.54</v>
      </c>
      <c r="DQ95" s="3">
        <v>6.2852056638892488</v>
      </c>
      <c r="DR95" s="3">
        <v>6.3</v>
      </c>
      <c r="DS95" s="3">
        <v>6.28</v>
      </c>
      <c r="DT95" s="3">
        <v>5.99</v>
      </c>
      <c r="DU95" s="3"/>
      <c r="DV95" s="3"/>
      <c r="DW95" s="3"/>
    </row>
    <row r="96" spans="1:127">
      <c r="A96" s="9" t="s">
        <v>146</v>
      </c>
      <c r="B96" s="2" t="s">
        <v>122</v>
      </c>
      <c r="C96" s="2" t="s">
        <v>123</v>
      </c>
      <c r="D96" s="16" t="s">
        <v>124</v>
      </c>
      <c r="E96" s="3">
        <v>45</v>
      </c>
      <c r="F96" s="4">
        <v>6.6219999999999999</v>
      </c>
      <c r="G96" s="4">
        <v>3.915450325059</v>
      </c>
      <c r="H96" s="4">
        <v>2.4545496749409996</v>
      </c>
      <c r="I96" s="10">
        <v>5.4335000000000004</v>
      </c>
      <c r="J96" s="10">
        <v>0.69759006501179943</v>
      </c>
      <c r="K96" s="11">
        <v>5.5890000000000004</v>
      </c>
      <c r="L96" s="11">
        <v>0.54209006501179946</v>
      </c>
      <c r="M96" s="11">
        <v>6.1310900650117999</v>
      </c>
      <c r="N96" s="11">
        <v>5.6985000000000001</v>
      </c>
      <c r="O96" s="11">
        <v>0.43259006501179975</v>
      </c>
      <c r="P96" s="11">
        <v>6.1310900650117999</v>
      </c>
      <c r="Q96" s="11">
        <v>5.74</v>
      </c>
      <c r="R96" s="11">
        <v>0.39109006501179966</v>
      </c>
      <c r="S96" s="11">
        <v>6.1310900650117999</v>
      </c>
      <c r="T96" s="11">
        <v>5.5975000000000001</v>
      </c>
      <c r="U96" s="7"/>
      <c r="V96" s="11" t="s">
        <v>125</v>
      </c>
      <c r="W96" s="11"/>
      <c r="X96" s="11">
        <v>5.2610000000000001</v>
      </c>
      <c r="Y96" s="11">
        <v>0.13372516252949929</v>
      </c>
      <c r="Z96" s="17">
        <v>5.3947251625294994</v>
      </c>
      <c r="AA96" s="11">
        <v>5.4649999999999999</v>
      </c>
      <c r="AB96" s="4">
        <v>5.1535000000000002</v>
      </c>
      <c r="AC96" s="4">
        <v>0.24122516252949922</v>
      </c>
      <c r="AD96" s="18">
        <v>5.3947251625294994</v>
      </c>
      <c r="AE96" s="4">
        <v>5.4335000000000004</v>
      </c>
      <c r="AF96" s="4">
        <v>4.8855000000000004</v>
      </c>
      <c r="AG96" s="4">
        <v>0.50922516252949901</v>
      </c>
      <c r="AH96" s="18">
        <v>5.3947251625294994</v>
      </c>
      <c r="AI96" s="4">
        <v>5.4055</v>
      </c>
      <c r="AJ96" s="4">
        <v>5.0199999999999996</v>
      </c>
      <c r="AK96" s="4">
        <v>0.12927019503540027</v>
      </c>
      <c r="AL96" s="18">
        <v>5.1492701950353998</v>
      </c>
      <c r="AM96" s="4">
        <v>5.14</v>
      </c>
      <c r="AN96" s="4">
        <v>4.8</v>
      </c>
      <c r="AO96" s="4">
        <v>0.10381522754129957</v>
      </c>
      <c r="AP96" s="18">
        <v>4.9038152275412994</v>
      </c>
      <c r="AS96" s="4">
        <v>4.45</v>
      </c>
      <c r="AT96" s="4">
        <v>0.45381522754129922</v>
      </c>
      <c r="AU96" s="18">
        <v>4.9038152275412994</v>
      </c>
      <c r="AV96" s="4">
        <v>4.92</v>
      </c>
      <c r="AW96" s="3"/>
      <c r="AX96" s="3">
        <v>4.9038152275412994</v>
      </c>
      <c r="AY96" s="18">
        <v>4.9038152275412994</v>
      </c>
      <c r="AZ96" s="3"/>
      <c r="BA96" s="3">
        <v>4.45</v>
      </c>
      <c r="BB96" s="3">
        <v>0.45381522754129922</v>
      </c>
      <c r="BC96" s="18">
        <v>4.9038152275412994</v>
      </c>
      <c r="BD96" s="3">
        <v>4.91</v>
      </c>
      <c r="BE96" s="3">
        <v>4.4370000000000003</v>
      </c>
      <c r="BF96" s="3">
        <v>0.46681522754129912</v>
      </c>
      <c r="BG96" s="18">
        <v>4.9038152275412994</v>
      </c>
      <c r="BH96" s="3">
        <v>4.9424999999999999</v>
      </c>
      <c r="BI96" s="3">
        <v>4.55</v>
      </c>
      <c r="BJ96" s="3">
        <v>0.35381522754129957</v>
      </c>
      <c r="BK96" s="18">
        <v>4.9038152275412994</v>
      </c>
      <c r="BL96" s="3">
        <v>4.91</v>
      </c>
      <c r="BM96" s="3">
        <v>4.5294999999999996</v>
      </c>
      <c r="BN96" s="3">
        <v>0.37431522754129976</v>
      </c>
      <c r="BO96" s="18">
        <v>4.9038152275412994</v>
      </c>
      <c r="BP96" s="3">
        <v>4.9394999999999998</v>
      </c>
      <c r="BQ96" s="3">
        <v>4.46</v>
      </c>
      <c r="BR96" s="3">
        <v>0.44381522754129943</v>
      </c>
      <c r="BS96" s="18">
        <v>4.9038152275412994</v>
      </c>
      <c r="BT96" s="3">
        <v>4.9000000000000004</v>
      </c>
      <c r="BU96" s="3">
        <v>4.59</v>
      </c>
      <c r="BV96" s="3">
        <v>0.31381522754129954</v>
      </c>
      <c r="BW96" s="18">
        <v>4.9038152275412994</v>
      </c>
      <c r="BX96" s="3">
        <v>4.59</v>
      </c>
      <c r="BY96" s="3">
        <v>4.4000000000000004</v>
      </c>
      <c r="BZ96" s="3">
        <v>0.25836026004719947</v>
      </c>
      <c r="CA96" s="18">
        <v>4.6583602600471998</v>
      </c>
      <c r="CB96" s="3">
        <v>4.6500000000000004</v>
      </c>
      <c r="CC96" s="3">
        <v>4.3455000000000004</v>
      </c>
      <c r="CD96" s="3">
        <v>5.1605608171577604</v>
      </c>
      <c r="CE96" s="18">
        <v>5.1605608171577604</v>
      </c>
      <c r="CF96" s="3">
        <v>4.6583602600471998</v>
      </c>
      <c r="CG96" s="3">
        <v>4.75</v>
      </c>
      <c r="CH96" s="12">
        <v>0.41056081715776038</v>
      </c>
      <c r="CI96" s="18">
        <v>5.1605608171577604</v>
      </c>
      <c r="CJ96" s="18">
        <v>4.6583602600471998</v>
      </c>
      <c r="CK96" s="3">
        <v>5.16</v>
      </c>
      <c r="CL96" s="3"/>
      <c r="CM96" s="3">
        <v>-0.25618477245870075</v>
      </c>
      <c r="CN96" s="19">
        <v>4.9038152275412994</v>
      </c>
      <c r="CO96" s="3" t="s">
        <v>147</v>
      </c>
      <c r="CP96" s="3"/>
      <c r="CQ96" s="13"/>
      <c r="CR96" s="13"/>
      <c r="CS96" s="3"/>
      <c r="CT96" s="3">
        <v>4.8449999999999998</v>
      </c>
      <c r="CU96" s="3">
        <v>4.7735000000000003</v>
      </c>
      <c r="CV96" s="3"/>
      <c r="CW96" s="14"/>
      <c r="CX96" s="14"/>
      <c r="CY96" s="3"/>
      <c r="CZ96" s="3"/>
      <c r="DA96" s="3"/>
      <c r="DB96" s="14"/>
      <c r="DC96" s="14"/>
      <c r="DD96" s="3"/>
      <c r="DE96" s="3"/>
      <c r="DF96" s="3"/>
      <c r="DG96" s="14"/>
      <c r="DH96" s="3"/>
      <c r="DI96" s="3"/>
      <c r="DJ96" s="14"/>
      <c r="DK96" s="20"/>
      <c r="DL96" s="3"/>
      <c r="DM96" s="3"/>
      <c r="DN96" s="3"/>
      <c r="DO96" s="3"/>
      <c r="DP96" s="3"/>
      <c r="DQ96" s="20"/>
      <c r="DR96" s="3"/>
      <c r="DS96" s="3"/>
      <c r="DT96" s="3"/>
      <c r="DU96" s="3"/>
      <c r="DV96" s="3"/>
      <c r="DW96" s="3"/>
    </row>
    <row r="97" spans="1:127">
      <c r="A97" s="34" t="s">
        <v>168</v>
      </c>
      <c r="B97" s="2" t="s">
        <v>122</v>
      </c>
      <c r="C97" s="2" t="s">
        <v>123</v>
      </c>
      <c r="D97" s="16" t="s">
        <v>124</v>
      </c>
      <c r="E97" s="3">
        <v>21</v>
      </c>
      <c r="F97" s="4">
        <v>6.798</v>
      </c>
      <c r="G97" s="4">
        <v>4.0236323120622002</v>
      </c>
      <c r="H97" s="4">
        <v>2.5223676879377996</v>
      </c>
      <c r="I97" s="10">
        <v>5.5545</v>
      </c>
      <c r="J97" s="10">
        <v>0.73902646241243986</v>
      </c>
      <c r="K97" s="11">
        <v>5.88</v>
      </c>
      <c r="L97" s="11">
        <v>0.41352646241243995</v>
      </c>
      <c r="M97" s="11">
        <v>6.2935264624124398</v>
      </c>
      <c r="N97" s="11">
        <v>5.9749999999999996</v>
      </c>
      <c r="O97" s="11">
        <v>0.3185264624124402</v>
      </c>
      <c r="P97" s="11">
        <v>6.2935264624124398</v>
      </c>
      <c r="Q97" s="11">
        <v>5.97</v>
      </c>
      <c r="R97" s="11">
        <v>0.3235264624124401</v>
      </c>
      <c r="S97" s="11">
        <v>6.2935264624124398</v>
      </c>
      <c r="T97" s="11">
        <v>5.8285</v>
      </c>
      <c r="U97" s="7"/>
      <c r="V97" s="11" t="s">
        <v>125</v>
      </c>
      <c r="W97" s="11"/>
      <c r="X97" s="11">
        <v>5.6040000000000001</v>
      </c>
      <c r="Y97" s="11">
        <v>-6.7183843968900092E-2</v>
      </c>
      <c r="Z97" s="17">
        <v>5.5368161560311</v>
      </c>
      <c r="AA97" s="11">
        <v>5.6040000000000001</v>
      </c>
      <c r="AB97" s="4">
        <v>5.375</v>
      </c>
      <c r="AC97" s="4">
        <v>0.1618161560311</v>
      </c>
      <c r="AD97" s="18">
        <v>5.5368161560311</v>
      </c>
      <c r="AE97" s="4">
        <v>5.6224999999999996</v>
      </c>
      <c r="AF97" s="4">
        <v>5.21</v>
      </c>
      <c r="AG97" s="4">
        <v>0.32681615603110004</v>
      </c>
      <c r="AH97" s="18">
        <v>5.5368161560311</v>
      </c>
      <c r="AI97" s="4">
        <v>5.53</v>
      </c>
      <c r="AJ97" s="4">
        <v>5.3</v>
      </c>
      <c r="AK97" s="4">
        <v>-1.5420612762679475E-2</v>
      </c>
      <c r="AL97" s="18">
        <v>5.2845793872373203</v>
      </c>
      <c r="AN97" s="4">
        <v>5.08</v>
      </c>
      <c r="AO97" s="4">
        <v>-4.7657381556460265E-2</v>
      </c>
      <c r="AP97" s="18">
        <v>5.0323426184435398</v>
      </c>
      <c r="AS97" s="4">
        <v>4.78</v>
      </c>
      <c r="AT97" s="4">
        <v>0.25234261844353956</v>
      </c>
      <c r="AU97" s="18">
        <v>5.0323426184435398</v>
      </c>
      <c r="AV97" s="4">
        <v>5.1100000000000003</v>
      </c>
      <c r="AW97" s="3"/>
      <c r="AX97" s="3">
        <v>5.0323426184435398</v>
      </c>
      <c r="AY97" s="18">
        <v>5.0323426184435398</v>
      </c>
      <c r="AZ97" s="3"/>
      <c r="BA97" s="3">
        <v>4.7300000000000004</v>
      </c>
      <c r="BB97" s="3">
        <v>0.30234261844353938</v>
      </c>
      <c r="BC97" s="18">
        <v>5.0323426184435398</v>
      </c>
      <c r="BD97" s="3">
        <v>5.13</v>
      </c>
      <c r="BE97" s="3">
        <v>4.6879999999999997</v>
      </c>
      <c r="BF97" s="3">
        <v>0.34434261844354008</v>
      </c>
      <c r="BG97" s="18">
        <v>5.0323426184435398</v>
      </c>
      <c r="BH97" s="3">
        <v>5.0549999999999997</v>
      </c>
      <c r="BI97" s="3">
        <v>4.7300000000000004</v>
      </c>
      <c r="BJ97" s="3">
        <v>0.30234261844353938</v>
      </c>
      <c r="BK97" s="18">
        <v>5.0323426184435398</v>
      </c>
      <c r="BL97" s="3">
        <v>5.03</v>
      </c>
      <c r="BM97" s="3">
        <v>4.7184999999999997</v>
      </c>
      <c r="BN97" s="3">
        <v>0.31384261844354011</v>
      </c>
      <c r="BO97" s="18">
        <v>5.0323426184435398</v>
      </c>
      <c r="BP97" s="3">
        <v>5.1414999999999997</v>
      </c>
      <c r="BQ97" s="3">
        <v>4.71</v>
      </c>
      <c r="BR97" s="3">
        <v>0.32234261844353984</v>
      </c>
      <c r="BS97" s="18">
        <v>5.0323426184435398</v>
      </c>
      <c r="BT97" s="3">
        <v>5.0599999999999996</v>
      </c>
      <c r="BU97" s="3">
        <v>4.7699999999999996</v>
      </c>
      <c r="BV97" s="3">
        <v>0.26234261844354023</v>
      </c>
      <c r="BW97" s="18">
        <v>5.0323426184435398</v>
      </c>
      <c r="BX97" s="3">
        <v>4.7699999999999996</v>
      </c>
      <c r="BY97" s="3">
        <v>4.59</v>
      </c>
      <c r="BZ97" s="3">
        <v>0.19010584964976029</v>
      </c>
      <c r="CA97" s="18">
        <v>4.7801058496497602</v>
      </c>
      <c r="CB97" s="3">
        <v>4.78</v>
      </c>
      <c r="CC97" s="3">
        <v>4.5025000000000004</v>
      </c>
      <c r="CD97" s="3">
        <v>5.0242771588451198</v>
      </c>
      <c r="CE97" s="18">
        <v>5.0242771588451198</v>
      </c>
      <c r="CF97" s="3">
        <v>4.7801058496497602</v>
      </c>
      <c r="CG97" s="3">
        <v>4.74</v>
      </c>
      <c r="CH97" s="12">
        <v>0.28427715884511962</v>
      </c>
      <c r="CI97" s="18">
        <v>5.0242771588451198</v>
      </c>
      <c r="CJ97" s="18">
        <v>4.7801058496497602</v>
      </c>
      <c r="CK97" s="3">
        <v>5.05</v>
      </c>
      <c r="CL97" s="3"/>
      <c r="CM97" s="3">
        <v>-1.7657381556460017E-2</v>
      </c>
      <c r="CN97" s="19">
        <v>5.0323426184435398</v>
      </c>
      <c r="CO97" s="3" t="s">
        <v>160</v>
      </c>
      <c r="CP97" s="3">
        <v>4.79</v>
      </c>
      <c r="CQ97" s="3">
        <v>0.24234261844353977</v>
      </c>
      <c r="CR97" s="19">
        <v>5.0323426184435398</v>
      </c>
      <c r="CS97" s="3">
        <v>5.03</v>
      </c>
      <c r="CT97" s="3"/>
      <c r="CU97" s="3"/>
      <c r="CV97" s="3"/>
      <c r="CW97" s="3">
        <v>5.0323426184435398</v>
      </c>
      <c r="CX97" s="19">
        <v>5.0323426184435398</v>
      </c>
      <c r="CY97" s="3"/>
      <c r="CZ97" s="3"/>
      <c r="DA97" s="3">
        <v>4.7560000000000002</v>
      </c>
      <c r="DB97" s="3">
        <v>0.27634261844353958</v>
      </c>
      <c r="DC97" s="19">
        <v>5.0323426184435398</v>
      </c>
      <c r="DD97" s="3">
        <v>5.0365000000000002</v>
      </c>
      <c r="DE97" s="3">
        <v>4.8</v>
      </c>
      <c r="DF97" s="3"/>
      <c r="DG97" s="19"/>
      <c r="DH97" s="3"/>
      <c r="DI97" s="3"/>
      <c r="DJ97" s="14"/>
      <c r="DK97" s="20"/>
      <c r="DL97" s="3"/>
      <c r="DM97" s="3"/>
      <c r="DN97" s="3"/>
      <c r="DO97" s="3"/>
      <c r="DP97" s="3"/>
      <c r="DQ97" s="20"/>
      <c r="DR97" s="3"/>
      <c r="DS97" s="3"/>
      <c r="DT97" s="3"/>
      <c r="DU97" s="3"/>
      <c r="DV97" s="3"/>
      <c r="DW97" s="3"/>
    </row>
    <row r="98" spans="1:127">
      <c r="A98" s="36" t="s">
        <v>195</v>
      </c>
      <c r="B98" s="2" t="s">
        <v>122</v>
      </c>
      <c r="C98" s="2" t="s">
        <v>123</v>
      </c>
      <c r="D98" s="16" t="s">
        <v>124</v>
      </c>
      <c r="E98" s="3">
        <v>26</v>
      </c>
      <c r="F98" s="4">
        <v>6.9240000000000004</v>
      </c>
      <c r="G98" s="4">
        <v>4.1010807800304008</v>
      </c>
      <c r="H98" s="4">
        <v>2.5709192199695994</v>
      </c>
      <c r="I98" s="10">
        <v>5.6695000000000002</v>
      </c>
      <c r="J98" s="10">
        <v>0.74031615600608003</v>
      </c>
      <c r="K98" s="11">
        <v>5.96</v>
      </c>
      <c r="L98" s="11">
        <v>0.44981615600608027</v>
      </c>
      <c r="M98" s="11">
        <v>6.4098161560060802</v>
      </c>
      <c r="N98" s="11">
        <v>5.79</v>
      </c>
      <c r="O98" s="11">
        <v>0.6198161560060802</v>
      </c>
      <c r="P98" s="11">
        <v>6.4098161560060802</v>
      </c>
      <c r="Q98" s="11">
        <v>6.01</v>
      </c>
      <c r="R98" s="11">
        <v>0.39981615600608045</v>
      </c>
      <c r="S98" s="11">
        <v>6.4098161560060802</v>
      </c>
      <c r="T98" s="11">
        <v>5.7945000000000002</v>
      </c>
      <c r="U98" s="7"/>
      <c r="V98" s="11" t="s">
        <v>125</v>
      </c>
      <c r="W98" s="11"/>
      <c r="X98" s="11">
        <v>5.51</v>
      </c>
      <c r="Y98" s="11">
        <v>0.12854039001520068</v>
      </c>
      <c r="Z98" s="17">
        <v>5.6385403900152005</v>
      </c>
      <c r="AA98" s="11">
        <v>5.63</v>
      </c>
      <c r="AB98" s="4">
        <v>5.34</v>
      </c>
      <c r="AC98" s="4">
        <v>0.29854039001520061</v>
      </c>
      <c r="AD98" s="18">
        <v>5.6385403900152005</v>
      </c>
      <c r="AE98" s="4">
        <v>5.63</v>
      </c>
      <c r="AF98" s="4">
        <v>5.12</v>
      </c>
      <c r="AG98" s="4">
        <v>0.51854039001520036</v>
      </c>
      <c r="AH98" s="18">
        <v>5.6385403900152005</v>
      </c>
      <c r="AI98" s="4">
        <v>5.64</v>
      </c>
      <c r="AJ98" s="4">
        <v>5.3</v>
      </c>
      <c r="AK98" s="4">
        <v>8.1448468018240128E-2</v>
      </c>
      <c r="AL98" s="18">
        <v>5.38144846801824</v>
      </c>
      <c r="AM98" s="4">
        <v>5.38</v>
      </c>
      <c r="AN98" s="4">
        <v>5.0599999999999996</v>
      </c>
      <c r="AO98" s="4">
        <v>6.4356546021280714E-2</v>
      </c>
      <c r="AP98" s="18">
        <v>5.1243565460212803</v>
      </c>
      <c r="AS98" s="4">
        <v>4.68</v>
      </c>
      <c r="AT98" s="4">
        <v>0.44435654602128061</v>
      </c>
      <c r="AU98" s="18">
        <v>5.1243565460212803</v>
      </c>
      <c r="AV98" s="4">
        <v>5.12</v>
      </c>
      <c r="AW98" s="3"/>
      <c r="AX98" s="3">
        <v>5.1243565460212803</v>
      </c>
      <c r="AY98" s="18">
        <v>5.1243565460212803</v>
      </c>
      <c r="AZ98" s="3"/>
      <c r="BA98" s="3">
        <v>4.6399999999999997</v>
      </c>
      <c r="BB98" s="3">
        <v>0.48435654602128064</v>
      </c>
      <c r="BC98" s="18">
        <v>5.1243565460212803</v>
      </c>
      <c r="BD98" s="3">
        <v>5.14</v>
      </c>
      <c r="BE98" s="3">
        <v>4.58</v>
      </c>
      <c r="BF98" s="3">
        <v>0.54435654602128025</v>
      </c>
      <c r="BG98" s="18">
        <v>5.1243565460212803</v>
      </c>
      <c r="BH98" s="3">
        <v>5.12</v>
      </c>
      <c r="BI98" s="3">
        <v>4.83</v>
      </c>
      <c r="BJ98" s="3">
        <v>0.29435654602128025</v>
      </c>
      <c r="BK98" s="18">
        <v>5.1243565460212803</v>
      </c>
      <c r="BL98" s="3">
        <v>5.13</v>
      </c>
      <c r="BM98" s="3">
        <v>4.7329999999999997</v>
      </c>
      <c r="BN98" s="3">
        <v>0.39135654602128067</v>
      </c>
      <c r="BO98" s="18">
        <v>5.1243565460212803</v>
      </c>
      <c r="BP98" s="3">
        <v>5.1740000000000004</v>
      </c>
      <c r="BQ98" s="3">
        <v>4.6399999999999997</v>
      </c>
      <c r="BR98" s="3">
        <v>0.48435654602128064</v>
      </c>
      <c r="BS98" s="18">
        <v>5.1243565460212803</v>
      </c>
      <c r="BT98" s="3">
        <v>5.12</v>
      </c>
      <c r="BU98" s="3">
        <v>4.84</v>
      </c>
      <c r="BV98" s="3">
        <v>0.28435654602128047</v>
      </c>
      <c r="BW98" s="18">
        <v>5.1243565460212803</v>
      </c>
      <c r="BX98" s="3">
        <v>4.84</v>
      </c>
      <c r="BY98" s="3">
        <v>4.5999999999999996</v>
      </c>
      <c r="BZ98" s="3">
        <v>0.26726462402432105</v>
      </c>
      <c r="CA98" s="18">
        <v>4.8672646240243207</v>
      </c>
      <c r="CB98" s="3">
        <v>4.8600000000000003</v>
      </c>
      <c r="CC98" s="3">
        <v>4.49</v>
      </c>
      <c r="CD98" s="3">
        <v>5.1716285980307193</v>
      </c>
      <c r="CE98" s="18">
        <v>5.1716285980307193</v>
      </c>
      <c r="CF98" s="3">
        <v>4.8672646240243207</v>
      </c>
      <c r="CG98" s="3">
        <v>4.82</v>
      </c>
      <c r="CH98" s="12">
        <v>0.351628598030719</v>
      </c>
      <c r="CI98" s="18">
        <v>5.1716285980307193</v>
      </c>
      <c r="CJ98" s="18">
        <v>4.8672646240243207</v>
      </c>
      <c r="CK98" s="3">
        <v>5.17</v>
      </c>
      <c r="CL98" s="3">
        <v>5.08</v>
      </c>
      <c r="CM98" s="3">
        <v>-4.5643453978719606E-2</v>
      </c>
      <c r="CN98" s="19">
        <v>5.1243565460212803</v>
      </c>
      <c r="CO98" s="3">
        <v>5.13</v>
      </c>
      <c r="CP98" s="3">
        <v>4.92</v>
      </c>
      <c r="CQ98" s="3">
        <v>0.20435654602128039</v>
      </c>
      <c r="CR98" s="19">
        <v>5.1243565460212803</v>
      </c>
      <c r="CS98" s="3">
        <v>5.13</v>
      </c>
      <c r="CT98" s="3"/>
      <c r="CU98" s="3"/>
      <c r="CV98" s="3"/>
      <c r="CW98" s="12">
        <v>5.1243565460212803</v>
      </c>
      <c r="CX98" s="17">
        <v>5.1243565460212803</v>
      </c>
      <c r="CY98" s="3"/>
      <c r="CZ98" s="3"/>
      <c r="DA98" s="3">
        <v>4.7699999999999996</v>
      </c>
      <c r="DB98" s="12">
        <v>0.35435654602128075</v>
      </c>
      <c r="DC98" s="17">
        <v>5.1243565460212803</v>
      </c>
      <c r="DD98" s="3">
        <v>5.13</v>
      </c>
      <c r="DE98" s="3"/>
      <c r="DF98" s="3"/>
      <c r="DG98" s="17">
        <v>5.1243565460212803</v>
      </c>
      <c r="DH98" s="3"/>
      <c r="DI98" s="3"/>
      <c r="DJ98" s="37"/>
      <c r="DK98" s="20"/>
      <c r="DL98" s="3"/>
      <c r="DM98" s="3">
        <v>4.7925000000000004</v>
      </c>
      <c r="DN98" s="3">
        <v>4.7169999999999996</v>
      </c>
      <c r="DO98" s="3"/>
      <c r="DP98" s="3"/>
      <c r="DQ98" s="20"/>
      <c r="DR98" s="3"/>
      <c r="DS98" s="3"/>
      <c r="DT98" s="3"/>
      <c r="DU98" s="3"/>
      <c r="DV98" s="3"/>
      <c r="DW98" s="3"/>
    </row>
    <row r="99" spans="1:127">
      <c r="A99" s="38" t="s">
        <v>219</v>
      </c>
      <c r="B99" s="2" t="s">
        <v>122</v>
      </c>
      <c r="C99" s="2" t="s">
        <v>123</v>
      </c>
      <c r="D99" s="16" t="s">
        <v>124</v>
      </c>
      <c r="E99" s="3">
        <v>39</v>
      </c>
      <c r="F99" s="4">
        <v>5.9884999999999993</v>
      </c>
      <c r="G99" s="4">
        <v>3.5260566388855499</v>
      </c>
      <c r="H99" s="4">
        <v>2.2104433611144492</v>
      </c>
      <c r="I99" s="40">
        <v>5.4579999999999993</v>
      </c>
      <c r="J99" s="12">
        <v>7.6851439198110327E-2</v>
      </c>
      <c r="K99" s="11">
        <v>5.22</v>
      </c>
      <c r="L99" s="11">
        <v>0.46485143919811023</v>
      </c>
      <c r="M99" s="11">
        <v>5.68485143919811</v>
      </c>
      <c r="N99" s="11">
        <v>5.29</v>
      </c>
      <c r="O99" s="11">
        <v>0.39485143919810994</v>
      </c>
      <c r="P99" s="11">
        <v>5.68485143919811</v>
      </c>
      <c r="Q99" s="11">
        <v>5.36</v>
      </c>
      <c r="R99" s="11">
        <v>0.32485143919810966</v>
      </c>
      <c r="S99" s="11">
        <v>5.68485143919811</v>
      </c>
      <c r="T99" s="11">
        <v>5.23</v>
      </c>
      <c r="U99" s="7"/>
      <c r="V99" s="11" t="s">
        <v>125</v>
      </c>
      <c r="W99" s="11" t="s">
        <v>213</v>
      </c>
      <c r="X99" s="11">
        <v>4.9800000000000004</v>
      </c>
      <c r="Y99" s="11">
        <v>2.4378597995274198E-2</v>
      </c>
      <c r="Z99" s="17">
        <v>5.0043785979952746</v>
      </c>
      <c r="AA99" s="11">
        <v>5</v>
      </c>
      <c r="AB99" s="4">
        <v>4.8</v>
      </c>
      <c r="AC99" s="4">
        <v>8.3278319442775306E-2</v>
      </c>
      <c r="AD99" s="18">
        <v>4.8832783194427751</v>
      </c>
      <c r="AE99" s="4">
        <v>4.88</v>
      </c>
      <c r="AF99" s="4">
        <v>4.55</v>
      </c>
      <c r="AG99" s="4">
        <v>0.33327831944277531</v>
      </c>
      <c r="AH99" s="18">
        <v>4.8832783194427751</v>
      </c>
      <c r="AI99" s="4">
        <v>4.88</v>
      </c>
      <c r="AJ99" s="4">
        <v>4.62</v>
      </c>
      <c r="AK99" s="4">
        <v>4.2233983331329661E-2</v>
      </c>
      <c r="AL99" s="18">
        <v>4.6622339833313298</v>
      </c>
      <c r="AM99" s="4">
        <v>4.66</v>
      </c>
      <c r="AN99" s="4">
        <v>4.45</v>
      </c>
      <c r="AO99" s="4">
        <v>-8.8103527801157711E-3</v>
      </c>
      <c r="AP99" s="18">
        <v>4.4411896472198844</v>
      </c>
      <c r="AS99" s="4">
        <v>4.22</v>
      </c>
      <c r="AT99" s="4">
        <v>0.22118964721988466</v>
      </c>
      <c r="AU99" s="18">
        <v>4.4411896472198844</v>
      </c>
      <c r="AV99" s="4">
        <v>4.4400000000000004</v>
      </c>
      <c r="AW99" s="3">
        <v>4.26</v>
      </c>
      <c r="AX99" s="3">
        <v>0.18118964721988462</v>
      </c>
      <c r="AY99" s="18">
        <v>4.4411896472198844</v>
      </c>
      <c r="AZ99" s="3">
        <v>4.4400000000000004</v>
      </c>
      <c r="BA99" s="3">
        <v>4.2</v>
      </c>
      <c r="BB99" s="3">
        <v>0.24118964721988423</v>
      </c>
      <c r="BC99" s="18">
        <v>4.4411896472198844</v>
      </c>
      <c r="BD99" s="3">
        <v>4.45</v>
      </c>
      <c r="BE99" s="3">
        <v>4.1399999999999997</v>
      </c>
      <c r="BF99" s="3">
        <v>0.30118964721988473</v>
      </c>
      <c r="BG99" s="18">
        <v>4.4411896472198844</v>
      </c>
      <c r="BH99" s="3">
        <v>4.4400000000000004</v>
      </c>
      <c r="BI99" s="3">
        <v>4.18</v>
      </c>
      <c r="BJ99" s="3">
        <v>0.26118964721988469</v>
      </c>
      <c r="BK99" s="18">
        <v>4.4411896472198844</v>
      </c>
      <c r="BL99" s="3">
        <v>4.4400000000000004</v>
      </c>
      <c r="BM99" s="3">
        <v>4.2035</v>
      </c>
      <c r="BN99" s="3">
        <v>0.23768964721988439</v>
      </c>
      <c r="BO99" s="18">
        <v>4.4411896472198844</v>
      </c>
      <c r="BP99" s="3">
        <v>4.524</v>
      </c>
      <c r="BQ99" s="3">
        <v>4.13</v>
      </c>
      <c r="BR99" s="3">
        <v>0.31118964721988451</v>
      </c>
      <c r="BS99" s="18">
        <v>4.4411896472198844</v>
      </c>
      <c r="BT99" s="3">
        <v>4.4400000000000004</v>
      </c>
      <c r="BU99" s="3">
        <v>4.25</v>
      </c>
      <c r="BV99" s="3">
        <v>0.19118964721988441</v>
      </c>
      <c r="BW99" s="18">
        <v>4.4411896472198844</v>
      </c>
      <c r="BX99" s="3">
        <v>4.25</v>
      </c>
      <c r="BY99" s="3">
        <v>4.1100000000000003</v>
      </c>
      <c r="BZ99" s="3">
        <v>0.11014531110843961</v>
      </c>
      <c r="CA99" s="18">
        <v>4.2201453111084399</v>
      </c>
      <c r="CB99" s="3">
        <v>4.22</v>
      </c>
      <c r="CC99" s="3">
        <v>4.03</v>
      </c>
      <c r="CD99" s="3">
        <v>4.5034113278257601</v>
      </c>
      <c r="CE99" s="18">
        <v>4.5034113278257601</v>
      </c>
      <c r="CF99" s="3">
        <v>4.2201453111084399</v>
      </c>
      <c r="CG99" s="3">
        <v>4.24</v>
      </c>
      <c r="CH99" s="12">
        <v>0.26341132782575993</v>
      </c>
      <c r="CI99" s="18">
        <v>4.5034113278257601</v>
      </c>
      <c r="CJ99" s="18">
        <v>4.2201453111084399</v>
      </c>
      <c r="CK99" s="3">
        <v>4.5</v>
      </c>
      <c r="CL99" s="3">
        <v>4.41</v>
      </c>
      <c r="CM99" s="3">
        <v>-5.8810352780115593E-2</v>
      </c>
      <c r="CN99" s="19">
        <v>4.4411896472198844</v>
      </c>
      <c r="CO99" s="3"/>
      <c r="CP99" s="3">
        <v>4.25</v>
      </c>
      <c r="CQ99" s="3">
        <v>0.19118964721988441</v>
      </c>
      <c r="CR99" s="19">
        <v>4.4411896472198844</v>
      </c>
      <c r="CS99" s="3">
        <v>4.4400000000000004</v>
      </c>
      <c r="CT99" s="3"/>
      <c r="CU99" s="3"/>
      <c r="CV99" s="3"/>
      <c r="CW99" s="12">
        <v>4.4411896472198844</v>
      </c>
      <c r="CX99" s="17">
        <v>4.4411896472198844</v>
      </c>
      <c r="CY99" s="3"/>
      <c r="CZ99" s="3"/>
      <c r="DA99" s="3">
        <v>4.17</v>
      </c>
      <c r="DB99" s="12">
        <v>0.27118964721988448</v>
      </c>
      <c r="DC99" s="17">
        <v>4.4411896472198844</v>
      </c>
      <c r="DD99" s="3">
        <v>4.4400000000000004</v>
      </c>
      <c r="DE99" s="3"/>
      <c r="DF99" s="3"/>
      <c r="DG99" s="17">
        <v>4.4411896472198844</v>
      </c>
      <c r="DH99" s="3"/>
      <c r="DI99" s="3">
        <v>4.24</v>
      </c>
      <c r="DJ99" s="12">
        <v>-1.9854688891560279E-2</v>
      </c>
      <c r="DK99" s="18">
        <v>4.2201453111084399</v>
      </c>
      <c r="DL99" s="3">
        <v>4.24</v>
      </c>
      <c r="DM99" s="3"/>
      <c r="DN99" s="3"/>
      <c r="DO99" s="3">
        <v>4.1665000000000001</v>
      </c>
      <c r="DP99" s="3"/>
      <c r="DQ99" s="39"/>
      <c r="DR99" s="3"/>
      <c r="DS99" s="3"/>
      <c r="DT99" s="3"/>
      <c r="DU99" s="3"/>
      <c r="DV99" s="3"/>
      <c r="DW99" s="3"/>
    </row>
    <row r="100" spans="1:127">
      <c r="A100" s="38" t="s">
        <v>222</v>
      </c>
      <c r="B100" s="2" t="s">
        <v>122</v>
      </c>
      <c r="C100" s="2" t="s">
        <v>123</v>
      </c>
      <c r="D100" s="2" t="s">
        <v>124</v>
      </c>
      <c r="E100" s="3">
        <v>44</v>
      </c>
      <c r="F100" s="4">
        <v>6.6004999999999994</v>
      </c>
      <c r="G100" s="4">
        <v>3.9022349118739497</v>
      </c>
      <c r="H100" s="4">
        <v>2.4462650881260495</v>
      </c>
      <c r="I100" s="40">
        <v>5.6179999999999994</v>
      </c>
      <c r="J100" s="12">
        <v>0.48168709379578978</v>
      </c>
      <c r="K100" s="11">
        <v>5.57</v>
      </c>
      <c r="L100" s="11">
        <v>0.67968709379578929</v>
      </c>
      <c r="M100" s="11">
        <v>6.2496870937957896</v>
      </c>
      <c r="N100" s="11">
        <v>5.71</v>
      </c>
      <c r="O100" s="11">
        <v>0.53968709379578961</v>
      </c>
      <c r="P100" s="11">
        <v>6.2496870937957896</v>
      </c>
      <c r="Q100" s="11">
        <v>5.76</v>
      </c>
      <c r="R100" s="11">
        <v>0.48968709379578979</v>
      </c>
      <c r="S100" s="11">
        <v>6.2496870937957896</v>
      </c>
      <c r="T100" s="11">
        <v>5.51</v>
      </c>
      <c r="U100" s="7"/>
      <c r="V100" s="11" t="s">
        <v>125</v>
      </c>
      <c r="W100" s="11"/>
      <c r="X100" s="11">
        <v>5.15</v>
      </c>
      <c r="Y100" s="11">
        <v>0.34846773448947399</v>
      </c>
      <c r="Z100" s="17">
        <v>5.4984677344894743</v>
      </c>
      <c r="AA100" s="11">
        <v>5.49</v>
      </c>
      <c r="AB100" s="4">
        <v>5.15</v>
      </c>
      <c r="AC100" s="4">
        <v>0.22736745593697361</v>
      </c>
      <c r="AD100" s="18">
        <v>5.377367455936974</v>
      </c>
      <c r="AE100" s="4">
        <v>5.37</v>
      </c>
      <c r="AF100" s="4">
        <v>4.83</v>
      </c>
      <c r="AG100" s="4">
        <v>0.54736745593697389</v>
      </c>
      <c r="AH100" s="18">
        <v>5.377367455936974</v>
      </c>
      <c r="AI100" s="4">
        <v>5.38</v>
      </c>
      <c r="AJ100" s="4">
        <v>5</v>
      </c>
      <c r="AK100" s="4">
        <v>0.13274094712436924</v>
      </c>
      <c r="AL100" s="18">
        <v>5.1327409471243692</v>
      </c>
      <c r="AM100" s="4">
        <v>5.13</v>
      </c>
      <c r="AN100" s="4">
        <v>4.79</v>
      </c>
      <c r="AO100" s="4">
        <v>9.8114438311764474E-2</v>
      </c>
      <c r="AP100" s="18">
        <v>4.8881144383117645</v>
      </c>
      <c r="AS100" s="4">
        <v>4.43</v>
      </c>
      <c r="AT100" s="4">
        <v>0.45811443831176479</v>
      </c>
      <c r="AU100" s="18">
        <v>4.8881144383117645</v>
      </c>
      <c r="AV100" s="4">
        <v>4.88</v>
      </c>
      <c r="AW100" s="3"/>
      <c r="AX100" s="3">
        <v>4.8881144383117645</v>
      </c>
      <c r="AY100" s="18">
        <v>4.8881144383117645</v>
      </c>
      <c r="AZ100" s="3"/>
      <c r="BA100" s="3">
        <v>4.46</v>
      </c>
      <c r="BB100" s="3">
        <v>0.42811443831176454</v>
      </c>
      <c r="BC100" s="18">
        <v>4.8881144383117645</v>
      </c>
      <c r="BD100" s="3">
        <v>4.88</v>
      </c>
      <c r="BE100" s="3">
        <v>4.45</v>
      </c>
      <c r="BF100" s="3">
        <v>0.43811443831176433</v>
      </c>
      <c r="BG100" s="18">
        <v>4.8881144383117645</v>
      </c>
      <c r="BH100" s="3">
        <v>4.88</v>
      </c>
      <c r="BI100" s="3">
        <v>4.5199999999999996</v>
      </c>
      <c r="BJ100" s="3">
        <v>0.36811443831176494</v>
      </c>
      <c r="BK100" s="18">
        <v>4.8881144383117645</v>
      </c>
      <c r="BL100" s="3">
        <v>4.91</v>
      </c>
      <c r="BM100" s="3">
        <v>4.5650000000000004</v>
      </c>
      <c r="BN100" s="3">
        <v>0.32311443831176412</v>
      </c>
      <c r="BO100" s="18">
        <v>4.8881144383117645</v>
      </c>
      <c r="BP100" s="3">
        <v>4.9104999999999999</v>
      </c>
      <c r="BQ100" s="3">
        <v>4.43</v>
      </c>
      <c r="BR100" s="3">
        <v>0.45811443831176479</v>
      </c>
      <c r="BS100" s="18">
        <v>4.8881144383117645</v>
      </c>
      <c r="BT100" s="3">
        <v>4.88</v>
      </c>
      <c r="BU100" s="3">
        <v>4.6100000000000003</v>
      </c>
      <c r="BV100" s="3">
        <v>0.27811443831176419</v>
      </c>
      <c r="BW100" s="18">
        <v>4.8881144383117645</v>
      </c>
      <c r="BX100" s="3">
        <v>4.6100000000000003</v>
      </c>
      <c r="BY100" s="3">
        <v>4.4000000000000004</v>
      </c>
      <c r="BZ100" s="3">
        <v>0.24348792949915854</v>
      </c>
      <c r="CA100" s="18">
        <v>4.6434879294991589</v>
      </c>
      <c r="CB100" s="3">
        <v>4.6399999999999997</v>
      </c>
      <c r="CC100" s="3">
        <v>4.33</v>
      </c>
      <c r="CD100" s="3">
        <v>4.5622089137133592</v>
      </c>
      <c r="CE100" s="18">
        <v>4.5622089137133592</v>
      </c>
      <c r="CF100" s="3">
        <v>4.6434879294991589</v>
      </c>
      <c r="CG100" s="3">
        <v>4.3600000000000003</v>
      </c>
      <c r="CH100" s="12">
        <v>0.20220891371335892</v>
      </c>
      <c r="CI100" s="18">
        <v>4.5622089137133592</v>
      </c>
      <c r="CJ100" s="18">
        <v>4.6434879294991589</v>
      </c>
      <c r="CK100" s="3">
        <v>5.57</v>
      </c>
      <c r="CL100" s="3">
        <v>4.63</v>
      </c>
      <c r="CM100" s="3">
        <v>-0.68188556168823578</v>
      </c>
      <c r="CN100" s="19">
        <v>4.8881144383117645</v>
      </c>
      <c r="CO100" s="3">
        <v>4.8899999999999997</v>
      </c>
      <c r="CP100" s="3">
        <v>4.57</v>
      </c>
      <c r="CQ100" s="3">
        <v>0.31811443831176422</v>
      </c>
      <c r="CR100" s="19">
        <v>4.8881144383117645</v>
      </c>
      <c r="CS100" s="3">
        <v>4.8899999999999997</v>
      </c>
      <c r="CT100" s="3"/>
      <c r="CU100" s="3"/>
      <c r="CV100" s="3"/>
      <c r="CW100" s="12">
        <v>4.8881144383117645</v>
      </c>
      <c r="CX100" s="17">
        <v>4.8881144383117645</v>
      </c>
      <c r="CY100" s="3"/>
      <c r="CZ100" s="3" t="s">
        <v>194</v>
      </c>
      <c r="DA100" s="3">
        <v>4.55</v>
      </c>
      <c r="DB100" s="12">
        <v>0.33811443831176469</v>
      </c>
      <c r="DC100" s="17">
        <v>4.8881144383117645</v>
      </c>
      <c r="DD100" s="3">
        <v>4.88</v>
      </c>
      <c r="DE100" s="3"/>
      <c r="DF100" s="3"/>
      <c r="DG100" s="17">
        <v>4.8881144383117645</v>
      </c>
      <c r="DH100" s="3"/>
      <c r="DI100" s="3">
        <v>4.6100000000000003</v>
      </c>
      <c r="DJ100" s="12">
        <v>3.3487929499158575E-2</v>
      </c>
      <c r="DK100" s="18">
        <v>4.6434879294991589</v>
      </c>
      <c r="DL100" s="3">
        <v>4.6500000000000004</v>
      </c>
      <c r="DM100" s="3"/>
      <c r="DN100" s="3"/>
      <c r="DO100" s="3">
        <v>4.5365000000000002</v>
      </c>
      <c r="DP100" s="3"/>
      <c r="DQ100" s="39"/>
      <c r="DR100" s="3"/>
      <c r="DS100" s="3"/>
      <c r="DT100" s="3"/>
      <c r="DU100" s="3"/>
      <c r="DV100" s="3"/>
      <c r="DW100" s="3"/>
    </row>
    <row r="101" spans="1:127">
      <c r="A101" s="9" t="s">
        <v>139</v>
      </c>
      <c r="B101" s="2" t="s">
        <v>140</v>
      </c>
      <c r="C101" s="2" t="s">
        <v>141</v>
      </c>
      <c r="D101" s="2" t="s">
        <v>120</v>
      </c>
      <c r="E101" s="3">
        <v>31</v>
      </c>
      <c r="F101" s="4">
        <v>7.0880000000000001</v>
      </c>
      <c r="G101" s="4">
        <v>4.2018867224652006</v>
      </c>
      <c r="H101" s="4">
        <v>2.6341132775347993</v>
      </c>
      <c r="I101" s="10">
        <v>5.7249999999999996</v>
      </c>
      <c r="J101" s="10">
        <v>0.8361773444930396</v>
      </c>
      <c r="K101" s="11">
        <v>5.8890000000000002</v>
      </c>
      <c r="L101" s="11">
        <v>0.67217734449303901</v>
      </c>
      <c r="M101" s="11">
        <v>6.5611773444930392</v>
      </c>
      <c r="N101" s="11">
        <v>6.0430000000000001</v>
      </c>
      <c r="O101" s="11">
        <v>0.51817734449303909</v>
      </c>
      <c r="P101" s="11">
        <v>6.5611773444930392</v>
      </c>
      <c r="Q101" s="11">
        <v>6.0519999999999996</v>
      </c>
      <c r="R101" s="11">
        <v>0.50917734449303964</v>
      </c>
      <c r="S101" s="11">
        <v>6.5611773444930392</v>
      </c>
      <c r="T101" s="11">
        <v>5.8265000000000002</v>
      </c>
      <c r="U101" s="11">
        <v>0.73467734449303901</v>
      </c>
      <c r="V101" s="11">
        <v>6.5611773444930392</v>
      </c>
      <c r="W101" s="11">
        <v>6.5655000000000001</v>
      </c>
      <c r="X101" s="11">
        <v>6.0129999999999999</v>
      </c>
      <c r="Y101" s="11">
        <v>0.54817734449303934</v>
      </c>
      <c r="Z101" s="11">
        <v>6.5611773444930392</v>
      </c>
      <c r="AA101" s="11">
        <v>6.5620000000000003</v>
      </c>
      <c r="AB101" s="4">
        <v>6.0330000000000004</v>
      </c>
      <c r="AC101" s="4">
        <v>0.52817734449303888</v>
      </c>
      <c r="AD101" s="4">
        <v>6.5611773444930392</v>
      </c>
      <c r="AE101" s="4">
        <v>6.5609999999999999</v>
      </c>
      <c r="AF101" s="4">
        <v>5.5774999999999997</v>
      </c>
      <c r="AG101" s="4">
        <v>0.98367734449303956</v>
      </c>
      <c r="AH101" s="4">
        <v>6.5611773444930392</v>
      </c>
      <c r="AI101" s="4">
        <v>6.5804999999999998</v>
      </c>
      <c r="AJ101" s="4">
        <v>5.96</v>
      </c>
      <c r="AK101" s="4">
        <v>0.60117734449303928</v>
      </c>
      <c r="AL101" s="4">
        <v>6.5611773444930392</v>
      </c>
      <c r="AM101" s="4">
        <v>6.59</v>
      </c>
      <c r="AN101" s="4">
        <v>5.87</v>
      </c>
      <c r="AO101" s="4">
        <v>0.69117734449303914</v>
      </c>
      <c r="AP101" s="4">
        <v>6.5611773444930392</v>
      </c>
      <c r="AQ101" s="4">
        <v>6.56</v>
      </c>
      <c r="AR101" s="4">
        <v>6.7954999999999997</v>
      </c>
      <c r="AS101" s="4">
        <v>6.65</v>
      </c>
      <c r="AT101" s="4">
        <v>-8.8822655506961112E-2</v>
      </c>
      <c r="AU101" s="4">
        <v>6.5611773444930392</v>
      </c>
      <c r="AW101" s="3"/>
      <c r="AX101" s="3">
        <v>6.8245886722465201</v>
      </c>
      <c r="AY101" s="3">
        <v>6.8245886722465201</v>
      </c>
      <c r="AZ101" s="3"/>
      <c r="BA101" s="3"/>
      <c r="BB101" s="3">
        <v>6.8245886722465201</v>
      </c>
      <c r="BC101" s="3">
        <v>6.8245886722465201</v>
      </c>
      <c r="BD101" s="3"/>
      <c r="BE101" s="3">
        <v>5.4405000000000001</v>
      </c>
      <c r="BF101" s="3">
        <v>1.38408867224652</v>
      </c>
      <c r="BG101" s="3">
        <v>6.8245886722465201</v>
      </c>
      <c r="BH101" s="3">
        <v>6.8014999999999999</v>
      </c>
      <c r="BI101" s="3">
        <v>5.83</v>
      </c>
      <c r="BJ101" s="3">
        <v>0.99458867224652003</v>
      </c>
      <c r="BK101" s="3">
        <v>6.8245886722465201</v>
      </c>
      <c r="BL101" s="3">
        <v>6.85</v>
      </c>
      <c r="BM101" s="3">
        <v>5.8295000000000003</v>
      </c>
      <c r="BN101" s="3">
        <v>0.99508867224651976</v>
      </c>
      <c r="BO101" s="3">
        <v>6.8245886722465201</v>
      </c>
      <c r="BP101" s="3">
        <v>6.8410000000000002</v>
      </c>
      <c r="BQ101" s="3">
        <v>6.44</v>
      </c>
      <c r="BR101" s="3">
        <v>0.38458867224651971</v>
      </c>
      <c r="BS101" s="3">
        <v>6.8245886722465201</v>
      </c>
      <c r="BT101" s="3">
        <v>6.83</v>
      </c>
      <c r="BU101" s="3">
        <v>6.72</v>
      </c>
      <c r="BV101" s="3">
        <v>0.10458867224652035</v>
      </c>
      <c r="BW101" s="3">
        <v>6.8245886722465201</v>
      </c>
      <c r="BX101" s="3">
        <v>6.82</v>
      </c>
      <c r="BY101" s="3">
        <v>6.39</v>
      </c>
      <c r="BZ101" s="3">
        <v>0.43458867224652042</v>
      </c>
      <c r="CA101" s="3">
        <v>6.8245886722465201</v>
      </c>
      <c r="CB101" s="3">
        <v>6.82</v>
      </c>
      <c r="CC101" s="3">
        <v>6.46</v>
      </c>
      <c r="CD101" s="3">
        <v>7.1341810585050602</v>
      </c>
      <c r="CE101" s="3">
        <v>7.1341810585050602</v>
      </c>
      <c r="CF101" s="3">
        <v>6.5611773444930392</v>
      </c>
      <c r="CG101" s="3">
        <v>6.51</v>
      </c>
      <c r="CH101" s="12">
        <v>0.62418105850506045</v>
      </c>
      <c r="CI101" s="3">
        <v>7.1341810585050602</v>
      </c>
      <c r="CJ101" s="3">
        <v>6.5611773444930392</v>
      </c>
      <c r="CK101" s="3">
        <v>7.14</v>
      </c>
      <c r="CL101" s="3"/>
      <c r="CM101" s="3">
        <v>-0.31541132775347958</v>
      </c>
      <c r="CN101" s="3">
        <v>6.8245886722465201</v>
      </c>
      <c r="CO101" s="3"/>
      <c r="CP101" s="3"/>
      <c r="CQ101" s="13"/>
      <c r="CR101" s="13"/>
      <c r="CS101" s="3"/>
      <c r="CT101" s="3">
        <v>6.8224999999999998</v>
      </c>
      <c r="CU101" s="3">
        <v>6.4814999999999996</v>
      </c>
      <c r="CV101" s="3"/>
      <c r="CW101" s="14"/>
      <c r="CX101" s="14"/>
      <c r="CY101" s="3"/>
      <c r="CZ101" s="3"/>
      <c r="DA101" s="3"/>
      <c r="DB101" s="14"/>
      <c r="DC101" s="14"/>
      <c r="DD101" s="3"/>
      <c r="DE101" s="3"/>
      <c r="DF101" s="3"/>
      <c r="DG101" s="14"/>
      <c r="DH101" s="3"/>
      <c r="DI101" s="3"/>
      <c r="DJ101" s="14"/>
      <c r="DK101" s="15"/>
      <c r="DL101" s="3"/>
      <c r="DM101" s="3"/>
      <c r="DN101" s="3"/>
      <c r="DO101" s="3"/>
      <c r="DP101" s="3"/>
      <c r="DQ101" s="15"/>
      <c r="DR101" s="3"/>
      <c r="DS101" s="3"/>
      <c r="DT101" s="3"/>
      <c r="DU101" s="3"/>
      <c r="DV101" s="3"/>
      <c r="DW101" s="3"/>
    </row>
    <row r="102" spans="1:127">
      <c r="A102" s="34" t="s">
        <v>176</v>
      </c>
      <c r="B102" s="2" t="s">
        <v>140</v>
      </c>
      <c r="C102" s="2" t="s">
        <v>141</v>
      </c>
      <c r="D102" s="2" t="s">
        <v>120</v>
      </c>
      <c r="E102" s="3">
        <v>46</v>
      </c>
      <c r="F102" s="4">
        <v>6.968</v>
      </c>
      <c r="G102" s="4">
        <v>4.1281262767812006</v>
      </c>
      <c r="H102" s="4">
        <v>2.5878737232187992</v>
      </c>
      <c r="I102" s="10">
        <v>5.4249999999999998</v>
      </c>
      <c r="J102" s="10">
        <v>1.0254252553562404</v>
      </c>
      <c r="K102" s="11">
        <v>5.7714999999999996</v>
      </c>
      <c r="L102" s="11">
        <v>0.6789252553562406</v>
      </c>
      <c r="M102" s="11">
        <v>6.4504252553562402</v>
      </c>
      <c r="N102" s="11">
        <v>5.7530000000000001</v>
      </c>
      <c r="O102" s="11">
        <v>0.69742525535624011</v>
      </c>
      <c r="P102" s="11">
        <v>6.4504252553562402</v>
      </c>
      <c r="Q102" s="11">
        <v>5.84</v>
      </c>
      <c r="R102" s="11">
        <v>0.61042525535624037</v>
      </c>
      <c r="S102" s="11">
        <v>6.4504252553562402</v>
      </c>
      <c r="T102" s="11">
        <v>5.5445000000000002</v>
      </c>
      <c r="U102" s="11">
        <v>0.90592525535624002</v>
      </c>
      <c r="V102" s="11">
        <v>6.4504252553562402</v>
      </c>
      <c r="W102" s="11">
        <v>6.484</v>
      </c>
      <c r="X102" s="11">
        <v>5.8940000000000001</v>
      </c>
      <c r="Y102" s="11">
        <v>0.5564252553562401</v>
      </c>
      <c r="Z102" s="11">
        <v>6.4504252553562402</v>
      </c>
      <c r="AA102" s="11">
        <v>6.4554999999999998</v>
      </c>
      <c r="AB102" s="4">
        <v>5.79</v>
      </c>
      <c r="AC102" s="4">
        <v>0.66042525535624019</v>
      </c>
      <c r="AD102" s="4">
        <v>6.4504252553562402</v>
      </c>
      <c r="AE102" s="4">
        <v>6.45</v>
      </c>
      <c r="AF102" s="4">
        <v>5.29</v>
      </c>
      <c r="AG102" s="4">
        <v>1.1604252553562402</v>
      </c>
      <c r="AH102" s="4">
        <v>6.4504252553562402</v>
      </c>
      <c r="AI102" s="4">
        <v>6.46</v>
      </c>
      <c r="AJ102" s="4">
        <v>5.71</v>
      </c>
      <c r="AK102" s="4">
        <v>0.74042525535624026</v>
      </c>
      <c r="AL102" s="4">
        <v>6.4504252553562402</v>
      </c>
      <c r="AM102" s="4">
        <v>6.47</v>
      </c>
      <c r="AN102" s="4">
        <v>5.63</v>
      </c>
      <c r="AO102" s="4">
        <v>0.82042525535624033</v>
      </c>
      <c r="AP102" s="4">
        <v>6.4504252553562402</v>
      </c>
      <c r="AQ102" s="4">
        <v>6.46</v>
      </c>
      <c r="AR102" s="4">
        <v>6.9630000000000001</v>
      </c>
      <c r="AT102" s="4">
        <v>6.4504252553562402</v>
      </c>
      <c r="AU102" s="4">
        <v>6.4504252553562402</v>
      </c>
      <c r="AW102" s="3"/>
      <c r="AX102" s="3">
        <v>6.7092126276781201</v>
      </c>
      <c r="AY102" s="3">
        <v>6.7092126276781201</v>
      </c>
      <c r="AZ102" s="3"/>
      <c r="BA102" s="3">
        <v>6.38</v>
      </c>
      <c r="BB102" s="3">
        <v>0.32921262767812021</v>
      </c>
      <c r="BC102" s="3">
        <v>6.7092126276781201</v>
      </c>
      <c r="BD102" s="3">
        <v>6.72</v>
      </c>
      <c r="BE102" s="3">
        <v>5.2664999999999997</v>
      </c>
      <c r="BF102" s="3">
        <v>1.4427126276781204</v>
      </c>
      <c r="BG102" s="3">
        <v>6.7092126276781201</v>
      </c>
      <c r="BH102" s="3">
        <v>6.7249999999999996</v>
      </c>
      <c r="BI102" s="3">
        <v>5.62</v>
      </c>
      <c r="BJ102" s="3">
        <v>1.08921262767812</v>
      </c>
      <c r="BK102" s="3">
        <v>6.7092126276781201</v>
      </c>
      <c r="BL102" s="3">
        <v>6.7</v>
      </c>
      <c r="BM102" s="3">
        <v>5.4965000000000002</v>
      </c>
      <c r="BN102" s="3">
        <v>1.2127126276781199</v>
      </c>
      <c r="BO102" s="3">
        <v>6.7092126276781201</v>
      </c>
      <c r="BP102" s="3">
        <v>6.7220000000000004</v>
      </c>
      <c r="BQ102" s="3">
        <v>6.15</v>
      </c>
      <c r="BR102" s="3">
        <v>0.55921262767811974</v>
      </c>
      <c r="BS102" s="3">
        <v>6.7092126276781201</v>
      </c>
      <c r="BT102" s="3">
        <v>6.7</v>
      </c>
      <c r="BU102" s="3">
        <v>6.09</v>
      </c>
      <c r="BV102" s="3">
        <v>0.61921262767812024</v>
      </c>
      <c r="BW102" s="3">
        <v>6.7092126276781201</v>
      </c>
      <c r="BX102" s="3">
        <v>6.7</v>
      </c>
      <c r="BY102" s="3">
        <v>5.84</v>
      </c>
      <c r="BZ102" s="3">
        <v>0.86921262767812024</v>
      </c>
      <c r="CA102" s="3">
        <v>6.7092126276781201</v>
      </c>
      <c r="CB102" s="3">
        <v>6.7</v>
      </c>
      <c r="CC102" s="3">
        <v>5.84</v>
      </c>
      <c r="CD102" s="3">
        <v>7.20725255339838</v>
      </c>
      <c r="CE102" s="3">
        <v>7.20725255339838</v>
      </c>
      <c r="CF102" s="3">
        <v>6.4504252553562402</v>
      </c>
      <c r="CG102" s="3">
        <v>6.08</v>
      </c>
      <c r="CH102" s="12">
        <v>1.1272525533983799</v>
      </c>
      <c r="CI102" s="3">
        <v>7.20725255339838</v>
      </c>
      <c r="CJ102" s="3">
        <v>6.4504252553562402</v>
      </c>
      <c r="CK102" s="3">
        <v>7.2</v>
      </c>
      <c r="CL102" s="3"/>
      <c r="CM102" s="3">
        <v>-0.49078737232188008</v>
      </c>
      <c r="CN102" s="3">
        <v>6.7092126276781201</v>
      </c>
      <c r="CO102" s="3"/>
      <c r="CP102" s="3">
        <v>6.65</v>
      </c>
      <c r="CQ102" s="3">
        <v>5.9212627678119745E-2</v>
      </c>
      <c r="CR102" s="3">
        <v>6.7092126276781201</v>
      </c>
      <c r="CS102" s="3">
        <v>6.71</v>
      </c>
      <c r="CT102" s="3"/>
      <c r="CU102" s="3"/>
      <c r="CV102" s="35"/>
      <c r="CW102" s="3"/>
      <c r="CX102" s="3">
        <v>6.7092126276781201</v>
      </c>
      <c r="CY102" s="3">
        <v>6.77</v>
      </c>
      <c r="CZ102" s="3" t="s">
        <v>177</v>
      </c>
      <c r="DA102" s="3">
        <v>5.74</v>
      </c>
      <c r="DB102" s="3">
        <v>0.96921262767811989</v>
      </c>
      <c r="DC102" s="3">
        <v>6.7092126276781201</v>
      </c>
      <c r="DD102" s="3">
        <v>6.71</v>
      </c>
      <c r="DE102" s="3">
        <v>6.17</v>
      </c>
      <c r="DF102" s="3"/>
      <c r="DG102" s="3"/>
      <c r="DH102" s="3"/>
      <c r="DI102" s="3"/>
      <c r="DJ102" s="14"/>
      <c r="DK102" s="15"/>
      <c r="DL102" s="3"/>
      <c r="DM102" s="3"/>
      <c r="DN102" s="3"/>
      <c r="DO102" s="3"/>
      <c r="DP102" s="3"/>
      <c r="DQ102" s="15"/>
      <c r="DR102" s="3"/>
      <c r="DS102" s="3"/>
      <c r="DT102" s="3"/>
      <c r="DU102" s="3"/>
      <c r="DV102" s="3"/>
      <c r="DW102" s="3"/>
    </row>
    <row r="103" spans="1:127">
      <c r="A103" s="36" t="s">
        <v>185</v>
      </c>
      <c r="B103" s="2" t="s">
        <v>140</v>
      </c>
      <c r="C103" s="2" t="s">
        <v>141</v>
      </c>
      <c r="D103" s="2" t="s">
        <v>120</v>
      </c>
      <c r="E103" s="3">
        <v>2</v>
      </c>
      <c r="F103" s="4">
        <v>7.1859999999999999</v>
      </c>
      <c r="G103" s="4">
        <v>4.2621244197738006</v>
      </c>
      <c r="H103" s="4">
        <v>2.6718755802261991</v>
      </c>
      <c r="I103" s="10">
        <v>5.6635</v>
      </c>
      <c r="J103" s="10">
        <v>0.98812488395476006</v>
      </c>
      <c r="K103" s="11">
        <v>6.05</v>
      </c>
      <c r="L103" s="11">
        <v>0.60162488395476021</v>
      </c>
      <c r="M103" s="11">
        <v>6.65162488395476</v>
      </c>
      <c r="N103" s="11">
        <v>5.96</v>
      </c>
      <c r="O103" s="11">
        <v>0.69162488395476007</v>
      </c>
      <c r="P103" s="11">
        <v>6.65162488395476</v>
      </c>
      <c r="Q103" s="11">
        <v>6.07</v>
      </c>
      <c r="R103" s="11">
        <v>0.58162488395475975</v>
      </c>
      <c r="S103" s="11">
        <v>6.65162488395476</v>
      </c>
      <c r="T103" s="11">
        <v>5.7949999999999999</v>
      </c>
      <c r="U103" s="11">
        <v>0.85662488395476011</v>
      </c>
      <c r="V103" s="11">
        <v>6.65162488395476</v>
      </c>
      <c r="W103" s="11">
        <v>6.742</v>
      </c>
      <c r="X103" s="11">
        <v>6.2</v>
      </c>
      <c r="Y103" s="11">
        <v>0.45162488395475986</v>
      </c>
      <c r="Z103" s="11">
        <v>6.65162488395476</v>
      </c>
      <c r="AA103" s="11">
        <v>6.65</v>
      </c>
      <c r="AB103" s="4">
        <v>6.07</v>
      </c>
      <c r="AC103" s="4">
        <v>0.58162488395475975</v>
      </c>
      <c r="AD103" s="4">
        <v>6.65162488395476</v>
      </c>
      <c r="AE103" s="4">
        <v>6.65</v>
      </c>
      <c r="AF103" s="4">
        <v>5.57</v>
      </c>
      <c r="AG103" s="4">
        <v>1.0816248839547598</v>
      </c>
      <c r="AH103" s="4">
        <v>6.65162488395476</v>
      </c>
      <c r="AI103" s="4">
        <v>6.65</v>
      </c>
      <c r="AJ103" s="4">
        <v>5.99</v>
      </c>
      <c r="AK103" s="4">
        <v>0.66162488395475982</v>
      </c>
      <c r="AL103" s="4">
        <v>6.65162488395476</v>
      </c>
      <c r="AM103" s="4">
        <v>6.65</v>
      </c>
      <c r="AN103" s="4">
        <v>5.91</v>
      </c>
      <c r="AO103" s="4">
        <v>0.74162488395475989</v>
      </c>
      <c r="AP103" s="4">
        <v>6.65162488395476</v>
      </c>
      <c r="AQ103" s="4">
        <v>6.65</v>
      </c>
      <c r="AR103" s="4">
        <v>7.3605</v>
      </c>
      <c r="AT103" s="4">
        <v>6.65162488395476</v>
      </c>
      <c r="AU103" s="4">
        <v>6.65162488395476</v>
      </c>
      <c r="AW103" s="3"/>
      <c r="AX103" s="3">
        <v>6.91881244197738</v>
      </c>
      <c r="AY103" s="3">
        <v>6.91881244197738</v>
      </c>
      <c r="AZ103" s="3"/>
      <c r="BA103" s="3">
        <v>6.29</v>
      </c>
      <c r="BB103" s="3">
        <v>0.62881244197737995</v>
      </c>
      <c r="BC103" s="3">
        <v>6.91881244197738</v>
      </c>
      <c r="BD103" s="3">
        <v>6.91</v>
      </c>
      <c r="BE103" s="3">
        <v>5.41</v>
      </c>
      <c r="BF103" s="3">
        <v>1.5088124419773798</v>
      </c>
      <c r="BG103" s="3">
        <v>6.91881244197738</v>
      </c>
      <c r="BH103" s="3">
        <v>6.92</v>
      </c>
      <c r="BI103" s="3">
        <v>6.14</v>
      </c>
      <c r="BJ103" s="3">
        <v>0.77881244197738031</v>
      </c>
      <c r="BK103" s="3">
        <v>6.91881244197738</v>
      </c>
      <c r="BL103" s="3">
        <v>6.93</v>
      </c>
      <c r="BM103" s="3">
        <v>5.8825000000000003</v>
      </c>
      <c r="BN103" s="3">
        <v>1.0363124419773797</v>
      </c>
      <c r="BO103" s="3">
        <v>6.91881244197738</v>
      </c>
      <c r="BP103" s="3">
        <v>6.9409999999999998</v>
      </c>
      <c r="BQ103" s="3">
        <v>6.58</v>
      </c>
      <c r="BR103" s="3">
        <v>0.33881244197737992</v>
      </c>
      <c r="BS103" s="3">
        <v>6.91881244197738</v>
      </c>
      <c r="BT103" s="3">
        <v>6.91</v>
      </c>
      <c r="BU103" s="3">
        <v>6.83</v>
      </c>
      <c r="BV103" s="3">
        <v>8.8812441977379919E-2</v>
      </c>
      <c r="BW103" s="3">
        <v>6.91881244197738</v>
      </c>
      <c r="BX103" s="3">
        <v>6.91</v>
      </c>
      <c r="BY103" s="3">
        <v>6.43</v>
      </c>
      <c r="BZ103" s="3">
        <v>0.48881244197738027</v>
      </c>
      <c r="CA103" s="3">
        <v>6.91881244197738</v>
      </c>
      <c r="CB103" s="3">
        <v>6.91</v>
      </c>
      <c r="CC103" s="3">
        <v>6.33</v>
      </c>
      <c r="CD103" s="3">
        <v>6.4784605385413192</v>
      </c>
      <c r="CE103" s="3">
        <v>6.4784605385413192</v>
      </c>
      <c r="CF103" s="3">
        <v>6.65162488395476</v>
      </c>
      <c r="CG103" s="3">
        <v>6.22</v>
      </c>
      <c r="CH103" s="12">
        <v>0.25846053854131945</v>
      </c>
      <c r="CI103" s="3">
        <v>6.4784605385413192</v>
      </c>
      <c r="CJ103" s="3">
        <v>6.65162488395476</v>
      </c>
      <c r="CK103" s="3">
        <v>6.47</v>
      </c>
      <c r="CL103" s="3"/>
      <c r="CM103" s="3">
        <v>0.44881244197738024</v>
      </c>
      <c r="CN103" s="3">
        <v>6.91881244197738</v>
      </c>
      <c r="CO103" s="3"/>
      <c r="CP103" s="3">
        <v>6.46</v>
      </c>
      <c r="CQ103" s="3">
        <v>0.45881244197738003</v>
      </c>
      <c r="CR103" s="3">
        <v>6.91881244197738</v>
      </c>
      <c r="CS103" s="3">
        <v>6.91</v>
      </c>
      <c r="CT103" s="3"/>
      <c r="CU103" s="3"/>
      <c r="CV103" s="3"/>
      <c r="CW103" s="12">
        <v>6.91881244197738</v>
      </c>
      <c r="CX103" s="12">
        <v>6.91881244197738</v>
      </c>
      <c r="CY103" s="3"/>
      <c r="CZ103" s="3" t="s">
        <v>184</v>
      </c>
      <c r="DA103" s="3">
        <v>6.5934999999999997</v>
      </c>
      <c r="DB103" s="12">
        <v>0.3253124419773803</v>
      </c>
      <c r="DC103" s="12">
        <v>6.91881244197738</v>
      </c>
      <c r="DD103" s="3">
        <v>6.9634999999999998</v>
      </c>
      <c r="DE103" s="3"/>
      <c r="DF103" s="3">
        <v>5.88</v>
      </c>
      <c r="DG103" s="12">
        <v>6.91881244197738</v>
      </c>
      <c r="DH103" s="3">
        <v>6.91</v>
      </c>
      <c r="DI103" s="3"/>
      <c r="DJ103" s="37"/>
      <c r="DK103" s="15"/>
      <c r="DL103" s="3"/>
      <c r="DM103" s="3">
        <v>6.7965</v>
      </c>
      <c r="DN103" s="3"/>
      <c r="DO103" s="3"/>
      <c r="DP103" s="3"/>
      <c r="DQ103" s="15"/>
      <c r="DR103" s="3"/>
      <c r="DS103" s="3"/>
      <c r="DT103" s="3"/>
      <c r="DU103" s="3"/>
      <c r="DV103" s="3"/>
      <c r="DW103" s="3"/>
    </row>
    <row r="104" spans="1:127">
      <c r="A104" s="38" t="s">
        <v>225</v>
      </c>
      <c r="B104" s="2" t="s">
        <v>140</v>
      </c>
      <c r="C104" s="2" t="s">
        <v>141</v>
      </c>
      <c r="D104" s="2" t="s">
        <v>120</v>
      </c>
      <c r="E104" s="3">
        <v>49</v>
      </c>
      <c r="F104" s="4">
        <v>7.0634999999999994</v>
      </c>
      <c r="G104" s="4">
        <v>4.1868272981380503</v>
      </c>
      <c r="H104" s="4">
        <v>2.6246727018619489</v>
      </c>
      <c r="I104" s="40">
        <v>6.0679999999999996</v>
      </c>
      <c r="J104" s="12">
        <v>0.45900557104860962</v>
      </c>
      <c r="K104" s="11">
        <v>5.97</v>
      </c>
      <c r="L104" s="11">
        <v>0.70700557104860984</v>
      </c>
      <c r="M104" s="11">
        <v>6.6770055710486096</v>
      </c>
      <c r="N104" s="11">
        <v>6.21</v>
      </c>
      <c r="O104" s="11">
        <v>0.46700557104860962</v>
      </c>
      <c r="P104" s="11">
        <v>6.6770055710486096</v>
      </c>
      <c r="Q104" s="11">
        <v>6.23</v>
      </c>
      <c r="R104" s="11">
        <v>0.44700557104860916</v>
      </c>
      <c r="S104" s="11">
        <v>6.6770055710486096</v>
      </c>
      <c r="T104" s="11">
        <v>5.99</v>
      </c>
      <c r="U104" s="11">
        <v>0.68700557104860938</v>
      </c>
      <c r="V104" s="11">
        <v>6.6770055710486096</v>
      </c>
      <c r="W104" s="11">
        <v>6.67</v>
      </c>
      <c r="X104" s="11">
        <v>6.2</v>
      </c>
      <c r="Y104" s="11">
        <v>0.47700557104860941</v>
      </c>
      <c r="Z104" s="11">
        <v>6.6770055710486096</v>
      </c>
      <c r="AA104" s="11">
        <v>6.67</v>
      </c>
      <c r="AB104" s="4">
        <v>6.26</v>
      </c>
      <c r="AC104" s="4">
        <v>0.27856545962760926</v>
      </c>
      <c r="AD104" s="4">
        <v>6.538565459627609</v>
      </c>
      <c r="AE104" s="4">
        <v>6.53</v>
      </c>
      <c r="AF104" s="4">
        <v>5.73</v>
      </c>
      <c r="AG104" s="4">
        <v>0.80856545962760862</v>
      </c>
      <c r="AH104" s="4">
        <v>6.538565459627609</v>
      </c>
      <c r="AI104" s="4">
        <v>6.53</v>
      </c>
      <c r="AJ104" s="4">
        <v>6.02</v>
      </c>
      <c r="AK104" s="4">
        <v>0.51856545962760947</v>
      </c>
      <c r="AL104" s="4">
        <v>6.538565459627609</v>
      </c>
      <c r="AM104" s="4">
        <v>6.53</v>
      </c>
      <c r="AN104" s="4">
        <v>6.01</v>
      </c>
      <c r="AO104" s="4">
        <v>0.52856545962760926</v>
      </c>
      <c r="AP104" s="4">
        <v>6.538565459627609</v>
      </c>
      <c r="AQ104" s="4">
        <v>6.53</v>
      </c>
      <c r="AR104" s="4">
        <v>7.0389999999999997</v>
      </c>
      <c r="AT104" s="4">
        <v>6.538565459627609</v>
      </c>
      <c r="AU104" s="4">
        <v>6.538565459627609</v>
      </c>
      <c r="AW104" s="3"/>
      <c r="AX104" s="3">
        <v>6.8010327298138042</v>
      </c>
      <c r="AY104" s="3">
        <v>6.8010327298138042</v>
      </c>
      <c r="AZ104" s="3"/>
      <c r="BA104" s="3">
        <v>6.61</v>
      </c>
      <c r="BB104" s="3">
        <v>0.19103272981380393</v>
      </c>
      <c r="BC104" s="3">
        <v>6.8010327298138042</v>
      </c>
      <c r="BD104" s="3">
        <v>6.8</v>
      </c>
      <c r="BE104" s="3">
        <v>5.64</v>
      </c>
      <c r="BF104" s="3">
        <v>1.1610327298138046</v>
      </c>
      <c r="BG104" s="3">
        <v>6.8010327298138042</v>
      </c>
      <c r="BH104" s="3">
        <v>6.8</v>
      </c>
      <c r="BI104" s="3">
        <v>5.94</v>
      </c>
      <c r="BJ104" s="3">
        <v>0.86103272981380385</v>
      </c>
      <c r="BK104" s="3">
        <v>6.8010327298138042</v>
      </c>
      <c r="BL104" s="3">
        <v>6.8</v>
      </c>
      <c r="BM104" s="3">
        <v>5.8605</v>
      </c>
      <c r="BN104" s="3">
        <v>0.9405327298138042</v>
      </c>
      <c r="BO104" s="3">
        <v>6.8010327298138042</v>
      </c>
      <c r="BP104" s="3">
        <v>6.8259999999999996</v>
      </c>
      <c r="BQ104" s="3">
        <v>6.19</v>
      </c>
      <c r="BR104" s="3">
        <v>0.61103272981380385</v>
      </c>
      <c r="BS104" s="3">
        <v>6.8010327298138042</v>
      </c>
      <c r="BT104" s="3">
        <v>6.8</v>
      </c>
      <c r="BU104" s="3">
        <v>6.82</v>
      </c>
      <c r="BV104" s="3">
        <v>-1.8967270186196039E-2</v>
      </c>
      <c r="BW104" s="3">
        <v>6.8010327298138042</v>
      </c>
      <c r="BX104" s="3">
        <v>6.82</v>
      </c>
      <c r="BY104" s="3">
        <v>6.49</v>
      </c>
      <c r="BZ104" s="3">
        <v>0.31103272981380403</v>
      </c>
      <c r="CA104" s="3">
        <v>6.8010327298138042</v>
      </c>
      <c r="CB104" s="3">
        <v>6.8</v>
      </c>
      <c r="CC104" s="3">
        <v>6.5</v>
      </c>
      <c r="CD104" s="3">
        <v>6.5428788300920093</v>
      </c>
      <c r="CE104" s="3">
        <v>6.5428788300920093</v>
      </c>
      <c r="CF104" s="3">
        <v>6.538565459627609</v>
      </c>
      <c r="CG104" s="3">
        <v>6.38</v>
      </c>
      <c r="CH104" s="12">
        <v>0.16287883009200943</v>
      </c>
      <c r="CI104" s="3">
        <v>6.5428788300920093</v>
      </c>
      <c r="CJ104" s="3">
        <v>6.538565459627609</v>
      </c>
      <c r="CK104" s="3">
        <v>6.58</v>
      </c>
      <c r="CL104" s="3"/>
      <c r="CM104" s="3">
        <v>0.22103272981380417</v>
      </c>
      <c r="CN104" s="3">
        <v>6.8010327298138042</v>
      </c>
      <c r="CO104" s="3"/>
      <c r="CP104" s="3">
        <v>6.31</v>
      </c>
      <c r="CQ104" s="3">
        <v>0.49103272981380464</v>
      </c>
      <c r="CR104" s="3">
        <v>6.8010327298138042</v>
      </c>
      <c r="CS104" s="3">
        <v>6.81</v>
      </c>
      <c r="CT104" s="3"/>
      <c r="CU104" s="3"/>
      <c r="CV104" s="3"/>
      <c r="CW104" s="12">
        <v>6.8010327298138042</v>
      </c>
      <c r="CX104" s="12">
        <v>6.8010327298138042</v>
      </c>
      <c r="CY104" s="3"/>
      <c r="CZ104" s="3" t="s">
        <v>194</v>
      </c>
      <c r="DA104" s="3">
        <v>6.5</v>
      </c>
      <c r="DB104" s="12">
        <v>0.30103272981380425</v>
      </c>
      <c r="DC104" s="12">
        <v>6.8010327298138042</v>
      </c>
      <c r="DD104" s="3"/>
      <c r="DE104" s="3"/>
      <c r="DF104" s="3"/>
      <c r="DG104" s="12">
        <v>6.8010327298138042</v>
      </c>
      <c r="DH104" s="3"/>
      <c r="DI104" s="3">
        <v>5.84</v>
      </c>
      <c r="DJ104" s="12">
        <v>0.96103272981380439</v>
      </c>
      <c r="DK104" s="3">
        <v>6.8010327298138042</v>
      </c>
      <c r="DL104" s="3">
        <v>6.87</v>
      </c>
      <c r="DM104" s="3"/>
      <c r="DN104" s="3"/>
      <c r="DO104" s="3">
        <v>6.508</v>
      </c>
      <c r="DP104" s="3"/>
      <c r="DQ104" s="13"/>
      <c r="DR104" s="3"/>
      <c r="DS104" s="3"/>
      <c r="DT104" s="3"/>
      <c r="DU104" s="3"/>
      <c r="DV104" s="3"/>
      <c r="DW104" s="3"/>
    </row>
    <row r="105" spans="1:127">
      <c r="A105" s="42" t="s">
        <v>245</v>
      </c>
      <c r="B105" s="2" t="s">
        <v>140</v>
      </c>
      <c r="C105" s="2" t="s">
        <v>141</v>
      </c>
      <c r="D105" s="2" t="s">
        <v>120</v>
      </c>
      <c r="E105" s="3">
        <v>43</v>
      </c>
      <c r="F105" s="4">
        <v>6.3334999999999999</v>
      </c>
      <c r="G105" s="4">
        <v>3.73811792022705</v>
      </c>
      <c r="H105" s="4">
        <v>2.3433820797729497</v>
      </c>
      <c r="I105" s="40">
        <v>5.7939999999999996</v>
      </c>
      <c r="J105" s="12">
        <v>5.9263695466410304E-2</v>
      </c>
      <c r="K105" s="14">
        <v>5.36</v>
      </c>
      <c r="L105" s="11">
        <v>0.64326369546640993</v>
      </c>
      <c r="M105" s="11">
        <v>6.0032636954664103</v>
      </c>
      <c r="N105" s="40">
        <v>5.5259999999999998</v>
      </c>
      <c r="O105" s="11">
        <v>0.3272636954664101</v>
      </c>
      <c r="P105" s="11">
        <v>6.0032636954664103</v>
      </c>
      <c r="Q105" s="40">
        <v>5.4099999999999993</v>
      </c>
      <c r="R105" s="11">
        <v>0.44326369546641065</v>
      </c>
      <c r="S105" s="11">
        <v>6.0032636954664103</v>
      </c>
      <c r="T105" s="11">
        <v>5.24</v>
      </c>
      <c r="U105" s="11">
        <v>0.76326369546641004</v>
      </c>
      <c r="V105" s="11">
        <v>6.0032636954664103</v>
      </c>
      <c r="W105" s="11">
        <v>6.03</v>
      </c>
      <c r="X105" s="11">
        <v>5.55</v>
      </c>
      <c r="Y105" s="11">
        <v>0.45326369546641043</v>
      </c>
      <c r="Z105" s="11">
        <v>6.0032636954664103</v>
      </c>
      <c r="AA105" s="11">
        <v>6</v>
      </c>
      <c r="AB105" s="4">
        <v>5.57</v>
      </c>
      <c r="AC105" s="4">
        <v>0.29482358404541031</v>
      </c>
      <c r="AD105" s="4">
        <v>5.8648235840454106</v>
      </c>
      <c r="AE105" s="4">
        <v>5.86</v>
      </c>
      <c r="AF105" s="4">
        <v>5.0199999999999996</v>
      </c>
      <c r="AG105" s="4">
        <v>0.84482358404541102</v>
      </c>
      <c r="AH105" s="4">
        <v>5.8648235840454106</v>
      </c>
      <c r="AI105" s="4">
        <v>5.86</v>
      </c>
      <c r="AJ105" s="4">
        <v>5.34</v>
      </c>
      <c r="AK105" s="4">
        <v>0.52482358404541074</v>
      </c>
      <c r="AL105" s="4">
        <v>5.8648235840454106</v>
      </c>
      <c r="AM105" s="4">
        <v>5.86</v>
      </c>
      <c r="AN105" s="4">
        <v>5.3</v>
      </c>
      <c r="AO105" s="4">
        <v>0.56482358404541078</v>
      </c>
      <c r="AP105" s="4">
        <v>5.8648235840454106</v>
      </c>
      <c r="AQ105" s="4">
        <v>5.86</v>
      </c>
      <c r="AR105" s="4">
        <v>6.4705000000000004</v>
      </c>
      <c r="AT105" s="4">
        <v>5.8648235840454106</v>
      </c>
      <c r="AU105" s="4">
        <v>5.8648235840454106</v>
      </c>
      <c r="AW105" s="3">
        <v>5.55</v>
      </c>
      <c r="AX105" s="3">
        <v>0.54916179202270499</v>
      </c>
      <c r="AY105" s="3">
        <v>6.0991617920227048</v>
      </c>
      <c r="AZ105" s="3">
        <v>6.09</v>
      </c>
      <c r="BA105" s="3">
        <v>5.1100000000000003</v>
      </c>
      <c r="BB105" s="3">
        <v>0.98916179202270449</v>
      </c>
      <c r="BC105" s="3">
        <v>6.0991617920227048</v>
      </c>
      <c r="BD105" s="3">
        <v>6.09</v>
      </c>
      <c r="BE105" s="3">
        <v>4.88</v>
      </c>
      <c r="BF105" s="3">
        <v>1.2191617920227049</v>
      </c>
      <c r="BG105" s="3">
        <v>6.0991617920227048</v>
      </c>
      <c r="BH105" s="3">
        <v>6.1</v>
      </c>
      <c r="BI105" s="3">
        <v>5.08</v>
      </c>
      <c r="BJ105" s="3">
        <v>1.0191617920227047</v>
      </c>
      <c r="BK105" s="3">
        <v>6.0991617920227048</v>
      </c>
      <c r="BL105" s="3">
        <v>6.09</v>
      </c>
      <c r="BM105" s="3">
        <v>5.0010000000000003</v>
      </c>
      <c r="BN105" s="3">
        <v>1.0981617920227045</v>
      </c>
      <c r="BO105" s="3">
        <v>6.0991617920227048</v>
      </c>
      <c r="BP105" s="3">
        <v>6.1124999999999998</v>
      </c>
      <c r="BQ105" s="3">
        <v>5.96</v>
      </c>
      <c r="BR105" s="3">
        <v>0.13916179202270484</v>
      </c>
      <c r="BS105" s="3">
        <v>6.0991617920227048</v>
      </c>
      <c r="BT105" s="3">
        <v>6.22</v>
      </c>
      <c r="BU105" s="3">
        <v>5.84</v>
      </c>
      <c r="BV105" s="3">
        <v>0.25916179202270495</v>
      </c>
      <c r="BW105" s="3">
        <v>6.0991617920227048</v>
      </c>
      <c r="BX105" s="3">
        <v>6.01</v>
      </c>
      <c r="BY105" s="3">
        <v>5.53</v>
      </c>
      <c r="BZ105" s="3">
        <v>0.56916179202270456</v>
      </c>
      <c r="CA105" s="3">
        <v>6.0991617920227048</v>
      </c>
      <c r="CB105" s="3">
        <v>6.1</v>
      </c>
      <c r="CC105" s="3">
        <v>5.64</v>
      </c>
      <c r="CD105" s="3">
        <v>5.8087987465255644</v>
      </c>
      <c r="CE105" s="3">
        <v>5.8087987465255644</v>
      </c>
      <c r="CF105" s="3">
        <v>5.8648235840454106</v>
      </c>
      <c r="CG105" s="3">
        <v>5.25</v>
      </c>
      <c r="CH105" s="12">
        <v>0.55879874652556438</v>
      </c>
      <c r="CI105" s="3">
        <v>5.8087987465255644</v>
      </c>
      <c r="CJ105" s="3">
        <v>5.8648235840454106</v>
      </c>
      <c r="CK105" s="3">
        <v>5.8</v>
      </c>
      <c r="CL105" s="3"/>
      <c r="CM105" s="3">
        <v>0.29916179202270499</v>
      </c>
      <c r="CN105" s="3">
        <v>6.0991617920227048</v>
      </c>
      <c r="CO105" s="3"/>
      <c r="CP105" s="3">
        <v>5.65</v>
      </c>
      <c r="CQ105" s="3">
        <v>0.44916179202270445</v>
      </c>
      <c r="CR105" s="3">
        <v>6.0991617920227048</v>
      </c>
      <c r="CS105" s="3">
        <v>6.1</v>
      </c>
      <c r="CT105" s="3"/>
      <c r="CU105" s="3"/>
      <c r="CV105" s="3"/>
      <c r="CW105" s="12">
        <v>6.0991617920227048</v>
      </c>
      <c r="CX105" s="12">
        <v>6.0991617920227048</v>
      </c>
      <c r="CY105" s="3"/>
      <c r="CZ105" s="3" t="s">
        <v>194</v>
      </c>
      <c r="DA105" s="3">
        <v>5.89</v>
      </c>
      <c r="DB105" s="12">
        <v>0.20916179202270513</v>
      </c>
      <c r="DC105" s="12">
        <v>6.0991617920227048</v>
      </c>
      <c r="DD105" s="3">
        <v>6.09</v>
      </c>
      <c r="DE105" s="3"/>
      <c r="DF105" s="3"/>
      <c r="DG105" s="12">
        <v>6.0991617920227048</v>
      </c>
      <c r="DH105" s="3"/>
      <c r="DI105" s="3">
        <v>4.99</v>
      </c>
      <c r="DJ105" s="12">
        <v>1.1091617920227046</v>
      </c>
      <c r="DK105" s="3">
        <v>6.0991617920227048</v>
      </c>
      <c r="DL105" s="3">
        <v>6.09</v>
      </c>
      <c r="DM105" s="3"/>
      <c r="DN105" s="3"/>
      <c r="DO105" s="3"/>
      <c r="DP105" s="3">
        <v>5.21</v>
      </c>
      <c r="DQ105" s="3">
        <v>6.0991617920227048</v>
      </c>
      <c r="DR105" s="3">
        <v>6.12</v>
      </c>
      <c r="DS105" s="3">
        <v>6.09</v>
      </c>
      <c r="DT105" s="3">
        <v>5.67</v>
      </c>
      <c r="DU105" s="3"/>
      <c r="DV105" s="3"/>
      <c r="DW105" s="3"/>
    </row>
    <row r="106" spans="1:127">
      <c r="A106" s="9" t="s">
        <v>157</v>
      </c>
      <c r="B106" s="2" t="s">
        <v>140</v>
      </c>
      <c r="C106" s="2" t="s">
        <v>141</v>
      </c>
      <c r="D106" s="16" t="s">
        <v>124</v>
      </c>
      <c r="E106" s="3">
        <v>54</v>
      </c>
      <c r="F106" s="4">
        <v>6.976</v>
      </c>
      <c r="G106" s="4">
        <v>4.1330436398268002</v>
      </c>
      <c r="H106" s="4">
        <v>2.5909563601731995</v>
      </c>
      <c r="I106" s="10">
        <v>5.5250000000000004</v>
      </c>
      <c r="J106" s="10">
        <v>0.93280872796535874</v>
      </c>
      <c r="K106" s="11">
        <v>5.6005000000000003</v>
      </c>
      <c r="L106" s="11">
        <v>0.85730872796535884</v>
      </c>
      <c r="M106" s="11">
        <v>6.4578087279653591</v>
      </c>
      <c r="N106" s="11">
        <v>5.8479999999999999</v>
      </c>
      <c r="O106" s="11">
        <v>0.60980872796535923</v>
      </c>
      <c r="P106" s="11">
        <v>6.4578087279653591</v>
      </c>
      <c r="Q106" s="11">
        <v>5.8505000000000003</v>
      </c>
      <c r="R106" s="11">
        <v>0.60730872796535884</v>
      </c>
      <c r="S106" s="11">
        <v>6.4578087279653591</v>
      </c>
      <c r="T106" s="11">
        <v>5.6144999999999996</v>
      </c>
      <c r="U106" s="7"/>
      <c r="V106" s="11" t="s">
        <v>125</v>
      </c>
      <c r="W106" s="11"/>
      <c r="X106" s="11">
        <v>5.2374999999999998</v>
      </c>
      <c r="Y106" s="11">
        <v>0.44302181991340017</v>
      </c>
      <c r="Z106" s="17">
        <v>5.6805218199134</v>
      </c>
      <c r="AA106" s="11">
        <v>5.6909999999999998</v>
      </c>
      <c r="AB106" s="4">
        <v>5.2489999999999997</v>
      </c>
      <c r="AC106" s="4">
        <v>0.43152181991340033</v>
      </c>
      <c r="AD106" s="18">
        <v>5.6805218199134</v>
      </c>
      <c r="AE106" s="4">
        <v>5.6825000000000001</v>
      </c>
      <c r="AF106" s="4">
        <v>4.9314999999999998</v>
      </c>
      <c r="AG106" s="4">
        <v>0.74902181991340022</v>
      </c>
      <c r="AH106" s="18">
        <v>5.6805218199134</v>
      </c>
      <c r="AI106" s="4">
        <v>5.6840000000000002</v>
      </c>
      <c r="AJ106" s="4">
        <v>5.23</v>
      </c>
      <c r="AK106" s="4">
        <v>0.19142618389607957</v>
      </c>
      <c r="AL106" s="18">
        <v>5.42142618389608</v>
      </c>
      <c r="AM106" s="4">
        <v>5.42</v>
      </c>
      <c r="AN106" s="4">
        <v>4.99</v>
      </c>
      <c r="AO106" s="4">
        <v>0.17233054787875979</v>
      </c>
      <c r="AP106" s="18">
        <v>5.16233054787876</v>
      </c>
      <c r="AS106" s="4">
        <v>4.68</v>
      </c>
      <c r="AT106" s="4">
        <v>0.48233054787876029</v>
      </c>
      <c r="AU106" s="18">
        <v>5.16233054787876</v>
      </c>
      <c r="AV106" s="4">
        <v>5.16</v>
      </c>
      <c r="AW106" s="3"/>
      <c r="AX106" s="3">
        <v>5.16233054787876</v>
      </c>
      <c r="AY106" s="18">
        <v>5.16233054787876</v>
      </c>
      <c r="AZ106" s="3"/>
      <c r="BA106" s="3">
        <v>5.0199999999999996</v>
      </c>
      <c r="BB106" s="3">
        <v>0.14233054787876043</v>
      </c>
      <c r="BC106" s="18">
        <v>5.16233054787876</v>
      </c>
      <c r="BD106" s="3">
        <v>5.16</v>
      </c>
      <c r="BE106" s="3">
        <v>4.7904999999999998</v>
      </c>
      <c r="BF106" s="3">
        <v>0.37183054787876024</v>
      </c>
      <c r="BG106" s="18">
        <v>5.16233054787876</v>
      </c>
      <c r="BH106" s="3">
        <v>5.1715</v>
      </c>
      <c r="BI106" s="3">
        <v>4.87</v>
      </c>
      <c r="BJ106" s="3">
        <v>0.29233054787875989</v>
      </c>
      <c r="BK106" s="18">
        <v>5.16233054787876</v>
      </c>
      <c r="BL106" s="3">
        <v>5.16</v>
      </c>
      <c r="BM106" s="3">
        <v>4.8555000000000001</v>
      </c>
      <c r="BN106" s="3">
        <v>0.30683054787875985</v>
      </c>
      <c r="BO106" s="18">
        <v>5.16233054787876</v>
      </c>
      <c r="BP106" s="3">
        <v>5.1775000000000002</v>
      </c>
      <c r="BQ106" s="3">
        <v>4.8</v>
      </c>
      <c r="BR106" s="3">
        <v>0.36233054787876018</v>
      </c>
      <c r="BS106" s="18">
        <v>5.16233054787876</v>
      </c>
      <c r="BT106" s="3">
        <v>5.16</v>
      </c>
      <c r="BU106" s="3">
        <v>4.8899999999999997</v>
      </c>
      <c r="BV106" s="3">
        <v>0.27233054787876032</v>
      </c>
      <c r="BW106" s="18">
        <v>5.16233054787876</v>
      </c>
      <c r="BX106" s="3">
        <v>4.8899999999999997</v>
      </c>
      <c r="BY106" s="3">
        <v>4.7300000000000004</v>
      </c>
      <c r="BZ106" s="3">
        <v>0.17323491186143958</v>
      </c>
      <c r="CA106" s="18">
        <v>4.90323491186144</v>
      </c>
      <c r="CB106" s="3">
        <v>4.9000000000000004</v>
      </c>
      <c r="CC106" s="3">
        <v>4.6814999999999998</v>
      </c>
      <c r="CD106" s="3">
        <v>5.0270441040633589</v>
      </c>
      <c r="CE106" s="18">
        <v>5.0270441040633589</v>
      </c>
      <c r="CF106" s="3">
        <v>4.90323491186144</v>
      </c>
      <c r="CG106" s="3">
        <v>4.82</v>
      </c>
      <c r="CH106" s="12">
        <v>0.2070441040633586</v>
      </c>
      <c r="CI106" s="18">
        <v>5.0270441040633589</v>
      </c>
      <c r="CJ106" s="18">
        <v>4.90323491186144</v>
      </c>
      <c r="CK106" s="3">
        <v>5.04</v>
      </c>
      <c r="CL106" s="3">
        <v>4.99</v>
      </c>
      <c r="CM106" s="3">
        <v>0.12233054787875997</v>
      </c>
      <c r="CN106" s="19">
        <v>5.16233054787876</v>
      </c>
      <c r="CO106" s="3">
        <v>5.21</v>
      </c>
      <c r="CP106" s="3"/>
      <c r="CQ106" s="13"/>
      <c r="CR106" s="13"/>
      <c r="CS106" s="3"/>
      <c r="CT106" s="3">
        <v>5.0030000000000001</v>
      </c>
      <c r="CU106" s="3">
        <v>4.9390000000000001</v>
      </c>
      <c r="CV106" s="3"/>
      <c r="CW106" s="14"/>
      <c r="CX106" s="14"/>
      <c r="CY106" s="3"/>
      <c r="CZ106" s="3"/>
      <c r="DA106" s="3"/>
      <c r="DB106" s="14"/>
      <c r="DC106" s="14"/>
      <c r="DD106" s="3"/>
      <c r="DE106" s="3"/>
      <c r="DF106" s="3"/>
      <c r="DG106" s="14"/>
      <c r="DH106" s="3"/>
      <c r="DI106" s="3"/>
      <c r="DJ106" s="14"/>
      <c r="DK106" s="20"/>
      <c r="DL106" s="3"/>
      <c r="DM106" s="3"/>
      <c r="DN106" s="3"/>
      <c r="DO106" s="3"/>
      <c r="DP106" s="3"/>
      <c r="DQ106" s="20"/>
      <c r="DR106" s="3"/>
      <c r="DS106" s="3"/>
      <c r="DT106" s="3"/>
      <c r="DU106" s="3"/>
      <c r="DV106" s="3"/>
      <c r="DW106" s="3"/>
    </row>
    <row r="107" spans="1:127">
      <c r="A107" s="34" t="s">
        <v>164</v>
      </c>
      <c r="B107" s="2" t="s">
        <v>140</v>
      </c>
      <c r="C107" s="2" t="s">
        <v>141</v>
      </c>
      <c r="D107" s="16" t="s">
        <v>124</v>
      </c>
      <c r="E107" s="3">
        <v>10</v>
      </c>
      <c r="F107" s="4">
        <v>6.8959999999999999</v>
      </c>
      <c r="G107" s="4">
        <v>4.0838700093708002</v>
      </c>
      <c r="H107" s="4">
        <v>2.5601299906291994</v>
      </c>
      <c r="I107" s="10">
        <v>5.5945</v>
      </c>
      <c r="J107" s="10">
        <v>0.78947400187415973</v>
      </c>
      <c r="K107" s="11">
        <v>5.8490000000000002</v>
      </c>
      <c r="L107" s="11">
        <v>0.53497400187415955</v>
      </c>
      <c r="M107" s="11">
        <v>6.3839740018741598</v>
      </c>
      <c r="N107" s="11">
        <v>5.91</v>
      </c>
      <c r="O107" s="11">
        <v>0.47397400187415961</v>
      </c>
      <c r="P107" s="11">
        <v>6.3839740018741598</v>
      </c>
      <c r="Q107" s="11">
        <v>5.9189999999999996</v>
      </c>
      <c r="R107" s="11">
        <v>0.46497400187416016</v>
      </c>
      <c r="S107" s="11">
        <v>6.3839740018741598</v>
      </c>
      <c r="T107" s="11">
        <v>5.7190000000000003</v>
      </c>
      <c r="U107" s="7"/>
      <c r="V107" s="11" t="s">
        <v>125</v>
      </c>
      <c r="W107" s="11"/>
      <c r="X107" s="11">
        <v>5.367</v>
      </c>
      <c r="Y107" s="11">
        <v>0.24893500468539997</v>
      </c>
      <c r="Z107" s="17">
        <v>5.6159350046854</v>
      </c>
      <c r="AA107" s="11">
        <v>5.6139999999999999</v>
      </c>
      <c r="AB107" s="4">
        <v>5.2545000000000002</v>
      </c>
      <c r="AC107" s="4">
        <v>0.3614350046853998</v>
      </c>
      <c r="AD107" s="18">
        <v>5.6159350046854</v>
      </c>
      <c r="AE107" s="4">
        <v>5.617</v>
      </c>
      <c r="AF107" s="4">
        <v>4.96</v>
      </c>
      <c r="AG107" s="4">
        <v>0.6559350046854</v>
      </c>
      <c r="AH107" s="18">
        <v>5.6159350046854</v>
      </c>
      <c r="AI107" s="4">
        <v>5.63</v>
      </c>
      <c r="AJ107" s="4">
        <v>5.25</v>
      </c>
      <c r="AK107" s="4">
        <v>0.10992200562247945</v>
      </c>
      <c r="AL107" s="18">
        <v>5.3599220056224794</v>
      </c>
      <c r="AM107" s="4">
        <v>5.37</v>
      </c>
      <c r="AN107" s="4">
        <v>4.99</v>
      </c>
      <c r="AO107" s="4">
        <v>0.1139090065595596</v>
      </c>
      <c r="AP107" s="18">
        <v>5.1039090065595598</v>
      </c>
      <c r="AS107" s="4">
        <v>4.7</v>
      </c>
      <c r="AT107" s="4">
        <v>0.40390900655955964</v>
      </c>
      <c r="AU107" s="18">
        <v>5.1039090065595598</v>
      </c>
      <c r="AV107" s="4">
        <v>5.0999999999999996</v>
      </c>
      <c r="AW107" s="3"/>
      <c r="AX107" s="3">
        <v>5.1039090065595598</v>
      </c>
      <c r="AY107" s="18">
        <v>5.1039090065595598</v>
      </c>
      <c r="AZ107" s="3"/>
      <c r="BA107" s="3">
        <v>5.01</v>
      </c>
      <c r="BB107" s="3">
        <v>9.3909006559560027E-2</v>
      </c>
      <c r="BC107" s="18">
        <v>5.1039090065595598</v>
      </c>
      <c r="BD107" s="3">
        <v>5.2</v>
      </c>
      <c r="BE107" s="3">
        <v>4.7835000000000001</v>
      </c>
      <c r="BF107" s="3">
        <v>0.32040900655955973</v>
      </c>
      <c r="BG107" s="18">
        <v>5.1039090065595598</v>
      </c>
      <c r="BH107" s="3">
        <v>5.2074999999999996</v>
      </c>
      <c r="BI107" s="3">
        <v>4.88</v>
      </c>
      <c r="BJ107" s="3">
        <v>0.22390900655955992</v>
      </c>
      <c r="BK107" s="18">
        <v>5.1039090065595598</v>
      </c>
      <c r="BL107" s="3">
        <v>5.0999999999999996</v>
      </c>
      <c r="BM107" s="3">
        <v>4.8164999999999996</v>
      </c>
      <c r="BN107" s="3">
        <v>0.28740900655956025</v>
      </c>
      <c r="BO107" s="18">
        <v>5.1039090065595598</v>
      </c>
      <c r="BP107" s="3">
        <v>5.1470000000000002</v>
      </c>
      <c r="BQ107" s="3">
        <v>4.8</v>
      </c>
      <c r="BR107" s="3">
        <v>0.30390900655955999</v>
      </c>
      <c r="BS107" s="18">
        <v>5.1039090065595598</v>
      </c>
      <c r="BT107" s="3">
        <v>5.0999999999999996</v>
      </c>
      <c r="BU107" s="3">
        <v>4.8600000000000003</v>
      </c>
      <c r="BV107" s="3">
        <v>0.24390900655955949</v>
      </c>
      <c r="BW107" s="18">
        <v>5.1039090065595598</v>
      </c>
      <c r="BX107" s="3">
        <v>4.8600000000000003</v>
      </c>
      <c r="BY107" s="3">
        <v>4.71</v>
      </c>
      <c r="BZ107" s="3">
        <v>0.13789600749664022</v>
      </c>
      <c r="CA107" s="18">
        <v>4.8478960074966402</v>
      </c>
      <c r="CB107" s="3">
        <v>4.84</v>
      </c>
      <c r="CC107" s="3">
        <v>4.6414999999999997</v>
      </c>
      <c r="CD107" s="3">
        <v>5.1771624884672001</v>
      </c>
      <c r="CE107" s="18">
        <v>5.1771624884672001</v>
      </c>
      <c r="CF107" s="3">
        <v>4.8478960074966402</v>
      </c>
      <c r="CG107" s="3">
        <v>4.87</v>
      </c>
      <c r="CH107" s="12">
        <v>0.30716248846719996</v>
      </c>
      <c r="CI107" s="18">
        <v>5.1771624884672001</v>
      </c>
      <c r="CJ107" s="18">
        <v>4.8478960074966402</v>
      </c>
      <c r="CK107" s="3">
        <v>5.17</v>
      </c>
      <c r="CL107" s="3"/>
      <c r="CM107" s="3">
        <v>-6.6090993440440116E-2</v>
      </c>
      <c r="CN107" s="19">
        <v>5.1039090065595598</v>
      </c>
      <c r="CO107" s="3" t="s">
        <v>165</v>
      </c>
      <c r="CP107" s="3">
        <v>4.93</v>
      </c>
      <c r="CQ107" s="3">
        <v>0.1739090065595601</v>
      </c>
      <c r="CR107" s="19">
        <v>5.1039090065595598</v>
      </c>
      <c r="CS107" s="3">
        <v>5.1100000000000003</v>
      </c>
      <c r="CT107" s="3"/>
      <c r="CU107" s="3"/>
      <c r="CV107" s="3"/>
      <c r="CW107" s="3">
        <v>5.1039090065595598</v>
      </c>
      <c r="CX107" s="19">
        <v>5.1039090065595598</v>
      </c>
      <c r="CY107" s="3"/>
      <c r="CZ107" s="3"/>
      <c r="DA107" s="3">
        <v>4.8455000000000004</v>
      </c>
      <c r="DB107" s="3">
        <v>0.25840900655955945</v>
      </c>
      <c r="DC107" s="19">
        <v>5.1039090065595598</v>
      </c>
      <c r="DD107" s="3">
        <v>5.1035000000000004</v>
      </c>
      <c r="DE107" s="3">
        <v>4.8899999999999997</v>
      </c>
      <c r="DF107" s="3"/>
      <c r="DG107" s="19"/>
      <c r="DH107" s="3"/>
      <c r="DI107" s="3"/>
      <c r="DJ107" s="14"/>
      <c r="DK107" s="20"/>
      <c r="DL107" s="3"/>
      <c r="DM107" s="3"/>
      <c r="DN107" s="3"/>
      <c r="DO107" s="3"/>
      <c r="DP107" s="3"/>
      <c r="DQ107" s="20"/>
      <c r="DR107" s="3"/>
      <c r="DS107" s="3"/>
      <c r="DT107" s="3"/>
      <c r="DU107" s="3"/>
      <c r="DV107" s="3"/>
      <c r="DW107" s="3"/>
    </row>
    <row r="108" spans="1:127">
      <c r="A108" s="36" t="s">
        <v>204</v>
      </c>
      <c r="B108" s="2" t="s">
        <v>140</v>
      </c>
      <c r="C108" s="2" t="s">
        <v>141</v>
      </c>
      <c r="D108" s="16" t="s">
        <v>124</v>
      </c>
      <c r="E108" s="3">
        <v>52</v>
      </c>
      <c r="F108" s="4">
        <v>7.117</v>
      </c>
      <c r="G108" s="4">
        <v>4.2197121635055002</v>
      </c>
      <c r="H108" s="4">
        <v>2.6452878364944996</v>
      </c>
      <c r="I108" s="10">
        <v>5.95</v>
      </c>
      <c r="J108" s="10">
        <v>0.63794243270109963</v>
      </c>
      <c r="K108" s="11">
        <v>6.0415000000000001</v>
      </c>
      <c r="L108" s="11">
        <v>0.54644243270109971</v>
      </c>
      <c r="M108" s="11">
        <v>6.5879424327010998</v>
      </c>
      <c r="N108" s="11">
        <v>6.06</v>
      </c>
      <c r="O108" s="11">
        <v>0.52794243270110019</v>
      </c>
      <c r="P108" s="11">
        <v>6.5879424327010998</v>
      </c>
      <c r="Q108" s="11">
        <v>6.13</v>
      </c>
      <c r="R108" s="11">
        <v>0.45794243270109991</v>
      </c>
      <c r="S108" s="11">
        <v>6.5879424327010998</v>
      </c>
      <c r="T108" s="11">
        <v>5.88</v>
      </c>
      <c r="U108" s="7"/>
      <c r="V108" s="11" t="s">
        <v>125</v>
      </c>
      <c r="W108" s="11"/>
      <c r="X108" s="11">
        <v>5.62</v>
      </c>
      <c r="Y108" s="11">
        <v>0.17435608175274986</v>
      </c>
      <c r="Z108" s="17">
        <v>5.79435608175275</v>
      </c>
      <c r="AA108" s="11">
        <v>5.79</v>
      </c>
      <c r="AB108" s="4">
        <v>5.48</v>
      </c>
      <c r="AC108" s="4">
        <v>0.31435608175274954</v>
      </c>
      <c r="AD108" s="18">
        <v>5.79435608175275</v>
      </c>
      <c r="AE108" s="4">
        <v>5.8</v>
      </c>
      <c r="AF108" s="4">
        <v>5.18</v>
      </c>
      <c r="AG108" s="4">
        <v>0.61435608175275025</v>
      </c>
      <c r="AH108" s="18">
        <v>5.79435608175275</v>
      </c>
      <c r="AI108" s="4">
        <v>5.8</v>
      </c>
      <c r="AJ108" s="4">
        <v>5.46</v>
      </c>
      <c r="AK108" s="4">
        <v>6.9827298103299462E-2</v>
      </c>
      <c r="AL108" s="18">
        <v>5.5298272981032994</v>
      </c>
      <c r="AM108" s="4">
        <v>5.52</v>
      </c>
      <c r="AN108" s="4">
        <v>5.15</v>
      </c>
      <c r="AO108" s="4">
        <v>0.11529851445384942</v>
      </c>
      <c r="AP108" s="18">
        <v>5.2652985144538498</v>
      </c>
      <c r="AS108" s="4">
        <v>4.83</v>
      </c>
      <c r="AT108" s="4">
        <v>0.43529851445384971</v>
      </c>
      <c r="AU108" s="18">
        <v>5.2652985144538498</v>
      </c>
      <c r="AV108" s="4">
        <v>5.26</v>
      </c>
      <c r="AW108" s="3"/>
      <c r="AX108" s="3">
        <v>5.2652985144538498</v>
      </c>
      <c r="AY108" s="18">
        <v>5.2652985144538498</v>
      </c>
      <c r="AZ108" s="3"/>
      <c r="BA108" s="3">
        <v>5.14</v>
      </c>
      <c r="BB108" s="3">
        <v>0.1252985144538501</v>
      </c>
      <c r="BC108" s="18">
        <v>5.2652985144538498</v>
      </c>
      <c r="BD108" s="3">
        <v>5.26</v>
      </c>
      <c r="BE108" s="3">
        <v>4.84</v>
      </c>
      <c r="BF108" s="3">
        <v>0.42529851445384992</v>
      </c>
      <c r="BG108" s="18">
        <v>5.2652985144538498</v>
      </c>
      <c r="BH108" s="3">
        <v>5.26</v>
      </c>
      <c r="BI108" s="3">
        <v>4.99</v>
      </c>
      <c r="BJ108" s="3">
        <v>0.27529851445384956</v>
      </c>
      <c r="BK108" s="18">
        <v>5.2652985144538498</v>
      </c>
      <c r="BL108" s="3">
        <v>5.26</v>
      </c>
      <c r="BM108" s="3">
        <v>5.0015000000000001</v>
      </c>
      <c r="BN108" s="3">
        <v>0.26379851445384972</v>
      </c>
      <c r="BO108" s="18">
        <v>5.2652985144538498</v>
      </c>
      <c r="BP108" s="3">
        <v>5.3410000000000002</v>
      </c>
      <c r="BQ108" s="3">
        <v>4.8899999999999997</v>
      </c>
      <c r="BR108" s="3">
        <v>0.3752985144538501</v>
      </c>
      <c r="BS108" s="18">
        <v>5.2652985144538498</v>
      </c>
      <c r="BT108" s="3">
        <v>5.26</v>
      </c>
      <c r="BU108" s="3">
        <v>5.03</v>
      </c>
      <c r="BV108" s="3">
        <v>0.23529851445384953</v>
      </c>
      <c r="BW108" s="18">
        <v>5.2652985144538498</v>
      </c>
      <c r="BX108" s="3">
        <v>5.03</v>
      </c>
      <c r="BY108" s="3">
        <v>4.83</v>
      </c>
      <c r="BZ108" s="3">
        <v>0.17076973080440006</v>
      </c>
      <c r="CA108" s="18">
        <v>5.0007697308044001</v>
      </c>
      <c r="CB108" s="3">
        <v>5</v>
      </c>
      <c r="CC108" s="3">
        <v>4.7699999999999996</v>
      </c>
      <c r="CD108" s="3">
        <v>4.7053983287572798</v>
      </c>
      <c r="CE108" s="18">
        <v>4.7053983287572798</v>
      </c>
      <c r="CF108" s="3">
        <v>5.0007697308044001</v>
      </c>
      <c r="CG108" s="3">
        <v>4.7</v>
      </c>
      <c r="CH108" s="12">
        <v>5.3983287572796357E-3</v>
      </c>
      <c r="CI108" s="18">
        <v>4.7053983287572798</v>
      </c>
      <c r="CJ108" s="18">
        <v>5.0007697308044001</v>
      </c>
      <c r="CK108" s="3"/>
      <c r="CL108" s="3">
        <v>4.6900000000000004</v>
      </c>
      <c r="CM108" s="3">
        <v>5.2652985144538498</v>
      </c>
      <c r="CN108" s="19">
        <v>5.2652985144538498</v>
      </c>
      <c r="CO108" s="3">
        <v>5.26</v>
      </c>
      <c r="CP108" s="3">
        <v>5.08</v>
      </c>
      <c r="CQ108" s="3">
        <v>0.18529851445384971</v>
      </c>
      <c r="CR108" s="19">
        <v>5.2652985144538498</v>
      </c>
      <c r="CS108" s="3">
        <v>5.3</v>
      </c>
      <c r="CT108" s="3"/>
      <c r="CU108" s="3"/>
      <c r="CV108" s="3"/>
      <c r="CW108" s="12">
        <v>5.2652985144538498</v>
      </c>
      <c r="CX108" s="17">
        <v>5.2652985144538498</v>
      </c>
      <c r="CY108" s="3"/>
      <c r="CZ108" s="3"/>
      <c r="DA108" s="3">
        <v>5.0229999999999997</v>
      </c>
      <c r="DB108" s="12">
        <v>0.24229851445385009</v>
      </c>
      <c r="DC108" s="17">
        <v>5.2652985144538498</v>
      </c>
      <c r="DD108" s="3">
        <v>5.2809999999999997</v>
      </c>
      <c r="DE108" s="3"/>
      <c r="DF108" s="3"/>
      <c r="DG108" s="17">
        <v>5.2652985144538498</v>
      </c>
      <c r="DH108" s="3"/>
      <c r="DI108" s="3"/>
      <c r="DJ108" s="37"/>
      <c r="DK108" s="20"/>
      <c r="DL108" s="3"/>
      <c r="DM108" s="3">
        <v>5.01</v>
      </c>
      <c r="DN108" s="3">
        <v>4.9729999999999999</v>
      </c>
      <c r="DO108" s="3"/>
      <c r="DP108" s="3"/>
      <c r="DQ108" s="20"/>
      <c r="DR108" s="3"/>
      <c r="DS108" s="3"/>
      <c r="DT108" s="3"/>
      <c r="DU108" s="3"/>
      <c r="DV108" s="3"/>
      <c r="DW108" s="3"/>
    </row>
    <row r="109" spans="1:127">
      <c r="A109" s="38" t="s">
        <v>216</v>
      </c>
      <c r="B109" s="2" t="s">
        <v>140</v>
      </c>
      <c r="C109" s="2" t="s">
        <v>141</v>
      </c>
      <c r="D109" s="16" t="s">
        <v>124</v>
      </c>
      <c r="E109" s="3">
        <v>26</v>
      </c>
      <c r="F109" s="4">
        <v>7.3129999999999997</v>
      </c>
      <c r="G109" s="4">
        <v>4.3401875581227003</v>
      </c>
      <c r="H109" s="4">
        <v>2.7208124418772992</v>
      </c>
      <c r="I109" s="10">
        <v>6.18</v>
      </c>
      <c r="J109" s="10">
        <v>0.5888375116245399</v>
      </c>
      <c r="K109" s="11">
        <v>6.17</v>
      </c>
      <c r="L109" s="11">
        <v>0.59883751162453969</v>
      </c>
      <c r="M109" s="11">
        <v>6.7688375116245396</v>
      </c>
      <c r="N109" s="11">
        <v>6.22</v>
      </c>
      <c r="O109" s="11">
        <v>0.54883751162453986</v>
      </c>
      <c r="P109" s="11">
        <v>6.7688375116245396</v>
      </c>
      <c r="Q109" s="11">
        <v>6.25</v>
      </c>
      <c r="R109" s="11">
        <v>0.51883751162453962</v>
      </c>
      <c r="S109" s="11">
        <v>6.7688375116245396</v>
      </c>
      <c r="T109" s="11">
        <v>6.01</v>
      </c>
      <c r="U109" s="7"/>
      <c r="V109" s="11" t="s">
        <v>125</v>
      </c>
      <c r="W109" s="11"/>
      <c r="X109" s="11">
        <v>5.7030000000000003</v>
      </c>
      <c r="Y109" s="11">
        <v>0.24959377906134961</v>
      </c>
      <c r="Z109" s="17">
        <v>5.9525937790613499</v>
      </c>
      <c r="AA109" s="11">
        <v>5.9734999999999996</v>
      </c>
      <c r="AB109" s="4">
        <v>5.59</v>
      </c>
      <c r="AC109" s="4">
        <v>0.36259377906135004</v>
      </c>
      <c r="AD109" s="18">
        <v>5.9525937790613499</v>
      </c>
      <c r="AE109" s="4">
        <v>5.94</v>
      </c>
      <c r="AF109" s="4">
        <v>5.25</v>
      </c>
      <c r="AG109" s="4">
        <v>0.7025937790613499</v>
      </c>
      <c r="AH109" s="18">
        <v>5.9525937790613499</v>
      </c>
      <c r="AI109" s="4">
        <v>5.97</v>
      </c>
      <c r="AJ109" s="4">
        <v>5.54</v>
      </c>
      <c r="AK109" s="4">
        <v>0.14051253487361937</v>
      </c>
      <c r="AL109" s="18">
        <v>5.6805125348736194</v>
      </c>
      <c r="AM109" s="4">
        <v>5.68</v>
      </c>
      <c r="AN109" s="4">
        <v>5.21</v>
      </c>
      <c r="AO109" s="4">
        <v>0.19843129068588983</v>
      </c>
      <c r="AP109" s="18">
        <v>5.4084312906858898</v>
      </c>
      <c r="AS109" s="4">
        <v>4.8099999999999996</v>
      </c>
      <c r="AT109" s="4">
        <v>0.59843129068589018</v>
      </c>
      <c r="AU109" s="18">
        <v>5.4084312906858898</v>
      </c>
      <c r="AV109" s="4">
        <v>5.4</v>
      </c>
      <c r="AW109" s="3"/>
      <c r="AX109" s="3">
        <v>5.4084312906858898</v>
      </c>
      <c r="AY109" s="18">
        <v>5.4084312906858898</v>
      </c>
      <c r="AZ109" s="3"/>
      <c r="BA109" s="3">
        <v>4.9400000000000004</v>
      </c>
      <c r="BB109" s="3">
        <v>0.4684312906858894</v>
      </c>
      <c r="BC109" s="18">
        <v>5.4084312906858898</v>
      </c>
      <c r="BD109" s="3">
        <v>5.4</v>
      </c>
      <c r="BE109" s="3">
        <v>4.87</v>
      </c>
      <c r="BF109" s="3">
        <v>0.53843129068588969</v>
      </c>
      <c r="BG109" s="18">
        <v>5.4084312906858898</v>
      </c>
      <c r="BH109" s="3">
        <v>5.45</v>
      </c>
      <c r="BI109" s="3">
        <v>5.04</v>
      </c>
      <c r="BJ109" s="3">
        <v>0.36843129068588976</v>
      </c>
      <c r="BK109" s="18">
        <v>5.4084312906858898</v>
      </c>
      <c r="BL109" s="3">
        <v>5.41</v>
      </c>
      <c r="BM109" s="3">
        <v>5.0270000000000001</v>
      </c>
      <c r="BN109" s="3">
        <v>0.38143129068588966</v>
      </c>
      <c r="BO109" s="18">
        <v>5.4084312906858898</v>
      </c>
      <c r="BP109" s="3">
        <v>5.444</v>
      </c>
      <c r="BQ109" s="3">
        <v>4.8499999999999996</v>
      </c>
      <c r="BR109" s="3">
        <v>0.55843129068589015</v>
      </c>
      <c r="BS109" s="18">
        <v>5.4084312906858898</v>
      </c>
      <c r="BT109" s="3">
        <v>5.4</v>
      </c>
      <c r="BU109" s="3">
        <v>5.0599999999999996</v>
      </c>
      <c r="BV109" s="3">
        <v>0.34843129068589018</v>
      </c>
      <c r="BW109" s="18">
        <v>5.4084312906858898</v>
      </c>
      <c r="BX109" s="3">
        <v>5.0599999999999996</v>
      </c>
      <c r="BY109" s="3">
        <v>4.82</v>
      </c>
      <c r="BZ109" s="3">
        <v>0.3163500464981599</v>
      </c>
      <c r="CA109" s="18">
        <v>5.1363500464981602</v>
      </c>
      <c r="CB109" s="3">
        <v>5.13</v>
      </c>
      <c r="CC109" s="3">
        <v>4.76</v>
      </c>
      <c r="CD109" s="3">
        <v>4.7053983287572798</v>
      </c>
      <c r="CE109" s="18">
        <v>4.7053983287572798</v>
      </c>
      <c r="CF109" s="3">
        <v>5.1363500464981602</v>
      </c>
      <c r="CG109" s="3">
        <v>4.67</v>
      </c>
      <c r="CH109" s="12">
        <v>3.5398328757279884E-2</v>
      </c>
      <c r="CI109" s="18">
        <v>4.7053983287572798</v>
      </c>
      <c r="CJ109" s="18">
        <v>5.1363500464981602</v>
      </c>
      <c r="CK109" s="3"/>
      <c r="CL109" s="3">
        <v>5.48</v>
      </c>
      <c r="CM109" s="3">
        <v>5.4084312906858898</v>
      </c>
      <c r="CN109" s="19">
        <v>5.4084312906858898</v>
      </c>
      <c r="CO109" s="3">
        <v>5.4</v>
      </c>
      <c r="CP109" s="3">
        <v>4.95</v>
      </c>
      <c r="CQ109" s="3">
        <v>0.45843129068588961</v>
      </c>
      <c r="CR109" s="19">
        <v>5.4084312906858898</v>
      </c>
      <c r="CS109" s="3">
        <v>5.41</v>
      </c>
      <c r="CT109" s="3"/>
      <c r="CU109" s="3"/>
      <c r="CV109" s="3"/>
      <c r="CW109" s="12">
        <v>5.4084312906858898</v>
      </c>
      <c r="CX109" s="17">
        <v>5.4084312906858898</v>
      </c>
      <c r="CY109" s="3"/>
      <c r="CZ109" s="3"/>
      <c r="DA109" s="3">
        <v>4.95</v>
      </c>
      <c r="DB109" s="12">
        <v>0.45843129068588961</v>
      </c>
      <c r="DC109" s="17">
        <v>5.4084312906858898</v>
      </c>
      <c r="DD109" s="3">
        <v>5.4</v>
      </c>
      <c r="DE109" s="3"/>
      <c r="DF109" s="3"/>
      <c r="DG109" s="17">
        <v>5.4084312906858898</v>
      </c>
      <c r="DH109" s="3"/>
      <c r="DI109" s="3">
        <v>5</v>
      </c>
      <c r="DJ109" s="12">
        <v>0.13635004649816018</v>
      </c>
      <c r="DK109" s="18">
        <v>5.1363500464981602</v>
      </c>
      <c r="DL109" s="3">
        <v>5.13</v>
      </c>
      <c r="DM109" s="3"/>
      <c r="DN109" s="3"/>
      <c r="DO109" s="3">
        <v>5.0019999999999998</v>
      </c>
      <c r="DP109" s="3"/>
      <c r="DQ109" s="39"/>
      <c r="DR109" s="3"/>
      <c r="DS109" s="3"/>
      <c r="DT109" s="3"/>
      <c r="DU109" s="24"/>
      <c r="DV109" s="24"/>
      <c r="DW109" s="24"/>
    </row>
    <row r="110" spans="1:127">
      <c r="A110" s="42" t="s">
        <v>241</v>
      </c>
      <c r="B110" s="2" t="s">
        <v>140</v>
      </c>
      <c r="C110" s="2" t="s">
        <v>141</v>
      </c>
      <c r="D110" s="16" t="s">
        <v>124</v>
      </c>
      <c r="E110" s="3">
        <v>35</v>
      </c>
      <c r="F110" s="4">
        <v>6.5549999999999997</v>
      </c>
      <c r="G110" s="4">
        <v>3.8742674095520999</v>
      </c>
      <c r="H110" s="4">
        <v>2.4287325904478996</v>
      </c>
      <c r="I110" s="40">
        <v>5.9279999999999999</v>
      </c>
      <c r="J110" s="12">
        <v>0.12969359333141917</v>
      </c>
      <c r="K110" s="40">
        <v>5.5739999999999998</v>
      </c>
      <c r="L110" s="11">
        <v>0.48369359333141926</v>
      </c>
      <c r="M110" s="11">
        <v>6.2076935933314195</v>
      </c>
      <c r="N110" s="40">
        <v>5.5919999999999996</v>
      </c>
      <c r="O110" s="11">
        <v>0.46569359333141946</v>
      </c>
      <c r="P110" s="11">
        <v>6.2076935933314195</v>
      </c>
      <c r="Q110" s="40">
        <v>5.6479999999999997</v>
      </c>
      <c r="R110" s="11">
        <v>0.40969359333141941</v>
      </c>
      <c r="S110" s="11">
        <v>6.2076935933314195</v>
      </c>
      <c r="T110" s="11">
        <v>5.51</v>
      </c>
      <c r="U110" s="7"/>
      <c r="V110" s="11" t="s">
        <v>125</v>
      </c>
      <c r="W110" s="11">
        <v>5.51</v>
      </c>
      <c r="X110" s="11">
        <v>5.23</v>
      </c>
      <c r="Y110" s="11">
        <v>0.23173398332854944</v>
      </c>
      <c r="Z110" s="17">
        <v>5.4617339833285499</v>
      </c>
      <c r="AA110" s="11">
        <v>5.46</v>
      </c>
      <c r="AB110" s="4">
        <v>5.21</v>
      </c>
      <c r="AC110" s="4">
        <v>0.13063370477604952</v>
      </c>
      <c r="AD110" s="18">
        <v>5.3406337047760495</v>
      </c>
      <c r="AE110" s="4">
        <v>5.34</v>
      </c>
      <c r="AF110" s="4">
        <v>4.88</v>
      </c>
      <c r="AG110" s="4">
        <v>0.46063370477604959</v>
      </c>
      <c r="AH110" s="18">
        <v>5.3406337047760495</v>
      </c>
      <c r="AI110" s="4">
        <v>5.34</v>
      </c>
      <c r="AJ110" s="4">
        <v>5.0199999999999996</v>
      </c>
      <c r="AK110" s="4">
        <v>7.7760445731259509E-2</v>
      </c>
      <c r="AL110" s="18">
        <v>5.0977604457312591</v>
      </c>
      <c r="AM110" s="4">
        <v>5.0999999999999996</v>
      </c>
      <c r="AN110" s="4">
        <v>4.84</v>
      </c>
      <c r="AO110" s="4">
        <v>1.4887186686468823E-2</v>
      </c>
      <c r="AP110" s="18">
        <v>4.8548871866864687</v>
      </c>
      <c r="AQ110" s="4">
        <v>4.84</v>
      </c>
      <c r="AS110" s="4">
        <v>4.62</v>
      </c>
      <c r="AT110" s="4">
        <v>0.23488718668646857</v>
      </c>
      <c r="AU110" s="18">
        <v>4.8548871866864687</v>
      </c>
      <c r="AV110" s="4">
        <v>4.8499999999999996</v>
      </c>
      <c r="AW110" s="3">
        <v>4.67</v>
      </c>
      <c r="AX110" s="3">
        <v>0.18488718668646875</v>
      </c>
      <c r="AY110" s="18">
        <v>4.8548871866864687</v>
      </c>
      <c r="AZ110" s="3">
        <v>4.8499999999999996</v>
      </c>
      <c r="BA110" s="3">
        <v>4.6500000000000004</v>
      </c>
      <c r="BB110" s="3">
        <v>0.20488718668646833</v>
      </c>
      <c r="BC110" s="18">
        <v>4.8548871866864687</v>
      </c>
      <c r="BD110" s="3">
        <v>4.8499999999999996</v>
      </c>
      <c r="BE110" s="3">
        <v>4.55</v>
      </c>
      <c r="BF110" s="3">
        <v>0.30488718668646886</v>
      </c>
      <c r="BG110" s="18">
        <v>4.8548871866864687</v>
      </c>
      <c r="BH110" s="3">
        <v>4.8899999999999997</v>
      </c>
      <c r="BI110" s="3">
        <v>4.62</v>
      </c>
      <c r="BJ110" s="3">
        <v>0.23488718668646857</v>
      </c>
      <c r="BK110" s="18">
        <v>4.8548871866864687</v>
      </c>
      <c r="BL110" s="3">
        <v>4.8499999999999996</v>
      </c>
      <c r="BM110" s="3">
        <v>4.6210000000000004</v>
      </c>
      <c r="BN110" s="3">
        <v>0.23388718668646824</v>
      </c>
      <c r="BO110" s="18">
        <v>4.8548871866864687</v>
      </c>
      <c r="BP110" s="3">
        <v>4.875</v>
      </c>
      <c r="BQ110" s="3">
        <v>4.5599999999999996</v>
      </c>
      <c r="BR110" s="3">
        <v>0.29488718668646907</v>
      </c>
      <c r="BS110" s="18">
        <v>4.8548871866864687</v>
      </c>
      <c r="BT110" s="3">
        <v>4.8499999999999996</v>
      </c>
      <c r="BU110" s="3">
        <v>4.62</v>
      </c>
      <c r="BV110" s="3">
        <v>0.23488718668646857</v>
      </c>
      <c r="BW110" s="18">
        <v>4.8548871866864687</v>
      </c>
      <c r="BX110" s="3">
        <v>4.8600000000000003</v>
      </c>
      <c r="BY110" s="3">
        <v>4.63</v>
      </c>
      <c r="BZ110" s="3">
        <v>-1.7986072358320726E-2</v>
      </c>
      <c r="CA110" s="18">
        <v>4.6120139276416792</v>
      </c>
      <c r="CB110" s="3">
        <v>4.63</v>
      </c>
      <c r="CC110" s="3">
        <v>4.51</v>
      </c>
      <c r="CD110" s="3">
        <v>4.5300431755513193</v>
      </c>
      <c r="CE110" s="18">
        <v>4.5300431755513193</v>
      </c>
      <c r="CF110" s="3">
        <v>4.6120139276416792</v>
      </c>
      <c r="CG110" s="3">
        <v>4.51</v>
      </c>
      <c r="CH110" s="12">
        <v>2.0043175551319514E-2</v>
      </c>
      <c r="CI110" s="18">
        <v>4.5300431755513193</v>
      </c>
      <c r="CJ110" s="18">
        <v>4.6120139276416792</v>
      </c>
      <c r="CK110" s="3">
        <v>4.53</v>
      </c>
      <c r="CL110" s="3">
        <v>4.4800000000000004</v>
      </c>
      <c r="CM110" s="3">
        <v>0.32488718668646843</v>
      </c>
      <c r="CN110" s="19">
        <v>4.8548871866864687</v>
      </c>
      <c r="CO110" s="3">
        <v>4.8499999999999996</v>
      </c>
      <c r="CP110" s="3">
        <v>4.8600000000000003</v>
      </c>
      <c r="CQ110" s="3">
        <v>-5.1128133135316389E-3</v>
      </c>
      <c r="CR110" s="19">
        <v>4.8548871866864687</v>
      </c>
      <c r="CS110" s="3">
        <v>4.8600000000000003</v>
      </c>
      <c r="CT110" s="3"/>
      <c r="CU110" s="3"/>
      <c r="CV110" s="3"/>
      <c r="CW110" s="12">
        <v>4.8548871866864687</v>
      </c>
      <c r="CX110" s="17">
        <v>4.8548871866864687</v>
      </c>
      <c r="CY110" s="3"/>
      <c r="CZ110" s="3"/>
      <c r="DA110" s="3">
        <v>4.66</v>
      </c>
      <c r="DB110" s="12">
        <v>0.19488718668646854</v>
      </c>
      <c r="DC110" s="17">
        <v>4.8548871866864687</v>
      </c>
      <c r="DD110" s="3"/>
      <c r="DE110" s="3"/>
      <c r="DF110" s="3"/>
      <c r="DG110" s="17">
        <v>4.8548871866864687</v>
      </c>
      <c r="DH110" s="3"/>
      <c r="DI110" s="3">
        <v>4.68</v>
      </c>
      <c r="DJ110" s="12">
        <v>-6.7986072358320548E-2</v>
      </c>
      <c r="DK110" s="18">
        <v>4.6120139276416792</v>
      </c>
      <c r="DL110" s="3">
        <v>4.68</v>
      </c>
      <c r="DM110" s="3"/>
      <c r="DN110" s="3"/>
      <c r="DO110" s="3"/>
      <c r="DP110" s="3">
        <v>4.59</v>
      </c>
      <c r="DQ110" s="18">
        <v>4.6120139276416792</v>
      </c>
      <c r="DR110" s="3">
        <v>4.72</v>
      </c>
      <c r="DS110" s="3">
        <v>4.72</v>
      </c>
      <c r="DT110" s="3">
        <v>4.6414999999999997</v>
      </c>
      <c r="DU110" s="3"/>
      <c r="DV110" s="3"/>
      <c r="DW110" s="3"/>
    </row>
    <row r="111" spans="1:127">
      <c r="A111" s="1"/>
      <c r="B111" s="2"/>
      <c r="C111" s="2"/>
      <c r="D111" s="2"/>
      <c r="E111" s="3"/>
      <c r="F111" s="4"/>
      <c r="I111" s="5"/>
      <c r="J111" s="5"/>
      <c r="K111" s="6"/>
      <c r="N111" s="6"/>
      <c r="O111" s="7"/>
      <c r="P111" s="7"/>
      <c r="Q111" s="6"/>
      <c r="R111" s="7"/>
      <c r="S111" s="7"/>
      <c r="T111" s="6"/>
      <c r="U111" s="6"/>
      <c r="V111" s="11"/>
      <c r="W111" s="11"/>
      <c r="X111" s="6"/>
      <c r="Y111" s="6"/>
      <c r="Z111" s="11"/>
      <c r="AA111" s="11"/>
      <c r="AW111" s="3"/>
      <c r="AX111" s="3"/>
      <c r="AY111" s="3"/>
      <c r="AZ111" s="3"/>
      <c r="BA111" s="3"/>
      <c r="BB111" s="3"/>
      <c r="BC111" s="3"/>
      <c r="BD111" s="3"/>
      <c r="BE111" s="3"/>
      <c r="BF111" s="3"/>
      <c r="BG111" s="19"/>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row>
    <row r="112" spans="1:127">
      <c r="A112" s="1"/>
      <c r="B112" s="2"/>
      <c r="C112" s="2"/>
      <c r="D112" s="2"/>
      <c r="E112" s="3"/>
      <c r="F112" s="4"/>
      <c r="I112" s="5"/>
      <c r="J112" s="5"/>
      <c r="K112" s="6"/>
      <c r="N112" s="6"/>
      <c r="O112" s="7"/>
      <c r="P112" s="7"/>
      <c r="Q112" s="6"/>
      <c r="R112" s="7"/>
      <c r="S112" s="7"/>
      <c r="T112" s="6"/>
      <c r="U112" s="6"/>
      <c r="V112" s="11"/>
      <c r="W112" s="11"/>
      <c r="X112" s="6"/>
      <c r="Y112" s="6"/>
      <c r="Z112" s="11"/>
      <c r="AA112" s="11"/>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row>
    <row r="113" spans="1:127">
      <c r="A113" s="1"/>
      <c r="B113" s="2"/>
      <c r="C113" s="2"/>
      <c r="D113" s="2"/>
      <c r="E113" s="3"/>
      <c r="F113" s="4"/>
      <c r="I113" s="5"/>
      <c r="J113" s="5"/>
      <c r="K113" s="6"/>
      <c r="N113" s="6"/>
      <c r="O113" s="7"/>
      <c r="P113" s="7"/>
      <c r="Q113" s="6"/>
      <c r="R113" s="7"/>
      <c r="S113" s="7"/>
      <c r="T113" s="6"/>
      <c r="U113" s="6"/>
      <c r="V113" s="11"/>
      <c r="W113" s="11"/>
      <c r="X113" s="6"/>
      <c r="Y113" s="6"/>
      <c r="Z113" s="11"/>
      <c r="AA113" s="11"/>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row>
    <row r="114" spans="1:127">
      <c r="A114" s="1"/>
      <c r="B114" s="2"/>
      <c r="C114" s="2"/>
      <c r="D114" s="2"/>
      <c r="E114" s="3"/>
      <c r="F114" s="4"/>
      <c r="I114" s="5"/>
      <c r="J114" s="5"/>
      <c r="K114" s="6"/>
      <c r="N114" s="6"/>
      <c r="O114" s="7"/>
      <c r="P114" s="7"/>
      <c r="Q114" s="6"/>
      <c r="R114" s="7"/>
      <c r="S114" s="7"/>
      <c r="T114" s="6"/>
      <c r="U114" s="6"/>
      <c r="V114" s="11"/>
      <c r="W114" s="11"/>
      <c r="X114" s="6"/>
      <c r="Y114" s="6"/>
      <c r="Z114" s="11"/>
      <c r="AA114" s="11"/>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row>
    <row r="115" spans="1:127">
      <c r="A115" s="1"/>
      <c r="B115" s="2"/>
      <c r="C115" s="2"/>
      <c r="D115" s="2"/>
      <c r="E115" s="3"/>
      <c r="F115" s="4"/>
      <c r="I115" s="5"/>
      <c r="J115" s="5"/>
      <c r="K115" s="6"/>
      <c r="N115" s="6"/>
      <c r="O115" s="7"/>
      <c r="P115" s="7"/>
      <c r="Q115" s="6"/>
      <c r="R115" s="7"/>
      <c r="S115" s="7"/>
      <c r="T115" s="6"/>
      <c r="U115" s="6"/>
      <c r="V115" s="11"/>
      <c r="W115" s="11"/>
      <c r="X115" s="6"/>
      <c r="Y115" s="6"/>
      <c r="Z115" s="11"/>
      <c r="AA115" s="11"/>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row>
    <row r="116" spans="1:127">
      <c r="A116" s="1"/>
      <c r="B116" s="2"/>
      <c r="C116" s="2"/>
      <c r="D116" s="2"/>
      <c r="E116" s="3"/>
      <c r="F116" s="4"/>
      <c r="I116" s="5"/>
      <c r="J116" s="5"/>
      <c r="K116" s="6"/>
      <c r="N116" s="6"/>
      <c r="O116" s="7"/>
      <c r="P116" s="7"/>
      <c r="Q116" s="6"/>
      <c r="R116" s="7"/>
      <c r="S116" s="7"/>
      <c r="T116" s="6"/>
      <c r="U116" s="6"/>
      <c r="V116" s="11"/>
      <c r="W116" s="11"/>
      <c r="X116" s="6"/>
      <c r="Y116" s="6"/>
      <c r="Z116" s="11"/>
      <c r="AA116" s="11"/>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row>
    <row r="117" spans="1:127">
      <c r="A117" s="1"/>
      <c r="B117" s="2"/>
      <c r="C117" s="2"/>
      <c r="D117" s="2"/>
      <c r="E117" s="3"/>
      <c r="F117" s="4"/>
      <c r="I117" s="5"/>
      <c r="J117" s="5"/>
      <c r="K117" s="6"/>
      <c r="N117" s="6"/>
      <c r="O117" s="7"/>
      <c r="P117" s="7"/>
      <c r="Q117" s="6"/>
      <c r="R117" s="7"/>
      <c r="S117" s="7"/>
      <c r="T117" s="6"/>
      <c r="U117" s="6"/>
      <c r="V117" s="11"/>
      <c r="W117" s="11"/>
      <c r="X117" s="6"/>
      <c r="Y117" s="6"/>
      <c r="Z117" s="11"/>
      <c r="AA117" s="11"/>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row>
    <row r="118" spans="1:127">
      <c r="A118" s="1"/>
      <c r="B118" s="2"/>
      <c r="C118" s="2"/>
      <c r="D118" s="2"/>
      <c r="E118" s="3"/>
      <c r="F118" s="4"/>
      <c r="I118" s="5"/>
      <c r="J118" s="5"/>
      <c r="K118" s="6"/>
      <c r="N118" s="6"/>
      <c r="O118" s="7"/>
      <c r="P118" s="7"/>
      <c r="Q118" s="6"/>
      <c r="R118" s="7"/>
      <c r="S118" s="7"/>
      <c r="T118" s="6"/>
      <c r="U118" s="6"/>
      <c r="V118" s="11"/>
      <c r="W118" s="11"/>
      <c r="X118" s="6"/>
      <c r="Y118" s="6"/>
      <c r="Z118" s="11"/>
      <c r="AA118" s="11"/>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row>
    <row r="119" spans="1:127">
      <c r="A119" s="1"/>
      <c r="B119" s="2"/>
      <c r="C119" s="2"/>
      <c r="D119" s="2"/>
      <c r="E119" s="3"/>
      <c r="F119" s="4"/>
      <c r="I119" s="5"/>
      <c r="J119" s="5"/>
      <c r="K119" s="6"/>
      <c r="N119" s="6"/>
      <c r="O119" s="7"/>
      <c r="P119" s="7"/>
      <c r="Q119" s="6"/>
      <c r="R119" s="7"/>
      <c r="S119" s="7"/>
      <c r="T119" s="6"/>
      <c r="U119" s="6"/>
      <c r="V119" s="11"/>
      <c r="W119" s="11"/>
      <c r="X119" s="6"/>
      <c r="Y119" s="6"/>
      <c r="Z119" s="11"/>
      <c r="AA119" s="11"/>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row>
    <row r="120" spans="1:127">
      <c r="A120" s="1"/>
      <c r="B120" s="2"/>
      <c r="C120" s="2"/>
      <c r="D120" s="2"/>
      <c r="E120" s="3"/>
      <c r="F120" s="4"/>
      <c r="I120" s="5"/>
      <c r="J120" s="5"/>
      <c r="K120" s="6"/>
      <c r="N120" s="6"/>
      <c r="O120" s="7"/>
      <c r="P120" s="7"/>
      <c r="Q120" s="6"/>
      <c r="R120" s="7"/>
      <c r="S120" s="7"/>
      <c r="T120" s="6"/>
      <c r="U120" s="6"/>
      <c r="V120" s="11"/>
      <c r="W120" s="11"/>
      <c r="X120" s="6"/>
      <c r="Y120" s="6"/>
      <c r="Z120" s="11"/>
      <c r="AA120" s="11"/>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row>
    <row r="121" spans="1:127">
      <c r="A121" s="1"/>
      <c r="B121" s="2"/>
      <c r="C121" s="2"/>
      <c r="D121" s="2"/>
      <c r="E121" s="3"/>
      <c r="F121" s="4"/>
      <c r="I121" s="5"/>
      <c r="J121" s="5"/>
      <c r="K121" s="6"/>
      <c r="L121" s="6"/>
      <c r="M121" s="6"/>
      <c r="N121" s="6"/>
      <c r="O121" s="7"/>
      <c r="P121" s="7"/>
      <c r="Q121" s="6"/>
      <c r="R121" s="7"/>
      <c r="S121" s="7"/>
      <c r="T121" s="6"/>
      <c r="U121" s="6"/>
      <c r="V121" s="11"/>
      <c r="W121" s="11"/>
      <c r="X121" s="6"/>
      <c r="Y121" s="6"/>
      <c r="Z121" s="11"/>
      <c r="AA121" s="11"/>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row>
    <row r="122" spans="1:127">
      <c r="A122" s="1"/>
      <c r="B122" s="2"/>
      <c r="C122" s="2"/>
      <c r="D122" s="2"/>
      <c r="E122" s="3"/>
      <c r="F122" s="4"/>
      <c r="I122" s="5"/>
      <c r="J122" s="5"/>
      <c r="K122" s="6"/>
      <c r="L122" s="6"/>
      <c r="M122" s="6"/>
      <c r="N122" s="6"/>
      <c r="O122" s="7"/>
      <c r="P122" s="7"/>
      <c r="Q122" s="6"/>
      <c r="R122" s="7"/>
      <c r="S122" s="7"/>
      <c r="T122" s="6"/>
      <c r="U122" s="6"/>
      <c r="V122" s="11"/>
      <c r="W122" s="11"/>
      <c r="X122" s="6"/>
      <c r="Y122" s="6"/>
      <c r="Z122" s="11"/>
      <c r="AA122" s="11"/>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row>
    <row r="123" spans="1:127">
      <c r="A123" s="1"/>
      <c r="B123" s="2"/>
      <c r="C123" s="2"/>
      <c r="D123" s="2"/>
      <c r="E123" s="3"/>
      <c r="F123" s="4"/>
      <c r="I123" s="5"/>
      <c r="J123" s="5"/>
      <c r="K123" s="6"/>
      <c r="L123" s="6"/>
      <c r="M123" s="6"/>
      <c r="N123" s="6"/>
      <c r="O123" s="7"/>
      <c r="P123" s="7"/>
      <c r="Q123" s="6"/>
      <c r="R123" s="7"/>
      <c r="S123" s="7"/>
      <c r="T123" s="6"/>
      <c r="U123" s="6"/>
      <c r="V123" s="11"/>
      <c r="W123" s="11"/>
      <c r="X123" s="6"/>
      <c r="Y123" s="6"/>
      <c r="Z123" s="11"/>
      <c r="AA123" s="11"/>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row>
    <row r="124" spans="1:127">
      <c r="A124" s="1"/>
      <c r="B124" s="2"/>
      <c r="C124" s="2"/>
      <c r="D124" s="2"/>
      <c r="E124" s="3"/>
      <c r="F124" s="4"/>
      <c r="I124" s="5"/>
      <c r="J124" s="5"/>
      <c r="K124" s="6"/>
      <c r="L124" s="6"/>
      <c r="M124" s="6"/>
      <c r="N124" s="6"/>
      <c r="O124" s="7"/>
      <c r="P124" s="7"/>
      <c r="Q124" s="6"/>
      <c r="R124" s="7"/>
      <c r="S124" s="7"/>
      <c r="T124" s="6"/>
      <c r="U124" s="6"/>
      <c r="V124" s="11"/>
      <c r="W124" s="11"/>
      <c r="X124" s="6"/>
      <c r="Y124" s="6"/>
      <c r="Z124" s="11"/>
      <c r="AA124" s="11"/>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row>
    <row r="125" spans="1:127">
      <c r="A125" s="1"/>
      <c r="B125" s="2"/>
      <c r="C125" s="2"/>
      <c r="D125" s="2"/>
      <c r="E125" s="3"/>
      <c r="F125" s="4"/>
      <c r="I125" s="5"/>
      <c r="J125" s="5"/>
      <c r="K125" s="6"/>
      <c r="L125" s="6"/>
      <c r="M125" s="6"/>
      <c r="N125" s="6"/>
      <c r="O125" s="7"/>
      <c r="P125" s="7"/>
      <c r="Q125" s="6"/>
      <c r="R125" s="7"/>
      <c r="S125" s="7"/>
      <c r="T125" s="6"/>
      <c r="U125" s="6"/>
      <c r="V125" s="11"/>
      <c r="W125" s="11"/>
      <c r="X125" s="6"/>
      <c r="Y125" s="6"/>
      <c r="Z125" s="11"/>
      <c r="AA125" s="11"/>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row>
    <row r="126" spans="1:127">
      <c r="A126" s="1"/>
      <c r="B126" s="2"/>
      <c r="C126" s="2"/>
      <c r="D126" s="2"/>
      <c r="E126" s="3"/>
      <c r="F126" s="4"/>
      <c r="I126" s="5"/>
      <c r="J126" s="5"/>
      <c r="K126" s="6"/>
      <c r="L126" s="6"/>
      <c r="M126" s="6"/>
      <c r="N126" s="6"/>
      <c r="O126" s="7"/>
      <c r="P126" s="7"/>
      <c r="Q126" s="6"/>
      <c r="R126" s="7"/>
      <c r="S126" s="7"/>
      <c r="T126" s="6"/>
      <c r="U126" s="6"/>
      <c r="V126" s="11"/>
      <c r="W126" s="11"/>
      <c r="X126" s="6"/>
      <c r="Y126" s="6"/>
      <c r="Z126" s="11"/>
      <c r="AA126" s="11"/>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row>
    <row r="127" spans="1:127">
      <c r="A127" s="1"/>
      <c r="B127" s="2"/>
      <c r="C127" s="2"/>
      <c r="D127" s="2"/>
      <c r="E127" s="3"/>
      <c r="F127" s="4"/>
      <c r="I127" s="5"/>
      <c r="J127" s="5"/>
      <c r="K127" s="6"/>
      <c r="L127" s="6"/>
      <c r="M127" s="6"/>
      <c r="N127" s="6"/>
      <c r="O127" s="7"/>
      <c r="P127" s="7"/>
      <c r="Q127" s="6"/>
      <c r="R127" s="7"/>
      <c r="S127" s="7"/>
      <c r="T127" s="6"/>
      <c r="U127" s="6"/>
      <c r="V127" s="11"/>
      <c r="W127" s="11"/>
      <c r="X127" s="6"/>
      <c r="Y127" s="6"/>
      <c r="Z127" s="11"/>
      <c r="AA127" s="11"/>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row>
    <row r="128" spans="1:127">
      <c r="A128" s="1"/>
      <c r="B128" s="2"/>
      <c r="C128" s="2"/>
      <c r="D128" s="2"/>
      <c r="E128" s="3"/>
      <c r="F128" s="4"/>
      <c r="I128" s="5"/>
      <c r="J128" s="5"/>
      <c r="K128" s="6"/>
      <c r="L128" s="6"/>
      <c r="M128" s="6"/>
      <c r="N128" s="6"/>
      <c r="O128" s="7"/>
      <c r="P128" s="7"/>
      <c r="Q128" s="6"/>
      <c r="R128" s="7"/>
      <c r="S128" s="7"/>
      <c r="T128" s="6"/>
      <c r="U128" s="6"/>
      <c r="V128" s="11"/>
      <c r="W128" s="11"/>
      <c r="X128" s="6"/>
      <c r="Y128" s="6"/>
      <c r="Z128" s="11"/>
      <c r="AA128" s="11"/>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row>
    <row r="129" spans="1:127">
      <c r="A129" s="1"/>
      <c r="B129" s="2"/>
      <c r="C129" s="2"/>
      <c r="D129" s="2"/>
      <c r="E129" s="3"/>
      <c r="F129" s="4"/>
      <c r="I129" s="5"/>
      <c r="J129" s="5"/>
      <c r="K129" s="6"/>
      <c r="L129" s="6"/>
      <c r="M129" s="6"/>
      <c r="N129" s="6"/>
      <c r="O129" s="7"/>
      <c r="P129" s="7"/>
      <c r="Q129" s="6"/>
      <c r="R129" s="7"/>
      <c r="S129" s="7"/>
      <c r="T129" s="6"/>
      <c r="U129" s="6"/>
      <c r="V129" s="11"/>
      <c r="W129" s="11"/>
      <c r="X129" s="6"/>
      <c r="Y129" s="6"/>
      <c r="Z129" s="11"/>
      <c r="AA129" s="11"/>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row>
    <row r="130" spans="1:127">
      <c r="A130" s="1"/>
      <c r="B130" s="2"/>
      <c r="C130" s="2"/>
      <c r="D130" s="2"/>
      <c r="E130" s="3"/>
      <c r="F130" s="4"/>
      <c r="I130" s="5"/>
      <c r="J130" s="5"/>
      <c r="K130" s="6"/>
      <c r="L130" s="6"/>
      <c r="M130" s="6"/>
      <c r="N130" s="6"/>
      <c r="O130" s="7"/>
      <c r="P130" s="7"/>
      <c r="Q130" s="6"/>
      <c r="R130" s="7"/>
      <c r="S130" s="7"/>
      <c r="T130" s="6"/>
      <c r="U130" s="6"/>
      <c r="V130" s="11"/>
      <c r="W130" s="11"/>
      <c r="X130" s="6"/>
      <c r="Y130" s="6"/>
      <c r="Z130" s="11"/>
      <c r="AA130" s="11"/>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row>
    <row r="131" spans="1:127">
      <c r="A131" s="1"/>
      <c r="B131" s="2"/>
      <c r="C131" s="2"/>
      <c r="D131" s="2"/>
      <c r="E131" s="3"/>
      <c r="F131" s="4"/>
      <c r="I131" s="5"/>
      <c r="J131" s="5"/>
      <c r="K131" s="6"/>
      <c r="L131" s="6"/>
      <c r="M131" s="6"/>
      <c r="N131" s="6"/>
      <c r="O131" s="7"/>
      <c r="P131" s="7"/>
      <c r="Q131" s="6"/>
      <c r="R131" s="7"/>
      <c r="S131" s="7"/>
      <c r="T131" s="6"/>
      <c r="U131" s="6"/>
      <c r="V131" s="11"/>
      <c r="W131" s="11"/>
      <c r="X131" s="6"/>
      <c r="Y131" s="6"/>
      <c r="Z131" s="11"/>
      <c r="AA131" s="11"/>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row>
    <row r="132" spans="1:127">
      <c r="A132" s="1"/>
      <c r="B132" s="2"/>
      <c r="C132" s="2"/>
      <c r="D132" s="2"/>
      <c r="E132" s="3"/>
      <c r="F132" s="4"/>
      <c r="I132" s="5"/>
      <c r="J132" s="5"/>
      <c r="K132" s="6"/>
      <c r="L132" s="6"/>
      <c r="M132" s="6"/>
      <c r="N132" s="6"/>
      <c r="O132" s="7"/>
      <c r="P132" s="7"/>
      <c r="Q132" s="6"/>
      <c r="R132" s="7"/>
      <c r="S132" s="7"/>
      <c r="T132" s="6"/>
      <c r="U132" s="6"/>
      <c r="V132" s="11"/>
      <c r="W132" s="11"/>
      <c r="X132" s="6"/>
      <c r="Y132" s="6"/>
      <c r="Z132" s="11"/>
      <c r="AA132" s="11"/>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row>
    <row r="133" spans="1:127">
      <c r="A133" s="1"/>
      <c r="B133" s="2"/>
      <c r="C133" s="2"/>
      <c r="D133" s="2"/>
      <c r="E133" s="3"/>
      <c r="F133" s="4"/>
      <c r="I133" s="5"/>
      <c r="J133" s="5"/>
      <c r="K133" s="6"/>
      <c r="L133" s="6"/>
      <c r="M133" s="6"/>
      <c r="N133" s="6"/>
      <c r="O133" s="7"/>
      <c r="P133" s="7"/>
      <c r="Q133" s="6"/>
      <c r="R133" s="7"/>
      <c r="S133" s="7"/>
      <c r="T133" s="6"/>
      <c r="U133" s="6"/>
      <c r="V133" s="11"/>
      <c r="W133" s="11"/>
      <c r="X133" s="6"/>
      <c r="Y133" s="6"/>
      <c r="Z133" s="11"/>
      <c r="AA133" s="11"/>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row>
    <row r="134" spans="1:127">
      <c r="A134" s="1"/>
      <c r="B134" s="2"/>
      <c r="C134" s="2"/>
      <c r="D134" s="2"/>
      <c r="E134" s="3"/>
      <c r="F134" s="4"/>
      <c r="I134" s="5"/>
      <c r="J134" s="5"/>
      <c r="K134" s="6"/>
      <c r="L134" s="6"/>
      <c r="M134" s="6"/>
      <c r="N134" s="6"/>
      <c r="O134" s="7"/>
      <c r="P134" s="7"/>
      <c r="Q134" s="6"/>
      <c r="R134" s="7"/>
      <c r="S134" s="7"/>
      <c r="T134" s="6"/>
      <c r="U134" s="6"/>
      <c r="V134" s="11"/>
      <c r="W134" s="11"/>
      <c r="X134" s="6"/>
      <c r="Y134" s="6"/>
      <c r="Z134" s="11"/>
      <c r="AA134" s="11"/>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row>
    <row r="135" spans="1:127">
      <c r="A135" s="1"/>
      <c r="B135" s="2"/>
      <c r="C135" s="2"/>
      <c r="D135" s="2"/>
      <c r="E135" s="3"/>
      <c r="F135" s="4"/>
      <c r="I135" s="5"/>
      <c r="J135" s="5"/>
      <c r="K135" s="6"/>
      <c r="L135" s="6"/>
      <c r="M135" s="6"/>
      <c r="N135" s="6"/>
      <c r="O135" s="7"/>
      <c r="P135" s="7"/>
      <c r="Q135" s="6"/>
      <c r="R135" s="7"/>
      <c r="S135" s="7"/>
      <c r="T135" s="6"/>
      <c r="U135" s="6"/>
      <c r="V135" s="11"/>
      <c r="W135" s="11"/>
      <c r="X135" s="6"/>
      <c r="Y135" s="6"/>
      <c r="Z135" s="11"/>
      <c r="AA135" s="11"/>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row>
    <row r="136" spans="1:127">
      <c r="A136" s="1"/>
      <c r="B136" s="2"/>
      <c r="C136" s="2"/>
      <c r="D136" s="2"/>
      <c r="E136" s="3"/>
      <c r="F136" s="4"/>
      <c r="I136" s="5"/>
      <c r="J136" s="5"/>
      <c r="K136" s="6"/>
      <c r="L136" s="6"/>
      <c r="M136" s="6"/>
      <c r="N136" s="6"/>
      <c r="O136" s="7"/>
      <c r="P136" s="7"/>
      <c r="Q136" s="6"/>
      <c r="R136" s="7"/>
      <c r="S136" s="7"/>
      <c r="T136" s="6"/>
      <c r="U136" s="6"/>
      <c r="V136" s="11"/>
      <c r="W136" s="11"/>
      <c r="X136" s="6"/>
      <c r="Y136" s="6"/>
      <c r="Z136" s="11"/>
      <c r="AA136" s="11"/>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row>
    <row r="137" spans="1:127">
      <c r="A137" s="1"/>
      <c r="B137" s="2"/>
      <c r="C137" s="2"/>
      <c r="D137" s="2"/>
      <c r="E137" s="3"/>
      <c r="F137" s="4"/>
      <c r="I137" s="5"/>
      <c r="J137" s="5"/>
      <c r="K137" s="6"/>
      <c r="L137" s="6"/>
      <c r="M137" s="6"/>
      <c r="N137" s="6"/>
      <c r="O137" s="7"/>
      <c r="P137" s="7"/>
      <c r="Q137" s="6"/>
      <c r="R137" s="7"/>
      <c r="S137" s="7"/>
      <c r="T137" s="6"/>
      <c r="U137" s="6"/>
      <c r="V137" s="11"/>
      <c r="W137" s="11"/>
      <c r="X137" s="6"/>
      <c r="Y137" s="6"/>
      <c r="Z137" s="11"/>
      <c r="AA137" s="11"/>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row>
    <row r="138" spans="1:127">
      <c r="A138" s="1"/>
      <c r="B138" s="2"/>
      <c r="C138" s="2"/>
      <c r="D138" s="2"/>
      <c r="E138" s="3"/>
      <c r="F138" s="4"/>
      <c r="I138" s="5"/>
      <c r="J138" s="5"/>
      <c r="K138" s="6"/>
      <c r="L138" s="6"/>
      <c r="M138" s="6"/>
      <c r="N138" s="6"/>
      <c r="O138" s="7"/>
      <c r="P138" s="7"/>
      <c r="Q138" s="6"/>
      <c r="R138" s="7"/>
      <c r="S138" s="7"/>
      <c r="T138" s="6"/>
      <c r="U138" s="6"/>
      <c r="V138" s="11"/>
      <c r="W138" s="11"/>
      <c r="X138" s="6"/>
      <c r="Y138" s="6"/>
      <c r="Z138" s="11"/>
      <c r="AA138" s="11"/>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row>
    <row r="139" spans="1:127">
      <c r="A139" s="1"/>
      <c r="B139" s="2"/>
      <c r="C139" s="2"/>
      <c r="D139" s="2"/>
      <c r="E139" s="3"/>
      <c r="F139" s="4"/>
      <c r="I139" s="5"/>
      <c r="J139" s="5"/>
      <c r="K139" s="6"/>
      <c r="L139" s="6"/>
      <c r="M139" s="6"/>
      <c r="N139" s="6"/>
      <c r="O139" s="7"/>
      <c r="P139" s="7"/>
      <c r="Q139" s="6"/>
      <c r="R139" s="7"/>
      <c r="S139" s="7"/>
      <c r="T139" s="6"/>
      <c r="U139" s="6"/>
      <c r="V139" s="11"/>
      <c r="W139" s="11"/>
      <c r="X139" s="6"/>
      <c r="Y139" s="6"/>
      <c r="Z139" s="11"/>
      <c r="AA139" s="11"/>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row>
    <row r="140" spans="1:127">
      <c r="A140" s="1"/>
      <c r="B140" s="2"/>
      <c r="C140" s="2"/>
      <c r="D140" s="2"/>
      <c r="E140" s="3"/>
      <c r="F140" s="4"/>
      <c r="I140" s="5"/>
      <c r="J140" s="5"/>
      <c r="K140" s="6"/>
      <c r="L140" s="6"/>
      <c r="M140" s="6"/>
      <c r="N140" s="6"/>
      <c r="O140" s="7"/>
      <c r="P140" s="7"/>
      <c r="Q140" s="6"/>
      <c r="R140" s="7"/>
      <c r="S140" s="7"/>
      <c r="T140" s="6"/>
      <c r="U140" s="6"/>
      <c r="V140" s="11"/>
      <c r="W140" s="11"/>
      <c r="X140" s="6"/>
      <c r="Y140" s="6"/>
      <c r="Z140" s="11"/>
      <c r="AA140" s="11"/>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row>
    <row r="141" spans="1:127">
      <c r="A141" s="1"/>
      <c r="B141" s="2"/>
      <c r="C141" s="2"/>
      <c r="D141" s="2"/>
      <c r="E141" s="3"/>
      <c r="F141" s="4"/>
      <c r="I141" s="5"/>
      <c r="J141" s="5"/>
      <c r="K141" s="6"/>
      <c r="L141" s="6"/>
      <c r="M141" s="6"/>
      <c r="N141" s="6"/>
      <c r="O141" s="7"/>
      <c r="P141" s="7"/>
      <c r="Q141" s="6"/>
      <c r="R141" s="7"/>
      <c r="S141" s="7"/>
      <c r="T141" s="6"/>
      <c r="U141" s="6"/>
      <c r="V141" s="11"/>
      <c r="W141" s="11"/>
      <c r="X141" s="6"/>
      <c r="Y141" s="6"/>
      <c r="Z141" s="11"/>
      <c r="AA141" s="11"/>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row>
    <row r="142" spans="1:127">
      <c r="A142" s="1"/>
      <c r="B142" s="2"/>
      <c r="C142" s="2"/>
      <c r="D142" s="2"/>
      <c r="E142" s="3"/>
      <c r="F142" s="4"/>
      <c r="I142" s="5"/>
      <c r="J142" s="5"/>
      <c r="K142" s="6"/>
      <c r="L142" s="6"/>
      <c r="M142" s="6"/>
      <c r="N142" s="6"/>
      <c r="O142" s="7"/>
      <c r="P142" s="7"/>
      <c r="Q142" s="6"/>
      <c r="R142" s="7"/>
      <c r="S142" s="7"/>
      <c r="T142" s="6"/>
      <c r="U142" s="6"/>
      <c r="V142" s="11"/>
      <c r="W142" s="11"/>
      <c r="X142" s="6"/>
      <c r="Y142" s="6"/>
      <c r="Z142" s="11"/>
      <c r="AA142" s="11"/>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row>
    <row r="143" spans="1:127">
      <c r="A143" s="1"/>
      <c r="B143" s="2"/>
      <c r="C143" s="2"/>
      <c r="D143" s="2"/>
      <c r="E143" s="3"/>
      <c r="F143" s="4"/>
      <c r="I143" s="5"/>
      <c r="J143" s="5"/>
      <c r="K143" s="6"/>
      <c r="L143" s="6"/>
      <c r="M143" s="6"/>
      <c r="N143" s="6"/>
      <c r="O143" s="7"/>
      <c r="P143" s="7"/>
      <c r="Q143" s="6"/>
      <c r="R143" s="7"/>
      <c r="S143" s="7"/>
      <c r="T143" s="6"/>
      <c r="U143" s="6"/>
      <c r="V143" s="11"/>
      <c r="W143" s="11"/>
      <c r="X143" s="6"/>
      <c r="Y143" s="6"/>
      <c r="Z143" s="11"/>
      <c r="AA143" s="11"/>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row>
    <row r="144" spans="1:127">
      <c r="A144" s="1"/>
      <c r="B144" s="2"/>
      <c r="C144" s="2"/>
      <c r="D144" s="2"/>
      <c r="E144" s="3"/>
      <c r="F144" s="4"/>
      <c r="I144" s="5"/>
      <c r="J144" s="5"/>
      <c r="K144" s="6"/>
      <c r="L144" s="6"/>
      <c r="M144" s="6"/>
      <c r="N144" s="6"/>
      <c r="O144" s="7"/>
      <c r="P144" s="7"/>
      <c r="Q144" s="6"/>
      <c r="R144" s="7"/>
      <c r="S144" s="7"/>
      <c r="T144" s="6"/>
      <c r="U144" s="6"/>
      <c r="V144" s="11"/>
      <c r="W144" s="11"/>
      <c r="X144" s="6"/>
      <c r="Y144" s="6"/>
      <c r="Z144" s="11"/>
      <c r="AA144" s="11"/>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row>
    <row r="145" spans="1:127">
      <c r="A145" s="1"/>
      <c r="B145" s="2"/>
      <c r="C145" s="2"/>
      <c r="D145" s="2"/>
      <c r="E145" s="3"/>
      <c r="F145" s="4"/>
      <c r="I145" s="5"/>
      <c r="J145" s="5"/>
      <c r="K145" s="6"/>
      <c r="L145" s="6"/>
      <c r="M145" s="6"/>
      <c r="N145" s="6"/>
      <c r="O145" s="7"/>
      <c r="P145" s="7"/>
      <c r="Q145" s="6"/>
      <c r="R145" s="7"/>
      <c r="S145" s="7"/>
      <c r="T145" s="6"/>
      <c r="U145" s="6"/>
      <c r="V145" s="11"/>
      <c r="W145" s="11"/>
      <c r="X145" s="6"/>
      <c r="Y145" s="6"/>
      <c r="Z145" s="11"/>
      <c r="AA145" s="11"/>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row>
    <row r="146" spans="1:127">
      <c r="A146" s="1"/>
      <c r="B146" s="2"/>
      <c r="C146" s="2"/>
      <c r="D146" s="2"/>
      <c r="E146" s="3"/>
      <c r="F146" s="4"/>
      <c r="I146" s="5"/>
      <c r="J146" s="5"/>
      <c r="K146" s="6"/>
      <c r="L146" s="6"/>
      <c r="M146" s="6"/>
      <c r="N146" s="6"/>
      <c r="O146" s="7"/>
      <c r="P146" s="7"/>
      <c r="Q146" s="6"/>
      <c r="R146" s="7"/>
      <c r="S146" s="7"/>
      <c r="T146" s="6"/>
      <c r="U146" s="6"/>
      <c r="V146" s="11"/>
      <c r="W146" s="11"/>
      <c r="X146" s="6"/>
      <c r="Y146" s="6"/>
      <c r="Z146" s="11"/>
      <c r="AA146" s="11"/>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row>
    <row r="147" spans="1:127">
      <c r="A147" s="1"/>
      <c r="B147" s="2"/>
      <c r="C147" s="2"/>
      <c r="D147" s="2"/>
      <c r="E147" s="3"/>
      <c r="F147" s="4"/>
      <c r="I147" s="5"/>
      <c r="J147" s="5"/>
      <c r="K147" s="6"/>
      <c r="L147" s="6"/>
      <c r="M147" s="6"/>
      <c r="N147" s="6"/>
      <c r="O147" s="7"/>
      <c r="P147" s="7"/>
      <c r="Q147" s="6"/>
      <c r="R147" s="7"/>
      <c r="S147" s="7"/>
      <c r="T147" s="6"/>
      <c r="U147" s="6"/>
      <c r="V147" s="11"/>
      <c r="W147" s="11"/>
      <c r="X147" s="6"/>
      <c r="Y147" s="6"/>
      <c r="Z147" s="11"/>
      <c r="AA147" s="11"/>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row>
    <row r="148" spans="1:127">
      <c r="A148" s="1"/>
      <c r="B148" s="2"/>
      <c r="C148" s="2"/>
      <c r="D148" s="2"/>
      <c r="E148" s="3"/>
      <c r="F148" s="4"/>
      <c r="I148" s="5"/>
      <c r="J148" s="5"/>
      <c r="K148" s="6"/>
      <c r="L148" s="6"/>
      <c r="M148" s="6"/>
      <c r="N148" s="6"/>
      <c r="O148" s="7"/>
      <c r="P148" s="7"/>
      <c r="Q148" s="6"/>
      <c r="R148" s="7"/>
      <c r="S148" s="7"/>
      <c r="T148" s="6"/>
      <c r="U148" s="6"/>
      <c r="V148" s="11"/>
      <c r="W148" s="11"/>
      <c r="X148" s="6"/>
      <c r="Y148" s="6"/>
      <c r="Z148" s="11"/>
      <c r="AA148" s="11"/>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row>
    <row r="149" spans="1:127">
      <c r="A149" s="1"/>
      <c r="B149" s="2"/>
      <c r="C149" s="2"/>
      <c r="D149" s="2"/>
      <c r="E149" s="3"/>
      <c r="F149" s="4"/>
      <c r="I149" s="5"/>
      <c r="J149" s="5"/>
      <c r="K149" s="6"/>
      <c r="L149" s="6"/>
      <c r="M149" s="6"/>
      <c r="N149" s="6"/>
      <c r="O149" s="7"/>
      <c r="P149" s="7"/>
      <c r="Q149" s="6"/>
      <c r="R149" s="7"/>
      <c r="S149" s="7"/>
      <c r="T149" s="6"/>
      <c r="U149" s="6"/>
      <c r="V149" s="11"/>
      <c r="W149" s="11"/>
      <c r="X149" s="6"/>
      <c r="Y149" s="6"/>
      <c r="Z149" s="11"/>
      <c r="AA149" s="11"/>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row>
    <row r="150" spans="1:127">
      <c r="A150" s="1"/>
      <c r="B150" s="2"/>
      <c r="C150" s="2"/>
      <c r="D150" s="2"/>
      <c r="E150" s="3"/>
      <c r="F150" s="4"/>
      <c r="I150" s="5"/>
      <c r="J150" s="5"/>
      <c r="K150" s="6"/>
      <c r="L150" s="6"/>
      <c r="M150" s="6"/>
      <c r="N150" s="6"/>
      <c r="O150" s="7"/>
      <c r="P150" s="7"/>
      <c r="Q150" s="6"/>
      <c r="R150" s="7"/>
      <c r="S150" s="7"/>
      <c r="T150" s="6"/>
      <c r="U150" s="6"/>
      <c r="V150" s="11"/>
      <c r="W150" s="11"/>
      <c r="X150" s="6"/>
      <c r="Y150" s="6"/>
      <c r="Z150" s="11"/>
      <c r="AA150" s="11"/>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row>
    <row r="151" spans="1:127">
      <c r="A151" s="1"/>
      <c r="B151" s="2"/>
      <c r="C151" s="2"/>
      <c r="D151" s="2"/>
      <c r="E151" s="3"/>
      <c r="F151" s="4"/>
      <c r="I151" s="5"/>
      <c r="J151" s="5"/>
      <c r="K151" s="6"/>
      <c r="L151" s="6"/>
      <c r="M151" s="6"/>
      <c r="N151" s="6"/>
      <c r="O151" s="7"/>
      <c r="P151" s="7"/>
      <c r="Q151" s="6"/>
      <c r="R151" s="7"/>
      <c r="S151" s="7"/>
      <c r="T151" s="6"/>
      <c r="U151" s="6"/>
      <c r="V151" s="11"/>
      <c r="W151" s="11"/>
      <c r="X151" s="6"/>
      <c r="Y151" s="6"/>
      <c r="Z151" s="11"/>
      <c r="AA151" s="11"/>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row>
    <row r="152" spans="1:127">
      <c r="A152" s="1"/>
      <c r="B152" s="2"/>
      <c r="C152" s="2"/>
      <c r="D152" s="2"/>
      <c r="E152" s="3"/>
      <c r="F152" s="4"/>
      <c r="I152" s="5"/>
      <c r="J152" s="5"/>
      <c r="K152" s="6"/>
      <c r="L152" s="6"/>
      <c r="M152" s="6"/>
      <c r="N152" s="6"/>
      <c r="O152" s="7"/>
      <c r="P152" s="7"/>
      <c r="Q152" s="6"/>
      <c r="R152" s="7"/>
      <c r="S152" s="7"/>
      <c r="T152" s="6"/>
      <c r="U152" s="6"/>
      <c r="V152" s="11"/>
      <c r="W152" s="11"/>
      <c r="X152" s="6"/>
      <c r="Y152" s="6"/>
      <c r="Z152" s="11"/>
      <c r="AA152" s="11"/>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row>
    <row r="153" spans="1:127">
      <c r="A153" s="1"/>
      <c r="B153" s="2"/>
      <c r="C153" s="2"/>
      <c r="D153" s="2"/>
      <c r="E153" s="3"/>
      <c r="F153" s="4"/>
      <c r="I153" s="5"/>
      <c r="J153" s="5"/>
      <c r="K153" s="6"/>
      <c r="L153" s="6"/>
      <c r="M153" s="6"/>
      <c r="N153" s="6"/>
      <c r="O153" s="7"/>
      <c r="P153" s="7"/>
      <c r="Q153" s="6"/>
      <c r="R153" s="7"/>
      <c r="S153" s="7"/>
      <c r="T153" s="6"/>
      <c r="U153" s="6"/>
      <c r="V153" s="11"/>
      <c r="W153" s="11"/>
      <c r="X153" s="6"/>
      <c r="Y153" s="6"/>
      <c r="Z153" s="11"/>
      <c r="AA153" s="11"/>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row>
    <row r="154" spans="1:127">
      <c r="A154" s="1"/>
      <c r="B154" s="2"/>
      <c r="C154" s="2"/>
      <c r="D154" s="2"/>
      <c r="E154" s="3"/>
      <c r="F154" s="4"/>
      <c r="I154" s="5"/>
      <c r="J154" s="5"/>
      <c r="K154" s="6"/>
      <c r="L154" s="6"/>
      <c r="M154" s="6"/>
      <c r="N154" s="6"/>
      <c r="O154" s="7"/>
      <c r="P154" s="7"/>
      <c r="Q154" s="6"/>
      <c r="R154" s="7"/>
      <c r="S154" s="7"/>
      <c r="T154" s="6"/>
      <c r="U154" s="6"/>
      <c r="V154" s="11"/>
      <c r="W154" s="11"/>
      <c r="X154" s="6"/>
      <c r="Y154" s="6"/>
      <c r="Z154" s="11"/>
      <c r="AA154" s="11"/>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row>
    <row r="155" spans="1:127">
      <c r="A155" s="1"/>
      <c r="B155" s="2"/>
      <c r="C155" s="2"/>
      <c r="D155" s="2"/>
      <c r="E155" s="3"/>
      <c r="F155" s="4"/>
      <c r="I155" s="5"/>
      <c r="J155" s="5"/>
      <c r="K155" s="6"/>
      <c r="L155" s="6"/>
      <c r="M155" s="6"/>
      <c r="N155" s="6"/>
      <c r="O155" s="7"/>
      <c r="P155" s="7"/>
      <c r="Q155" s="6"/>
      <c r="R155" s="7"/>
      <c r="S155" s="7"/>
      <c r="T155" s="6"/>
      <c r="U155" s="6"/>
      <c r="V155" s="11"/>
      <c r="W155" s="11"/>
      <c r="X155" s="6"/>
      <c r="Y155" s="6"/>
      <c r="Z155" s="11"/>
      <c r="AA155" s="11"/>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row>
    <row r="156" spans="1:127">
      <c r="A156" s="1"/>
      <c r="B156" s="2"/>
      <c r="C156" s="2"/>
      <c r="D156" s="2"/>
      <c r="E156" s="3"/>
      <c r="F156" s="4"/>
      <c r="I156" s="5"/>
      <c r="J156" s="5"/>
      <c r="K156" s="6"/>
      <c r="L156" s="6"/>
      <c r="M156" s="6"/>
      <c r="N156" s="6"/>
      <c r="O156" s="7"/>
      <c r="P156" s="7"/>
      <c r="Q156" s="6"/>
      <c r="R156" s="7"/>
      <c r="S156" s="7"/>
      <c r="T156" s="6"/>
      <c r="U156" s="6"/>
      <c r="V156" s="11"/>
      <c r="W156" s="11"/>
      <c r="X156" s="6"/>
      <c r="Y156" s="6"/>
      <c r="Z156" s="11"/>
      <c r="AA156" s="11"/>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row>
    <row r="157" spans="1:127">
      <c r="A157" s="1"/>
      <c r="B157" s="2"/>
      <c r="C157" s="2"/>
      <c r="D157" s="2"/>
      <c r="E157" s="3"/>
      <c r="F157" s="4"/>
      <c r="I157" s="5"/>
      <c r="J157" s="5"/>
      <c r="K157" s="6"/>
      <c r="L157" s="6"/>
      <c r="M157" s="6"/>
      <c r="N157" s="6"/>
      <c r="O157" s="7"/>
      <c r="P157" s="7"/>
      <c r="Q157" s="6"/>
      <c r="R157" s="7"/>
      <c r="S157" s="7"/>
      <c r="T157" s="6"/>
      <c r="U157" s="6"/>
      <c r="V157" s="11"/>
      <c r="W157" s="11"/>
      <c r="X157" s="6"/>
      <c r="Y157" s="6"/>
      <c r="Z157" s="11"/>
      <c r="AA157" s="11"/>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row>
    <row r="158" spans="1:127">
      <c r="A158" s="1"/>
      <c r="B158" s="2"/>
      <c r="C158" s="2"/>
      <c r="D158" s="2"/>
      <c r="E158" s="3"/>
      <c r="F158" s="4"/>
      <c r="I158" s="5"/>
      <c r="J158" s="5"/>
      <c r="K158" s="6"/>
      <c r="L158" s="6"/>
      <c r="M158" s="6"/>
      <c r="N158" s="6"/>
      <c r="O158" s="7"/>
      <c r="P158" s="7"/>
      <c r="Q158" s="6"/>
      <c r="R158" s="7"/>
      <c r="S158" s="7"/>
      <c r="T158" s="6"/>
      <c r="U158" s="6"/>
      <c r="V158" s="11"/>
      <c r="W158" s="11"/>
      <c r="X158" s="6"/>
      <c r="Y158" s="6"/>
      <c r="Z158" s="11"/>
      <c r="AA158" s="11"/>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row>
    <row r="159" spans="1:127">
      <c r="A159" s="1"/>
      <c r="B159" s="2"/>
      <c r="C159" s="2"/>
      <c r="D159" s="2"/>
      <c r="E159" s="3"/>
      <c r="F159" s="4"/>
      <c r="I159" s="5"/>
      <c r="J159" s="5"/>
      <c r="K159" s="6"/>
      <c r="L159" s="6"/>
      <c r="M159" s="6"/>
      <c r="N159" s="6"/>
      <c r="O159" s="7"/>
      <c r="P159" s="7"/>
      <c r="Q159" s="6"/>
      <c r="R159" s="7"/>
      <c r="S159" s="7"/>
      <c r="T159" s="6"/>
      <c r="U159" s="6"/>
      <c r="V159" s="11"/>
      <c r="W159" s="11"/>
      <c r="X159" s="6"/>
      <c r="Y159" s="6"/>
      <c r="Z159" s="11"/>
      <c r="AA159" s="11"/>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row>
    <row r="160" spans="1:127">
      <c r="A160" s="1"/>
      <c r="B160" s="2"/>
      <c r="C160" s="2"/>
      <c r="D160" s="2"/>
      <c r="E160" s="3"/>
      <c r="F160" s="4"/>
      <c r="I160" s="5"/>
      <c r="J160" s="5"/>
      <c r="K160" s="6"/>
      <c r="L160" s="6"/>
      <c r="M160" s="6"/>
      <c r="N160" s="6"/>
      <c r="O160" s="7"/>
      <c r="P160" s="7"/>
      <c r="Q160" s="6"/>
      <c r="R160" s="7"/>
      <c r="S160" s="7"/>
      <c r="T160" s="6"/>
      <c r="U160" s="6"/>
      <c r="V160" s="11"/>
      <c r="W160" s="11"/>
      <c r="X160" s="6"/>
      <c r="Y160" s="6"/>
      <c r="Z160" s="11"/>
      <c r="AA160" s="11"/>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row>
    <row r="161" spans="1:127">
      <c r="A161" s="1"/>
      <c r="B161" s="2"/>
      <c r="C161" s="2"/>
      <c r="D161" s="2"/>
      <c r="E161" s="3"/>
      <c r="F161" s="4"/>
      <c r="I161" s="5"/>
      <c r="J161" s="5"/>
      <c r="K161" s="6"/>
      <c r="L161" s="6"/>
      <c r="M161" s="6"/>
      <c r="N161" s="6"/>
      <c r="O161" s="7"/>
      <c r="P161" s="7"/>
      <c r="Q161" s="6"/>
      <c r="R161" s="7"/>
      <c r="S161" s="7"/>
      <c r="T161" s="6"/>
      <c r="U161" s="6"/>
      <c r="V161" s="11"/>
      <c r="W161" s="11"/>
      <c r="X161" s="6"/>
      <c r="Y161" s="6"/>
      <c r="Z161" s="11"/>
      <c r="AA161" s="11"/>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row>
    <row r="162" spans="1:127">
      <c r="A162" s="1"/>
      <c r="B162" s="2"/>
      <c r="C162" s="2"/>
      <c r="D162" s="2"/>
      <c r="E162" s="3"/>
      <c r="F162" s="4"/>
      <c r="I162" s="5"/>
      <c r="J162" s="5"/>
      <c r="K162" s="6"/>
      <c r="L162" s="6"/>
      <c r="M162" s="6"/>
      <c r="N162" s="6"/>
      <c r="O162" s="7"/>
      <c r="P162" s="7"/>
      <c r="Q162" s="6"/>
      <c r="R162" s="7"/>
      <c r="S162" s="7"/>
      <c r="T162" s="6"/>
      <c r="U162" s="6"/>
      <c r="V162" s="11"/>
      <c r="W162" s="11"/>
      <c r="X162" s="6"/>
      <c r="Y162" s="6"/>
      <c r="Z162" s="11"/>
      <c r="AA162" s="11"/>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row>
    <row r="163" spans="1:127">
      <c r="A163" s="1"/>
      <c r="B163" s="2"/>
      <c r="C163" s="2"/>
      <c r="D163" s="2"/>
      <c r="E163" s="3"/>
      <c r="F163" s="4"/>
      <c r="I163" s="5"/>
      <c r="J163" s="5"/>
      <c r="K163" s="6"/>
      <c r="L163" s="6"/>
      <c r="M163" s="6"/>
      <c r="N163" s="6"/>
      <c r="O163" s="7"/>
      <c r="P163" s="7"/>
      <c r="Q163" s="6"/>
      <c r="R163" s="7"/>
      <c r="S163" s="7"/>
      <c r="T163" s="6"/>
      <c r="U163" s="6"/>
      <c r="V163" s="11"/>
      <c r="W163" s="11"/>
      <c r="X163" s="6"/>
      <c r="Y163" s="6"/>
      <c r="Z163" s="11"/>
      <c r="AA163" s="11"/>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row>
    <row r="164" spans="1:127">
      <c r="A164" s="1"/>
      <c r="B164" s="2"/>
      <c r="C164" s="2"/>
      <c r="D164" s="2"/>
      <c r="E164" s="3"/>
      <c r="F164" s="4"/>
      <c r="I164" s="5"/>
      <c r="J164" s="5"/>
      <c r="K164" s="6"/>
      <c r="L164" s="6"/>
      <c r="M164" s="6"/>
      <c r="N164" s="6"/>
      <c r="O164" s="7"/>
      <c r="P164" s="7"/>
      <c r="Q164" s="6"/>
      <c r="R164" s="7"/>
      <c r="S164" s="7"/>
      <c r="T164" s="6"/>
      <c r="U164" s="6"/>
      <c r="V164" s="11"/>
      <c r="W164" s="11"/>
      <c r="X164" s="6"/>
      <c r="Y164" s="6"/>
      <c r="Z164" s="11"/>
      <c r="AA164" s="11"/>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row>
    <row r="165" spans="1:127">
      <c r="A165" s="1"/>
      <c r="B165" s="2"/>
      <c r="C165" s="2"/>
      <c r="D165" s="2"/>
      <c r="E165" s="3"/>
      <c r="F165" s="4"/>
      <c r="I165" s="5"/>
      <c r="J165" s="5"/>
      <c r="K165" s="6"/>
      <c r="L165" s="6"/>
      <c r="M165" s="6"/>
      <c r="N165" s="6"/>
      <c r="O165" s="7"/>
      <c r="P165" s="7"/>
      <c r="Q165" s="6"/>
      <c r="R165" s="7"/>
      <c r="S165" s="7"/>
      <c r="T165" s="6"/>
      <c r="U165" s="6"/>
      <c r="V165" s="11"/>
      <c r="W165" s="11"/>
      <c r="X165" s="6"/>
      <c r="Y165" s="6"/>
      <c r="Z165" s="11"/>
      <c r="AA165" s="11"/>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row>
    <row r="166" spans="1:127">
      <c r="A166" s="1"/>
      <c r="B166" s="2"/>
      <c r="C166" s="2"/>
      <c r="D166" s="2"/>
      <c r="E166" s="3"/>
      <c r="F166" s="4"/>
      <c r="I166" s="5"/>
      <c r="J166" s="5"/>
      <c r="K166" s="6"/>
      <c r="L166" s="6"/>
      <c r="M166" s="6"/>
      <c r="N166" s="6"/>
      <c r="O166" s="7"/>
      <c r="P166" s="7"/>
      <c r="Q166" s="6"/>
      <c r="R166" s="7"/>
      <c r="S166" s="7"/>
      <c r="T166" s="6"/>
      <c r="U166" s="6"/>
      <c r="V166" s="11"/>
      <c r="W166" s="11"/>
      <c r="X166" s="6"/>
      <c r="Y166" s="6"/>
      <c r="Z166" s="11"/>
      <c r="AA166" s="11"/>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row>
    <row r="167" spans="1:127">
      <c r="A167" s="1"/>
      <c r="B167" s="2"/>
      <c r="C167" s="2"/>
      <c r="D167" s="2"/>
      <c r="E167" s="3"/>
      <c r="F167" s="4"/>
      <c r="I167" s="5"/>
      <c r="J167" s="5"/>
      <c r="K167" s="6"/>
      <c r="L167" s="6"/>
      <c r="M167" s="6"/>
      <c r="N167" s="6"/>
      <c r="O167" s="7"/>
      <c r="P167" s="7"/>
      <c r="Q167" s="6"/>
      <c r="R167" s="7"/>
      <c r="S167" s="7"/>
      <c r="T167" s="6"/>
      <c r="U167" s="6"/>
      <c r="V167" s="11"/>
      <c r="W167" s="11"/>
      <c r="X167" s="6"/>
      <c r="Y167" s="6"/>
      <c r="Z167" s="11"/>
      <c r="AA167" s="11"/>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row>
    <row r="168" spans="1:127">
      <c r="A168" s="1"/>
      <c r="B168" s="2"/>
      <c r="C168" s="2"/>
      <c r="D168" s="2"/>
      <c r="E168" s="3"/>
      <c r="F168" s="4"/>
      <c r="I168" s="5"/>
      <c r="J168" s="5"/>
      <c r="K168" s="6"/>
      <c r="L168" s="6"/>
      <c r="M168" s="6"/>
      <c r="N168" s="6"/>
      <c r="O168" s="7"/>
      <c r="P168" s="7"/>
      <c r="Q168" s="6"/>
      <c r="R168" s="7"/>
      <c r="S168" s="7"/>
      <c r="T168" s="6"/>
      <c r="U168" s="6"/>
      <c r="V168" s="11"/>
      <c r="W168" s="11"/>
      <c r="X168" s="6"/>
      <c r="Y168" s="6"/>
      <c r="Z168" s="11"/>
      <c r="AA168" s="11"/>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row>
    <row r="169" spans="1:127">
      <c r="A169" s="1"/>
      <c r="B169" s="2"/>
      <c r="C169" s="2"/>
      <c r="D169" s="2"/>
      <c r="E169" s="3"/>
      <c r="F169" s="4"/>
      <c r="I169" s="5"/>
      <c r="J169" s="5"/>
      <c r="K169" s="6"/>
      <c r="L169" s="6"/>
      <c r="M169" s="6"/>
      <c r="N169" s="6"/>
      <c r="O169" s="7"/>
      <c r="P169" s="7"/>
      <c r="Q169" s="6"/>
      <c r="R169" s="7"/>
      <c r="S169" s="7"/>
      <c r="T169" s="6"/>
      <c r="U169" s="6"/>
      <c r="V169" s="11"/>
      <c r="W169" s="11"/>
      <c r="X169" s="6"/>
      <c r="Y169" s="6"/>
      <c r="Z169" s="11"/>
      <c r="AA169" s="11"/>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row>
    <row r="170" spans="1:127">
      <c r="A170" s="1"/>
      <c r="B170" s="2"/>
      <c r="C170" s="2"/>
      <c r="D170" s="2"/>
      <c r="E170" s="3"/>
      <c r="F170" s="4"/>
      <c r="I170" s="5"/>
      <c r="J170" s="5"/>
      <c r="K170" s="6"/>
      <c r="L170" s="6"/>
      <c r="M170" s="6"/>
      <c r="N170" s="6"/>
      <c r="O170" s="7"/>
      <c r="P170" s="7"/>
      <c r="Q170" s="6"/>
      <c r="R170" s="7"/>
      <c r="S170" s="7"/>
      <c r="T170" s="6"/>
      <c r="U170" s="6"/>
      <c r="V170" s="11"/>
      <c r="W170" s="11"/>
      <c r="X170" s="6"/>
      <c r="Y170" s="6"/>
      <c r="Z170" s="11"/>
      <c r="AA170" s="11"/>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row>
    <row r="171" spans="1:127">
      <c r="A171" s="1"/>
      <c r="B171" s="2"/>
      <c r="C171" s="2"/>
      <c r="D171" s="2"/>
      <c r="E171" s="3"/>
      <c r="F171" s="4"/>
      <c r="I171" s="5"/>
      <c r="J171" s="5"/>
      <c r="K171" s="6"/>
      <c r="L171" s="6"/>
      <c r="M171" s="6"/>
      <c r="N171" s="6"/>
      <c r="O171" s="7"/>
      <c r="P171" s="7"/>
      <c r="Q171" s="6"/>
      <c r="R171" s="7"/>
      <c r="S171" s="7"/>
      <c r="T171" s="6"/>
      <c r="U171" s="6"/>
      <c r="V171" s="11"/>
      <c r="W171" s="11"/>
      <c r="X171" s="6"/>
      <c r="Y171" s="6"/>
      <c r="Z171" s="11"/>
      <c r="AA171" s="11"/>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row>
    <row r="172" spans="1:127">
      <c r="A172" s="1"/>
      <c r="B172" s="2"/>
      <c r="C172" s="2"/>
      <c r="D172" s="2"/>
      <c r="E172" s="3"/>
      <c r="F172" s="4"/>
      <c r="I172" s="5"/>
      <c r="J172" s="5"/>
      <c r="K172" s="6"/>
      <c r="L172" s="6"/>
      <c r="M172" s="6"/>
      <c r="N172" s="6"/>
      <c r="O172" s="7"/>
      <c r="P172" s="7"/>
      <c r="Q172" s="6"/>
      <c r="R172" s="7"/>
      <c r="S172" s="7"/>
      <c r="T172" s="6"/>
      <c r="U172" s="6"/>
      <c r="V172" s="11"/>
      <c r="W172" s="11"/>
      <c r="X172" s="6"/>
      <c r="Y172" s="6"/>
      <c r="Z172" s="11"/>
      <c r="AA172" s="11"/>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row>
    <row r="173" spans="1:127">
      <c r="A173" s="1"/>
      <c r="B173" s="2"/>
      <c r="C173" s="2"/>
      <c r="D173" s="2"/>
      <c r="E173" s="3"/>
      <c r="F173" s="4"/>
      <c r="I173" s="5"/>
      <c r="J173" s="5"/>
      <c r="K173" s="6"/>
      <c r="L173" s="6"/>
      <c r="M173" s="6"/>
      <c r="N173" s="6"/>
      <c r="O173" s="7"/>
      <c r="P173" s="7"/>
      <c r="Q173" s="6"/>
      <c r="R173" s="7"/>
      <c r="S173" s="7"/>
      <c r="T173" s="6"/>
      <c r="U173" s="6"/>
      <c r="V173" s="11"/>
      <c r="W173" s="11"/>
      <c r="X173" s="6"/>
      <c r="Y173" s="6"/>
      <c r="Z173" s="11"/>
      <c r="AA173" s="11"/>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row>
    <row r="174" spans="1:127">
      <c r="A174" s="1"/>
      <c r="B174" s="2"/>
      <c r="C174" s="2"/>
      <c r="D174" s="2"/>
      <c r="E174" s="3"/>
      <c r="F174" s="4"/>
      <c r="I174" s="5"/>
      <c r="J174" s="5"/>
      <c r="K174" s="6"/>
      <c r="L174" s="6"/>
      <c r="M174" s="6"/>
      <c r="N174" s="6"/>
      <c r="O174" s="7"/>
      <c r="P174" s="7"/>
      <c r="Q174" s="6"/>
      <c r="R174" s="7"/>
      <c r="S174" s="7"/>
      <c r="T174" s="6"/>
      <c r="U174" s="6"/>
      <c r="V174" s="11"/>
      <c r="W174" s="11"/>
      <c r="X174" s="6"/>
      <c r="Y174" s="6"/>
      <c r="Z174" s="11"/>
      <c r="AA174" s="11"/>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row>
    <row r="175" spans="1:127">
      <c r="A175" s="1"/>
      <c r="B175" s="2"/>
      <c r="C175" s="2"/>
      <c r="D175" s="2"/>
      <c r="E175" s="3"/>
      <c r="F175" s="4"/>
      <c r="I175" s="5"/>
      <c r="J175" s="5"/>
      <c r="K175" s="6"/>
      <c r="L175" s="6"/>
      <c r="M175" s="6"/>
      <c r="N175" s="6"/>
      <c r="O175" s="7"/>
      <c r="P175" s="7"/>
      <c r="Q175" s="6"/>
      <c r="R175" s="7"/>
      <c r="S175" s="7"/>
      <c r="T175" s="6"/>
      <c r="U175" s="6"/>
      <c r="V175" s="11"/>
      <c r="W175" s="11"/>
      <c r="X175" s="6"/>
      <c r="Y175" s="6"/>
      <c r="Z175" s="11"/>
      <c r="AA175" s="11"/>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row>
    <row r="176" spans="1:127">
      <c r="A176" s="1"/>
      <c r="B176" s="2"/>
      <c r="C176" s="2"/>
      <c r="D176" s="2"/>
      <c r="E176" s="3"/>
      <c r="F176" s="4"/>
      <c r="I176" s="5"/>
      <c r="J176" s="5"/>
      <c r="K176" s="6"/>
      <c r="L176" s="6"/>
      <c r="M176" s="6"/>
      <c r="N176" s="6"/>
      <c r="O176" s="7"/>
      <c r="P176" s="7"/>
      <c r="Q176" s="6"/>
      <c r="R176" s="7"/>
      <c r="S176" s="7"/>
      <c r="T176" s="6"/>
      <c r="U176" s="6"/>
      <c r="V176" s="11"/>
      <c r="W176" s="11"/>
      <c r="X176" s="6"/>
      <c r="Y176" s="6"/>
      <c r="Z176" s="11"/>
      <c r="AA176" s="11"/>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row>
    <row r="177" spans="1:127">
      <c r="A177" s="1"/>
      <c r="B177" s="2"/>
      <c r="C177" s="2"/>
      <c r="D177" s="2"/>
      <c r="E177" s="3"/>
      <c r="F177" s="4"/>
      <c r="I177" s="5"/>
      <c r="J177" s="5"/>
      <c r="K177" s="6"/>
      <c r="L177" s="6"/>
      <c r="M177" s="6"/>
      <c r="N177" s="6"/>
      <c r="O177" s="7"/>
      <c r="P177" s="7"/>
      <c r="Q177" s="6"/>
      <c r="R177" s="7"/>
      <c r="S177" s="7"/>
      <c r="T177" s="6"/>
      <c r="U177" s="6"/>
      <c r="V177" s="11"/>
      <c r="W177" s="11"/>
      <c r="X177" s="6"/>
      <c r="Y177" s="6"/>
      <c r="Z177" s="11"/>
      <c r="AA177" s="11"/>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row>
    <row r="178" spans="1:127">
      <c r="A178" s="1"/>
      <c r="B178" s="2"/>
      <c r="C178" s="2"/>
      <c r="D178" s="2"/>
      <c r="E178" s="3"/>
      <c r="F178" s="4"/>
      <c r="I178" s="5"/>
      <c r="J178" s="5"/>
      <c r="K178" s="6"/>
      <c r="L178" s="6"/>
      <c r="M178" s="6"/>
      <c r="N178" s="6"/>
      <c r="O178" s="7"/>
      <c r="P178" s="7"/>
      <c r="Q178" s="6"/>
      <c r="R178" s="7"/>
      <c r="S178" s="7"/>
      <c r="T178" s="6"/>
      <c r="U178" s="6"/>
      <c r="V178" s="11"/>
      <c r="W178" s="11"/>
      <c r="X178" s="6"/>
      <c r="Y178" s="6"/>
      <c r="Z178" s="11"/>
      <c r="AA178" s="11"/>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row>
    <row r="179" spans="1:127">
      <c r="A179" s="1"/>
      <c r="B179" s="2"/>
      <c r="C179" s="2"/>
      <c r="D179" s="2"/>
      <c r="E179" s="3"/>
      <c r="F179" s="4"/>
      <c r="I179" s="5"/>
      <c r="J179" s="5"/>
      <c r="K179" s="6"/>
      <c r="L179" s="6"/>
      <c r="M179" s="6"/>
      <c r="N179" s="6"/>
      <c r="O179" s="7"/>
      <c r="P179" s="7"/>
      <c r="Q179" s="6"/>
      <c r="R179" s="7"/>
      <c r="S179" s="7"/>
      <c r="T179" s="6"/>
      <c r="U179" s="6"/>
      <c r="V179" s="11"/>
      <c r="W179" s="11"/>
      <c r="X179" s="6"/>
      <c r="Y179" s="6"/>
      <c r="Z179" s="11"/>
      <c r="AA179" s="11"/>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row>
    <row r="180" spans="1:127">
      <c r="A180" s="1"/>
      <c r="B180" s="2"/>
      <c r="C180" s="2"/>
      <c r="D180" s="2"/>
      <c r="E180" s="3"/>
      <c r="F180" s="4"/>
      <c r="I180" s="5"/>
      <c r="J180" s="5"/>
      <c r="K180" s="6"/>
      <c r="L180" s="6"/>
      <c r="M180" s="6"/>
      <c r="N180" s="6"/>
      <c r="O180" s="7"/>
      <c r="P180" s="7"/>
      <c r="Q180" s="6"/>
      <c r="R180" s="7"/>
      <c r="S180" s="7"/>
      <c r="T180" s="6"/>
      <c r="U180" s="6"/>
      <c r="V180" s="11"/>
      <c r="W180" s="11"/>
      <c r="X180" s="6"/>
      <c r="Y180" s="6"/>
      <c r="Z180" s="11"/>
      <c r="AA180" s="11"/>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row>
    <row r="181" spans="1:127">
      <c r="A181" s="1"/>
      <c r="B181" s="2"/>
      <c r="C181" s="2"/>
      <c r="D181" s="2"/>
      <c r="E181" s="3"/>
      <c r="F181" s="4"/>
      <c r="I181" s="5"/>
      <c r="J181" s="5"/>
      <c r="K181" s="6"/>
      <c r="L181" s="6"/>
      <c r="M181" s="6"/>
      <c r="N181" s="6"/>
      <c r="O181" s="7"/>
      <c r="P181" s="7"/>
      <c r="Q181" s="6"/>
      <c r="R181" s="7"/>
      <c r="S181" s="7"/>
      <c r="T181" s="6"/>
      <c r="U181" s="6"/>
      <c r="V181" s="11"/>
      <c r="W181" s="11"/>
      <c r="X181" s="6"/>
      <c r="Y181" s="6"/>
      <c r="Z181" s="11"/>
      <c r="AA181" s="11"/>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row>
    <row r="182" spans="1:127">
      <c r="A182" s="1"/>
      <c r="B182" s="2"/>
      <c r="C182" s="2"/>
      <c r="D182" s="2"/>
      <c r="E182" s="3"/>
      <c r="F182" s="4"/>
      <c r="I182" s="5"/>
      <c r="J182" s="5"/>
      <c r="K182" s="6"/>
      <c r="L182" s="6"/>
      <c r="M182" s="6"/>
      <c r="N182" s="6"/>
      <c r="O182" s="7"/>
      <c r="P182" s="7"/>
      <c r="Q182" s="6"/>
      <c r="R182" s="7"/>
      <c r="S182" s="7"/>
      <c r="T182" s="6"/>
      <c r="U182" s="6"/>
      <c r="V182" s="11"/>
      <c r="W182" s="11"/>
      <c r="X182" s="6"/>
      <c r="Y182" s="6"/>
      <c r="Z182" s="11"/>
      <c r="AA182" s="11"/>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row>
    <row r="183" spans="1:127">
      <c r="A183" s="1"/>
      <c r="B183" s="2"/>
      <c r="C183" s="2"/>
      <c r="D183" s="2"/>
      <c r="E183" s="3"/>
      <c r="F183" s="4"/>
      <c r="I183" s="5"/>
      <c r="J183" s="5"/>
      <c r="K183" s="6"/>
      <c r="L183" s="6"/>
      <c r="M183" s="6"/>
      <c r="N183" s="6"/>
      <c r="O183" s="7"/>
      <c r="P183" s="7"/>
      <c r="Q183" s="6"/>
      <c r="R183" s="7"/>
      <c r="S183" s="7"/>
      <c r="T183" s="6"/>
      <c r="U183" s="6"/>
      <c r="V183" s="11"/>
      <c r="W183" s="11"/>
      <c r="X183" s="6"/>
      <c r="Y183" s="6"/>
      <c r="Z183" s="11"/>
      <c r="AA183" s="11"/>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row>
    <row r="184" spans="1:127">
      <c r="A184" s="1"/>
      <c r="B184" s="2"/>
      <c r="C184" s="2"/>
      <c r="D184" s="2"/>
      <c r="E184" s="3"/>
      <c r="F184" s="4"/>
      <c r="I184" s="5"/>
      <c r="J184" s="5"/>
      <c r="K184" s="6"/>
      <c r="L184" s="6"/>
      <c r="M184" s="6"/>
      <c r="N184" s="6"/>
      <c r="O184" s="7"/>
      <c r="P184" s="7"/>
      <c r="Q184" s="6"/>
      <c r="R184" s="7"/>
      <c r="S184" s="7"/>
      <c r="T184" s="6"/>
      <c r="U184" s="6"/>
      <c r="V184" s="11"/>
      <c r="W184" s="11"/>
      <c r="X184" s="6"/>
      <c r="Y184" s="6"/>
      <c r="Z184" s="11"/>
      <c r="AA184" s="11"/>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row>
    <row r="185" spans="1:127">
      <c r="A185" s="1"/>
      <c r="B185" s="2"/>
      <c r="C185" s="2"/>
      <c r="D185" s="2"/>
      <c r="E185" s="3"/>
      <c r="F185" s="4"/>
      <c r="I185" s="5"/>
      <c r="J185" s="5"/>
      <c r="K185" s="6"/>
      <c r="L185" s="6"/>
      <c r="M185" s="6"/>
      <c r="N185" s="6"/>
      <c r="O185" s="7"/>
      <c r="P185" s="7"/>
      <c r="Q185" s="6"/>
      <c r="R185" s="7"/>
      <c r="S185" s="7"/>
      <c r="T185" s="6"/>
      <c r="U185" s="6"/>
      <c r="V185" s="11"/>
      <c r="W185" s="11"/>
      <c r="X185" s="6"/>
      <c r="Y185" s="6"/>
      <c r="Z185" s="11"/>
      <c r="AA185" s="11"/>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row>
    <row r="186" spans="1:127">
      <c r="A186" s="1"/>
      <c r="B186" s="2"/>
      <c r="C186" s="2"/>
      <c r="D186" s="2"/>
      <c r="E186" s="3"/>
      <c r="F186" s="4"/>
      <c r="I186" s="5"/>
      <c r="J186" s="5"/>
      <c r="K186" s="6"/>
      <c r="L186" s="6"/>
      <c r="M186" s="6"/>
      <c r="N186" s="6"/>
      <c r="O186" s="7"/>
      <c r="P186" s="7"/>
      <c r="Q186" s="6"/>
      <c r="R186" s="7"/>
      <c r="S186" s="7"/>
      <c r="T186" s="6"/>
      <c r="U186" s="6"/>
      <c r="V186" s="11"/>
      <c r="W186" s="11"/>
      <c r="X186" s="6"/>
      <c r="Y186" s="6"/>
      <c r="Z186" s="11"/>
      <c r="AA186" s="11"/>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row>
    <row r="187" spans="1:127">
      <c r="A187" s="1"/>
      <c r="B187" s="2"/>
      <c r="C187" s="2"/>
      <c r="D187" s="2"/>
      <c r="E187" s="3"/>
      <c r="F187" s="4"/>
      <c r="I187" s="5"/>
      <c r="J187" s="5"/>
      <c r="K187" s="6"/>
      <c r="L187" s="6"/>
      <c r="M187" s="6"/>
      <c r="N187" s="6"/>
      <c r="O187" s="7"/>
      <c r="P187" s="7"/>
      <c r="Q187" s="6"/>
      <c r="R187" s="7"/>
      <c r="S187" s="7"/>
      <c r="T187" s="6"/>
      <c r="U187" s="6"/>
      <c r="V187" s="11"/>
      <c r="W187" s="11"/>
      <c r="X187" s="6"/>
      <c r="Y187" s="6"/>
      <c r="Z187" s="11"/>
      <c r="AA187" s="11"/>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row>
    <row r="188" spans="1:127">
      <c r="A188" s="1"/>
      <c r="B188" s="2"/>
      <c r="C188" s="2"/>
      <c r="D188" s="2"/>
      <c r="E188" s="3"/>
      <c r="F188" s="4"/>
      <c r="I188" s="5"/>
      <c r="J188" s="5"/>
      <c r="K188" s="6"/>
      <c r="L188" s="6"/>
      <c r="M188" s="6"/>
      <c r="N188" s="6"/>
      <c r="O188" s="7"/>
      <c r="P188" s="7"/>
      <c r="Q188" s="6"/>
      <c r="R188" s="7"/>
      <c r="S188" s="7"/>
      <c r="T188" s="6"/>
      <c r="U188" s="6"/>
      <c r="V188" s="11"/>
      <c r="W188" s="11"/>
      <c r="X188" s="6"/>
      <c r="Y188" s="6"/>
      <c r="Z188" s="11"/>
      <c r="AA188" s="11"/>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row>
    <row r="189" spans="1:127">
      <c r="A189" s="1"/>
      <c r="B189" s="2"/>
      <c r="C189" s="2"/>
      <c r="D189" s="2"/>
      <c r="E189" s="3"/>
      <c r="F189" s="4"/>
      <c r="I189" s="5"/>
      <c r="J189" s="5"/>
      <c r="K189" s="6"/>
      <c r="L189" s="6"/>
      <c r="M189" s="6"/>
      <c r="N189" s="6"/>
      <c r="O189" s="7"/>
      <c r="P189" s="7"/>
      <c r="Q189" s="6"/>
      <c r="R189" s="7"/>
      <c r="S189" s="7"/>
      <c r="T189" s="6"/>
      <c r="U189" s="6"/>
      <c r="V189" s="11"/>
      <c r="W189" s="11"/>
      <c r="X189" s="6"/>
      <c r="Y189" s="6"/>
      <c r="Z189" s="11"/>
      <c r="AA189" s="11"/>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row>
    <row r="190" spans="1:127">
      <c r="A190" s="1"/>
      <c r="B190" s="2"/>
      <c r="C190" s="2"/>
      <c r="D190" s="2"/>
      <c r="E190" s="3"/>
      <c r="F190" s="4"/>
      <c r="I190" s="5"/>
      <c r="J190" s="5"/>
      <c r="K190" s="6"/>
      <c r="L190" s="6"/>
      <c r="M190" s="6"/>
      <c r="N190" s="6"/>
      <c r="O190" s="7"/>
      <c r="P190" s="7"/>
      <c r="Q190" s="6"/>
      <c r="R190" s="7"/>
      <c r="S190" s="7"/>
      <c r="T190" s="6"/>
      <c r="U190" s="6"/>
      <c r="V190" s="11"/>
      <c r="W190" s="11"/>
      <c r="X190" s="6"/>
      <c r="Y190" s="6"/>
      <c r="Z190" s="11"/>
      <c r="AA190" s="11"/>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row>
    <row r="191" spans="1:127">
      <c r="A191" s="1"/>
      <c r="B191" s="2"/>
      <c r="C191" s="2"/>
      <c r="D191" s="2"/>
      <c r="E191" s="3"/>
      <c r="F191" s="4"/>
      <c r="I191" s="5"/>
      <c r="J191" s="5"/>
      <c r="K191" s="6"/>
      <c r="L191" s="6"/>
      <c r="M191" s="6"/>
      <c r="N191" s="6"/>
      <c r="O191" s="7"/>
      <c r="P191" s="7"/>
      <c r="Q191" s="6"/>
      <c r="R191" s="7"/>
      <c r="S191" s="7"/>
      <c r="T191" s="6"/>
      <c r="U191" s="6"/>
      <c r="V191" s="11"/>
      <c r="W191" s="11"/>
      <c r="X191" s="6"/>
      <c r="Y191" s="6"/>
      <c r="Z191" s="11"/>
      <c r="AA191" s="11"/>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row>
    <row r="192" spans="1:127">
      <c r="A192" s="1"/>
      <c r="B192" s="2"/>
      <c r="C192" s="2"/>
      <c r="D192" s="2"/>
      <c r="E192" s="3"/>
      <c r="F192" s="4"/>
      <c r="I192" s="5"/>
      <c r="J192" s="5"/>
      <c r="K192" s="6"/>
      <c r="L192" s="6"/>
      <c r="M192" s="6"/>
      <c r="N192" s="6"/>
      <c r="O192" s="7"/>
      <c r="P192" s="7"/>
      <c r="Q192" s="6"/>
      <c r="R192" s="7"/>
      <c r="S192" s="7"/>
      <c r="T192" s="6"/>
      <c r="U192" s="6"/>
      <c r="V192" s="11"/>
      <c r="W192" s="11"/>
      <c r="X192" s="6"/>
      <c r="Y192" s="6"/>
      <c r="Z192" s="11"/>
      <c r="AA192" s="11"/>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row>
    <row r="193" spans="1:127">
      <c r="A193" s="1"/>
      <c r="B193" s="2"/>
      <c r="C193" s="2"/>
      <c r="D193" s="2"/>
      <c r="E193" s="3"/>
      <c r="F193" s="4"/>
      <c r="I193" s="5"/>
      <c r="J193" s="5"/>
      <c r="K193" s="6"/>
      <c r="L193" s="6"/>
      <c r="M193" s="6"/>
      <c r="N193" s="6"/>
      <c r="O193" s="7"/>
      <c r="P193" s="7"/>
      <c r="Q193" s="6"/>
      <c r="R193" s="7"/>
      <c r="S193" s="7"/>
      <c r="T193" s="6"/>
      <c r="U193" s="6"/>
      <c r="V193" s="11"/>
      <c r="W193" s="11"/>
      <c r="X193" s="6"/>
      <c r="Y193" s="6"/>
      <c r="Z193" s="11"/>
      <c r="AA193" s="11"/>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row>
    <row r="194" spans="1:127">
      <c r="A194" s="1"/>
      <c r="B194" s="2"/>
      <c r="C194" s="2"/>
      <c r="D194" s="2"/>
      <c r="E194" s="3"/>
      <c r="F194" s="4"/>
      <c r="I194" s="5"/>
      <c r="J194" s="5"/>
      <c r="K194" s="6"/>
      <c r="L194" s="6"/>
      <c r="M194" s="6"/>
      <c r="N194" s="6"/>
      <c r="O194" s="7"/>
      <c r="P194" s="7"/>
      <c r="Q194" s="6"/>
      <c r="R194" s="7"/>
      <c r="S194" s="7"/>
      <c r="T194" s="6"/>
      <c r="U194" s="6"/>
      <c r="V194" s="11"/>
      <c r="W194" s="11"/>
      <c r="X194" s="6"/>
      <c r="Y194" s="6"/>
      <c r="Z194" s="11"/>
      <c r="AA194" s="11"/>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row>
    <row r="195" spans="1:127">
      <c r="A195" s="1"/>
      <c r="B195" s="2"/>
      <c r="C195" s="2"/>
      <c r="D195" s="2"/>
      <c r="E195" s="3"/>
      <c r="F195" s="4"/>
      <c r="I195" s="5"/>
      <c r="J195" s="5"/>
      <c r="K195" s="6"/>
      <c r="L195" s="6"/>
      <c r="M195" s="6"/>
      <c r="N195" s="6"/>
      <c r="O195" s="7"/>
      <c r="P195" s="7"/>
      <c r="Q195" s="6"/>
      <c r="R195" s="7"/>
      <c r="S195" s="7"/>
      <c r="T195" s="6"/>
      <c r="U195" s="6"/>
      <c r="V195" s="11"/>
      <c r="W195" s="11"/>
      <c r="X195" s="6"/>
      <c r="Y195" s="6"/>
      <c r="Z195" s="11"/>
      <c r="AA195" s="11"/>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row>
    <row r="196" spans="1:127">
      <c r="A196" s="1"/>
      <c r="B196" s="2"/>
      <c r="C196" s="2"/>
      <c r="D196" s="2"/>
      <c r="E196" s="3"/>
      <c r="F196" s="4"/>
      <c r="I196" s="5"/>
      <c r="J196" s="5"/>
      <c r="K196" s="6"/>
      <c r="L196" s="6"/>
      <c r="M196" s="6"/>
      <c r="N196" s="6"/>
      <c r="O196" s="7"/>
      <c r="P196" s="7"/>
      <c r="Q196" s="6"/>
      <c r="R196" s="7"/>
      <c r="S196" s="7"/>
      <c r="T196" s="6"/>
      <c r="U196" s="6"/>
      <c r="V196" s="11"/>
      <c r="W196" s="11"/>
      <c r="X196" s="6"/>
      <c r="Y196" s="6"/>
      <c r="Z196" s="11"/>
      <c r="AA196" s="11"/>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row>
    <row r="197" spans="1:127">
      <c r="A197" s="1"/>
      <c r="B197" s="2"/>
      <c r="C197" s="2"/>
      <c r="D197" s="2"/>
      <c r="E197" s="3"/>
      <c r="F197" s="4"/>
      <c r="I197" s="5"/>
      <c r="J197" s="5"/>
      <c r="K197" s="6"/>
      <c r="L197" s="6"/>
      <c r="M197" s="6"/>
      <c r="N197" s="6"/>
      <c r="O197" s="7"/>
      <c r="P197" s="7"/>
      <c r="Q197" s="6"/>
      <c r="R197" s="7"/>
      <c r="S197" s="7"/>
      <c r="T197" s="6"/>
      <c r="U197" s="6"/>
      <c r="V197" s="11"/>
      <c r="W197" s="11"/>
      <c r="X197" s="6"/>
      <c r="Y197" s="6"/>
      <c r="Z197" s="11"/>
      <c r="AA197" s="11"/>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row>
    <row r="198" spans="1:127">
      <c r="A198" s="1"/>
      <c r="B198" s="2"/>
      <c r="C198" s="2"/>
      <c r="D198" s="2"/>
      <c r="E198" s="3"/>
      <c r="F198" s="4"/>
      <c r="I198" s="5"/>
      <c r="J198" s="5"/>
      <c r="K198" s="6"/>
      <c r="L198" s="6"/>
      <c r="M198" s="6"/>
      <c r="N198" s="6"/>
      <c r="O198" s="7"/>
      <c r="P198" s="7"/>
      <c r="Q198" s="6"/>
      <c r="R198" s="7"/>
      <c r="S198" s="7"/>
      <c r="T198" s="6"/>
      <c r="U198" s="6"/>
      <c r="V198" s="11"/>
      <c r="W198" s="11"/>
      <c r="X198" s="6"/>
      <c r="Y198" s="6"/>
      <c r="Z198" s="11"/>
      <c r="AA198" s="11"/>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row>
    <row r="199" spans="1:127">
      <c r="A199" s="1"/>
      <c r="B199" s="2"/>
      <c r="C199" s="2"/>
      <c r="D199" s="2"/>
      <c r="E199" s="3"/>
      <c r="F199" s="4"/>
      <c r="I199" s="5"/>
      <c r="J199" s="5"/>
      <c r="K199" s="6"/>
      <c r="L199" s="6"/>
      <c r="M199" s="6"/>
      <c r="N199" s="6"/>
      <c r="O199" s="7"/>
      <c r="P199" s="7"/>
      <c r="Q199" s="6"/>
      <c r="R199" s="7"/>
      <c r="S199" s="7"/>
      <c r="T199" s="6"/>
      <c r="U199" s="6"/>
      <c r="V199" s="11"/>
      <c r="W199" s="11"/>
      <c r="X199" s="6"/>
      <c r="Y199" s="6"/>
      <c r="Z199" s="11"/>
      <c r="AA199" s="11"/>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row>
    <row r="200" spans="1:127">
      <c r="A200" s="1"/>
      <c r="B200" s="2"/>
      <c r="C200" s="2"/>
      <c r="D200" s="2"/>
      <c r="E200" s="3"/>
      <c r="F200" s="4"/>
      <c r="I200" s="5"/>
      <c r="J200" s="5"/>
      <c r="K200" s="6"/>
      <c r="L200" s="6"/>
      <c r="M200" s="6"/>
      <c r="N200" s="6"/>
      <c r="O200" s="7"/>
      <c r="P200" s="7"/>
      <c r="Q200" s="6"/>
      <c r="R200" s="7"/>
      <c r="S200" s="7"/>
      <c r="T200" s="6"/>
      <c r="U200" s="6"/>
      <c r="V200" s="11"/>
      <c r="W200" s="11"/>
      <c r="X200" s="6"/>
      <c r="Y200" s="6"/>
      <c r="Z200" s="11"/>
      <c r="AA200" s="11"/>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row>
    <row r="201" spans="1:127">
      <c r="A201" s="1"/>
      <c r="B201" s="2"/>
      <c r="C201" s="2"/>
      <c r="D201" s="2"/>
      <c r="E201" s="3"/>
      <c r="F201" s="4"/>
      <c r="I201" s="5"/>
      <c r="J201" s="5"/>
      <c r="K201" s="6"/>
      <c r="L201" s="6"/>
      <c r="M201" s="6"/>
      <c r="N201" s="6"/>
      <c r="O201" s="7"/>
      <c r="P201" s="7"/>
      <c r="Q201" s="6"/>
      <c r="R201" s="7"/>
      <c r="S201" s="7"/>
      <c r="T201" s="6"/>
      <c r="U201" s="6"/>
      <c r="V201" s="11"/>
      <c r="W201" s="11"/>
      <c r="X201" s="6"/>
      <c r="Y201" s="6"/>
      <c r="Z201" s="11"/>
      <c r="AA201" s="11"/>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row>
    <row r="202" spans="1:127">
      <c r="A202" s="1"/>
      <c r="B202" s="2"/>
      <c r="C202" s="2"/>
      <c r="D202" s="2"/>
      <c r="E202" s="3"/>
      <c r="F202" s="4"/>
      <c r="I202" s="5"/>
      <c r="J202" s="5"/>
      <c r="K202" s="6"/>
      <c r="L202" s="6"/>
      <c r="M202" s="6"/>
      <c r="N202" s="6"/>
      <c r="O202" s="7"/>
      <c r="P202" s="7"/>
      <c r="Q202" s="6"/>
      <c r="R202" s="7"/>
      <c r="S202" s="7"/>
      <c r="T202" s="6"/>
      <c r="U202" s="6"/>
      <c r="V202" s="11"/>
      <c r="W202" s="11"/>
      <c r="X202" s="6"/>
      <c r="Y202" s="6"/>
      <c r="Z202" s="11"/>
      <c r="AA202" s="11"/>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row>
    <row r="203" spans="1:127">
      <c r="A203" s="1"/>
      <c r="B203" s="2"/>
      <c r="C203" s="2"/>
      <c r="D203" s="2"/>
      <c r="E203" s="3"/>
      <c r="F203" s="4"/>
      <c r="I203" s="5"/>
      <c r="J203" s="5"/>
      <c r="K203" s="6"/>
      <c r="L203" s="6"/>
      <c r="M203" s="6"/>
      <c r="N203" s="6"/>
      <c r="O203" s="7"/>
      <c r="P203" s="7"/>
      <c r="Q203" s="6"/>
      <c r="R203" s="7"/>
      <c r="S203" s="7"/>
      <c r="T203" s="6"/>
      <c r="U203" s="6"/>
      <c r="V203" s="11"/>
      <c r="W203" s="11"/>
      <c r="X203" s="6"/>
      <c r="Y203" s="6"/>
      <c r="Z203" s="11"/>
      <c r="AA203" s="11"/>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row>
    <row r="204" spans="1:127">
      <c r="A204" s="1"/>
      <c r="B204" s="2"/>
      <c r="C204" s="2"/>
      <c r="D204" s="2"/>
      <c r="E204" s="3"/>
      <c r="F204" s="4"/>
      <c r="I204" s="5"/>
      <c r="J204" s="5"/>
      <c r="K204" s="6"/>
      <c r="L204" s="6"/>
      <c r="M204" s="6"/>
      <c r="N204" s="6"/>
      <c r="O204" s="7"/>
      <c r="P204" s="7"/>
      <c r="Q204" s="6"/>
      <c r="R204" s="7"/>
      <c r="S204" s="7"/>
      <c r="T204" s="6"/>
      <c r="U204" s="6"/>
      <c r="V204" s="11"/>
      <c r="W204" s="11"/>
      <c r="X204" s="6"/>
      <c r="Y204" s="6"/>
      <c r="Z204" s="11"/>
      <c r="AA204" s="11"/>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row>
    <row r="205" spans="1:127">
      <c r="A205" s="1"/>
      <c r="B205" s="2"/>
      <c r="C205" s="2"/>
      <c r="D205" s="2"/>
      <c r="E205" s="3"/>
      <c r="F205" s="4"/>
      <c r="I205" s="5"/>
      <c r="J205" s="5"/>
      <c r="K205" s="6"/>
      <c r="L205" s="6"/>
      <c r="M205" s="6"/>
      <c r="N205" s="6"/>
      <c r="O205" s="7"/>
      <c r="P205" s="7"/>
      <c r="Q205" s="6"/>
      <c r="R205" s="7"/>
      <c r="S205" s="7"/>
      <c r="T205" s="6"/>
      <c r="U205" s="6"/>
      <c r="V205" s="11"/>
      <c r="W205" s="11"/>
      <c r="X205" s="6"/>
      <c r="Y205" s="6"/>
      <c r="Z205" s="11"/>
      <c r="AA205" s="11"/>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row>
    <row r="206" spans="1:127">
      <c r="A206" s="1"/>
      <c r="B206" s="2"/>
      <c r="C206" s="2"/>
      <c r="D206" s="2"/>
      <c r="E206" s="3"/>
      <c r="F206" s="4"/>
      <c r="I206" s="5"/>
      <c r="J206" s="5"/>
      <c r="K206" s="6"/>
      <c r="L206" s="6"/>
      <c r="M206" s="6"/>
      <c r="N206" s="6"/>
      <c r="O206" s="7"/>
      <c r="P206" s="7"/>
      <c r="Q206" s="6"/>
      <c r="R206" s="7"/>
      <c r="S206" s="7"/>
      <c r="T206" s="6"/>
      <c r="U206" s="6"/>
      <c r="V206" s="11"/>
      <c r="W206" s="11"/>
      <c r="X206" s="6"/>
      <c r="Y206" s="6"/>
      <c r="Z206" s="11"/>
      <c r="AA206" s="11"/>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row>
    <row r="207" spans="1:127">
      <c r="A207" s="1"/>
      <c r="B207" s="2"/>
      <c r="C207" s="2"/>
      <c r="D207" s="2"/>
      <c r="E207" s="3"/>
      <c r="F207" s="4"/>
      <c r="I207" s="5"/>
      <c r="J207" s="5"/>
      <c r="K207" s="6"/>
      <c r="L207" s="6"/>
      <c r="M207" s="6"/>
      <c r="N207" s="6"/>
      <c r="O207" s="7"/>
      <c r="P207" s="7"/>
      <c r="Q207" s="6"/>
      <c r="R207" s="7"/>
      <c r="S207" s="7"/>
      <c r="T207" s="6"/>
      <c r="U207" s="6"/>
      <c r="V207" s="11"/>
      <c r="W207" s="11"/>
      <c r="X207" s="6"/>
      <c r="Y207" s="6"/>
      <c r="Z207" s="11"/>
      <c r="AA207" s="11"/>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row>
    <row r="208" spans="1:127">
      <c r="A208" s="1"/>
      <c r="B208" s="2"/>
      <c r="C208" s="2"/>
      <c r="D208" s="2"/>
      <c r="E208" s="3"/>
      <c r="F208" s="4"/>
      <c r="I208" s="5"/>
      <c r="J208" s="5"/>
      <c r="K208" s="6"/>
      <c r="L208" s="6"/>
      <c r="M208" s="6"/>
      <c r="N208" s="6"/>
      <c r="O208" s="7"/>
      <c r="P208" s="7"/>
      <c r="Q208" s="6"/>
      <c r="R208" s="7"/>
      <c r="S208" s="7"/>
      <c r="T208" s="6"/>
      <c r="U208" s="6"/>
      <c r="V208" s="11"/>
      <c r="W208" s="11"/>
      <c r="X208" s="6"/>
      <c r="Y208" s="6"/>
      <c r="Z208" s="11"/>
      <c r="AA208" s="11"/>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row>
    <row r="209" spans="1:127">
      <c r="A209" s="1"/>
      <c r="B209" s="2"/>
      <c r="C209" s="2"/>
      <c r="D209" s="2"/>
      <c r="E209" s="3"/>
      <c r="F209" s="4"/>
      <c r="I209" s="5"/>
      <c r="J209" s="5"/>
      <c r="K209" s="6"/>
      <c r="L209" s="6"/>
      <c r="M209" s="6"/>
      <c r="N209" s="6"/>
      <c r="O209" s="7"/>
      <c r="P209" s="7"/>
      <c r="Q209" s="6"/>
      <c r="R209" s="7"/>
      <c r="S209" s="7"/>
      <c r="T209" s="6"/>
      <c r="U209" s="6"/>
      <c r="V209" s="11"/>
      <c r="W209" s="11"/>
      <c r="X209" s="6"/>
      <c r="Y209" s="6"/>
      <c r="Z209" s="11"/>
      <c r="AA209" s="11"/>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row>
    <row r="210" spans="1:127">
      <c r="A210" s="1"/>
      <c r="B210" s="2"/>
      <c r="C210" s="2"/>
      <c r="D210" s="2"/>
      <c r="E210" s="3"/>
      <c r="F210" s="4"/>
      <c r="I210" s="5"/>
      <c r="J210" s="5"/>
      <c r="K210" s="6"/>
      <c r="L210" s="6"/>
      <c r="M210" s="6"/>
      <c r="N210" s="6"/>
      <c r="O210" s="7"/>
      <c r="P210" s="7"/>
      <c r="Q210" s="6"/>
      <c r="R210" s="7"/>
      <c r="S210" s="7"/>
      <c r="T210" s="6"/>
      <c r="U210" s="6"/>
      <c r="V210" s="11"/>
      <c r="W210" s="11"/>
      <c r="X210" s="6"/>
      <c r="Y210" s="6"/>
      <c r="Z210" s="11"/>
      <c r="AA210" s="11"/>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row>
    <row r="211" spans="1:127">
      <c r="A211" s="1"/>
      <c r="B211" s="2"/>
      <c r="C211" s="2"/>
      <c r="D211" s="2"/>
      <c r="E211" s="3"/>
      <c r="F211" s="4"/>
      <c r="I211" s="5"/>
      <c r="J211" s="5"/>
      <c r="K211" s="6"/>
      <c r="L211" s="6"/>
      <c r="M211" s="6"/>
      <c r="N211" s="6"/>
      <c r="O211" s="7"/>
      <c r="P211" s="7"/>
      <c r="Q211" s="6"/>
      <c r="R211" s="7"/>
      <c r="S211" s="7"/>
      <c r="T211" s="6"/>
      <c r="U211" s="6"/>
      <c r="V211" s="11"/>
      <c r="W211" s="11"/>
      <c r="X211" s="6"/>
      <c r="Y211" s="6"/>
      <c r="Z211" s="11"/>
      <c r="AA211" s="11"/>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row>
    <row r="212" spans="1:127">
      <c r="A212" s="1"/>
      <c r="B212" s="2"/>
      <c r="C212" s="2"/>
      <c r="D212" s="2"/>
      <c r="E212" s="3"/>
      <c r="F212" s="4"/>
      <c r="I212" s="5"/>
      <c r="J212" s="5"/>
      <c r="K212" s="6"/>
      <c r="L212" s="6"/>
      <c r="M212" s="6"/>
      <c r="N212" s="6"/>
      <c r="O212" s="7"/>
      <c r="P212" s="7"/>
      <c r="Q212" s="6"/>
      <c r="R212" s="7"/>
      <c r="S212" s="7"/>
      <c r="T212" s="6"/>
      <c r="U212" s="6"/>
      <c r="V212" s="11"/>
      <c r="W212" s="11"/>
      <c r="X212" s="6"/>
      <c r="Y212" s="6"/>
      <c r="Z212" s="11"/>
      <c r="AA212" s="11"/>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row>
    <row r="213" spans="1:127">
      <c r="A213" s="1"/>
      <c r="B213" s="2"/>
      <c r="C213" s="2"/>
      <c r="D213" s="2"/>
      <c r="E213" s="3"/>
      <c r="F213" s="4"/>
      <c r="I213" s="5"/>
      <c r="J213" s="5"/>
      <c r="K213" s="6"/>
      <c r="L213" s="6"/>
      <c r="M213" s="6"/>
      <c r="N213" s="6"/>
      <c r="O213" s="7"/>
      <c r="P213" s="7"/>
      <c r="Q213" s="6"/>
      <c r="R213" s="7"/>
      <c r="S213" s="7"/>
      <c r="T213" s="6"/>
      <c r="U213" s="6"/>
      <c r="V213" s="11"/>
      <c r="W213" s="11"/>
      <c r="X213" s="6"/>
      <c r="Y213" s="6"/>
      <c r="Z213" s="11"/>
      <c r="AA213" s="11"/>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row>
    <row r="214" spans="1:127">
      <c r="A214" s="1"/>
      <c r="B214" s="2"/>
      <c r="C214" s="2"/>
      <c r="D214" s="2"/>
      <c r="E214" s="3"/>
      <c r="F214" s="4"/>
      <c r="I214" s="5"/>
      <c r="J214" s="5"/>
      <c r="K214" s="6"/>
      <c r="L214" s="6"/>
      <c r="M214" s="6"/>
      <c r="N214" s="6"/>
      <c r="O214" s="7"/>
      <c r="P214" s="7"/>
      <c r="Q214" s="6"/>
      <c r="R214" s="7"/>
      <c r="S214" s="7"/>
      <c r="T214" s="6"/>
      <c r="U214" s="6"/>
      <c r="V214" s="11"/>
      <c r="W214" s="11"/>
      <c r="X214" s="6"/>
      <c r="Y214" s="6"/>
      <c r="Z214" s="11"/>
      <c r="AA214" s="11"/>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row>
    <row r="215" spans="1:127">
      <c r="A215" s="1"/>
      <c r="B215" s="2"/>
      <c r="C215" s="2"/>
      <c r="D215" s="2"/>
      <c r="E215" s="3"/>
      <c r="F215" s="4"/>
      <c r="I215" s="5"/>
      <c r="J215" s="5"/>
      <c r="K215" s="6"/>
      <c r="L215" s="6"/>
      <c r="M215" s="6"/>
      <c r="N215" s="6"/>
      <c r="O215" s="7"/>
      <c r="P215" s="7"/>
      <c r="Q215" s="6"/>
      <c r="R215" s="7"/>
      <c r="S215" s="7"/>
      <c r="T215" s="6"/>
      <c r="U215" s="6"/>
      <c r="V215" s="11"/>
      <c r="W215" s="11"/>
      <c r="X215" s="6"/>
      <c r="Y215" s="6"/>
      <c r="Z215" s="11"/>
      <c r="AA215" s="11"/>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row>
    <row r="216" spans="1:127">
      <c r="A216" s="1"/>
      <c r="B216" s="2"/>
      <c r="C216" s="2"/>
      <c r="D216" s="2"/>
      <c r="E216" s="3"/>
      <c r="F216" s="4"/>
      <c r="I216" s="5"/>
      <c r="J216" s="5"/>
      <c r="K216" s="6"/>
      <c r="L216" s="6"/>
      <c r="M216" s="6"/>
      <c r="N216" s="6"/>
      <c r="O216" s="7"/>
      <c r="P216" s="7"/>
      <c r="Q216" s="6"/>
      <c r="R216" s="7"/>
      <c r="S216" s="7"/>
      <c r="T216" s="6"/>
      <c r="U216" s="6"/>
      <c r="V216" s="11"/>
      <c r="W216" s="11"/>
      <c r="X216" s="6"/>
      <c r="Y216" s="6"/>
      <c r="Z216" s="11"/>
      <c r="AA216" s="11"/>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row>
    <row r="217" spans="1:127">
      <c r="A217" s="1"/>
      <c r="B217" s="2"/>
      <c r="C217" s="2"/>
      <c r="D217" s="2"/>
      <c r="E217" s="3"/>
      <c r="F217" s="4"/>
      <c r="I217" s="5"/>
      <c r="J217" s="5"/>
      <c r="K217" s="6"/>
      <c r="L217" s="6"/>
      <c r="M217" s="6"/>
      <c r="N217" s="6"/>
      <c r="O217" s="7"/>
      <c r="P217" s="7"/>
      <c r="Q217" s="6"/>
      <c r="R217" s="7"/>
      <c r="S217" s="7"/>
      <c r="T217" s="6"/>
      <c r="U217" s="6"/>
      <c r="V217" s="11"/>
      <c r="W217" s="11"/>
      <c r="X217" s="6"/>
      <c r="Y217" s="6"/>
      <c r="Z217" s="11"/>
      <c r="AA217" s="11"/>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row>
    <row r="218" spans="1:127">
      <c r="A218" s="1"/>
      <c r="B218" s="2"/>
      <c r="C218" s="2"/>
      <c r="D218" s="2"/>
      <c r="E218" s="3"/>
      <c r="F218" s="4"/>
      <c r="I218" s="5"/>
      <c r="J218" s="5"/>
      <c r="K218" s="6"/>
      <c r="L218" s="6"/>
      <c r="M218" s="6"/>
      <c r="N218" s="6"/>
      <c r="O218" s="7"/>
      <c r="P218" s="7"/>
      <c r="Q218" s="6"/>
      <c r="R218" s="7"/>
      <c r="S218" s="7"/>
      <c r="T218" s="6"/>
      <c r="U218" s="6"/>
      <c r="V218" s="11"/>
      <c r="W218" s="11"/>
      <c r="X218" s="6"/>
      <c r="Y218" s="6"/>
      <c r="Z218" s="11"/>
      <c r="AA218" s="11"/>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row>
    <row r="219" spans="1:127">
      <c r="A219" s="1"/>
      <c r="B219" s="2"/>
      <c r="C219" s="2"/>
      <c r="D219" s="2"/>
      <c r="E219" s="3"/>
      <c r="F219" s="4"/>
      <c r="I219" s="5"/>
      <c r="J219" s="5"/>
      <c r="K219" s="6"/>
      <c r="L219" s="6"/>
      <c r="M219" s="6"/>
      <c r="N219" s="6"/>
      <c r="O219" s="7"/>
      <c r="P219" s="7"/>
      <c r="Q219" s="6"/>
      <c r="R219" s="7"/>
      <c r="S219" s="7"/>
      <c r="T219" s="6"/>
      <c r="U219" s="6"/>
      <c r="V219" s="11"/>
      <c r="W219" s="11"/>
      <c r="X219" s="6"/>
      <c r="Y219" s="6"/>
      <c r="Z219" s="11"/>
      <c r="AA219" s="11"/>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row>
    <row r="220" spans="1:127">
      <c r="A220" s="1"/>
      <c r="B220" s="2"/>
      <c r="C220" s="2"/>
      <c r="D220" s="2"/>
      <c r="E220" s="3"/>
      <c r="F220" s="4"/>
      <c r="I220" s="5"/>
      <c r="J220" s="5"/>
      <c r="K220" s="6"/>
      <c r="L220" s="6"/>
      <c r="M220" s="6"/>
      <c r="N220" s="6"/>
      <c r="O220" s="7"/>
      <c r="P220" s="7"/>
      <c r="Q220" s="6"/>
      <c r="R220" s="7"/>
      <c r="S220" s="7"/>
      <c r="T220" s="6"/>
      <c r="U220" s="6"/>
      <c r="V220" s="11"/>
      <c r="W220" s="11"/>
      <c r="X220" s="6"/>
      <c r="Y220" s="6"/>
      <c r="Z220" s="11"/>
      <c r="AA220" s="11"/>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row>
    <row r="221" spans="1:127">
      <c r="A221" s="1"/>
      <c r="B221" s="2"/>
      <c r="C221" s="2"/>
      <c r="D221" s="2"/>
      <c r="E221" s="3"/>
      <c r="F221" s="4"/>
      <c r="I221" s="5"/>
      <c r="J221" s="5"/>
      <c r="K221" s="6"/>
      <c r="L221" s="6"/>
      <c r="M221" s="6"/>
      <c r="N221" s="6"/>
      <c r="O221" s="7"/>
      <c r="P221" s="7"/>
      <c r="Q221" s="6"/>
      <c r="R221" s="7"/>
      <c r="S221" s="7"/>
      <c r="T221" s="6"/>
      <c r="U221" s="6"/>
      <c r="V221" s="11"/>
      <c r="W221" s="11"/>
      <c r="X221" s="6"/>
      <c r="Y221" s="6"/>
      <c r="Z221" s="11"/>
      <c r="AA221" s="11"/>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row>
    <row r="222" spans="1:127">
      <c r="A222" s="1"/>
      <c r="B222" s="2"/>
      <c r="C222" s="2"/>
      <c r="D222" s="2"/>
      <c r="E222" s="3"/>
      <c r="F222" s="4"/>
      <c r="I222" s="5"/>
      <c r="J222" s="5"/>
      <c r="K222" s="6"/>
      <c r="L222" s="6"/>
      <c r="M222" s="6"/>
      <c r="N222" s="6"/>
      <c r="O222" s="7"/>
      <c r="P222" s="7"/>
      <c r="Q222" s="6"/>
      <c r="R222" s="7"/>
      <c r="S222" s="7"/>
      <c r="T222" s="6"/>
      <c r="U222" s="6"/>
      <c r="V222" s="11"/>
      <c r="W222" s="11"/>
      <c r="X222" s="6"/>
      <c r="Y222" s="6"/>
      <c r="Z222" s="11"/>
      <c r="AA222" s="11"/>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row>
    <row r="223" spans="1:127">
      <c r="A223" s="1"/>
      <c r="B223" s="2"/>
      <c r="C223" s="2"/>
      <c r="D223" s="2"/>
      <c r="E223" s="3"/>
      <c r="F223" s="4"/>
      <c r="I223" s="5"/>
      <c r="J223" s="5"/>
      <c r="K223" s="6"/>
      <c r="L223" s="6"/>
      <c r="M223" s="6"/>
      <c r="N223" s="6"/>
      <c r="O223" s="7"/>
      <c r="P223" s="7"/>
      <c r="Q223" s="6"/>
      <c r="R223" s="7"/>
      <c r="S223" s="7"/>
      <c r="T223" s="6"/>
      <c r="U223" s="6"/>
      <c r="V223" s="11"/>
      <c r="W223" s="11"/>
      <c r="X223" s="6"/>
      <c r="Y223" s="6"/>
      <c r="Z223" s="11"/>
      <c r="AA223" s="11"/>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row>
    <row r="224" spans="1:127">
      <c r="A224" s="1"/>
      <c r="B224" s="2"/>
      <c r="C224" s="2"/>
      <c r="D224" s="2"/>
      <c r="E224" s="3"/>
      <c r="F224" s="4"/>
      <c r="I224" s="5"/>
      <c r="J224" s="5"/>
      <c r="K224" s="6"/>
      <c r="L224" s="6"/>
      <c r="M224" s="6"/>
      <c r="N224" s="6"/>
      <c r="O224" s="7"/>
      <c r="P224" s="7"/>
      <c r="Q224" s="6"/>
      <c r="R224" s="7"/>
      <c r="S224" s="7"/>
      <c r="T224" s="6"/>
      <c r="U224" s="6"/>
      <c r="V224" s="11"/>
      <c r="W224" s="11"/>
      <c r="X224" s="6"/>
      <c r="Y224" s="6"/>
      <c r="Z224" s="11"/>
      <c r="AA224" s="11"/>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row>
    <row r="225" spans="1:127">
      <c r="A225" s="1"/>
      <c r="B225" s="2"/>
      <c r="C225" s="2"/>
      <c r="D225" s="2"/>
      <c r="E225" s="3"/>
      <c r="F225" s="4"/>
      <c r="I225" s="5"/>
      <c r="J225" s="5"/>
      <c r="K225" s="6"/>
      <c r="L225" s="6"/>
      <c r="M225" s="6"/>
      <c r="N225" s="6"/>
      <c r="O225" s="7"/>
      <c r="P225" s="7"/>
      <c r="Q225" s="6"/>
      <c r="R225" s="7"/>
      <c r="S225" s="7"/>
      <c r="T225" s="6"/>
      <c r="U225" s="6"/>
      <c r="V225" s="11"/>
      <c r="W225" s="11"/>
      <c r="X225" s="6"/>
      <c r="Y225" s="6"/>
      <c r="Z225" s="11"/>
      <c r="AA225" s="11"/>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row>
    <row r="226" spans="1:127">
      <c r="A226" s="1"/>
      <c r="B226" s="2"/>
      <c r="C226" s="2"/>
      <c r="D226" s="2"/>
      <c r="E226" s="3"/>
      <c r="F226" s="4"/>
      <c r="I226" s="5"/>
      <c r="J226" s="5"/>
      <c r="K226" s="6"/>
      <c r="L226" s="6"/>
      <c r="M226" s="6"/>
      <c r="N226" s="6"/>
      <c r="O226" s="7"/>
      <c r="P226" s="7"/>
      <c r="Q226" s="6"/>
      <c r="R226" s="7"/>
      <c r="S226" s="7"/>
      <c r="T226" s="6"/>
      <c r="U226" s="6"/>
      <c r="V226" s="11"/>
      <c r="W226" s="11"/>
      <c r="X226" s="6"/>
      <c r="Y226" s="6"/>
      <c r="Z226" s="11"/>
      <c r="AA226" s="11"/>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row>
    <row r="227" spans="1:127">
      <c r="A227" s="1"/>
      <c r="B227" s="2"/>
      <c r="C227" s="2"/>
      <c r="D227" s="2"/>
      <c r="E227" s="3"/>
      <c r="F227" s="4"/>
      <c r="I227" s="5"/>
      <c r="J227" s="5"/>
      <c r="K227" s="6"/>
      <c r="L227" s="6"/>
      <c r="M227" s="6"/>
      <c r="N227" s="6"/>
      <c r="O227" s="7"/>
      <c r="P227" s="7"/>
      <c r="Q227" s="6"/>
      <c r="R227" s="7"/>
      <c r="S227" s="7"/>
      <c r="T227" s="6"/>
      <c r="U227" s="6"/>
      <c r="V227" s="11"/>
      <c r="W227" s="11"/>
      <c r="X227" s="6"/>
      <c r="Y227" s="6"/>
      <c r="Z227" s="11"/>
      <c r="AA227" s="11"/>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row>
    <row r="228" spans="1:127">
      <c r="A228" s="1"/>
      <c r="B228" s="2"/>
      <c r="C228" s="2"/>
      <c r="D228" s="2"/>
      <c r="E228" s="3"/>
      <c r="F228" s="4"/>
      <c r="I228" s="5"/>
      <c r="J228" s="5"/>
      <c r="K228" s="6"/>
      <c r="L228" s="6"/>
      <c r="M228" s="6"/>
      <c r="N228" s="6"/>
      <c r="O228" s="7"/>
      <c r="P228" s="7"/>
      <c r="Q228" s="6"/>
      <c r="R228" s="7"/>
      <c r="S228" s="7"/>
      <c r="T228" s="6"/>
      <c r="U228" s="6"/>
      <c r="V228" s="11"/>
      <c r="W228" s="11"/>
      <c r="X228" s="6"/>
      <c r="Y228" s="6"/>
      <c r="Z228" s="11"/>
      <c r="AA228" s="11"/>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row>
    <row r="229" spans="1:127">
      <c r="A229" s="1"/>
      <c r="B229" s="2"/>
      <c r="C229" s="2"/>
      <c r="D229" s="2"/>
      <c r="E229" s="3"/>
      <c r="F229" s="4"/>
      <c r="I229" s="5"/>
      <c r="J229" s="5"/>
      <c r="K229" s="6"/>
      <c r="L229" s="6"/>
      <c r="M229" s="6"/>
      <c r="N229" s="6"/>
      <c r="O229" s="7"/>
      <c r="P229" s="7"/>
      <c r="Q229" s="6"/>
      <c r="R229" s="7"/>
      <c r="S229" s="7"/>
      <c r="T229" s="6"/>
      <c r="U229" s="6"/>
      <c r="V229" s="11"/>
      <c r="W229" s="11"/>
      <c r="X229" s="6"/>
      <c r="Y229" s="6"/>
      <c r="Z229" s="11"/>
      <c r="AA229" s="11"/>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row>
    <row r="230" spans="1:127">
      <c r="A230" s="1"/>
      <c r="B230" s="2"/>
      <c r="C230" s="2"/>
      <c r="D230" s="2"/>
      <c r="E230" s="3"/>
      <c r="F230" s="4"/>
      <c r="I230" s="5"/>
      <c r="J230" s="5"/>
      <c r="K230" s="6"/>
      <c r="L230" s="6"/>
      <c r="M230" s="6"/>
      <c r="N230" s="6"/>
      <c r="O230" s="7"/>
      <c r="P230" s="7"/>
      <c r="Q230" s="6"/>
      <c r="R230" s="7"/>
      <c r="S230" s="7"/>
      <c r="T230" s="6"/>
      <c r="U230" s="6"/>
      <c r="V230" s="11"/>
      <c r="W230" s="11"/>
      <c r="X230" s="6"/>
      <c r="Y230" s="6"/>
      <c r="Z230" s="11"/>
      <c r="AA230" s="11"/>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row>
    <row r="231" spans="1:127">
      <c r="A231" s="1"/>
      <c r="B231" s="2"/>
      <c r="C231" s="2"/>
      <c r="D231" s="2"/>
      <c r="E231" s="3"/>
      <c r="F231" s="4"/>
      <c r="I231" s="5"/>
      <c r="J231" s="5"/>
      <c r="K231" s="6"/>
      <c r="L231" s="6"/>
      <c r="M231" s="6"/>
      <c r="N231" s="6"/>
      <c r="O231" s="7"/>
      <c r="P231" s="7"/>
      <c r="Q231" s="6"/>
      <c r="R231" s="7"/>
      <c r="S231" s="7"/>
      <c r="T231" s="6"/>
      <c r="U231" s="6"/>
      <c r="V231" s="11"/>
      <c r="W231" s="11"/>
      <c r="X231" s="6"/>
      <c r="Y231" s="6"/>
      <c r="Z231" s="11"/>
      <c r="AA231" s="11"/>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row>
    <row r="232" spans="1:127">
      <c r="A232" s="1"/>
      <c r="B232" s="2"/>
      <c r="C232" s="2"/>
      <c r="D232" s="2"/>
      <c r="E232" s="3"/>
      <c r="F232" s="4"/>
      <c r="I232" s="5"/>
      <c r="J232" s="5"/>
      <c r="K232" s="6"/>
      <c r="L232" s="6"/>
      <c r="M232" s="6"/>
      <c r="N232" s="6"/>
      <c r="O232" s="7"/>
      <c r="P232" s="7"/>
      <c r="Q232" s="6"/>
      <c r="R232" s="7"/>
      <c r="S232" s="7"/>
      <c r="T232" s="6"/>
      <c r="U232" s="6"/>
      <c r="V232" s="11"/>
      <c r="W232" s="11"/>
      <c r="X232" s="6"/>
      <c r="Y232" s="6"/>
      <c r="Z232" s="11"/>
      <c r="AA232" s="11"/>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row>
    <row r="233" spans="1:127">
      <c r="A233" s="1"/>
      <c r="B233" s="2"/>
      <c r="C233" s="2"/>
      <c r="D233" s="2"/>
      <c r="E233" s="3"/>
      <c r="F233" s="4"/>
      <c r="I233" s="5"/>
      <c r="J233" s="5"/>
      <c r="K233" s="6"/>
      <c r="L233" s="6"/>
      <c r="M233" s="6"/>
      <c r="N233" s="6"/>
      <c r="O233" s="7"/>
      <c r="P233" s="7"/>
      <c r="Q233" s="6"/>
      <c r="R233" s="7"/>
      <c r="S233" s="7"/>
      <c r="T233" s="6"/>
      <c r="U233" s="6"/>
      <c r="V233" s="11"/>
      <c r="W233" s="11"/>
      <c r="X233" s="6"/>
      <c r="Y233" s="6"/>
      <c r="Z233" s="11"/>
      <c r="AA233" s="11"/>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row>
    <row r="234" spans="1:127">
      <c r="A234" s="1"/>
      <c r="B234" s="2"/>
      <c r="C234" s="2"/>
      <c r="D234" s="2"/>
      <c r="E234" s="3"/>
      <c r="F234" s="4"/>
      <c r="I234" s="5"/>
      <c r="J234" s="5"/>
      <c r="K234" s="6"/>
      <c r="L234" s="6"/>
      <c r="M234" s="6"/>
      <c r="N234" s="6"/>
      <c r="O234" s="7"/>
      <c r="P234" s="7"/>
      <c r="Q234" s="6"/>
      <c r="R234" s="7"/>
      <c r="S234" s="7"/>
      <c r="T234" s="6"/>
      <c r="U234" s="6"/>
      <c r="V234" s="11"/>
      <c r="W234" s="11"/>
      <c r="X234" s="6"/>
      <c r="Y234" s="6"/>
      <c r="Z234" s="11"/>
      <c r="AA234" s="11"/>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row>
    <row r="235" spans="1:127">
      <c r="A235" s="1"/>
      <c r="B235" s="2"/>
      <c r="C235" s="2"/>
      <c r="D235" s="2"/>
      <c r="E235" s="3"/>
      <c r="F235" s="4"/>
      <c r="I235" s="5"/>
      <c r="J235" s="5"/>
      <c r="K235" s="6"/>
      <c r="L235" s="6"/>
      <c r="M235" s="6"/>
      <c r="N235" s="6"/>
      <c r="O235" s="7"/>
      <c r="P235" s="7"/>
      <c r="Q235" s="6"/>
      <c r="R235" s="7"/>
      <c r="S235" s="7"/>
      <c r="T235" s="6"/>
      <c r="U235" s="6"/>
      <c r="V235" s="11"/>
      <c r="W235" s="11"/>
      <c r="X235" s="6"/>
      <c r="Y235" s="6"/>
      <c r="Z235" s="11"/>
      <c r="AA235" s="11"/>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row>
    <row r="236" spans="1:127">
      <c r="A236" s="1"/>
      <c r="B236" s="2"/>
      <c r="C236" s="2"/>
      <c r="D236" s="2"/>
      <c r="E236" s="3"/>
      <c r="F236" s="4"/>
      <c r="I236" s="5"/>
      <c r="J236" s="5"/>
      <c r="K236" s="6"/>
      <c r="L236" s="6"/>
      <c r="M236" s="6"/>
      <c r="N236" s="6"/>
      <c r="O236" s="7"/>
      <c r="P236" s="7"/>
      <c r="Q236" s="6"/>
      <c r="R236" s="7"/>
      <c r="S236" s="7"/>
      <c r="T236" s="6"/>
      <c r="U236" s="6"/>
      <c r="V236" s="11"/>
      <c r="W236" s="11"/>
      <c r="X236" s="6"/>
      <c r="Y236" s="6"/>
      <c r="Z236" s="11"/>
      <c r="AA236" s="11"/>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row>
    <row r="237" spans="1:127">
      <c r="A237" s="1"/>
      <c r="B237" s="2"/>
      <c r="C237" s="2"/>
      <c r="D237" s="2"/>
      <c r="E237" s="3"/>
      <c r="F237" s="4"/>
      <c r="I237" s="5"/>
      <c r="J237" s="5"/>
      <c r="K237" s="6"/>
      <c r="L237" s="6"/>
      <c r="M237" s="6"/>
      <c r="N237" s="6"/>
      <c r="O237" s="7"/>
      <c r="P237" s="7"/>
      <c r="Q237" s="6"/>
      <c r="R237" s="7"/>
      <c r="S237" s="7"/>
      <c r="T237" s="6"/>
      <c r="U237" s="6"/>
      <c r="V237" s="11"/>
      <c r="W237" s="11"/>
      <c r="X237" s="6"/>
      <c r="Y237" s="6"/>
      <c r="Z237" s="11"/>
      <c r="AA237" s="11"/>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row>
    <row r="238" spans="1:127">
      <c r="A238" s="1"/>
      <c r="B238" s="2"/>
      <c r="C238" s="2"/>
      <c r="D238" s="2"/>
      <c r="E238" s="3"/>
      <c r="F238" s="4"/>
      <c r="I238" s="5"/>
      <c r="J238" s="5"/>
      <c r="K238" s="6"/>
      <c r="L238" s="6"/>
      <c r="M238" s="6"/>
      <c r="N238" s="6"/>
      <c r="O238" s="7"/>
      <c r="P238" s="7"/>
      <c r="Q238" s="6"/>
      <c r="R238" s="7"/>
      <c r="S238" s="7"/>
      <c r="T238" s="6"/>
      <c r="U238" s="6"/>
      <c r="V238" s="11"/>
      <c r="W238" s="11"/>
      <c r="X238" s="6"/>
      <c r="Y238" s="6"/>
      <c r="Z238" s="11"/>
      <c r="AA238" s="11"/>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row>
    <row r="239" spans="1:127">
      <c r="A239" s="1"/>
      <c r="B239" s="2"/>
      <c r="C239" s="2"/>
      <c r="D239" s="2"/>
      <c r="E239" s="3"/>
      <c r="F239" s="4"/>
      <c r="I239" s="5"/>
      <c r="J239" s="5"/>
      <c r="K239" s="6"/>
      <c r="L239" s="6"/>
      <c r="M239" s="6"/>
      <c r="N239" s="6"/>
      <c r="O239" s="7"/>
      <c r="P239" s="7"/>
      <c r="Q239" s="6"/>
      <c r="R239" s="7"/>
      <c r="S239" s="7"/>
      <c r="T239" s="6"/>
      <c r="U239" s="6"/>
      <c r="V239" s="11"/>
      <c r="W239" s="11"/>
      <c r="X239" s="6"/>
      <c r="Y239" s="6"/>
      <c r="Z239" s="11"/>
      <c r="AA239" s="11"/>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row>
    <row r="240" spans="1:127">
      <c r="A240" s="1"/>
      <c r="B240" s="2"/>
      <c r="C240" s="2"/>
      <c r="D240" s="2"/>
      <c r="E240" s="3"/>
      <c r="F240" s="4"/>
      <c r="I240" s="5"/>
      <c r="J240" s="5"/>
      <c r="K240" s="6"/>
      <c r="L240" s="6"/>
      <c r="M240" s="6"/>
      <c r="N240" s="6"/>
      <c r="O240" s="7"/>
      <c r="P240" s="7"/>
      <c r="Q240" s="6"/>
      <c r="R240" s="7"/>
      <c r="S240" s="7"/>
      <c r="T240" s="6"/>
      <c r="U240" s="6"/>
      <c r="V240" s="11"/>
      <c r="W240" s="11"/>
      <c r="X240" s="6"/>
      <c r="Y240" s="6"/>
      <c r="Z240" s="11"/>
      <c r="AA240" s="11"/>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row>
    <row r="241" spans="1:127">
      <c r="A241" s="1"/>
      <c r="B241" s="2"/>
      <c r="C241" s="2"/>
      <c r="D241" s="2"/>
      <c r="E241" s="3"/>
      <c r="F241" s="4"/>
      <c r="I241" s="5"/>
      <c r="J241" s="5"/>
      <c r="K241" s="6"/>
      <c r="L241" s="6"/>
      <c r="M241" s="6"/>
      <c r="N241" s="6"/>
      <c r="O241" s="7"/>
      <c r="P241" s="7"/>
      <c r="Q241" s="6"/>
      <c r="R241" s="7"/>
      <c r="S241" s="7"/>
      <c r="T241" s="6"/>
      <c r="U241" s="6"/>
      <c r="V241" s="11"/>
      <c r="W241" s="11"/>
      <c r="X241" s="6"/>
      <c r="Y241" s="6"/>
      <c r="Z241" s="11"/>
      <c r="AA241" s="11"/>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row>
    <row r="242" spans="1:127">
      <c r="A242" s="1"/>
      <c r="B242" s="2"/>
      <c r="C242" s="2"/>
      <c r="D242" s="2"/>
      <c r="E242" s="3"/>
      <c r="F242" s="4"/>
      <c r="I242" s="5"/>
      <c r="J242" s="5"/>
      <c r="K242" s="6"/>
      <c r="L242" s="6"/>
      <c r="M242" s="6"/>
      <c r="N242" s="6"/>
      <c r="O242" s="7"/>
      <c r="P242" s="7"/>
      <c r="Q242" s="6"/>
      <c r="R242" s="7"/>
      <c r="S242" s="7"/>
      <c r="T242" s="6"/>
      <c r="U242" s="6"/>
      <c r="V242" s="11"/>
      <c r="W242" s="11"/>
      <c r="X242" s="6"/>
      <c r="Y242" s="6"/>
      <c r="Z242" s="11"/>
      <c r="AA242" s="11"/>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row>
    <row r="243" spans="1:127">
      <c r="A243" s="1"/>
      <c r="B243" s="2"/>
      <c r="C243" s="2"/>
      <c r="D243" s="2"/>
      <c r="E243" s="3"/>
      <c r="F243" s="4"/>
      <c r="I243" s="5"/>
      <c r="J243" s="5"/>
      <c r="K243" s="6"/>
      <c r="L243" s="6"/>
      <c r="M243" s="6"/>
      <c r="N243" s="6"/>
      <c r="O243" s="7"/>
      <c r="P243" s="7"/>
      <c r="Q243" s="6"/>
      <c r="R243" s="7"/>
      <c r="S243" s="7"/>
      <c r="T243" s="6"/>
      <c r="U243" s="6"/>
      <c r="V243" s="7"/>
      <c r="W243" s="7"/>
      <c r="X243" s="6"/>
      <c r="Y243" s="6"/>
      <c r="Z243" s="7"/>
      <c r="AA243" s="7"/>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c r="DT243" s="3"/>
      <c r="DU243" s="3"/>
      <c r="DV243" s="3"/>
      <c r="DW243" s="3"/>
    </row>
    <row r="244" spans="1:127">
      <c r="A244" s="1"/>
      <c r="B244" s="2"/>
      <c r="C244" s="2"/>
      <c r="D244" s="2"/>
      <c r="E244" s="3"/>
      <c r="F244" s="4"/>
      <c r="I244" s="5"/>
      <c r="J244" s="5"/>
      <c r="K244" s="6"/>
      <c r="L244" s="6"/>
      <c r="M244" s="6"/>
      <c r="N244" s="6"/>
      <c r="O244" s="7"/>
      <c r="P244" s="7"/>
      <c r="Q244" s="6"/>
      <c r="R244" s="7"/>
      <c r="S244" s="7"/>
      <c r="T244" s="6"/>
      <c r="U244" s="6"/>
      <c r="V244" s="11"/>
      <c r="W244" s="11"/>
      <c r="X244" s="6"/>
      <c r="Y244" s="6"/>
      <c r="Z244" s="11"/>
      <c r="AA244" s="11"/>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row>
    <row r="245" spans="1:127">
      <c r="A245" s="1"/>
      <c r="B245" s="2"/>
      <c r="C245" s="2"/>
      <c r="D245" s="2"/>
      <c r="E245" s="3"/>
      <c r="F245" s="4"/>
      <c r="I245" s="5"/>
      <c r="J245" s="5"/>
      <c r="K245" s="6"/>
      <c r="L245" s="6"/>
      <c r="M245" s="6"/>
      <c r="N245" s="6"/>
      <c r="O245" s="7"/>
      <c r="P245" s="7"/>
      <c r="Q245" s="6"/>
      <c r="R245" s="7"/>
      <c r="S245" s="7"/>
      <c r="T245" s="6"/>
      <c r="U245" s="6"/>
      <c r="V245" s="11"/>
      <c r="W245" s="11"/>
      <c r="X245" s="6"/>
      <c r="Y245" s="6"/>
      <c r="Z245" s="11"/>
      <c r="AA245" s="11"/>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c r="DT245" s="3"/>
      <c r="DU245" s="3"/>
      <c r="DV245" s="3"/>
      <c r="DW245" s="3"/>
    </row>
    <row r="246" spans="1:127">
      <c r="A246" s="1"/>
      <c r="B246" s="2"/>
      <c r="C246" s="2"/>
      <c r="D246" s="2"/>
      <c r="E246" s="3"/>
      <c r="F246" s="4"/>
      <c r="I246" s="5"/>
      <c r="J246" s="5"/>
      <c r="K246" s="6"/>
      <c r="L246" s="6"/>
      <c r="M246" s="6"/>
      <c r="N246" s="6"/>
      <c r="O246" s="7"/>
      <c r="P246" s="7"/>
      <c r="Q246" s="6"/>
      <c r="R246" s="7"/>
      <c r="S246" s="7"/>
      <c r="T246" s="6"/>
      <c r="U246" s="6"/>
      <c r="V246" s="11"/>
      <c r="W246" s="11"/>
      <c r="X246" s="6"/>
      <c r="Y246" s="6"/>
      <c r="Z246" s="11"/>
      <c r="AA246" s="11"/>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row>
    <row r="247" spans="1:127">
      <c r="A247" s="1"/>
      <c r="B247" s="2"/>
      <c r="C247" s="2"/>
      <c r="D247" s="2"/>
      <c r="E247" s="3"/>
      <c r="F247" s="4"/>
      <c r="I247" s="5"/>
      <c r="J247" s="5"/>
      <c r="K247" s="6"/>
      <c r="L247" s="6"/>
      <c r="M247" s="6"/>
      <c r="N247" s="6"/>
      <c r="O247" s="7"/>
      <c r="P247" s="7"/>
      <c r="Q247" s="6"/>
      <c r="R247" s="7"/>
      <c r="S247" s="7"/>
      <c r="T247" s="6"/>
      <c r="U247" s="6"/>
      <c r="V247" s="11"/>
      <c r="W247" s="11"/>
      <c r="X247" s="6"/>
      <c r="Y247" s="6"/>
      <c r="Z247" s="11"/>
      <c r="AA247" s="11"/>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row>
    <row r="248" spans="1:127">
      <c r="A248" s="1"/>
      <c r="B248" s="2"/>
      <c r="C248" s="2"/>
      <c r="D248" s="2"/>
      <c r="E248" s="3"/>
      <c r="F248" s="4"/>
      <c r="I248" s="5"/>
      <c r="J248" s="5"/>
      <c r="K248" s="6"/>
      <c r="L248" s="6"/>
      <c r="M248" s="6"/>
      <c r="N248" s="6"/>
      <c r="O248" s="7"/>
      <c r="P248" s="7"/>
      <c r="Q248" s="6"/>
      <c r="R248" s="7"/>
      <c r="S248" s="7"/>
      <c r="T248" s="6"/>
      <c r="U248" s="6"/>
      <c r="V248" s="11"/>
      <c r="W248" s="11"/>
      <c r="X248" s="6"/>
      <c r="Y248" s="6"/>
      <c r="Z248" s="11"/>
      <c r="AA248" s="11"/>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row>
    <row r="249" spans="1:127">
      <c r="A249" s="1"/>
      <c r="B249" s="2"/>
      <c r="C249" s="2"/>
      <c r="D249" s="2"/>
      <c r="E249" s="3"/>
      <c r="F249" s="4"/>
      <c r="I249" s="5"/>
      <c r="J249" s="5"/>
      <c r="K249" s="6"/>
      <c r="L249" s="6"/>
      <c r="M249" s="6"/>
      <c r="N249" s="6"/>
      <c r="O249" s="7"/>
      <c r="P249" s="7"/>
      <c r="Q249" s="6"/>
      <c r="R249" s="7"/>
      <c r="S249" s="7"/>
      <c r="T249" s="6"/>
      <c r="U249" s="6"/>
      <c r="V249" s="11"/>
      <c r="W249" s="11"/>
      <c r="X249" s="6"/>
      <c r="Y249" s="6"/>
      <c r="Z249" s="11"/>
      <c r="AA249" s="11"/>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c r="DT249" s="3"/>
      <c r="DU249" s="3"/>
      <c r="DV249" s="3"/>
      <c r="DW249" s="3"/>
    </row>
    <row r="250" spans="1:127">
      <c r="A250" s="1"/>
      <c r="B250" s="2"/>
      <c r="C250" s="2"/>
      <c r="D250" s="2"/>
      <c r="E250" s="3"/>
      <c r="F250" s="4"/>
      <c r="I250" s="5"/>
      <c r="J250" s="5"/>
      <c r="K250" s="6"/>
      <c r="L250" s="6"/>
      <c r="M250" s="6"/>
      <c r="N250" s="6"/>
      <c r="O250" s="7"/>
      <c r="P250" s="7"/>
      <c r="Q250" s="6"/>
      <c r="R250" s="7"/>
      <c r="S250" s="7"/>
      <c r="T250" s="6"/>
      <c r="U250" s="6"/>
      <c r="V250" s="11"/>
      <c r="W250" s="11"/>
      <c r="X250" s="6"/>
      <c r="Y250" s="6"/>
      <c r="Z250" s="11"/>
      <c r="AA250" s="11"/>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row>
    <row r="251" spans="1:127">
      <c r="A251" s="1"/>
      <c r="B251" s="2"/>
      <c r="C251" s="2"/>
      <c r="D251" s="2"/>
      <c r="E251" s="3"/>
      <c r="F251" s="4"/>
      <c r="I251" s="5"/>
      <c r="J251" s="5"/>
      <c r="K251" s="6"/>
      <c r="L251" s="6"/>
      <c r="M251" s="6"/>
      <c r="N251" s="6"/>
      <c r="O251" s="7"/>
      <c r="P251" s="7"/>
      <c r="Q251" s="6"/>
      <c r="R251" s="7"/>
      <c r="S251" s="7"/>
      <c r="T251" s="6"/>
      <c r="U251" s="6"/>
      <c r="V251" s="11"/>
      <c r="W251" s="11"/>
      <c r="X251" s="6"/>
      <c r="Y251" s="6"/>
      <c r="Z251" s="11"/>
      <c r="AA251" s="11"/>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row>
    <row r="252" spans="1:127">
      <c r="A252" s="1"/>
      <c r="B252" s="2"/>
      <c r="C252" s="2"/>
      <c r="D252" s="2"/>
      <c r="E252" s="3"/>
      <c r="F252" s="4"/>
      <c r="I252" s="5"/>
      <c r="J252" s="5"/>
      <c r="K252" s="6"/>
      <c r="L252" s="6"/>
      <c r="M252" s="6"/>
      <c r="N252" s="6"/>
      <c r="O252" s="7"/>
      <c r="P252" s="7"/>
      <c r="Q252" s="6"/>
      <c r="R252" s="7"/>
      <c r="S252" s="7"/>
      <c r="T252" s="6"/>
      <c r="U252" s="6"/>
      <c r="V252" s="11"/>
      <c r="W252" s="11"/>
      <c r="X252" s="6"/>
      <c r="Y252" s="6"/>
      <c r="Z252" s="11"/>
      <c r="AA252" s="11"/>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row>
    <row r="253" spans="1:127">
      <c r="A253" s="1"/>
      <c r="B253" s="2"/>
      <c r="C253" s="2"/>
      <c r="D253" s="2"/>
      <c r="E253" s="3"/>
      <c r="F253" s="4"/>
      <c r="I253" s="5"/>
      <c r="J253" s="5"/>
      <c r="K253" s="6"/>
      <c r="L253" s="6"/>
      <c r="M253" s="6"/>
      <c r="N253" s="6"/>
      <c r="O253" s="7"/>
      <c r="P253" s="7"/>
      <c r="Q253" s="6"/>
      <c r="R253" s="7"/>
      <c r="S253" s="7"/>
      <c r="T253" s="6"/>
      <c r="U253" s="6"/>
      <c r="V253" s="11"/>
      <c r="W253" s="11"/>
      <c r="X253" s="6"/>
      <c r="Y253" s="6"/>
      <c r="Z253" s="11"/>
      <c r="AA253" s="11"/>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row>
    <row r="254" spans="1:127">
      <c r="A254" s="1"/>
      <c r="B254" s="2"/>
      <c r="C254" s="2"/>
      <c r="D254" s="2"/>
      <c r="E254" s="3"/>
      <c r="F254" s="4"/>
      <c r="I254" s="5"/>
      <c r="J254" s="5"/>
      <c r="K254" s="6"/>
      <c r="L254" s="6"/>
      <c r="M254" s="6"/>
      <c r="N254" s="6"/>
      <c r="O254" s="7"/>
      <c r="P254" s="7"/>
      <c r="Q254" s="6"/>
      <c r="R254" s="7"/>
      <c r="S254" s="7"/>
      <c r="T254" s="6"/>
      <c r="U254" s="6"/>
      <c r="V254" s="11"/>
      <c r="W254" s="11"/>
      <c r="X254" s="6"/>
      <c r="Y254" s="6"/>
      <c r="Z254" s="11"/>
      <c r="AA254" s="11"/>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row>
    <row r="255" spans="1:127">
      <c r="A255" s="1"/>
      <c r="B255" s="2"/>
      <c r="C255" s="2"/>
      <c r="D255" s="2"/>
      <c r="E255" s="3"/>
      <c r="F255" s="4"/>
      <c r="I255" s="5"/>
      <c r="J255" s="5"/>
      <c r="K255" s="6"/>
      <c r="L255" s="6"/>
      <c r="M255" s="6"/>
      <c r="N255" s="6"/>
      <c r="O255" s="7"/>
      <c r="P255" s="7"/>
      <c r="Q255" s="6"/>
      <c r="R255" s="7"/>
      <c r="S255" s="7"/>
      <c r="T255" s="6"/>
      <c r="U255" s="6"/>
      <c r="V255" s="11"/>
      <c r="W255" s="11"/>
      <c r="X255" s="6"/>
      <c r="Y255" s="6"/>
      <c r="Z255" s="11"/>
      <c r="AA255" s="11"/>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row>
    <row r="256" spans="1:127">
      <c r="A256" s="1"/>
      <c r="B256" s="2"/>
      <c r="C256" s="2"/>
      <c r="D256" s="2"/>
      <c r="E256" s="3"/>
      <c r="F256" s="4"/>
      <c r="I256" s="5"/>
      <c r="J256" s="5"/>
      <c r="K256" s="6"/>
      <c r="L256" s="6"/>
      <c r="M256" s="6"/>
      <c r="N256" s="6"/>
      <c r="O256" s="7"/>
      <c r="P256" s="7"/>
      <c r="Q256" s="6"/>
      <c r="R256" s="7"/>
      <c r="S256" s="7"/>
      <c r="T256" s="6"/>
      <c r="U256" s="6"/>
      <c r="V256" s="11"/>
      <c r="W256" s="11"/>
      <c r="X256" s="6"/>
      <c r="Y256" s="6"/>
      <c r="Z256" s="11"/>
      <c r="AA256" s="11"/>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row>
    <row r="257" spans="1:127">
      <c r="A257" s="1"/>
      <c r="B257" s="2"/>
      <c r="C257" s="2"/>
      <c r="D257" s="2"/>
      <c r="E257" s="3"/>
      <c r="F257" s="4"/>
      <c r="I257" s="5"/>
      <c r="J257" s="5"/>
      <c r="K257" s="6"/>
      <c r="L257" s="6"/>
      <c r="M257" s="6"/>
      <c r="N257" s="6"/>
      <c r="O257" s="7"/>
      <c r="P257" s="7"/>
      <c r="Q257" s="6"/>
      <c r="R257" s="7"/>
      <c r="S257" s="7"/>
      <c r="T257" s="6"/>
      <c r="U257" s="6"/>
      <c r="V257" s="11"/>
      <c r="W257" s="11"/>
      <c r="X257" s="6"/>
      <c r="Y257" s="6"/>
      <c r="Z257" s="11"/>
      <c r="AA257" s="11"/>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row>
    <row r="258" spans="1:127">
      <c r="A258" s="1"/>
      <c r="B258" s="2"/>
      <c r="C258" s="2"/>
      <c r="D258" s="2"/>
      <c r="E258" s="3"/>
      <c r="F258" s="4"/>
      <c r="I258" s="5"/>
      <c r="J258" s="5"/>
      <c r="K258" s="6"/>
      <c r="L258" s="6"/>
      <c r="M258" s="6"/>
      <c r="N258" s="6"/>
      <c r="O258" s="7"/>
      <c r="P258" s="7"/>
      <c r="Q258" s="6"/>
      <c r="R258" s="7"/>
      <c r="S258" s="7"/>
      <c r="T258" s="6"/>
      <c r="U258" s="6"/>
      <c r="V258" s="11"/>
      <c r="W258" s="11"/>
      <c r="X258" s="6"/>
      <c r="Y258" s="6"/>
      <c r="Z258" s="11"/>
      <c r="AA258" s="11"/>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row>
    <row r="259" spans="1:127">
      <c r="A259" s="1"/>
      <c r="B259" s="2"/>
      <c r="C259" s="2"/>
      <c r="D259" s="2"/>
      <c r="E259" s="3"/>
      <c r="F259" s="4"/>
      <c r="I259" s="5"/>
      <c r="J259" s="5"/>
      <c r="K259" s="6"/>
      <c r="L259" s="6"/>
      <c r="M259" s="6"/>
      <c r="N259" s="6"/>
      <c r="O259" s="7"/>
      <c r="P259" s="7"/>
      <c r="Q259" s="6"/>
      <c r="R259" s="7"/>
      <c r="S259" s="7"/>
      <c r="T259" s="6"/>
      <c r="U259" s="6"/>
      <c r="V259" s="11"/>
      <c r="W259" s="11"/>
      <c r="X259" s="6"/>
      <c r="Y259" s="6"/>
      <c r="Z259" s="11"/>
      <c r="AA259" s="11"/>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c r="DK259" s="3"/>
      <c r="DL259" s="3"/>
      <c r="DM259" s="3"/>
      <c r="DN259" s="3"/>
      <c r="DO259" s="3"/>
      <c r="DP259" s="3"/>
      <c r="DQ259" s="3"/>
      <c r="DR259" s="3"/>
      <c r="DS259" s="3"/>
      <c r="DT259" s="3"/>
      <c r="DU259" s="3"/>
      <c r="DV259" s="3"/>
      <c r="DW259" s="3"/>
    </row>
    <row r="260" spans="1:127">
      <c r="A260" s="1"/>
      <c r="B260" s="2"/>
      <c r="C260" s="2"/>
      <c r="D260" s="2"/>
      <c r="E260" s="3"/>
      <c r="F260" s="4"/>
      <c r="I260" s="5"/>
      <c r="J260" s="5"/>
      <c r="K260" s="6"/>
      <c r="L260" s="6"/>
      <c r="M260" s="6"/>
      <c r="N260" s="6"/>
      <c r="O260" s="7"/>
      <c r="P260" s="7"/>
      <c r="Q260" s="6"/>
      <c r="R260" s="7"/>
      <c r="S260" s="7"/>
      <c r="T260" s="6"/>
      <c r="U260" s="6"/>
      <c r="V260" s="11"/>
      <c r="W260" s="11"/>
      <c r="X260" s="6"/>
      <c r="Y260" s="6"/>
      <c r="Z260" s="11"/>
      <c r="AA260" s="11"/>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3"/>
    </row>
    <row r="261" spans="1:127">
      <c r="A261" s="1"/>
      <c r="B261" s="2"/>
      <c r="C261" s="2"/>
      <c r="D261" s="2"/>
      <c r="E261" s="3"/>
      <c r="F261" s="4"/>
      <c r="I261" s="5"/>
      <c r="J261" s="5"/>
      <c r="K261" s="6"/>
      <c r="L261" s="6"/>
      <c r="M261" s="6"/>
      <c r="N261" s="6"/>
      <c r="O261" s="7"/>
      <c r="P261" s="7"/>
      <c r="Q261" s="6"/>
      <c r="R261" s="7"/>
      <c r="S261" s="7"/>
      <c r="T261" s="6"/>
      <c r="U261" s="6"/>
      <c r="V261" s="11"/>
      <c r="W261" s="11"/>
      <c r="X261" s="6"/>
      <c r="Y261" s="6"/>
      <c r="Z261" s="11"/>
      <c r="AA261" s="11"/>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row>
    <row r="262" spans="1:127">
      <c r="A262" s="1"/>
      <c r="B262" s="2"/>
      <c r="C262" s="2"/>
      <c r="D262" s="2"/>
      <c r="E262" s="3"/>
      <c r="F262" s="4"/>
      <c r="I262" s="5"/>
      <c r="J262" s="5"/>
      <c r="K262" s="6"/>
      <c r="L262" s="6"/>
      <c r="M262" s="6"/>
      <c r="N262" s="6"/>
      <c r="O262" s="7"/>
      <c r="P262" s="7"/>
      <c r="Q262" s="6"/>
      <c r="R262" s="7"/>
      <c r="S262" s="7"/>
      <c r="T262" s="6"/>
      <c r="U262" s="6"/>
      <c r="V262" s="11"/>
      <c r="W262" s="11"/>
      <c r="X262" s="6"/>
      <c r="Y262" s="6"/>
      <c r="Z262" s="11"/>
      <c r="AA262" s="11"/>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row>
    <row r="263" spans="1:127">
      <c r="A263" s="1"/>
      <c r="B263" s="2"/>
      <c r="C263" s="2"/>
      <c r="D263" s="2"/>
      <c r="E263" s="3"/>
      <c r="F263" s="4"/>
      <c r="I263" s="5"/>
      <c r="J263" s="5"/>
      <c r="K263" s="6"/>
      <c r="L263" s="6"/>
      <c r="M263" s="6"/>
      <c r="N263" s="6"/>
      <c r="O263" s="7"/>
      <c r="P263" s="7"/>
      <c r="Q263" s="6"/>
      <c r="R263" s="7"/>
      <c r="S263" s="7"/>
      <c r="T263" s="6"/>
      <c r="U263" s="6"/>
      <c r="V263" s="11"/>
      <c r="W263" s="11"/>
      <c r="X263" s="6"/>
      <c r="Y263" s="6"/>
      <c r="Z263" s="11"/>
      <c r="AA263" s="11"/>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row>
    <row r="264" spans="1:127">
      <c r="A264" s="1"/>
      <c r="B264" s="2"/>
      <c r="C264" s="2"/>
      <c r="D264" s="2"/>
      <c r="E264" s="3"/>
      <c r="F264" s="4"/>
      <c r="I264" s="5"/>
      <c r="J264" s="5"/>
      <c r="K264" s="6"/>
      <c r="L264" s="6"/>
      <c r="M264" s="6"/>
      <c r="N264" s="6"/>
      <c r="O264" s="7"/>
      <c r="P264" s="7"/>
      <c r="Q264" s="6"/>
      <c r="R264" s="7"/>
      <c r="S264" s="7"/>
      <c r="T264" s="6"/>
      <c r="U264" s="6"/>
      <c r="V264" s="11"/>
      <c r="W264" s="11"/>
      <c r="X264" s="6"/>
      <c r="Y264" s="6"/>
      <c r="Z264" s="11"/>
      <c r="AA264" s="11"/>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row>
    <row r="265" spans="1:127">
      <c r="A265" s="1"/>
      <c r="B265" s="2"/>
      <c r="C265" s="2"/>
      <c r="D265" s="2"/>
      <c r="E265" s="3"/>
      <c r="F265" s="4"/>
      <c r="I265" s="5"/>
      <c r="J265" s="5"/>
      <c r="K265" s="6"/>
      <c r="L265" s="6"/>
      <c r="M265" s="6"/>
      <c r="N265" s="6"/>
      <c r="O265" s="7"/>
      <c r="P265" s="7"/>
      <c r="Q265" s="6"/>
      <c r="R265" s="7"/>
      <c r="S265" s="7"/>
      <c r="T265" s="6"/>
      <c r="U265" s="6"/>
      <c r="V265" s="11"/>
      <c r="W265" s="11"/>
      <c r="X265" s="6"/>
      <c r="Y265" s="6"/>
      <c r="Z265" s="11"/>
      <c r="AA265" s="11"/>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row>
    <row r="266" spans="1:127">
      <c r="A266" s="1"/>
      <c r="B266" s="2"/>
      <c r="C266" s="2"/>
      <c r="D266" s="2"/>
      <c r="E266" s="3"/>
      <c r="F266" s="4"/>
      <c r="I266" s="5"/>
      <c r="J266" s="5"/>
      <c r="K266" s="6"/>
      <c r="L266" s="6"/>
      <c r="M266" s="6"/>
      <c r="N266" s="6"/>
      <c r="O266" s="7"/>
      <c r="P266" s="7"/>
      <c r="Q266" s="6"/>
      <c r="R266" s="7"/>
      <c r="S266" s="7"/>
      <c r="T266" s="6"/>
      <c r="U266" s="6"/>
      <c r="V266" s="11"/>
      <c r="W266" s="11"/>
      <c r="X266" s="6"/>
      <c r="Y266" s="6"/>
      <c r="Z266" s="11"/>
      <c r="AA266" s="11"/>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row>
    <row r="267" spans="1:127">
      <c r="A267" s="1"/>
      <c r="B267" s="2"/>
      <c r="C267" s="2"/>
      <c r="D267" s="2"/>
      <c r="E267" s="3"/>
      <c r="F267" s="4"/>
      <c r="I267" s="5"/>
      <c r="J267" s="5"/>
      <c r="K267" s="6"/>
      <c r="L267" s="6"/>
      <c r="M267" s="6"/>
      <c r="N267" s="6"/>
      <c r="O267" s="7"/>
      <c r="P267" s="7"/>
      <c r="Q267" s="6"/>
      <c r="R267" s="7"/>
      <c r="S267" s="7"/>
      <c r="T267" s="6"/>
      <c r="U267" s="6"/>
      <c r="V267" s="11"/>
      <c r="W267" s="11"/>
      <c r="X267" s="6"/>
      <c r="Y267" s="6"/>
      <c r="Z267" s="11"/>
      <c r="AA267" s="11"/>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row>
    <row r="268" spans="1:127">
      <c r="A268" s="1"/>
      <c r="B268" s="2"/>
      <c r="C268" s="2"/>
      <c r="D268" s="2"/>
      <c r="E268" s="3"/>
      <c r="F268" s="4"/>
      <c r="I268" s="5"/>
      <c r="J268" s="5"/>
      <c r="K268" s="6"/>
      <c r="L268" s="6"/>
      <c r="M268" s="6"/>
      <c r="N268" s="6"/>
      <c r="O268" s="7"/>
      <c r="P268" s="7"/>
      <c r="Q268" s="6"/>
      <c r="R268" s="7"/>
      <c r="S268" s="7"/>
      <c r="T268" s="6"/>
      <c r="U268" s="6"/>
      <c r="V268" s="11"/>
      <c r="W268" s="11"/>
      <c r="X268" s="6"/>
      <c r="Y268" s="6"/>
      <c r="Z268" s="11"/>
      <c r="AA268" s="11"/>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row>
    <row r="269" spans="1:127">
      <c r="A269" s="1"/>
      <c r="B269" s="2"/>
      <c r="C269" s="2"/>
      <c r="D269" s="2"/>
      <c r="E269" s="3"/>
      <c r="F269" s="4"/>
      <c r="I269" s="5"/>
      <c r="J269" s="5"/>
      <c r="K269" s="6"/>
      <c r="L269" s="6"/>
      <c r="M269" s="6"/>
      <c r="N269" s="6"/>
      <c r="O269" s="7"/>
      <c r="P269" s="7"/>
      <c r="Q269" s="6"/>
      <c r="R269" s="7"/>
      <c r="S269" s="7"/>
      <c r="T269" s="6"/>
      <c r="U269" s="6"/>
      <c r="V269" s="11"/>
      <c r="W269" s="11"/>
      <c r="X269" s="6"/>
      <c r="Y269" s="6"/>
      <c r="Z269" s="11"/>
      <c r="AA269" s="11"/>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row>
    <row r="270" spans="1:127">
      <c r="A270" s="1"/>
      <c r="B270" s="2"/>
      <c r="C270" s="2"/>
      <c r="D270" s="2"/>
      <c r="E270" s="3"/>
      <c r="F270" s="4"/>
      <c r="I270" s="5"/>
      <c r="J270" s="5"/>
      <c r="K270" s="6"/>
      <c r="L270" s="6"/>
      <c r="M270" s="6"/>
      <c r="N270" s="6"/>
      <c r="O270" s="7"/>
      <c r="P270" s="7"/>
      <c r="Q270" s="6"/>
      <c r="R270" s="7"/>
      <c r="S270" s="7"/>
      <c r="T270" s="6"/>
      <c r="U270" s="6"/>
      <c r="V270" s="11"/>
      <c r="W270" s="11"/>
      <c r="X270" s="6"/>
      <c r="Y270" s="6"/>
      <c r="Z270" s="11"/>
      <c r="AA270" s="11"/>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row>
    <row r="271" spans="1:127">
      <c r="A271" s="1"/>
      <c r="B271" s="2"/>
      <c r="C271" s="2"/>
      <c r="D271" s="2"/>
      <c r="E271" s="3"/>
      <c r="F271" s="4"/>
      <c r="I271" s="5"/>
      <c r="J271" s="5"/>
      <c r="K271" s="6"/>
      <c r="L271" s="6"/>
      <c r="M271" s="6"/>
      <c r="N271" s="6"/>
      <c r="O271" s="7"/>
      <c r="P271" s="7"/>
      <c r="Q271" s="6"/>
      <c r="R271" s="7"/>
      <c r="S271" s="7"/>
      <c r="T271" s="6"/>
      <c r="U271" s="6"/>
      <c r="V271" s="11"/>
      <c r="W271" s="11"/>
      <c r="X271" s="6"/>
      <c r="Y271" s="6"/>
      <c r="Z271" s="11"/>
      <c r="AA271" s="11"/>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row>
    <row r="272" spans="1:127">
      <c r="A272" s="1"/>
      <c r="B272" s="2"/>
      <c r="C272" s="2"/>
      <c r="D272" s="2"/>
      <c r="E272" s="3"/>
      <c r="F272" s="4"/>
      <c r="I272" s="5"/>
      <c r="J272" s="5"/>
      <c r="K272" s="6"/>
      <c r="L272" s="6"/>
      <c r="M272" s="6"/>
      <c r="N272" s="6"/>
      <c r="O272" s="7"/>
      <c r="P272" s="7"/>
      <c r="Q272" s="6"/>
      <c r="R272" s="7"/>
      <c r="S272" s="7"/>
      <c r="T272" s="6"/>
      <c r="U272" s="6"/>
      <c r="V272" s="11"/>
      <c r="W272" s="11"/>
      <c r="X272" s="6"/>
      <c r="Y272" s="6"/>
      <c r="Z272" s="11"/>
      <c r="AA272" s="11"/>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row>
    <row r="273" spans="1:127">
      <c r="A273" s="1"/>
      <c r="B273" s="2"/>
      <c r="C273" s="2"/>
      <c r="D273" s="2"/>
      <c r="E273" s="3"/>
      <c r="F273" s="4"/>
      <c r="I273" s="5"/>
      <c r="J273" s="5"/>
      <c r="K273" s="6"/>
      <c r="L273" s="6"/>
      <c r="M273" s="6"/>
      <c r="N273" s="6"/>
      <c r="O273" s="7"/>
      <c r="P273" s="7"/>
      <c r="Q273" s="6"/>
      <c r="R273" s="7"/>
      <c r="S273" s="7"/>
      <c r="T273" s="6"/>
      <c r="U273" s="6"/>
      <c r="V273" s="11"/>
      <c r="W273" s="11"/>
      <c r="X273" s="6"/>
      <c r="Y273" s="6"/>
      <c r="Z273" s="11"/>
      <c r="AA273" s="11"/>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row>
    <row r="274" spans="1:127">
      <c r="A274" s="1"/>
      <c r="B274" s="2"/>
      <c r="C274" s="2"/>
      <c r="D274" s="2"/>
      <c r="E274" s="3"/>
      <c r="F274" s="4"/>
      <c r="I274" s="5"/>
      <c r="J274" s="5"/>
      <c r="K274" s="6"/>
      <c r="L274" s="6"/>
      <c r="M274" s="6"/>
      <c r="N274" s="6"/>
      <c r="O274" s="7"/>
      <c r="P274" s="7"/>
      <c r="Q274" s="6"/>
      <c r="R274" s="7"/>
      <c r="S274" s="7"/>
      <c r="T274" s="6"/>
      <c r="U274" s="6"/>
      <c r="V274" s="11"/>
      <c r="W274" s="11"/>
      <c r="X274" s="6"/>
      <c r="Y274" s="6"/>
      <c r="Z274" s="11"/>
      <c r="AA274" s="11"/>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row>
    <row r="275" spans="1:127">
      <c r="A275" s="1"/>
      <c r="B275" s="2"/>
      <c r="C275" s="2"/>
      <c r="D275" s="2"/>
      <c r="E275" s="3"/>
      <c r="F275" s="4"/>
      <c r="I275" s="5"/>
      <c r="J275" s="5"/>
      <c r="K275" s="6"/>
      <c r="L275" s="6"/>
      <c r="M275" s="6"/>
      <c r="N275" s="6"/>
      <c r="O275" s="7"/>
      <c r="P275" s="7"/>
      <c r="Q275" s="6"/>
      <c r="R275" s="7"/>
      <c r="S275" s="7"/>
      <c r="T275" s="6"/>
      <c r="U275" s="6"/>
      <c r="V275" s="11"/>
      <c r="W275" s="11"/>
      <c r="X275" s="6"/>
      <c r="Y275" s="6"/>
      <c r="Z275" s="11"/>
      <c r="AA275" s="11"/>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row>
    <row r="276" spans="1:127">
      <c r="A276" s="1"/>
      <c r="B276" s="2"/>
      <c r="C276" s="2"/>
      <c r="D276" s="2"/>
      <c r="E276" s="3"/>
      <c r="F276" s="4"/>
      <c r="I276" s="5"/>
      <c r="J276" s="5"/>
      <c r="K276" s="6"/>
      <c r="L276" s="6"/>
      <c r="M276" s="6"/>
      <c r="N276" s="6"/>
      <c r="O276" s="7"/>
      <c r="P276" s="7"/>
      <c r="Q276" s="6"/>
      <c r="R276" s="7"/>
      <c r="S276" s="7"/>
      <c r="T276" s="6"/>
      <c r="U276" s="6"/>
      <c r="V276" s="11"/>
      <c r="W276" s="11"/>
      <c r="X276" s="6"/>
      <c r="Y276" s="6"/>
      <c r="Z276" s="11"/>
      <c r="AA276" s="11"/>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row>
    <row r="277" spans="1:127">
      <c r="A277" s="1"/>
      <c r="B277" s="2"/>
      <c r="C277" s="2"/>
      <c r="D277" s="2"/>
      <c r="E277" s="3"/>
      <c r="F277" s="4"/>
      <c r="I277" s="5"/>
      <c r="J277" s="5"/>
      <c r="K277" s="6"/>
      <c r="L277" s="6"/>
      <c r="M277" s="6"/>
      <c r="N277" s="6"/>
      <c r="O277" s="7"/>
      <c r="P277" s="7"/>
      <c r="Q277" s="6"/>
      <c r="R277" s="7"/>
      <c r="S277" s="7"/>
      <c r="T277" s="6"/>
      <c r="U277" s="6"/>
      <c r="V277" s="11"/>
      <c r="W277" s="11"/>
      <c r="X277" s="6"/>
      <c r="Y277" s="6"/>
      <c r="Z277" s="11"/>
      <c r="AA277" s="11"/>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row>
    <row r="278" spans="1:127">
      <c r="A278" s="1"/>
      <c r="B278" s="2"/>
      <c r="C278" s="2"/>
      <c r="D278" s="2"/>
      <c r="E278" s="3"/>
      <c r="F278" s="4"/>
      <c r="I278" s="5"/>
      <c r="J278" s="5"/>
      <c r="K278" s="6"/>
      <c r="L278" s="6"/>
      <c r="M278" s="6"/>
      <c r="N278" s="6"/>
      <c r="O278" s="7"/>
      <c r="P278" s="7"/>
      <c r="Q278" s="6"/>
      <c r="R278" s="7"/>
      <c r="S278" s="7"/>
      <c r="T278" s="6"/>
      <c r="U278" s="6"/>
      <c r="V278" s="11"/>
      <c r="W278" s="11"/>
      <c r="X278" s="6"/>
      <c r="Y278" s="6"/>
      <c r="Z278" s="11"/>
      <c r="AA278" s="11"/>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row>
    <row r="279" spans="1:127">
      <c r="A279" s="1"/>
      <c r="B279" s="2"/>
      <c r="C279" s="2"/>
      <c r="D279" s="2"/>
      <c r="E279" s="3"/>
      <c r="F279" s="4"/>
      <c r="I279" s="5"/>
      <c r="J279" s="5"/>
      <c r="K279" s="6"/>
      <c r="L279" s="6"/>
      <c r="M279" s="6"/>
      <c r="N279" s="6"/>
      <c r="O279" s="7"/>
      <c r="P279" s="7"/>
      <c r="Q279" s="6"/>
      <c r="R279" s="7"/>
      <c r="S279" s="7"/>
      <c r="T279" s="6"/>
      <c r="U279" s="6"/>
      <c r="V279" s="11"/>
      <c r="W279" s="11"/>
      <c r="X279" s="6"/>
      <c r="Y279" s="6"/>
      <c r="Z279" s="11"/>
      <c r="AA279" s="11"/>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3"/>
      <c r="DP279" s="3"/>
      <c r="DQ279" s="3"/>
      <c r="DR279" s="3"/>
      <c r="DS279" s="3"/>
      <c r="DT279" s="3"/>
      <c r="DU279" s="3"/>
      <c r="DV279" s="3"/>
      <c r="DW279" s="3"/>
    </row>
    <row r="280" spans="1:127">
      <c r="A280" s="1"/>
      <c r="B280" s="2"/>
      <c r="C280" s="2"/>
      <c r="D280" s="2"/>
      <c r="E280" s="3"/>
      <c r="F280" s="4"/>
      <c r="I280" s="5"/>
      <c r="J280" s="5"/>
      <c r="K280" s="6"/>
      <c r="L280" s="6"/>
      <c r="M280" s="6"/>
      <c r="N280" s="6"/>
      <c r="O280" s="7"/>
      <c r="P280" s="7"/>
      <c r="Q280" s="6"/>
      <c r="R280" s="7"/>
      <c r="S280" s="7"/>
      <c r="T280" s="6"/>
      <c r="U280" s="6"/>
      <c r="V280" s="11"/>
      <c r="W280" s="11"/>
      <c r="X280" s="6"/>
      <c r="Y280" s="6"/>
      <c r="Z280" s="11"/>
      <c r="AA280" s="11"/>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c r="DT280" s="3"/>
      <c r="DU280" s="3"/>
      <c r="DV280" s="3"/>
      <c r="DW280" s="3"/>
    </row>
    <row r="281" spans="1:127">
      <c r="A281" s="1"/>
      <c r="B281" s="2"/>
      <c r="C281" s="2"/>
      <c r="D281" s="2"/>
      <c r="E281" s="3"/>
      <c r="F281" s="4"/>
      <c r="I281" s="5"/>
      <c r="J281" s="5"/>
      <c r="K281" s="6"/>
      <c r="L281" s="6"/>
      <c r="M281" s="6"/>
      <c r="N281" s="6"/>
      <c r="O281" s="7"/>
      <c r="P281" s="7"/>
      <c r="Q281" s="6"/>
      <c r="R281" s="7"/>
      <c r="S281" s="7"/>
      <c r="T281" s="6"/>
      <c r="U281" s="6"/>
      <c r="V281" s="11"/>
      <c r="W281" s="11"/>
      <c r="X281" s="6"/>
      <c r="Y281" s="6"/>
      <c r="Z281" s="11"/>
      <c r="AA281" s="11"/>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row>
    <row r="282" spans="1:127">
      <c r="A282" s="1"/>
      <c r="B282" s="2"/>
      <c r="C282" s="2"/>
      <c r="D282" s="2"/>
      <c r="E282" s="3"/>
      <c r="F282" s="4"/>
      <c r="I282" s="5"/>
      <c r="J282" s="5"/>
      <c r="K282" s="6"/>
      <c r="L282" s="6"/>
      <c r="M282" s="6"/>
      <c r="N282" s="6"/>
      <c r="O282" s="7"/>
      <c r="P282" s="7"/>
      <c r="Q282" s="6"/>
      <c r="R282" s="7"/>
      <c r="S282" s="7"/>
      <c r="T282" s="6"/>
      <c r="U282" s="6"/>
      <c r="V282" s="11"/>
      <c r="W282" s="11"/>
      <c r="X282" s="6"/>
      <c r="Y282" s="6"/>
      <c r="Z282" s="11"/>
      <c r="AA282" s="11"/>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row>
    <row r="283" spans="1:127">
      <c r="A283" s="1"/>
      <c r="B283" s="2"/>
      <c r="C283" s="2"/>
      <c r="D283" s="2"/>
      <c r="E283" s="3"/>
      <c r="F283" s="4"/>
      <c r="I283" s="5"/>
      <c r="J283" s="5"/>
      <c r="K283" s="6"/>
      <c r="L283" s="6"/>
      <c r="M283" s="6"/>
      <c r="N283" s="6"/>
      <c r="O283" s="7"/>
      <c r="P283" s="7"/>
      <c r="Q283" s="6"/>
      <c r="R283" s="7"/>
      <c r="S283" s="7"/>
      <c r="T283" s="6"/>
      <c r="U283" s="6"/>
      <c r="V283" s="11"/>
      <c r="W283" s="11"/>
      <c r="X283" s="6"/>
      <c r="Y283" s="6"/>
      <c r="Z283" s="11"/>
      <c r="AA283" s="11"/>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c r="DS283" s="3"/>
      <c r="DT283" s="3"/>
      <c r="DU283" s="3"/>
      <c r="DV283" s="3"/>
      <c r="DW283" s="3"/>
    </row>
    <row r="284" spans="1:127">
      <c r="A284" s="1"/>
      <c r="B284" s="2"/>
      <c r="C284" s="2"/>
      <c r="D284" s="2"/>
      <c r="E284" s="3"/>
      <c r="F284" s="4"/>
      <c r="I284" s="5"/>
      <c r="J284" s="5"/>
      <c r="K284" s="6"/>
      <c r="L284" s="6"/>
      <c r="M284" s="6"/>
      <c r="N284" s="6"/>
      <c r="O284" s="7"/>
      <c r="P284" s="7"/>
      <c r="Q284" s="6"/>
      <c r="R284" s="7"/>
      <c r="S284" s="7"/>
      <c r="T284" s="6"/>
      <c r="U284" s="6"/>
      <c r="V284" s="11"/>
      <c r="W284" s="11"/>
      <c r="X284" s="6"/>
      <c r="Y284" s="6"/>
      <c r="Z284" s="11"/>
      <c r="AA284" s="11"/>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row>
    <row r="285" spans="1:127">
      <c r="A285" s="1"/>
      <c r="B285" s="2"/>
      <c r="C285" s="2"/>
      <c r="D285" s="2"/>
      <c r="E285" s="3"/>
      <c r="F285" s="4"/>
      <c r="I285" s="5"/>
      <c r="J285" s="5"/>
      <c r="K285" s="6"/>
      <c r="L285" s="6"/>
      <c r="M285" s="6"/>
      <c r="N285" s="6"/>
      <c r="O285" s="7"/>
      <c r="P285" s="7"/>
      <c r="Q285" s="6"/>
      <c r="R285" s="7"/>
      <c r="S285" s="7"/>
      <c r="T285" s="6"/>
      <c r="U285" s="6"/>
      <c r="V285" s="11"/>
      <c r="W285" s="11"/>
      <c r="X285" s="6"/>
      <c r="Y285" s="6"/>
      <c r="Z285" s="11"/>
      <c r="AA285" s="11"/>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row>
    <row r="286" spans="1:127">
      <c r="A286" s="1"/>
      <c r="B286" s="2"/>
      <c r="C286" s="2"/>
      <c r="D286" s="2"/>
      <c r="E286" s="3"/>
      <c r="F286" s="4"/>
      <c r="I286" s="5"/>
      <c r="J286" s="5"/>
      <c r="K286" s="6"/>
      <c r="L286" s="6"/>
      <c r="M286" s="6"/>
      <c r="N286" s="6"/>
      <c r="O286" s="7"/>
      <c r="P286" s="7"/>
      <c r="Q286" s="6"/>
      <c r="R286" s="7"/>
      <c r="S286" s="7"/>
      <c r="T286" s="6"/>
      <c r="U286" s="6"/>
      <c r="V286" s="11"/>
      <c r="W286" s="11"/>
      <c r="X286" s="6"/>
      <c r="Y286" s="6"/>
      <c r="Z286" s="11"/>
      <c r="AA286" s="11"/>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3"/>
      <c r="DG286" s="3"/>
      <c r="DH286" s="3"/>
      <c r="DI286" s="3"/>
      <c r="DJ286" s="3"/>
      <c r="DK286" s="3"/>
      <c r="DL286" s="3"/>
      <c r="DM286" s="3"/>
      <c r="DN286" s="3"/>
      <c r="DO286" s="3"/>
      <c r="DP286" s="3"/>
      <c r="DQ286" s="3"/>
      <c r="DR286" s="3"/>
      <c r="DS286" s="3"/>
      <c r="DT286" s="3"/>
      <c r="DU286" s="3"/>
      <c r="DV286" s="3"/>
      <c r="DW286" s="3"/>
    </row>
    <row r="287" spans="1:127">
      <c r="A287" s="1"/>
      <c r="B287" s="2"/>
      <c r="C287" s="2"/>
      <c r="D287" s="2"/>
      <c r="E287" s="3"/>
      <c r="F287" s="4"/>
      <c r="I287" s="5"/>
      <c r="J287" s="5"/>
      <c r="K287" s="6"/>
      <c r="L287" s="6"/>
      <c r="M287" s="6"/>
      <c r="N287" s="6"/>
      <c r="O287" s="7"/>
      <c r="P287" s="7"/>
      <c r="Q287" s="6"/>
      <c r="R287" s="7"/>
      <c r="S287" s="7"/>
      <c r="T287" s="6"/>
      <c r="U287" s="6"/>
      <c r="V287" s="11"/>
      <c r="W287" s="11"/>
      <c r="X287" s="6"/>
      <c r="Y287" s="6"/>
      <c r="Z287" s="11"/>
      <c r="AA287" s="11"/>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c r="DG287" s="3"/>
      <c r="DH287" s="3"/>
      <c r="DI287" s="3"/>
      <c r="DJ287" s="3"/>
      <c r="DK287" s="3"/>
      <c r="DL287" s="3"/>
      <c r="DM287" s="3"/>
      <c r="DN287" s="3"/>
      <c r="DO287" s="3"/>
      <c r="DP287" s="3"/>
      <c r="DQ287" s="3"/>
      <c r="DR287" s="3"/>
      <c r="DS287" s="3"/>
      <c r="DT287" s="3"/>
      <c r="DU287" s="3"/>
      <c r="DV287" s="3"/>
      <c r="DW287" s="3"/>
    </row>
    <row r="288" spans="1:127">
      <c r="A288" s="1"/>
      <c r="B288" s="2"/>
      <c r="C288" s="2"/>
      <c r="D288" s="2"/>
      <c r="E288" s="3"/>
      <c r="F288" s="4"/>
      <c r="I288" s="5"/>
      <c r="J288" s="5"/>
      <c r="K288" s="6"/>
      <c r="L288" s="6"/>
      <c r="M288" s="6"/>
      <c r="N288" s="6"/>
      <c r="O288" s="7"/>
      <c r="P288" s="7"/>
      <c r="Q288" s="6"/>
      <c r="R288" s="7"/>
      <c r="S288" s="7"/>
      <c r="T288" s="6"/>
      <c r="U288" s="6"/>
      <c r="V288" s="11"/>
      <c r="W288" s="11"/>
      <c r="X288" s="6"/>
      <c r="Y288" s="6"/>
      <c r="Z288" s="11"/>
      <c r="AA288" s="11"/>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row>
    <row r="289" spans="1:127">
      <c r="A289" s="1"/>
      <c r="B289" s="2"/>
      <c r="C289" s="2"/>
      <c r="D289" s="2"/>
      <c r="E289" s="3"/>
      <c r="F289" s="4"/>
      <c r="I289" s="5"/>
      <c r="J289" s="5"/>
      <c r="K289" s="6"/>
      <c r="L289" s="6"/>
      <c r="M289" s="6"/>
      <c r="N289" s="6"/>
      <c r="O289" s="7"/>
      <c r="P289" s="7"/>
      <c r="Q289" s="6"/>
      <c r="R289" s="7"/>
      <c r="S289" s="7"/>
      <c r="T289" s="6"/>
      <c r="U289" s="6"/>
      <c r="V289" s="11"/>
      <c r="W289" s="11"/>
      <c r="X289" s="6"/>
      <c r="Y289" s="6"/>
      <c r="Z289" s="11"/>
      <c r="AA289" s="11"/>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c r="DN289" s="3"/>
      <c r="DO289" s="3"/>
      <c r="DP289" s="3"/>
      <c r="DQ289" s="3"/>
      <c r="DR289" s="3"/>
      <c r="DS289" s="3"/>
      <c r="DT289" s="3"/>
      <c r="DU289" s="3"/>
      <c r="DV289" s="3"/>
      <c r="DW289" s="3"/>
    </row>
    <row r="290" spans="1:127">
      <c r="A290" s="1"/>
      <c r="B290" s="2"/>
      <c r="C290" s="2"/>
      <c r="D290" s="2"/>
      <c r="E290" s="3"/>
      <c r="F290" s="4"/>
      <c r="I290" s="5"/>
      <c r="J290" s="5"/>
      <c r="K290" s="6"/>
      <c r="L290" s="6"/>
      <c r="M290" s="6"/>
      <c r="N290" s="6"/>
      <c r="O290" s="7"/>
      <c r="P290" s="7"/>
      <c r="Q290" s="6"/>
      <c r="R290" s="7"/>
      <c r="S290" s="7"/>
      <c r="T290" s="6"/>
      <c r="U290" s="6"/>
      <c r="V290" s="11"/>
      <c r="W290" s="11"/>
      <c r="X290" s="6"/>
      <c r="Y290" s="6"/>
      <c r="Z290" s="11"/>
      <c r="AA290" s="11"/>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c r="DN290" s="3"/>
      <c r="DO290" s="3"/>
      <c r="DP290" s="3"/>
      <c r="DQ290" s="3"/>
      <c r="DR290" s="3"/>
      <c r="DS290" s="3"/>
      <c r="DT290" s="3"/>
      <c r="DU290" s="3"/>
      <c r="DV290" s="3"/>
      <c r="DW290" s="3"/>
    </row>
    <row r="291" spans="1:127">
      <c r="A291" s="1"/>
      <c r="B291" s="2"/>
      <c r="C291" s="2"/>
      <c r="D291" s="2"/>
      <c r="E291" s="3"/>
      <c r="F291" s="4"/>
      <c r="I291" s="5"/>
      <c r="J291" s="5"/>
      <c r="K291" s="6"/>
      <c r="L291" s="6"/>
      <c r="M291" s="6"/>
      <c r="N291" s="6"/>
      <c r="O291" s="7"/>
      <c r="P291" s="7"/>
      <c r="Q291" s="6"/>
      <c r="R291" s="7"/>
      <c r="S291" s="7"/>
      <c r="T291" s="6"/>
      <c r="U291" s="6"/>
      <c r="V291" s="11"/>
      <c r="W291" s="11"/>
      <c r="X291" s="6"/>
      <c r="Y291" s="6"/>
      <c r="Z291" s="11"/>
      <c r="AA291" s="11"/>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row>
    <row r="292" spans="1:127">
      <c r="A292" s="1"/>
      <c r="B292" s="2"/>
      <c r="C292" s="2"/>
      <c r="D292" s="2"/>
      <c r="E292" s="3"/>
      <c r="F292" s="4"/>
      <c r="I292" s="5"/>
      <c r="J292" s="5"/>
      <c r="K292" s="6"/>
      <c r="L292" s="6"/>
      <c r="M292" s="6"/>
      <c r="N292" s="6"/>
      <c r="O292" s="7"/>
      <c r="P292" s="7"/>
      <c r="Q292" s="6"/>
      <c r="R292" s="7"/>
      <c r="S292" s="7"/>
      <c r="T292" s="6"/>
      <c r="U292" s="6"/>
      <c r="V292" s="11"/>
      <c r="W292" s="11"/>
      <c r="X292" s="6"/>
      <c r="Y292" s="6"/>
      <c r="Z292" s="11"/>
      <c r="AA292" s="11"/>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row>
    <row r="293" spans="1:127">
      <c r="A293" s="1"/>
      <c r="B293" s="2"/>
      <c r="C293" s="2"/>
      <c r="D293" s="2"/>
      <c r="E293" s="3"/>
      <c r="F293" s="4"/>
      <c r="I293" s="5"/>
      <c r="J293" s="5"/>
      <c r="K293" s="6"/>
      <c r="L293" s="6"/>
      <c r="M293" s="6"/>
      <c r="N293" s="6"/>
      <c r="O293" s="7"/>
      <c r="P293" s="7"/>
      <c r="Q293" s="6"/>
      <c r="R293" s="7"/>
      <c r="S293" s="7"/>
      <c r="T293" s="6"/>
      <c r="U293" s="6"/>
      <c r="V293" s="11"/>
      <c r="W293" s="11"/>
      <c r="X293" s="6"/>
      <c r="Y293" s="6"/>
      <c r="Z293" s="11"/>
      <c r="AA293" s="11"/>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c r="DT293" s="3"/>
      <c r="DU293" s="3"/>
      <c r="DV293" s="3"/>
      <c r="DW293" s="3"/>
    </row>
    <row r="294" spans="1:127">
      <c r="A294" s="1"/>
      <c r="B294" s="2"/>
      <c r="C294" s="2"/>
      <c r="D294" s="2"/>
      <c r="E294" s="3"/>
      <c r="F294" s="4"/>
      <c r="I294" s="5"/>
      <c r="J294" s="5"/>
      <c r="K294" s="6"/>
      <c r="L294" s="6"/>
      <c r="M294" s="6"/>
      <c r="N294" s="6"/>
      <c r="O294" s="7"/>
      <c r="P294" s="7"/>
      <c r="Q294" s="6"/>
      <c r="R294" s="7"/>
      <c r="S294" s="7"/>
      <c r="T294" s="6"/>
      <c r="U294" s="6"/>
      <c r="V294" s="11"/>
      <c r="W294" s="11"/>
      <c r="X294" s="6"/>
      <c r="Y294" s="6"/>
      <c r="Z294" s="11"/>
      <c r="AA294" s="11"/>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c r="DT294" s="3"/>
      <c r="DU294" s="3"/>
      <c r="DV294" s="3"/>
      <c r="DW294" s="3"/>
    </row>
    <row r="295" spans="1:127">
      <c r="A295" s="1"/>
      <c r="B295" s="2"/>
      <c r="C295" s="2"/>
      <c r="D295" s="2"/>
      <c r="E295" s="3"/>
      <c r="F295" s="4"/>
      <c r="I295" s="5"/>
      <c r="J295" s="5"/>
      <c r="K295" s="6"/>
      <c r="L295" s="6"/>
      <c r="M295" s="6"/>
      <c r="N295" s="6"/>
      <c r="O295" s="7"/>
      <c r="P295" s="7"/>
      <c r="Q295" s="6"/>
      <c r="R295" s="7"/>
      <c r="S295" s="7"/>
      <c r="T295" s="6"/>
      <c r="U295" s="6"/>
      <c r="V295" s="11"/>
      <c r="W295" s="11"/>
      <c r="X295" s="6"/>
      <c r="Y295" s="6"/>
      <c r="Z295" s="11"/>
      <c r="AA295" s="11"/>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3"/>
      <c r="DP295" s="3"/>
      <c r="DQ295" s="3"/>
      <c r="DR295" s="3"/>
      <c r="DS295" s="3"/>
      <c r="DT295" s="3"/>
      <c r="DU295" s="3"/>
      <c r="DV295" s="3"/>
      <c r="DW295" s="3"/>
    </row>
    <row r="296" spans="1:127">
      <c r="A296" s="1"/>
      <c r="B296" s="2"/>
      <c r="C296" s="2"/>
      <c r="D296" s="2"/>
      <c r="E296" s="3"/>
      <c r="F296" s="4"/>
      <c r="I296" s="5"/>
      <c r="J296" s="5"/>
      <c r="K296" s="6"/>
      <c r="L296" s="6"/>
      <c r="M296" s="6"/>
      <c r="N296" s="6"/>
      <c r="O296" s="7"/>
      <c r="P296" s="7"/>
      <c r="Q296" s="6"/>
      <c r="R296" s="7"/>
      <c r="S296" s="7"/>
      <c r="T296" s="6"/>
      <c r="U296" s="6"/>
      <c r="V296" s="11"/>
      <c r="W296" s="11"/>
      <c r="X296" s="6"/>
      <c r="Y296" s="6"/>
      <c r="Z296" s="11"/>
      <c r="AA296" s="11"/>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c r="DN296" s="3"/>
      <c r="DO296" s="3"/>
      <c r="DP296" s="3"/>
      <c r="DQ296" s="3"/>
      <c r="DR296" s="3"/>
      <c r="DS296" s="3"/>
      <c r="DT296" s="3"/>
      <c r="DU296" s="3"/>
      <c r="DV296" s="3"/>
      <c r="DW296" s="3"/>
    </row>
    <row r="297" spans="1:127">
      <c r="A297" s="1"/>
      <c r="B297" s="2"/>
      <c r="C297" s="2"/>
      <c r="D297" s="2"/>
      <c r="E297" s="3"/>
      <c r="F297" s="4"/>
      <c r="I297" s="5"/>
      <c r="J297" s="5"/>
      <c r="K297" s="6"/>
      <c r="L297" s="6"/>
      <c r="M297" s="6"/>
      <c r="N297" s="6"/>
      <c r="O297" s="7"/>
      <c r="P297" s="7"/>
      <c r="Q297" s="6"/>
      <c r="R297" s="7"/>
      <c r="S297" s="7"/>
      <c r="T297" s="6"/>
      <c r="U297" s="6"/>
      <c r="V297" s="11"/>
      <c r="W297" s="11"/>
      <c r="X297" s="6"/>
      <c r="Y297" s="6"/>
      <c r="Z297" s="11"/>
      <c r="AA297" s="11"/>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c r="DN297" s="3"/>
      <c r="DO297" s="3"/>
      <c r="DP297" s="3"/>
      <c r="DQ297" s="3"/>
      <c r="DR297" s="3"/>
      <c r="DS297" s="3"/>
      <c r="DT297" s="3"/>
      <c r="DU297" s="3"/>
      <c r="DV297" s="3"/>
      <c r="DW297" s="3"/>
    </row>
    <row r="298" spans="1:127">
      <c r="A298" s="1"/>
      <c r="B298" s="2"/>
      <c r="C298" s="2"/>
      <c r="D298" s="2"/>
      <c r="E298" s="3"/>
      <c r="F298" s="4"/>
      <c r="I298" s="5"/>
      <c r="J298" s="5"/>
      <c r="K298" s="6"/>
      <c r="L298" s="6"/>
      <c r="M298" s="6"/>
      <c r="N298" s="6"/>
      <c r="O298" s="7"/>
      <c r="P298" s="7"/>
      <c r="Q298" s="6"/>
      <c r="R298" s="7"/>
      <c r="S298" s="7"/>
      <c r="T298" s="6"/>
      <c r="U298" s="6"/>
      <c r="V298" s="11"/>
      <c r="W298" s="11"/>
      <c r="X298" s="6"/>
      <c r="Y298" s="6"/>
      <c r="Z298" s="11"/>
      <c r="AA298" s="11"/>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c r="DT298" s="3"/>
      <c r="DU298" s="3"/>
      <c r="DV298" s="3"/>
      <c r="DW298" s="3"/>
    </row>
    <row r="299" spans="1:127">
      <c r="A299" s="1"/>
      <c r="B299" s="2"/>
      <c r="C299" s="2"/>
      <c r="D299" s="2"/>
      <c r="E299" s="3"/>
      <c r="F299" s="4"/>
      <c r="I299" s="5"/>
      <c r="J299" s="5"/>
      <c r="K299" s="6"/>
      <c r="L299" s="6"/>
      <c r="M299" s="6"/>
      <c r="N299" s="6"/>
      <c r="O299" s="7"/>
      <c r="P299" s="7"/>
      <c r="Q299" s="6"/>
      <c r="R299" s="7"/>
      <c r="S299" s="7"/>
      <c r="T299" s="6"/>
      <c r="U299" s="6"/>
      <c r="V299" s="11"/>
      <c r="W299" s="11"/>
      <c r="X299" s="6"/>
      <c r="Y299" s="6"/>
      <c r="Z299" s="11"/>
      <c r="AA299" s="11"/>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row>
    <row r="300" spans="1:127">
      <c r="A300" s="1"/>
      <c r="B300" s="2"/>
      <c r="C300" s="2"/>
      <c r="D300" s="2"/>
      <c r="E300" s="3"/>
      <c r="F300" s="4"/>
      <c r="I300" s="5"/>
      <c r="J300" s="5"/>
      <c r="K300" s="6"/>
      <c r="L300" s="6"/>
      <c r="M300" s="6"/>
      <c r="N300" s="6"/>
      <c r="O300" s="7"/>
      <c r="P300" s="7"/>
      <c r="Q300" s="6"/>
      <c r="R300" s="7"/>
      <c r="S300" s="7"/>
      <c r="T300" s="6"/>
      <c r="U300" s="6"/>
      <c r="V300" s="11"/>
      <c r="W300" s="11"/>
      <c r="X300" s="6"/>
      <c r="Y300" s="6"/>
      <c r="Z300" s="11"/>
      <c r="AA300" s="11"/>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c r="DT300" s="3"/>
      <c r="DU300" s="3"/>
      <c r="DV300" s="3"/>
      <c r="DW300" s="3"/>
    </row>
    <row r="301" spans="1:127">
      <c r="A301" s="1"/>
      <c r="B301" s="2"/>
      <c r="C301" s="2"/>
      <c r="D301" s="2"/>
      <c r="E301" s="3"/>
      <c r="F301" s="4"/>
      <c r="I301" s="5"/>
      <c r="J301" s="5"/>
      <c r="K301" s="6"/>
      <c r="L301" s="6"/>
      <c r="M301" s="6"/>
      <c r="N301" s="6"/>
      <c r="O301" s="7"/>
      <c r="P301" s="7"/>
      <c r="Q301" s="6"/>
      <c r="R301" s="7"/>
      <c r="S301" s="7"/>
      <c r="T301" s="6"/>
      <c r="U301" s="6"/>
      <c r="V301" s="11"/>
      <c r="W301" s="11"/>
      <c r="X301" s="6"/>
      <c r="Y301" s="6"/>
      <c r="Z301" s="11"/>
      <c r="AA301" s="11"/>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3"/>
      <c r="DP301" s="3"/>
      <c r="DQ301" s="3"/>
      <c r="DR301" s="3"/>
      <c r="DS301" s="3"/>
      <c r="DT301" s="3"/>
      <c r="DU301" s="3"/>
      <c r="DV301" s="3"/>
      <c r="DW301" s="3"/>
    </row>
    <row r="302" spans="1:127">
      <c r="A302" s="1"/>
      <c r="B302" s="2"/>
      <c r="C302" s="2"/>
      <c r="D302" s="2"/>
      <c r="E302" s="3"/>
      <c r="F302" s="4"/>
      <c r="I302" s="5"/>
      <c r="J302" s="5"/>
      <c r="K302" s="6"/>
      <c r="L302" s="6"/>
      <c r="M302" s="6"/>
      <c r="N302" s="6"/>
      <c r="O302" s="7"/>
      <c r="P302" s="7"/>
      <c r="Q302" s="6"/>
      <c r="R302" s="7"/>
      <c r="S302" s="7"/>
      <c r="T302" s="6"/>
      <c r="U302" s="6"/>
      <c r="V302" s="11"/>
      <c r="W302" s="11"/>
      <c r="X302" s="6"/>
      <c r="Y302" s="6"/>
      <c r="Z302" s="11"/>
      <c r="AA302" s="11"/>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c r="DT302" s="3"/>
      <c r="DU302" s="3"/>
      <c r="DV302" s="3"/>
      <c r="DW302" s="3"/>
    </row>
    <row r="303" spans="1:127">
      <c r="A303" s="1"/>
      <c r="B303" s="2"/>
      <c r="C303" s="2"/>
      <c r="D303" s="2"/>
      <c r="E303" s="3"/>
      <c r="F303" s="4"/>
      <c r="I303" s="5"/>
      <c r="J303" s="5"/>
      <c r="K303" s="6"/>
      <c r="L303" s="6"/>
      <c r="M303" s="6"/>
      <c r="N303" s="6"/>
      <c r="O303" s="7"/>
      <c r="P303" s="7"/>
      <c r="Q303" s="6"/>
      <c r="R303" s="7"/>
      <c r="S303" s="7"/>
      <c r="T303" s="6"/>
      <c r="U303" s="6"/>
      <c r="V303" s="11"/>
      <c r="W303" s="11"/>
      <c r="X303" s="6"/>
      <c r="Y303" s="6"/>
      <c r="Z303" s="11"/>
      <c r="AA303" s="11"/>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row>
    <row r="304" spans="1:127">
      <c r="A304" s="1"/>
      <c r="B304" s="2"/>
      <c r="C304" s="2"/>
      <c r="D304" s="2"/>
      <c r="E304" s="3"/>
      <c r="F304" s="4"/>
      <c r="I304" s="5"/>
      <c r="J304" s="5"/>
      <c r="K304" s="6"/>
      <c r="L304" s="6"/>
      <c r="M304" s="6"/>
      <c r="N304" s="6"/>
      <c r="O304" s="7"/>
      <c r="P304" s="7"/>
      <c r="Q304" s="6"/>
      <c r="R304" s="7"/>
      <c r="S304" s="7"/>
      <c r="T304" s="6"/>
      <c r="U304" s="6"/>
      <c r="V304" s="11"/>
      <c r="W304" s="11"/>
      <c r="X304" s="6"/>
      <c r="Y304" s="6"/>
      <c r="Z304" s="11"/>
      <c r="AA304" s="11"/>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c r="DN304" s="3"/>
      <c r="DO304" s="3"/>
      <c r="DP304" s="3"/>
      <c r="DQ304" s="3"/>
      <c r="DR304" s="3"/>
      <c r="DS304" s="3"/>
      <c r="DT304" s="3"/>
      <c r="DU304" s="3"/>
      <c r="DV304" s="3"/>
      <c r="DW304" s="3"/>
    </row>
    <row r="305" spans="1:127">
      <c r="A305" s="1"/>
      <c r="B305" s="2"/>
      <c r="C305" s="2"/>
      <c r="D305" s="2"/>
      <c r="E305" s="3"/>
      <c r="F305" s="4"/>
      <c r="I305" s="5"/>
      <c r="J305" s="5"/>
      <c r="K305" s="6"/>
      <c r="L305" s="6"/>
      <c r="M305" s="6"/>
      <c r="N305" s="6"/>
      <c r="O305" s="7"/>
      <c r="P305" s="7"/>
      <c r="Q305" s="6"/>
      <c r="R305" s="7"/>
      <c r="S305" s="7"/>
      <c r="T305" s="6"/>
      <c r="U305" s="6"/>
      <c r="V305" s="11"/>
      <c r="W305" s="11"/>
      <c r="X305" s="6"/>
      <c r="Y305" s="6"/>
      <c r="Z305" s="11"/>
      <c r="AA305" s="11"/>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c r="DT305" s="3"/>
      <c r="DU305" s="3"/>
      <c r="DV305" s="3"/>
      <c r="DW305" s="3"/>
    </row>
    <row r="306" spans="1:127">
      <c r="A306" s="1"/>
      <c r="B306" s="2"/>
      <c r="C306" s="2"/>
      <c r="D306" s="2"/>
      <c r="E306" s="3"/>
      <c r="F306" s="4"/>
      <c r="I306" s="5"/>
      <c r="J306" s="5"/>
      <c r="K306" s="6"/>
      <c r="L306" s="6"/>
      <c r="M306" s="6"/>
      <c r="N306" s="6"/>
      <c r="O306" s="7"/>
      <c r="P306" s="7"/>
      <c r="Q306" s="6"/>
      <c r="R306" s="7"/>
      <c r="S306" s="7"/>
      <c r="T306" s="6"/>
      <c r="U306" s="6"/>
      <c r="V306" s="11"/>
      <c r="W306" s="11"/>
      <c r="X306" s="6"/>
      <c r="Y306" s="6"/>
      <c r="Z306" s="11"/>
      <c r="AA306" s="11"/>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3"/>
      <c r="DP306" s="3"/>
      <c r="DQ306" s="3"/>
      <c r="DR306" s="3"/>
      <c r="DS306" s="3"/>
      <c r="DT306" s="3"/>
      <c r="DU306" s="3"/>
      <c r="DV306" s="3"/>
      <c r="DW306" s="3"/>
    </row>
    <row r="307" spans="1:127">
      <c r="A307" s="1"/>
      <c r="B307" s="2"/>
      <c r="C307" s="2"/>
      <c r="D307" s="2"/>
      <c r="E307" s="3"/>
      <c r="F307" s="4"/>
      <c r="I307" s="5"/>
      <c r="J307" s="5"/>
      <c r="K307" s="6"/>
      <c r="L307" s="6"/>
      <c r="M307" s="6"/>
      <c r="N307" s="6"/>
      <c r="O307" s="7"/>
      <c r="P307" s="7"/>
      <c r="Q307" s="6"/>
      <c r="R307" s="7"/>
      <c r="S307" s="7"/>
      <c r="T307" s="6"/>
      <c r="U307" s="6"/>
      <c r="V307" s="11"/>
      <c r="W307" s="11"/>
      <c r="X307" s="6"/>
      <c r="Y307" s="6"/>
      <c r="Z307" s="11"/>
      <c r="AA307" s="11"/>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3"/>
      <c r="DP307" s="3"/>
      <c r="DQ307" s="3"/>
      <c r="DR307" s="3"/>
      <c r="DS307" s="3"/>
      <c r="DT307" s="3"/>
      <c r="DU307" s="3"/>
      <c r="DV307" s="3"/>
      <c r="DW307" s="3"/>
    </row>
    <row r="308" spans="1:127">
      <c r="A308" s="1"/>
      <c r="B308" s="2"/>
      <c r="C308" s="2"/>
      <c r="D308" s="2"/>
      <c r="E308" s="3"/>
      <c r="F308" s="4"/>
      <c r="I308" s="5"/>
      <c r="J308" s="5"/>
      <c r="K308" s="6"/>
      <c r="L308" s="6"/>
      <c r="M308" s="6"/>
      <c r="N308" s="6"/>
      <c r="O308" s="7"/>
      <c r="P308" s="7"/>
      <c r="Q308" s="6"/>
      <c r="R308" s="7"/>
      <c r="S308" s="7"/>
      <c r="T308" s="6"/>
      <c r="U308" s="6"/>
      <c r="V308" s="11"/>
      <c r="W308" s="11"/>
      <c r="X308" s="6"/>
      <c r="Y308" s="6"/>
      <c r="Z308" s="11"/>
      <c r="AA308" s="11"/>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3"/>
      <c r="DP308" s="3"/>
      <c r="DQ308" s="3"/>
      <c r="DR308" s="3"/>
      <c r="DS308" s="3"/>
      <c r="DT308" s="3"/>
      <c r="DU308" s="3"/>
      <c r="DV308" s="3"/>
      <c r="DW308" s="3"/>
    </row>
    <row r="309" spans="1:127">
      <c r="A309" s="1"/>
      <c r="B309" s="2"/>
      <c r="C309" s="2"/>
      <c r="D309" s="2"/>
      <c r="E309" s="3"/>
      <c r="F309" s="4"/>
      <c r="I309" s="5"/>
      <c r="J309" s="5"/>
      <c r="K309" s="6"/>
      <c r="L309" s="6"/>
      <c r="M309" s="6"/>
      <c r="N309" s="6"/>
      <c r="O309" s="7"/>
      <c r="P309" s="7"/>
      <c r="Q309" s="6"/>
      <c r="R309" s="7"/>
      <c r="S309" s="7"/>
      <c r="T309" s="6"/>
      <c r="U309" s="6"/>
      <c r="V309" s="11"/>
      <c r="W309" s="11"/>
      <c r="X309" s="6"/>
      <c r="Y309" s="6"/>
      <c r="Z309" s="11"/>
      <c r="AA309" s="11"/>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3"/>
      <c r="DP309" s="3"/>
      <c r="DQ309" s="3"/>
      <c r="DR309" s="3"/>
      <c r="DS309" s="3"/>
      <c r="DT309" s="3"/>
      <c r="DU309" s="3"/>
      <c r="DV309" s="3"/>
      <c r="DW309" s="3"/>
    </row>
    <row r="310" spans="1:127">
      <c r="A310" s="1"/>
      <c r="B310" s="2"/>
      <c r="C310" s="2"/>
      <c r="D310" s="2"/>
      <c r="E310" s="3"/>
      <c r="F310" s="4"/>
      <c r="I310" s="5"/>
      <c r="J310" s="5"/>
      <c r="K310" s="6"/>
      <c r="L310" s="6"/>
      <c r="M310" s="6"/>
      <c r="N310" s="6"/>
      <c r="O310" s="7"/>
      <c r="P310" s="7"/>
      <c r="Q310" s="6"/>
      <c r="R310" s="7"/>
      <c r="S310" s="7"/>
      <c r="T310" s="6"/>
      <c r="U310" s="6"/>
      <c r="V310" s="11"/>
      <c r="W310" s="11"/>
      <c r="X310" s="6"/>
      <c r="Y310" s="6"/>
      <c r="Z310" s="11"/>
      <c r="AA310" s="11"/>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c r="DN310" s="3"/>
      <c r="DO310" s="3"/>
      <c r="DP310" s="3"/>
      <c r="DQ310" s="3"/>
      <c r="DR310" s="3"/>
      <c r="DS310" s="3"/>
      <c r="DT310" s="3"/>
      <c r="DU310" s="3"/>
      <c r="DV310" s="3"/>
      <c r="DW310" s="3"/>
    </row>
    <row r="311" spans="1:127">
      <c r="A311" s="1"/>
      <c r="B311" s="2"/>
      <c r="C311" s="2"/>
      <c r="D311" s="2"/>
      <c r="E311" s="3"/>
      <c r="F311" s="4"/>
      <c r="I311" s="5"/>
      <c r="J311" s="5"/>
      <c r="K311" s="6"/>
      <c r="L311" s="6"/>
      <c r="M311" s="6"/>
      <c r="N311" s="6"/>
      <c r="O311" s="7"/>
      <c r="P311" s="7"/>
      <c r="Q311" s="6"/>
      <c r="R311" s="7"/>
      <c r="S311" s="7"/>
      <c r="T311" s="6"/>
      <c r="U311" s="6"/>
      <c r="V311" s="11"/>
      <c r="W311" s="11"/>
      <c r="X311" s="6"/>
      <c r="Y311" s="6"/>
      <c r="Z311" s="11"/>
      <c r="AA311" s="11"/>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c r="DP311" s="3"/>
      <c r="DQ311" s="3"/>
      <c r="DR311" s="3"/>
      <c r="DS311" s="3"/>
      <c r="DT311" s="3"/>
      <c r="DU311" s="3"/>
      <c r="DV311" s="3"/>
      <c r="DW311" s="3"/>
    </row>
    <row r="312" spans="1:127">
      <c r="A312" s="1"/>
      <c r="B312" s="2"/>
      <c r="C312" s="2"/>
      <c r="D312" s="2"/>
      <c r="E312" s="3"/>
      <c r="F312" s="4"/>
      <c r="I312" s="5"/>
      <c r="J312" s="5"/>
      <c r="K312" s="6"/>
      <c r="L312" s="6"/>
      <c r="M312" s="6"/>
      <c r="N312" s="6"/>
      <c r="O312" s="7"/>
      <c r="P312" s="7"/>
      <c r="Q312" s="6"/>
      <c r="R312" s="7"/>
      <c r="S312" s="7"/>
      <c r="T312" s="6"/>
      <c r="U312" s="6"/>
      <c r="V312" s="11"/>
      <c r="W312" s="11"/>
      <c r="X312" s="6"/>
      <c r="Y312" s="6"/>
      <c r="Z312" s="11"/>
      <c r="AA312" s="11"/>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row>
    <row r="313" spans="1:127">
      <c r="A313" s="1"/>
      <c r="B313" s="2"/>
      <c r="C313" s="2"/>
      <c r="D313" s="2"/>
      <c r="E313" s="3"/>
      <c r="F313" s="4"/>
      <c r="I313" s="5"/>
      <c r="J313" s="5"/>
      <c r="K313" s="6"/>
      <c r="L313" s="6"/>
      <c r="M313" s="6"/>
      <c r="N313" s="6"/>
      <c r="O313" s="7"/>
      <c r="P313" s="7"/>
      <c r="Q313" s="6"/>
      <c r="R313" s="7"/>
      <c r="S313" s="7"/>
      <c r="T313" s="6"/>
      <c r="U313" s="6"/>
      <c r="V313" s="11"/>
      <c r="W313" s="11"/>
      <c r="X313" s="6"/>
      <c r="Y313" s="6"/>
      <c r="Z313" s="11"/>
      <c r="AA313" s="11"/>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c r="DP313" s="3"/>
      <c r="DQ313" s="3"/>
      <c r="DR313" s="3"/>
      <c r="DS313" s="3"/>
      <c r="DT313" s="3"/>
      <c r="DU313" s="3"/>
      <c r="DV313" s="3"/>
      <c r="DW313" s="3"/>
    </row>
    <row r="314" spans="1:127">
      <c r="A314" s="1"/>
      <c r="B314" s="2"/>
      <c r="C314" s="2"/>
      <c r="D314" s="2"/>
      <c r="E314" s="3"/>
      <c r="F314" s="4"/>
      <c r="I314" s="5"/>
      <c r="J314" s="5"/>
      <c r="K314" s="6"/>
      <c r="L314" s="6"/>
      <c r="M314" s="6"/>
      <c r="N314" s="6"/>
      <c r="O314" s="7"/>
      <c r="P314" s="7"/>
      <c r="Q314" s="6"/>
      <c r="R314" s="7"/>
      <c r="S314" s="7"/>
      <c r="T314" s="6"/>
      <c r="U314" s="6"/>
      <c r="V314" s="11"/>
      <c r="W314" s="11"/>
      <c r="X314" s="6"/>
      <c r="Y314" s="6"/>
      <c r="Z314" s="11"/>
      <c r="AA314" s="11"/>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c r="DP314" s="3"/>
      <c r="DQ314" s="3"/>
      <c r="DR314" s="3"/>
      <c r="DS314" s="3"/>
      <c r="DT314" s="3"/>
      <c r="DU314" s="3"/>
      <c r="DV314" s="3"/>
      <c r="DW314" s="3"/>
    </row>
    <row r="315" spans="1:127">
      <c r="A315" s="1"/>
      <c r="B315" s="2"/>
      <c r="C315" s="2"/>
      <c r="D315" s="2"/>
      <c r="E315" s="3"/>
      <c r="F315" s="4"/>
      <c r="I315" s="5"/>
      <c r="J315" s="5"/>
      <c r="K315" s="6"/>
      <c r="L315" s="6"/>
      <c r="M315" s="6"/>
      <c r="N315" s="6"/>
      <c r="O315" s="7"/>
      <c r="P315" s="7"/>
      <c r="Q315" s="6"/>
      <c r="R315" s="7"/>
      <c r="S315" s="7"/>
      <c r="T315" s="6"/>
      <c r="U315" s="6"/>
      <c r="V315" s="11"/>
      <c r="W315" s="11"/>
      <c r="X315" s="6"/>
      <c r="Y315" s="6"/>
      <c r="Z315" s="11"/>
      <c r="AA315" s="11"/>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3"/>
      <c r="DP315" s="3"/>
      <c r="DQ315" s="3"/>
      <c r="DR315" s="3"/>
      <c r="DS315" s="3"/>
      <c r="DT315" s="3"/>
      <c r="DU315" s="3"/>
      <c r="DV315" s="3"/>
      <c r="DW315" s="3"/>
    </row>
    <row r="316" spans="1:127">
      <c r="A316" s="1"/>
      <c r="B316" s="2"/>
      <c r="C316" s="2"/>
      <c r="D316" s="2"/>
      <c r="E316" s="3"/>
      <c r="F316" s="4"/>
      <c r="I316" s="5"/>
      <c r="J316" s="5"/>
      <c r="K316" s="6"/>
      <c r="L316" s="6"/>
      <c r="M316" s="6"/>
      <c r="N316" s="6"/>
      <c r="O316" s="7"/>
      <c r="P316" s="7"/>
      <c r="Q316" s="6"/>
      <c r="R316" s="7"/>
      <c r="S316" s="7"/>
      <c r="T316" s="6"/>
      <c r="U316" s="6"/>
      <c r="V316" s="11"/>
      <c r="W316" s="11"/>
      <c r="X316" s="6"/>
      <c r="Y316" s="6"/>
      <c r="Z316" s="11"/>
      <c r="AA316" s="11"/>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c r="DG316" s="3"/>
      <c r="DH316" s="3"/>
      <c r="DI316" s="3"/>
      <c r="DJ316" s="3"/>
      <c r="DK316" s="3"/>
      <c r="DL316" s="3"/>
      <c r="DM316" s="3"/>
      <c r="DN316" s="3"/>
      <c r="DO316" s="3"/>
      <c r="DP316" s="3"/>
      <c r="DQ316" s="3"/>
      <c r="DR316" s="3"/>
      <c r="DS316" s="3"/>
      <c r="DT316" s="3"/>
      <c r="DU316" s="3"/>
      <c r="DV316" s="3"/>
      <c r="DW316" s="3"/>
    </row>
    <row r="317" spans="1:127">
      <c r="A317" s="1"/>
      <c r="B317" s="2"/>
      <c r="C317" s="2"/>
      <c r="D317" s="2"/>
      <c r="E317" s="3"/>
      <c r="F317" s="4"/>
      <c r="I317" s="5"/>
      <c r="J317" s="5"/>
      <c r="K317" s="6"/>
      <c r="L317" s="6"/>
      <c r="M317" s="6"/>
      <c r="N317" s="6"/>
      <c r="O317" s="7"/>
      <c r="P317" s="7"/>
      <c r="Q317" s="6"/>
      <c r="R317" s="7"/>
      <c r="S317" s="7"/>
      <c r="T317" s="6"/>
      <c r="U317" s="6"/>
      <c r="V317" s="11"/>
      <c r="W317" s="11"/>
      <c r="X317" s="6"/>
      <c r="Y317" s="6"/>
      <c r="Z317" s="11"/>
      <c r="AA317" s="11"/>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c r="DR317" s="3"/>
      <c r="DS317" s="3"/>
      <c r="DT317" s="3"/>
      <c r="DU317" s="3"/>
      <c r="DV317" s="3"/>
      <c r="DW317" s="3"/>
    </row>
    <row r="318" spans="1:127">
      <c r="A318" s="1"/>
      <c r="B318" s="2"/>
      <c r="C318" s="2"/>
      <c r="D318" s="2"/>
      <c r="E318" s="3"/>
      <c r="F318" s="4"/>
      <c r="I318" s="5"/>
      <c r="J318" s="5"/>
      <c r="K318" s="6"/>
      <c r="L318" s="6"/>
      <c r="M318" s="6"/>
      <c r="N318" s="6"/>
      <c r="O318" s="7"/>
      <c r="P318" s="7"/>
      <c r="Q318" s="6"/>
      <c r="R318" s="7"/>
      <c r="S318" s="7"/>
      <c r="T318" s="6"/>
      <c r="U318" s="6"/>
      <c r="V318" s="11"/>
      <c r="W318" s="11"/>
      <c r="X318" s="6"/>
      <c r="Y318" s="6"/>
      <c r="Z318" s="11"/>
      <c r="AA318" s="11"/>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c r="DR318" s="3"/>
      <c r="DS318" s="3"/>
      <c r="DT318" s="3"/>
      <c r="DU318" s="3"/>
      <c r="DV318" s="3"/>
      <c r="DW318" s="3"/>
    </row>
    <row r="319" spans="1:127">
      <c r="A319" s="1"/>
      <c r="B319" s="2"/>
      <c r="C319" s="2"/>
      <c r="D319" s="2"/>
      <c r="E319" s="3"/>
      <c r="F319" s="4"/>
      <c r="I319" s="5"/>
      <c r="J319" s="5"/>
      <c r="K319" s="6"/>
      <c r="L319" s="6"/>
      <c r="M319" s="6"/>
      <c r="N319" s="6"/>
      <c r="O319" s="7"/>
      <c r="P319" s="7"/>
      <c r="Q319" s="6"/>
      <c r="R319" s="7"/>
      <c r="S319" s="7"/>
      <c r="T319" s="6"/>
      <c r="U319" s="6"/>
      <c r="V319" s="11"/>
      <c r="W319" s="11"/>
      <c r="X319" s="6"/>
      <c r="Y319" s="6"/>
      <c r="Z319" s="11"/>
      <c r="AA319" s="11"/>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c r="DT319" s="3"/>
      <c r="DU319" s="3"/>
      <c r="DV319" s="3"/>
      <c r="DW319" s="3"/>
    </row>
    <row r="320" spans="1:127">
      <c r="A320" s="1"/>
      <c r="B320" s="2"/>
      <c r="C320" s="2"/>
      <c r="D320" s="2"/>
      <c r="E320" s="3"/>
      <c r="F320" s="4"/>
      <c r="I320" s="5"/>
      <c r="J320" s="5"/>
      <c r="K320" s="6"/>
      <c r="L320" s="6"/>
      <c r="M320" s="6"/>
      <c r="N320" s="6"/>
      <c r="O320" s="7"/>
      <c r="P320" s="7"/>
      <c r="Q320" s="6"/>
      <c r="R320" s="7"/>
      <c r="S320" s="7"/>
      <c r="T320" s="6"/>
      <c r="U320" s="6"/>
      <c r="V320" s="11"/>
      <c r="W320" s="11"/>
      <c r="X320" s="6"/>
      <c r="Y320" s="6"/>
      <c r="Z320" s="11"/>
      <c r="AA320" s="11"/>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c r="DT320" s="3"/>
      <c r="DU320" s="3"/>
      <c r="DV320" s="3"/>
      <c r="DW320" s="3"/>
    </row>
    <row r="321" spans="1:127">
      <c r="A321" s="1"/>
      <c r="B321" s="2"/>
      <c r="C321" s="2"/>
      <c r="D321" s="2"/>
      <c r="E321" s="3"/>
      <c r="F321" s="4"/>
      <c r="I321" s="5"/>
      <c r="J321" s="5"/>
      <c r="K321" s="6"/>
      <c r="L321" s="6"/>
      <c r="M321" s="6"/>
      <c r="N321" s="6"/>
      <c r="O321" s="7"/>
      <c r="P321" s="7"/>
      <c r="Q321" s="6"/>
      <c r="R321" s="7"/>
      <c r="S321" s="7"/>
      <c r="T321" s="6"/>
      <c r="U321" s="6"/>
      <c r="V321" s="11"/>
      <c r="W321" s="11"/>
      <c r="X321" s="6"/>
      <c r="Y321" s="6"/>
      <c r="Z321" s="11"/>
      <c r="AA321" s="11"/>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c r="DG321" s="3"/>
      <c r="DH321" s="3"/>
      <c r="DI321" s="3"/>
      <c r="DJ321" s="3"/>
      <c r="DK321" s="3"/>
      <c r="DL321" s="3"/>
      <c r="DM321" s="3"/>
      <c r="DN321" s="3"/>
      <c r="DO321" s="3"/>
      <c r="DP321" s="3"/>
      <c r="DQ321" s="3"/>
      <c r="DR321" s="3"/>
      <c r="DS321" s="3"/>
      <c r="DT321" s="3"/>
      <c r="DU321" s="3"/>
      <c r="DV321" s="3"/>
      <c r="DW321" s="3"/>
    </row>
    <row r="322" spans="1:127">
      <c r="A322" s="1"/>
      <c r="B322" s="2"/>
      <c r="C322" s="2"/>
      <c r="D322" s="2"/>
      <c r="E322" s="3"/>
      <c r="F322" s="4"/>
      <c r="I322" s="5"/>
      <c r="J322" s="5"/>
      <c r="K322" s="6"/>
      <c r="L322" s="6"/>
      <c r="M322" s="6"/>
      <c r="N322" s="6"/>
      <c r="O322" s="7"/>
      <c r="P322" s="7"/>
      <c r="Q322" s="6"/>
      <c r="R322" s="7"/>
      <c r="S322" s="7"/>
      <c r="T322" s="6"/>
      <c r="U322" s="6"/>
      <c r="V322" s="11"/>
      <c r="W322" s="11"/>
      <c r="X322" s="6"/>
      <c r="Y322" s="6"/>
      <c r="Z322" s="11"/>
      <c r="AA322" s="11"/>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c r="DT322" s="3"/>
      <c r="DU322" s="3"/>
      <c r="DV322" s="3"/>
      <c r="DW322" s="3"/>
    </row>
    <row r="323" spans="1:127">
      <c r="A323" s="1"/>
      <c r="B323" s="2"/>
      <c r="C323" s="2"/>
      <c r="D323" s="2"/>
      <c r="E323" s="3"/>
      <c r="F323" s="4"/>
      <c r="I323" s="5"/>
      <c r="J323" s="5"/>
      <c r="K323" s="6"/>
      <c r="L323" s="6"/>
      <c r="M323" s="6"/>
      <c r="N323" s="6"/>
      <c r="O323" s="7"/>
      <c r="P323" s="7"/>
      <c r="Q323" s="6"/>
      <c r="R323" s="7"/>
      <c r="S323" s="7"/>
      <c r="T323" s="6"/>
      <c r="U323" s="6"/>
      <c r="V323" s="11"/>
      <c r="W323" s="11"/>
      <c r="X323" s="6"/>
      <c r="Y323" s="6"/>
      <c r="Z323" s="11"/>
      <c r="AA323" s="11"/>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c r="DT323" s="3"/>
      <c r="DU323" s="3"/>
      <c r="DV323" s="3"/>
      <c r="DW323" s="3"/>
    </row>
    <row r="324" spans="1:127">
      <c r="A324" s="1"/>
      <c r="B324" s="2"/>
      <c r="C324" s="2"/>
      <c r="D324" s="2"/>
      <c r="E324" s="3"/>
      <c r="F324" s="4"/>
      <c r="I324" s="5"/>
      <c r="J324" s="5"/>
      <c r="K324" s="6"/>
      <c r="L324" s="6"/>
      <c r="M324" s="6"/>
      <c r="N324" s="6"/>
      <c r="O324" s="7"/>
      <c r="P324" s="7"/>
      <c r="Q324" s="6"/>
      <c r="R324" s="7"/>
      <c r="S324" s="7"/>
      <c r="T324" s="6"/>
      <c r="U324" s="6"/>
      <c r="V324" s="11"/>
      <c r="W324" s="11"/>
      <c r="X324" s="6"/>
      <c r="Y324" s="6"/>
      <c r="Z324" s="11"/>
      <c r="AA324" s="11"/>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c r="DT324" s="3"/>
      <c r="DU324" s="3"/>
      <c r="DV324" s="3"/>
      <c r="DW324" s="3"/>
    </row>
    <row r="325" spans="1:127">
      <c r="A325" s="1"/>
      <c r="B325" s="2"/>
      <c r="C325" s="2"/>
      <c r="D325" s="2"/>
      <c r="E325" s="3"/>
      <c r="F325" s="4"/>
      <c r="I325" s="5"/>
      <c r="J325" s="5"/>
      <c r="K325" s="6"/>
      <c r="L325" s="6"/>
      <c r="M325" s="6"/>
      <c r="N325" s="6"/>
      <c r="O325" s="7"/>
      <c r="P325" s="7"/>
      <c r="Q325" s="6"/>
      <c r="R325" s="7"/>
      <c r="S325" s="7"/>
      <c r="T325" s="6"/>
      <c r="U325" s="6"/>
      <c r="V325" s="11"/>
      <c r="W325" s="11"/>
      <c r="X325" s="6"/>
      <c r="Y325" s="6"/>
      <c r="Z325" s="11"/>
      <c r="AA325" s="11"/>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c r="DT325" s="3"/>
      <c r="DU325" s="3"/>
      <c r="DV325" s="3"/>
      <c r="DW325" s="3"/>
    </row>
    <row r="326" spans="1:127">
      <c r="A326" s="1"/>
      <c r="B326" s="2"/>
      <c r="C326" s="2"/>
      <c r="D326" s="2"/>
      <c r="E326" s="3"/>
      <c r="F326" s="4"/>
      <c r="I326" s="5"/>
      <c r="J326" s="5"/>
      <c r="K326" s="6"/>
      <c r="L326" s="6"/>
      <c r="M326" s="6"/>
      <c r="N326" s="6"/>
      <c r="O326" s="7"/>
      <c r="P326" s="7"/>
      <c r="Q326" s="6"/>
      <c r="R326" s="7"/>
      <c r="S326" s="7"/>
      <c r="T326" s="6"/>
      <c r="U326" s="6"/>
      <c r="V326" s="11"/>
      <c r="W326" s="11"/>
      <c r="X326" s="6"/>
      <c r="Y326" s="6"/>
      <c r="Z326" s="11"/>
      <c r="AA326" s="11"/>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3"/>
      <c r="DP326" s="3"/>
      <c r="DQ326" s="3"/>
      <c r="DR326" s="3"/>
      <c r="DS326" s="3"/>
      <c r="DT326" s="3"/>
      <c r="DU326" s="3"/>
      <c r="DV326" s="3"/>
      <c r="DW326" s="3"/>
    </row>
    <row r="327" spans="1:127">
      <c r="A327" s="1"/>
      <c r="B327" s="2"/>
      <c r="C327" s="2"/>
      <c r="D327" s="2"/>
      <c r="E327" s="3"/>
      <c r="F327" s="4"/>
      <c r="I327" s="5"/>
      <c r="J327" s="5"/>
      <c r="K327" s="6"/>
      <c r="L327" s="6"/>
      <c r="M327" s="6"/>
      <c r="N327" s="6"/>
      <c r="O327" s="7"/>
      <c r="P327" s="7"/>
      <c r="Q327" s="6"/>
      <c r="R327" s="7"/>
      <c r="S327" s="7"/>
      <c r="T327" s="6"/>
      <c r="U327" s="6"/>
      <c r="V327" s="11"/>
      <c r="W327" s="11"/>
      <c r="X327" s="6"/>
      <c r="Y327" s="6"/>
      <c r="Z327" s="11"/>
      <c r="AA327" s="11"/>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3"/>
      <c r="DP327" s="3"/>
      <c r="DQ327" s="3"/>
      <c r="DR327" s="3"/>
      <c r="DS327" s="3"/>
      <c r="DT327" s="3"/>
      <c r="DU327" s="3"/>
      <c r="DV327" s="3"/>
      <c r="DW327" s="3"/>
    </row>
    <row r="328" spans="1:127">
      <c r="A328" s="1"/>
      <c r="B328" s="2"/>
      <c r="C328" s="2"/>
      <c r="D328" s="2"/>
      <c r="E328" s="3"/>
      <c r="F328" s="4"/>
      <c r="I328" s="5"/>
      <c r="J328" s="5"/>
      <c r="K328" s="6"/>
      <c r="L328" s="6"/>
      <c r="M328" s="6"/>
      <c r="N328" s="6"/>
      <c r="O328" s="7"/>
      <c r="P328" s="7"/>
      <c r="Q328" s="6"/>
      <c r="R328" s="7"/>
      <c r="S328" s="7"/>
      <c r="T328" s="6"/>
      <c r="U328" s="6"/>
      <c r="V328" s="11"/>
      <c r="W328" s="11"/>
      <c r="X328" s="6"/>
      <c r="Y328" s="6"/>
      <c r="Z328" s="11"/>
      <c r="AA328" s="11"/>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c r="DG328" s="3"/>
      <c r="DH328" s="3"/>
      <c r="DI328" s="3"/>
      <c r="DJ328" s="3"/>
      <c r="DK328" s="3"/>
      <c r="DL328" s="3"/>
      <c r="DM328" s="3"/>
      <c r="DN328" s="3"/>
      <c r="DO328" s="3"/>
      <c r="DP328" s="3"/>
      <c r="DQ328" s="3"/>
      <c r="DR328" s="3"/>
      <c r="DS328" s="3"/>
      <c r="DT328" s="3"/>
      <c r="DU328" s="3"/>
      <c r="DV328" s="3"/>
      <c r="DW328" s="3"/>
    </row>
    <row r="329" spans="1:127">
      <c r="A329" s="1"/>
      <c r="B329" s="2"/>
      <c r="C329" s="2"/>
      <c r="D329" s="2"/>
      <c r="E329" s="3"/>
      <c r="F329" s="4"/>
      <c r="I329" s="5"/>
      <c r="J329" s="5"/>
      <c r="K329" s="6"/>
      <c r="L329" s="6"/>
      <c r="M329" s="6"/>
      <c r="N329" s="6"/>
      <c r="O329" s="7"/>
      <c r="P329" s="7"/>
      <c r="Q329" s="6"/>
      <c r="R329" s="7"/>
      <c r="S329" s="7"/>
      <c r="T329" s="6"/>
      <c r="U329" s="6"/>
      <c r="V329" s="11"/>
      <c r="W329" s="11"/>
      <c r="X329" s="6"/>
      <c r="Y329" s="6"/>
      <c r="Z329" s="11"/>
      <c r="AA329" s="11"/>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c r="DT329" s="3"/>
      <c r="DU329" s="3"/>
      <c r="DV329" s="3"/>
      <c r="DW329" s="3"/>
    </row>
    <row r="330" spans="1:127">
      <c r="A330" s="1"/>
      <c r="B330" s="2"/>
      <c r="C330" s="2"/>
      <c r="D330" s="2"/>
      <c r="E330" s="3"/>
      <c r="F330" s="4"/>
      <c r="I330" s="5"/>
      <c r="J330" s="5"/>
      <c r="K330" s="6"/>
      <c r="L330" s="6"/>
      <c r="M330" s="6"/>
      <c r="N330" s="6"/>
      <c r="O330" s="7"/>
      <c r="P330" s="7"/>
      <c r="Q330" s="6"/>
      <c r="R330" s="7"/>
      <c r="S330" s="7"/>
      <c r="T330" s="6"/>
      <c r="U330" s="6"/>
      <c r="V330" s="11"/>
      <c r="W330" s="11"/>
      <c r="X330" s="6"/>
      <c r="Y330" s="6"/>
      <c r="Z330" s="11"/>
      <c r="AA330" s="11"/>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3"/>
      <c r="DP330" s="3"/>
      <c r="DQ330" s="3"/>
      <c r="DR330" s="3"/>
      <c r="DS330" s="3"/>
      <c r="DT330" s="3"/>
      <c r="DU330" s="3"/>
      <c r="DV330" s="3"/>
      <c r="DW330" s="3"/>
    </row>
    <row r="331" spans="1:127">
      <c r="A331" s="1"/>
      <c r="B331" s="2"/>
      <c r="C331" s="2"/>
      <c r="D331" s="2"/>
      <c r="E331" s="3"/>
      <c r="F331" s="4"/>
      <c r="I331" s="5"/>
      <c r="J331" s="5"/>
      <c r="K331" s="6"/>
      <c r="L331" s="6"/>
      <c r="M331" s="6"/>
      <c r="N331" s="6"/>
      <c r="O331" s="7"/>
      <c r="P331" s="7"/>
      <c r="Q331" s="6"/>
      <c r="R331" s="7"/>
      <c r="S331" s="7"/>
      <c r="T331" s="6"/>
      <c r="U331" s="6"/>
      <c r="V331" s="11"/>
      <c r="W331" s="11"/>
      <c r="X331" s="6"/>
      <c r="Y331" s="6"/>
      <c r="Z331" s="11"/>
      <c r="AA331" s="11"/>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c r="DN331" s="3"/>
      <c r="DO331" s="3"/>
      <c r="DP331" s="3"/>
      <c r="DQ331" s="3"/>
      <c r="DR331" s="3"/>
      <c r="DS331" s="3"/>
      <c r="DT331" s="3"/>
      <c r="DU331" s="3"/>
      <c r="DV331" s="3"/>
      <c r="DW331" s="3"/>
    </row>
    <row r="332" spans="1:127">
      <c r="A332" s="1"/>
      <c r="B332" s="2"/>
      <c r="C332" s="2"/>
      <c r="D332" s="2"/>
      <c r="E332" s="3"/>
      <c r="F332" s="4"/>
      <c r="I332" s="5"/>
      <c r="J332" s="5"/>
      <c r="K332" s="6"/>
      <c r="L332" s="6"/>
      <c r="M332" s="6"/>
      <c r="N332" s="6"/>
      <c r="O332" s="7"/>
      <c r="P332" s="7"/>
      <c r="Q332" s="6"/>
      <c r="R332" s="7"/>
      <c r="S332" s="7"/>
      <c r="T332" s="6"/>
      <c r="U332" s="6"/>
      <c r="V332" s="11"/>
      <c r="W332" s="11"/>
      <c r="X332" s="6"/>
      <c r="Y332" s="6"/>
      <c r="Z332" s="11"/>
      <c r="AA332" s="11"/>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c r="DG332" s="3"/>
      <c r="DH332" s="3"/>
      <c r="DI332" s="3"/>
      <c r="DJ332" s="3"/>
      <c r="DK332" s="3"/>
      <c r="DL332" s="3"/>
      <c r="DM332" s="3"/>
      <c r="DN332" s="3"/>
      <c r="DO332" s="3"/>
      <c r="DP332" s="3"/>
      <c r="DQ332" s="3"/>
      <c r="DR332" s="3"/>
      <c r="DS332" s="3"/>
      <c r="DT332" s="3"/>
      <c r="DU332" s="3"/>
      <c r="DV332" s="3"/>
      <c r="DW332" s="3"/>
    </row>
    <row r="333" spans="1:127">
      <c r="A333" s="1"/>
      <c r="B333" s="2"/>
      <c r="C333" s="2"/>
      <c r="D333" s="2"/>
      <c r="E333" s="3"/>
      <c r="F333" s="4"/>
      <c r="I333" s="5"/>
      <c r="J333" s="5"/>
      <c r="K333" s="6"/>
      <c r="L333" s="6"/>
      <c r="M333" s="6"/>
      <c r="N333" s="6"/>
      <c r="O333" s="7"/>
      <c r="P333" s="7"/>
      <c r="Q333" s="6"/>
      <c r="R333" s="7"/>
      <c r="S333" s="7"/>
      <c r="T333" s="6"/>
      <c r="U333" s="6"/>
      <c r="V333" s="11"/>
      <c r="W333" s="11"/>
      <c r="X333" s="6"/>
      <c r="Y333" s="6"/>
      <c r="Z333" s="11"/>
      <c r="AA333" s="11"/>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c r="DN333" s="3"/>
      <c r="DO333" s="3"/>
      <c r="DP333" s="3"/>
      <c r="DQ333" s="3"/>
      <c r="DR333" s="3"/>
      <c r="DS333" s="3"/>
      <c r="DT333" s="3"/>
      <c r="DU333" s="3"/>
      <c r="DV333" s="3"/>
      <c r="DW333" s="3"/>
    </row>
    <row r="334" spans="1:127">
      <c r="A334" s="1"/>
      <c r="B334" s="2"/>
      <c r="C334" s="2"/>
      <c r="D334" s="2"/>
      <c r="E334" s="3"/>
      <c r="F334" s="4"/>
      <c r="I334" s="5"/>
      <c r="J334" s="5"/>
      <c r="K334" s="6"/>
      <c r="L334" s="6"/>
      <c r="M334" s="6"/>
      <c r="N334" s="6"/>
      <c r="O334" s="7"/>
      <c r="P334" s="7"/>
      <c r="Q334" s="6"/>
      <c r="R334" s="7"/>
      <c r="S334" s="7"/>
      <c r="T334" s="6"/>
      <c r="U334" s="6"/>
      <c r="V334" s="11"/>
      <c r="W334" s="11"/>
      <c r="X334" s="6"/>
      <c r="Y334" s="6"/>
      <c r="Z334" s="11"/>
      <c r="AA334" s="11"/>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row>
    <row r="335" spans="1:127">
      <c r="A335" s="1"/>
      <c r="B335" s="2"/>
      <c r="C335" s="2"/>
      <c r="D335" s="2"/>
      <c r="E335" s="3"/>
      <c r="F335" s="4"/>
      <c r="I335" s="5"/>
      <c r="J335" s="5"/>
      <c r="K335" s="6"/>
      <c r="L335" s="6"/>
      <c r="M335" s="6"/>
      <c r="N335" s="6"/>
      <c r="O335" s="7"/>
      <c r="P335" s="7"/>
      <c r="Q335" s="6"/>
      <c r="R335" s="7"/>
      <c r="S335" s="7"/>
      <c r="T335" s="6"/>
      <c r="U335" s="6"/>
      <c r="V335" s="11"/>
      <c r="W335" s="11"/>
      <c r="X335" s="6"/>
      <c r="Y335" s="6"/>
      <c r="Z335" s="11"/>
      <c r="AA335" s="11"/>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c r="DN335" s="3"/>
      <c r="DO335" s="3"/>
      <c r="DP335" s="3"/>
      <c r="DQ335" s="3"/>
      <c r="DR335" s="3"/>
      <c r="DS335" s="3"/>
      <c r="DT335" s="3"/>
      <c r="DU335" s="3"/>
      <c r="DV335" s="3"/>
      <c r="DW335" s="3"/>
    </row>
    <row r="336" spans="1:127">
      <c r="A336" s="1"/>
      <c r="B336" s="2"/>
      <c r="C336" s="2"/>
      <c r="D336" s="2"/>
      <c r="E336" s="3"/>
      <c r="F336" s="4"/>
      <c r="I336" s="5"/>
      <c r="J336" s="5"/>
      <c r="K336" s="6"/>
      <c r="L336" s="6"/>
      <c r="M336" s="6"/>
      <c r="N336" s="6"/>
      <c r="O336" s="7"/>
      <c r="P336" s="7"/>
      <c r="Q336" s="6"/>
      <c r="R336" s="7"/>
      <c r="S336" s="7"/>
      <c r="T336" s="6"/>
      <c r="U336" s="6"/>
      <c r="V336" s="11"/>
      <c r="W336" s="11"/>
      <c r="X336" s="6"/>
      <c r="Y336" s="6"/>
      <c r="Z336" s="11"/>
      <c r="AA336" s="11"/>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c r="DG336" s="3"/>
      <c r="DH336" s="3"/>
      <c r="DI336" s="3"/>
      <c r="DJ336" s="3"/>
      <c r="DK336" s="3"/>
      <c r="DL336" s="3"/>
      <c r="DM336" s="3"/>
      <c r="DN336" s="3"/>
      <c r="DO336" s="3"/>
      <c r="DP336" s="3"/>
      <c r="DQ336" s="3"/>
      <c r="DR336" s="3"/>
      <c r="DS336" s="3"/>
      <c r="DT336" s="3"/>
      <c r="DU336" s="3"/>
      <c r="DV336" s="3"/>
      <c r="DW336" s="3"/>
    </row>
    <row r="337" spans="1:127">
      <c r="A337" s="1"/>
      <c r="B337" s="2"/>
      <c r="C337" s="2"/>
      <c r="D337" s="2"/>
      <c r="E337" s="3"/>
      <c r="F337" s="4"/>
      <c r="I337" s="5"/>
      <c r="J337" s="5"/>
      <c r="K337" s="6"/>
      <c r="L337" s="6"/>
      <c r="M337" s="6"/>
      <c r="N337" s="6"/>
      <c r="O337" s="7"/>
      <c r="P337" s="7"/>
      <c r="Q337" s="6"/>
      <c r="R337" s="7"/>
      <c r="S337" s="7"/>
      <c r="T337" s="6"/>
      <c r="U337" s="6"/>
      <c r="V337" s="11"/>
      <c r="W337" s="11"/>
      <c r="X337" s="6"/>
      <c r="Y337" s="6"/>
      <c r="Z337" s="11"/>
      <c r="AA337" s="11"/>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c r="DG337" s="3"/>
      <c r="DH337" s="3"/>
      <c r="DI337" s="3"/>
      <c r="DJ337" s="3"/>
      <c r="DK337" s="3"/>
      <c r="DL337" s="3"/>
      <c r="DM337" s="3"/>
      <c r="DN337" s="3"/>
      <c r="DO337" s="3"/>
      <c r="DP337" s="3"/>
      <c r="DQ337" s="3"/>
      <c r="DR337" s="3"/>
      <c r="DS337" s="3"/>
      <c r="DT337" s="3"/>
      <c r="DU337" s="3"/>
      <c r="DV337" s="3"/>
      <c r="DW337" s="3"/>
    </row>
    <row r="338" spans="1:127">
      <c r="A338" s="1"/>
      <c r="B338" s="2"/>
      <c r="C338" s="2"/>
      <c r="D338" s="2"/>
      <c r="E338" s="3"/>
      <c r="F338" s="4"/>
      <c r="I338" s="5"/>
      <c r="J338" s="5"/>
      <c r="K338" s="6"/>
      <c r="L338" s="6"/>
      <c r="M338" s="6"/>
      <c r="N338" s="6"/>
      <c r="O338" s="7"/>
      <c r="P338" s="7"/>
      <c r="Q338" s="6"/>
      <c r="R338" s="7"/>
      <c r="S338" s="7"/>
      <c r="T338" s="6"/>
      <c r="U338" s="6"/>
      <c r="V338" s="11"/>
      <c r="W338" s="11"/>
      <c r="X338" s="6"/>
      <c r="Y338" s="6"/>
      <c r="Z338" s="11"/>
      <c r="AA338" s="11"/>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c r="DN338" s="3"/>
      <c r="DO338" s="3"/>
      <c r="DP338" s="3"/>
      <c r="DQ338" s="3"/>
      <c r="DR338" s="3"/>
      <c r="DS338" s="3"/>
      <c r="DT338" s="3"/>
      <c r="DU338" s="3"/>
      <c r="DV338" s="3"/>
      <c r="DW338" s="3"/>
    </row>
    <row r="339" spans="1:127">
      <c r="A339" s="1"/>
      <c r="B339" s="2"/>
      <c r="C339" s="2"/>
      <c r="D339" s="2"/>
      <c r="E339" s="3"/>
      <c r="F339" s="4"/>
      <c r="I339" s="5"/>
      <c r="J339" s="5"/>
      <c r="K339" s="6"/>
      <c r="L339" s="6"/>
      <c r="M339" s="6"/>
      <c r="N339" s="6"/>
      <c r="O339" s="7"/>
      <c r="P339" s="7"/>
      <c r="Q339" s="6"/>
      <c r="R339" s="7"/>
      <c r="S339" s="7"/>
      <c r="T339" s="6"/>
      <c r="U339" s="6"/>
      <c r="V339" s="11"/>
      <c r="W339" s="11"/>
      <c r="X339" s="6"/>
      <c r="Y339" s="6"/>
      <c r="Z339" s="11"/>
      <c r="AA339" s="11"/>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c r="DN339" s="3"/>
      <c r="DO339" s="3"/>
      <c r="DP339" s="3"/>
      <c r="DQ339" s="3"/>
      <c r="DR339" s="3"/>
      <c r="DS339" s="3"/>
      <c r="DT339" s="3"/>
      <c r="DU339" s="3"/>
      <c r="DV339" s="3"/>
      <c r="DW339" s="3"/>
    </row>
    <row r="340" spans="1:127">
      <c r="A340" s="1"/>
      <c r="B340" s="2"/>
      <c r="C340" s="2"/>
      <c r="D340" s="2"/>
      <c r="E340" s="3"/>
      <c r="F340" s="4"/>
      <c r="I340" s="5"/>
      <c r="J340" s="5"/>
      <c r="K340" s="6"/>
      <c r="L340" s="6"/>
      <c r="M340" s="6"/>
      <c r="N340" s="6"/>
      <c r="O340" s="7"/>
      <c r="P340" s="7"/>
      <c r="Q340" s="6"/>
      <c r="R340" s="7"/>
      <c r="S340" s="7"/>
      <c r="T340" s="6"/>
      <c r="U340" s="6"/>
      <c r="V340" s="11"/>
      <c r="W340" s="11"/>
      <c r="X340" s="6"/>
      <c r="Y340" s="6"/>
      <c r="Z340" s="11"/>
      <c r="AA340" s="11"/>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3"/>
      <c r="DG340" s="3"/>
      <c r="DH340" s="3"/>
      <c r="DI340" s="3"/>
      <c r="DJ340" s="3"/>
      <c r="DK340" s="3"/>
      <c r="DL340" s="3"/>
      <c r="DM340" s="3"/>
      <c r="DN340" s="3"/>
      <c r="DO340" s="3"/>
      <c r="DP340" s="3"/>
      <c r="DQ340" s="3"/>
      <c r="DR340" s="3"/>
      <c r="DS340" s="3"/>
      <c r="DT340" s="3"/>
      <c r="DU340" s="3"/>
      <c r="DV340" s="3"/>
      <c r="DW340" s="3"/>
    </row>
    <row r="341" spans="1:127">
      <c r="A341" s="1"/>
      <c r="B341" s="2"/>
      <c r="C341" s="2"/>
      <c r="D341" s="2"/>
      <c r="E341" s="3"/>
      <c r="F341" s="4"/>
      <c r="I341" s="5"/>
      <c r="J341" s="5"/>
      <c r="K341" s="6"/>
      <c r="L341" s="6"/>
      <c r="M341" s="6"/>
      <c r="N341" s="6"/>
      <c r="O341" s="7"/>
      <c r="P341" s="7"/>
      <c r="Q341" s="6"/>
      <c r="R341" s="7"/>
      <c r="S341" s="7"/>
      <c r="T341" s="6"/>
      <c r="U341" s="6"/>
      <c r="V341" s="11"/>
      <c r="W341" s="11"/>
      <c r="X341" s="6"/>
      <c r="Y341" s="6"/>
      <c r="Z341" s="11"/>
      <c r="AA341" s="11"/>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c r="DO341" s="3"/>
      <c r="DP341" s="3"/>
      <c r="DQ341" s="3"/>
      <c r="DR341" s="3"/>
      <c r="DS341" s="3"/>
      <c r="DT341" s="3"/>
      <c r="DU341" s="3"/>
      <c r="DV341" s="3"/>
      <c r="DW341" s="3"/>
    </row>
    <row r="342" spans="1:127">
      <c r="A342" s="1"/>
      <c r="B342" s="2"/>
      <c r="C342" s="2"/>
      <c r="D342" s="2"/>
      <c r="E342" s="3"/>
      <c r="F342" s="4"/>
      <c r="I342" s="5"/>
      <c r="J342" s="5"/>
      <c r="K342" s="6"/>
      <c r="L342" s="6"/>
      <c r="M342" s="6"/>
      <c r="N342" s="6"/>
      <c r="O342" s="7"/>
      <c r="P342" s="7"/>
      <c r="Q342" s="6"/>
      <c r="R342" s="7"/>
      <c r="S342" s="7"/>
      <c r="T342" s="6"/>
      <c r="U342" s="6"/>
      <c r="V342" s="11"/>
      <c r="W342" s="11"/>
      <c r="X342" s="6"/>
      <c r="Y342" s="6"/>
      <c r="Z342" s="11"/>
      <c r="AA342" s="11"/>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c r="DN342" s="3"/>
      <c r="DO342" s="3"/>
      <c r="DP342" s="3"/>
      <c r="DQ342" s="3"/>
      <c r="DR342" s="3"/>
      <c r="DS342" s="3"/>
      <c r="DT342" s="3"/>
      <c r="DU342" s="3"/>
      <c r="DV342" s="3"/>
      <c r="DW342" s="3"/>
    </row>
    <row r="343" spans="1:127">
      <c r="A343" s="1"/>
      <c r="B343" s="2"/>
      <c r="C343" s="2"/>
      <c r="D343" s="2"/>
      <c r="E343" s="3"/>
      <c r="F343" s="4"/>
      <c r="I343" s="5"/>
      <c r="J343" s="5"/>
      <c r="K343" s="6"/>
      <c r="L343" s="6"/>
      <c r="M343" s="6"/>
      <c r="N343" s="6"/>
      <c r="O343" s="7"/>
      <c r="P343" s="7"/>
      <c r="Q343" s="6"/>
      <c r="R343" s="7"/>
      <c r="S343" s="7"/>
      <c r="T343" s="6"/>
      <c r="U343" s="6"/>
      <c r="V343" s="11"/>
      <c r="W343" s="11"/>
      <c r="X343" s="6"/>
      <c r="Y343" s="6"/>
      <c r="Z343" s="11"/>
      <c r="AA343" s="11"/>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3"/>
      <c r="DG343" s="3"/>
      <c r="DH343" s="3"/>
      <c r="DI343" s="3"/>
      <c r="DJ343" s="3"/>
      <c r="DK343" s="3"/>
      <c r="DL343" s="3"/>
      <c r="DM343" s="3"/>
      <c r="DN343" s="3"/>
      <c r="DO343" s="3"/>
      <c r="DP343" s="3"/>
      <c r="DQ343" s="3"/>
      <c r="DR343" s="3"/>
      <c r="DS343" s="3"/>
      <c r="DT343" s="3"/>
      <c r="DU343" s="3"/>
      <c r="DV343" s="3"/>
      <c r="DW343" s="3"/>
    </row>
    <row r="344" spans="1:127">
      <c r="A344" s="1"/>
      <c r="B344" s="2"/>
      <c r="C344" s="2"/>
      <c r="D344" s="2"/>
      <c r="E344" s="3"/>
      <c r="F344" s="4"/>
      <c r="I344" s="5"/>
      <c r="J344" s="5"/>
      <c r="K344" s="6"/>
      <c r="L344" s="6"/>
      <c r="M344" s="6"/>
      <c r="N344" s="6"/>
      <c r="O344" s="7"/>
      <c r="P344" s="7"/>
      <c r="Q344" s="6"/>
      <c r="R344" s="7"/>
      <c r="S344" s="7"/>
      <c r="T344" s="6"/>
      <c r="U344" s="6"/>
      <c r="V344" s="11"/>
      <c r="W344" s="11"/>
      <c r="X344" s="6"/>
      <c r="Y344" s="6"/>
      <c r="Z344" s="11"/>
      <c r="AA344" s="11"/>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row>
    <row r="345" spans="1:127">
      <c r="A345" s="1"/>
      <c r="B345" s="2"/>
      <c r="C345" s="2"/>
      <c r="D345" s="2"/>
      <c r="E345" s="3"/>
      <c r="F345" s="4"/>
      <c r="I345" s="5"/>
      <c r="J345" s="5"/>
      <c r="K345" s="6"/>
      <c r="L345" s="6"/>
      <c r="M345" s="6"/>
      <c r="N345" s="6"/>
      <c r="O345" s="7"/>
      <c r="P345" s="7"/>
      <c r="Q345" s="6"/>
      <c r="R345" s="7"/>
      <c r="S345" s="7"/>
      <c r="T345" s="6"/>
      <c r="U345" s="6"/>
      <c r="V345" s="11"/>
      <c r="W345" s="11"/>
      <c r="X345" s="6"/>
      <c r="Y345" s="6"/>
      <c r="Z345" s="11"/>
      <c r="AA345" s="11"/>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row>
    <row r="346" spans="1:127">
      <c r="A346" s="1"/>
      <c r="B346" s="2"/>
      <c r="C346" s="2"/>
      <c r="D346" s="2"/>
      <c r="E346" s="3"/>
      <c r="F346" s="4"/>
      <c r="I346" s="5"/>
      <c r="J346" s="5"/>
      <c r="K346" s="6"/>
      <c r="L346" s="6"/>
      <c r="M346" s="6"/>
      <c r="N346" s="6"/>
      <c r="O346" s="7"/>
      <c r="P346" s="7"/>
      <c r="Q346" s="6"/>
      <c r="R346" s="7"/>
      <c r="S346" s="7"/>
      <c r="T346" s="6"/>
      <c r="U346" s="6"/>
      <c r="V346" s="11"/>
      <c r="W346" s="11"/>
      <c r="X346" s="6"/>
      <c r="Y346" s="6"/>
      <c r="Z346" s="11"/>
      <c r="AA346" s="11"/>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row>
    <row r="347" spans="1:127">
      <c r="A347" s="1"/>
      <c r="B347" s="2"/>
      <c r="C347" s="2"/>
      <c r="D347" s="2"/>
      <c r="E347" s="3"/>
      <c r="F347" s="4"/>
      <c r="I347" s="5"/>
      <c r="J347" s="5"/>
      <c r="K347" s="6"/>
      <c r="L347" s="6"/>
      <c r="M347" s="6"/>
      <c r="N347" s="6"/>
      <c r="O347" s="7"/>
      <c r="P347" s="7"/>
      <c r="Q347" s="6"/>
      <c r="R347" s="7"/>
      <c r="S347" s="7"/>
      <c r="T347" s="6"/>
      <c r="U347" s="6"/>
      <c r="V347" s="11"/>
      <c r="W347" s="11"/>
      <c r="X347" s="6"/>
      <c r="Y347" s="6"/>
      <c r="Z347" s="11"/>
      <c r="AA347" s="11"/>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c r="DG347" s="3"/>
      <c r="DH347" s="3"/>
      <c r="DI347" s="3"/>
      <c r="DJ347" s="3"/>
      <c r="DK347" s="3"/>
      <c r="DL347" s="3"/>
      <c r="DM347" s="3"/>
      <c r="DN347" s="3"/>
      <c r="DO347" s="3"/>
      <c r="DP347" s="3"/>
      <c r="DQ347" s="3"/>
      <c r="DR347" s="3"/>
      <c r="DS347" s="3"/>
      <c r="DT347" s="3"/>
      <c r="DU347" s="3"/>
      <c r="DV347" s="3"/>
      <c r="DW347" s="3"/>
    </row>
    <row r="348" spans="1:127">
      <c r="A348" s="1"/>
      <c r="B348" s="2"/>
      <c r="C348" s="2"/>
      <c r="D348" s="2"/>
      <c r="E348" s="3"/>
      <c r="F348" s="4"/>
      <c r="I348" s="5"/>
      <c r="J348" s="5"/>
      <c r="K348" s="6"/>
      <c r="L348" s="6"/>
      <c r="M348" s="6"/>
      <c r="N348" s="6"/>
      <c r="O348" s="7"/>
      <c r="P348" s="7"/>
      <c r="Q348" s="6"/>
      <c r="R348" s="7"/>
      <c r="S348" s="7"/>
      <c r="T348" s="6"/>
      <c r="U348" s="6"/>
      <c r="V348" s="11"/>
      <c r="W348" s="11"/>
      <c r="X348" s="6"/>
      <c r="Y348" s="6"/>
      <c r="Z348" s="11"/>
      <c r="AA348" s="11"/>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3"/>
      <c r="DG348" s="3"/>
      <c r="DH348" s="3"/>
      <c r="DI348" s="3"/>
      <c r="DJ348" s="3"/>
      <c r="DK348" s="3"/>
      <c r="DL348" s="3"/>
      <c r="DM348" s="3"/>
      <c r="DN348" s="3"/>
      <c r="DO348" s="3"/>
      <c r="DP348" s="3"/>
      <c r="DQ348" s="3"/>
      <c r="DR348" s="3"/>
      <c r="DS348" s="3"/>
      <c r="DT348" s="3"/>
      <c r="DU348" s="3"/>
      <c r="DV348" s="3"/>
      <c r="DW348" s="3"/>
    </row>
    <row r="349" spans="1:127">
      <c r="A349" s="1"/>
      <c r="B349" s="2"/>
      <c r="C349" s="2"/>
      <c r="D349" s="2"/>
      <c r="E349" s="3"/>
      <c r="F349" s="4"/>
      <c r="I349" s="5"/>
      <c r="J349" s="5"/>
      <c r="K349" s="6"/>
      <c r="L349" s="6"/>
      <c r="M349" s="6"/>
      <c r="N349" s="6"/>
      <c r="O349" s="7"/>
      <c r="P349" s="7"/>
      <c r="Q349" s="6"/>
      <c r="R349" s="7"/>
      <c r="S349" s="7"/>
      <c r="T349" s="6"/>
      <c r="U349" s="6"/>
      <c r="V349" s="11"/>
      <c r="W349" s="11"/>
      <c r="X349" s="6"/>
      <c r="Y349" s="6"/>
      <c r="Z349" s="11"/>
      <c r="AA349" s="11"/>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3"/>
      <c r="DG349" s="3"/>
      <c r="DH349" s="3"/>
      <c r="DI349" s="3"/>
      <c r="DJ349" s="3"/>
      <c r="DK349" s="3"/>
      <c r="DL349" s="3"/>
      <c r="DM349" s="3"/>
      <c r="DN349" s="3"/>
      <c r="DO349" s="3"/>
      <c r="DP349" s="3"/>
      <c r="DQ349" s="3"/>
      <c r="DR349" s="3"/>
      <c r="DS349" s="3"/>
      <c r="DT349" s="3"/>
      <c r="DU349" s="3"/>
      <c r="DV349" s="3"/>
      <c r="DW349" s="3"/>
    </row>
    <row r="350" spans="1:127">
      <c r="A350" s="1"/>
      <c r="B350" s="2"/>
      <c r="C350" s="2"/>
      <c r="D350" s="2"/>
      <c r="E350" s="3"/>
      <c r="F350" s="4"/>
      <c r="I350" s="5"/>
      <c r="J350" s="5"/>
      <c r="K350" s="6"/>
      <c r="L350" s="6"/>
      <c r="M350" s="6"/>
      <c r="N350" s="6"/>
      <c r="O350" s="7"/>
      <c r="P350" s="7"/>
      <c r="Q350" s="6"/>
      <c r="R350" s="7"/>
      <c r="S350" s="7"/>
      <c r="T350" s="6"/>
      <c r="U350" s="6"/>
      <c r="V350" s="11"/>
      <c r="W350" s="11"/>
      <c r="X350" s="6"/>
      <c r="Y350" s="6"/>
      <c r="Z350" s="11"/>
      <c r="AA350" s="11"/>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3"/>
      <c r="DG350" s="3"/>
      <c r="DH350" s="3"/>
      <c r="DI350" s="3"/>
      <c r="DJ350" s="3"/>
      <c r="DK350" s="3"/>
      <c r="DL350" s="3"/>
      <c r="DM350" s="3"/>
      <c r="DN350" s="3"/>
      <c r="DO350" s="3"/>
      <c r="DP350" s="3"/>
      <c r="DQ350" s="3"/>
      <c r="DR350" s="3"/>
      <c r="DS350" s="3"/>
      <c r="DT350" s="3"/>
      <c r="DU350" s="3"/>
      <c r="DV350" s="3"/>
      <c r="DW350" s="3"/>
    </row>
    <row r="351" spans="1:127">
      <c r="A351" s="1"/>
      <c r="B351" s="2"/>
      <c r="C351" s="2"/>
      <c r="D351" s="2"/>
      <c r="E351" s="3"/>
      <c r="F351" s="4"/>
      <c r="I351" s="5"/>
      <c r="J351" s="5"/>
      <c r="K351" s="6"/>
      <c r="L351" s="6"/>
      <c r="M351" s="6"/>
      <c r="N351" s="6"/>
      <c r="O351" s="7"/>
      <c r="P351" s="7"/>
      <c r="Q351" s="6"/>
      <c r="R351" s="7"/>
      <c r="S351" s="7"/>
      <c r="T351" s="6"/>
      <c r="U351" s="6"/>
      <c r="V351" s="11"/>
      <c r="W351" s="11"/>
      <c r="X351" s="6"/>
      <c r="Y351" s="6"/>
      <c r="Z351" s="11"/>
      <c r="AA351" s="11"/>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3"/>
      <c r="DG351" s="3"/>
      <c r="DH351" s="3"/>
      <c r="DI351" s="3"/>
      <c r="DJ351" s="3"/>
      <c r="DK351" s="3"/>
      <c r="DL351" s="3"/>
      <c r="DM351" s="3"/>
      <c r="DN351" s="3"/>
      <c r="DO351" s="3"/>
      <c r="DP351" s="3"/>
      <c r="DQ351" s="3"/>
      <c r="DR351" s="3"/>
      <c r="DS351" s="3"/>
      <c r="DT351" s="3"/>
      <c r="DU351" s="3"/>
      <c r="DV351" s="3"/>
      <c r="DW351" s="3"/>
    </row>
    <row r="352" spans="1:127">
      <c r="A352" s="1"/>
      <c r="B352" s="2"/>
      <c r="C352" s="2"/>
      <c r="D352" s="2"/>
      <c r="E352" s="3"/>
      <c r="F352" s="4"/>
      <c r="I352" s="5"/>
      <c r="J352" s="5"/>
      <c r="K352" s="6"/>
      <c r="L352" s="6"/>
      <c r="M352" s="6"/>
      <c r="N352" s="6"/>
      <c r="O352" s="7"/>
      <c r="P352" s="7"/>
      <c r="Q352" s="6"/>
      <c r="R352" s="7"/>
      <c r="S352" s="7"/>
      <c r="T352" s="6"/>
      <c r="U352" s="6"/>
      <c r="V352" s="11"/>
      <c r="W352" s="11"/>
      <c r="X352" s="6"/>
      <c r="Y352" s="6"/>
      <c r="Z352" s="11"/>
      <c r="AA352" s="11"/>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3"/>
      <c r="DG352" s="3"/>
      <c r="DH352" s="3"/>
      <c r="DI352" s="3"/>
      <c r="DJ352" s="3"/>
      <c r="DK352" s="3"/>
      <c r="DL352" s="3"/>
      <c r="DM352" s="3"/>
      <c r="DN352" s="3"/>
      <c r="DO352" s="3"/>
      <c r="DP352" s="3"/>
      <c r="DQ352" s="3"/>
      <c r="DR352" s="3"/>
      <c r="DS352" s="3"/>
      <c r="DT352" s="3"/>
      <c r="DU352" s="3"/>
      <c r="DV352" s="3"/>
      <c r="DW352" s="3"/>
    </row>
    <row r="353" spans="1:127">
      <c r="A353" s="1"/>
      <c r="B353" s="2"/>
      <c r="C353" s="2"/>
      <c r="D353" s="2"/>
      <c r="E353" s="3"/>
      <c r="F353" s="4"/>
      <c r="I353" s="5"/>
      <c r="J353" s="5"/>
      <c r="K353" s="6"/>
      <c r="L353" s="6"/>
      <c r="M353" s="6"/>
      <c r="N353" s="6"/>
      <c r="O353" s="7"/>
      <c r="P353" s="7"/>
      <c r="Q353" s="6"/>
      <c r="R353" s="7"/>
      <c r="S353" s="7"/>
      <c r="T353" s="6"/>
      <c r="U353" s="6"/>
      <c r="V353" s="11"/>
      <c r="W353" s="11"/>
      <c r="X353" s="6"/>
      <c r="Y353" s="6"/>
      <c r="Z353" s="11"/>
      <c r="AA353" s="11"/>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3"/>
      <c r="DG353" s="3"/>
      <c r="DH353" s="3"/>
      <c r="DI353" s="3"/>
      <c r="DJ353" s="3"/>
      <c r="DK353" s="3"/>
      <c r="DL353" s="3"/>
      <c r="DM353" s="3"/>
      <c r="DN353" s="3"/>
      <c r="DO353" s="3"/>
      <c r="DP353" s="3"/>
      <c r="DQ353" s="3"/>
      <c r="DR353" s="3"/>
      <c r="DS353" s="3"/>
      <c r="DT353" s="3"/>
      <c r="DU353" s="3"/>
      <c r="DV353" s="3"/>
      <c r="DW353" s="3"/>
    </row>
    <row r="354" spans="1:127">
      <c r="A354" s="1"/>
      <c r="B354" s="2"/>
      <c r="C354" s="2"/>
      <c r="D354" s="2"/>
      <c r="E354" s="3"/>
      <c r="F354" s="4"/>
      <c r="I354" s="5"/>
      <c r="J354" s="5"/>
      <c r="K354" s="6"/>
      <c r="L354" s="6"/>
      <c r="M354" s="6"/>
      <c r="N354" s="6"/>
      <c r="O354" s="7"/>
      <c r="P354" s="7"/>
      <c r="Q354" s="6"/>
      <c r="R354" s="7"/>
      <c r="S354" s="7"/>
      <c r="T354" s="6"/>
      <c r="U354" s="6"/>
      <c r="V354" s="11"/>
      <c r="W354" s="11"/>
      <c r="X354" s="6"/>
      <c r="Y354" s="6"/>
      <c r="Z354" s="11"/>
      <c r="AA354" s="11"/>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c r="DG354" s="3"/>
      <c r="DH354" s="3"/>
      <c r="DI354" s="3"/>
      <c r="DJ354" s="3"/>
      <c r="DK354" s="3"/>
      <c r="DL354" s="3"/>
      <c r="DM354" s="3"/>
      <c r="DN354" s="3"/>
      <c r="DO354" s="3"/>
      <c r="DP354" s="3"/>
      <c r="DQ354" s="3"/>
      <c r="DR354" s="3"/>
      <c r="DS354" s="3"/>
      <c r="DT354" s="3"/>
      <c r="DU354" s="3"/>
      <c r="DV354" s="3"/>
      <c r="DW354" s="3"/>
    </row>
    <row r="355" spans="1:127">
      <c r="A355" s="1"/>
      <c r="B355" s="2"/>
      <c r="C355" s="2"/>
      <c r="D355" s="2"/>
      <c r="E355" s="3"/>
      <c r="F355" s="4"/>
      <c r="I355" s="5"/>
      <c r="J355" s="5"/>
      <c r="K355" s="6"/>
      <c r="L355" s="6"/>
      <c r="M355" s="6"/>
      <c r="N355" s="6"/>
      <c r="O355" s="7"/>
      <c r="P355" s="7"/>
      <c r="Q355" s="6"/>
      <c r="R355" s="7"/>
      <c r="S355" s="7"/>
      <c r="T355" s="6"/>
      <c r="U355" s="6"/>
      <c r="V355" s="11"/>
      <c r="W355" s="11"/>
      <c r="X355" s="6"/>
      <c r="Y355" s="6"/>
      <c r="Z355" s="11"/>
      <c r="AA355" s="11"/>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c r="DG355" s="3"/>
      <c r="DH355" s="3"/>
      <c r="DI355" s="3"/>
      <c r="DJ355" s="3"/>
      <c r="DK355" s="3"/>
      <c r="DL355" s="3"/>
      <c r="DM355" s="3"/>
      <c r="DN355" s="3"/>
      <c r="DO355" s="3"/>
      <c r="DP355" s="3"/>
      <c r="DQ355" s="3"/>
      <c r="DR355" s="3"/>
      <c r="DS355" s="3"/>
      <c r="DT355" s="3"/>
      <c r="DU355" s="3"/>
      <c r="DV355" s="3"/>
      <c r="DW355" s="3"/>
    </row>
    <row r="356" spans="1:127">
      <c r="A356" s="1"/>
      <c r="B356" s="2"/>
      <c r="C356" s="2"/>
      <c r="D356" s="2"/>
      <c r="E356" s="3"/>
      <c r="F356" s="4"/>
      <c r="I356" s="5"/>
      <c r="J356" s="5"/>
      <c r="K356" s="6"/>
      <c r="L356" s="6"/>
      <c r="M356" s="6"/>
      <c r="N356" s="6"/>
      <c r="O356" s="7"/>
      <c r="P356" s="7"/>
      <c r="Q356" s="6"/>
      <c r="R356" s="7"/>
      <c r="S356" s="7"/>
      <c r="T356" s="6"/>
      <c r="U356" s="6"/>
      <c r="V356" s="11"/>
      <c r="W356" s="11"/>
      <c r="X356" s="6"/>
      <c r="Y356" s="6"/>
      <c r="Z356" s="11"/>
      <c r="AA356" s="11"/>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c r="DN356" s="3"/>
      <c r="DO356" s="3"/>
      <c r="DP356" s="3"/>
      <c r="DQ356" s="3"/>
      <c r="DR356" s="3"/>
      <c r="DS356" s="3"/>
      <c r="DT356" s="3"/>
      <c r="DU356" s="3"/>
      <c r="DV356" s="3"/>
      <c r="DW356" s="3"/>
    </row>
    <row r="357" spans="1:127">
      <c r="A357" s="1"/>
      <c r="B357" s="2"/>
      <c r="C357" s="2"/>
      <c r="D357" s="2"/>
      <c r="E357" s="3"/>
      <c r="F357" s="4"/>
      <c r="I357" s="5"/>
      <c r="J357" s="5"/>
      <c r="K357" s="6"/>
      <c r="L357" s="6"/>
      <c r="M357" s="6"/>
      <c r="N357" s="6"/>
      <c r="O357" s="7"/>
      <c r="P357" s="7"/>
      <c r="Q357" s="6"/>
      <c r="R357" s="7"/>
      <c r="S357" s="7"/>
      <c r="T357" s="6"/>
      <c r="U357" s="6"/>
      <c r="V357" s="11"/>
      <c r="W357" s="11"/>
      <c r="X357" s="6"/>
      <c r="Y357" s="6"/>
      <c r="Z357" s="11"/>
      <c r="AA357" s="11"/>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row>
    <row r="358" spans="1:127">
      <c r="A358" s="1"/>
      <c r="B358" s="2"/>
      <c r="C358" s="2"/>
      <c r="D358" s="2"/>
      <c r="E358" s="3"/>
      <c r="F358" s="4"/>
      <c r="I358" s="5"/>
      <c r="J358" s="5"/>
      <c r="K358" s="6"/>
      <c r="L358" s="6"/>
      <c r="M358" s="6"/>
      <c r="N358" s="6"/>
      <c r="O358" s="7"/>
      <c r="P358" s="7"/>
      <c r="Q358" s="6"/>
      <c r="R358" s="7"/>
      <c r="S358" s="7"/>
      <c r="T358" s="6"/>
      <c r="U358" s="6"/>
      <c r="V358" s="11"/>
      <c r="W358" s="11"/>
      <c r="X358" s="6"/>
      <c r="Y358" s="6"/>
      <c r="Z358" s="11"/>
      <c r="AA358" s="11"/>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row>
    <row r="359" spans="1:127">
      <c r="A359" s="1"/>
      <c r="B359" s="2"/>
      <c r="C359" s="2"/>
      <c r="D359" s="2"/>
      <c r="E359" s="3"/>
      <c r="F359" s="4"/>
      <c r="I359" s="5"/>
      <c r="J359" s="5"/>
      <c r="K359" s="6"/>
      <c r="L359" s="6"/>
      <c r="M359" s="6"/>
      <c r="N359" s="6"/>
      <c r="O359" s="7"/>
      <c r="P359" s="7"/>
      <c r="Q359" s="6"/>
      <c r="R359" s="7"/>
      <c r="S359" s="7"/>
      <c r="T359" s="6"/>
      <c r="U359" s="6"/>
      <c r="V359" s="11"/>
      <c r="W359" s="11"/>
      <c r="X359" s="6"/>
      <c r="Y359" s="6"/>
      <c r="Z359" s="11"/>
      <c r="AA359" s="11"/>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row>
    <row r="360" spans="1:127">
      <c r="A360" s="1"/>
      <c r="B360" s="2"/>
      <c r="C360" s="2"/>
      <c r="D360" s="2"/>
      <c r="E360" s="3"/>
      <c r="F360" s="4"/>
      <c r="I360" s="5"/>
      <c r="J360" s="5"/>
      <c r="K360" s="6"/>
      <c r="L360" s="6"/>
      <c r="M360" s="6"/>
      <c r="N360" s="6"/>
      <c r="O360" s="7"/>
      <c r="P360" s="7"/>
      <c r="Q360" s="6"/>
      <c r="R360" s="7"/>
      <c r="S360" s="7"/>
      <c r="T360" s="6"/>
      <c r="U360" s="6"/>
      <c r="V360" s="11"/>
      <c r="W360" s="11"/>
      <c r="X360" s="6"/>
      <c r="Y360" s="6"/>
      <c r="Z360" s="11"/>
      <c r="AA360" s="11"/>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3"/>
      <c r="DG360" s="3"/>
      <c r="DH360" s="3"/>
      <c r="DI360" s="3"/>
      <c r="DJ360" s="3"/>
      <c r="DK360" s="3"/>
      <c r="DL360" s="3"/>
      <c r="DM360" s="3"/>
      <c r="DN360" s="3"/>
      <c r="DO360" s="3"/>
      <c r="DP360" s="3"/>
      <c r="DQ360" s="3"/>
      <c r="DR360" s="3"/>
      <c r="DS360" s="3"/>
      <c r="DT360" s="3"/>
      <c r="DU360" s="3"/>
      <c r="DV360" s="3"/>
      <c r="DW360" s="3"/>
    </row>
    <row r="361" spans="1:127">
      <c r="A361" s="1"/>
      <c r="B361" s="2"/>
      <c r="C361" s="2"/>
      <c r="D361" s="2"/>
      <c r="E361" s="3"/>
      <c r="F361" s="4"/>
      <c r="I361" s="5"/>
      <c r="J361" s="5"/>
      <c r="K361" s="6"/>
      <c r="L361" s="6"/>
      <c r="M361" s="6"/>
      <c r="N361" s="6"/>
      <c r="O361" s="7"/>
      <c r="P361" s="7"/>
      <c r="Q361" s="6"/>
      <c r="R361" s="7"/>
      <c r="S361" s="7"/>
      <c r="T361" s="6"/>
      <c r="U361" s="6"/>
      <c r="V361" s="11"/>
      <c r="W361" s="11"/>
      <c r="X361" s="6"/>
      <c r="Y361" s="6"/>
      <c r="Z361" s="11"/>
      <c r="AA361" s="11"/>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c r="DG361" s="3"/>
      <c r="DH361" s="3"/>
      <c r="DI361" s="3"/>
      <c r="DJ361" s="3"/>
      <c r="DK361" s="3"/>
      <c r="DL361" s="3"/>
      <c r="DM361" s="3"/>
      <c r="DN361" s="3"/>
      <c r="DO361" s="3"/>
      <c r="DP361" s="3"/>
      <c r="DQ361" s="3"/>
      <c r="DR361" s="3"/>
      <c r="DS361" s="3"/>
      <c r="DT361" s="3"/>
      <c r="DU361" s="3"/>
      <c r="DV361" s="3"/>
      <c r="DW361" s="3"/>
    </row>
    <row r="362" spans="1:127">
      <c r="A362" s="1"/>
      <c r="B362" s="2"/>
      <c r="C362" s="2"/>
      <c r="D362" s="2"/>
      <c r="E362" s="3"/>
      <c r="F362" s="4"/>
      <c r="I362" s="5"/>
      <c r="J362" s="5"/>
      <c r="K362" s="6"/>
      <c r="L362" s="6"/>
      <c r="M362" s="6"/>
      <c r="N362" s="6"/>
      <c r="O362" s="7"/>
      <c r="P362" s="7"/>
      <c r="Q362" s="6"/>
      <c r="R362" s="7"/>
      <c r="S362" s="7"/>
      <c r="T362" s="6"/>
      <c r="U362" s="6"/>
      <c r="V362" s="11"/>
      <c r="W362" s="11"/>
      <c r="X362" s="6"/>
      <c r="Y362" s="6"/>
      <c r="Z362" s="11"/>
      <c r="AA362" s="11"/>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c r="DT362" s="3"/>
      <c r="DU362" s="3"/>
      <c r="DV362" s="3"/>
      <c r="DW362" s="3"/>
    </row>
    <row r="363" spans="1:127">
      <c r="A363" s="1"/>
      <c r="B363" s="2"/>
      <c r="C363" s="2"/>
      <c r="D363" s="2"/>
      <c r="E363" s="3"/>
      <c r="F363" s="4"/>
      <c r="I363" s="5"/>
      <c r="J363" s="5"/>
      <c r="K363" s="6"/>
      <c r="L363" s="6"/>
      <c r="M363" s="6"/>
      <c r="N363" s="6"/>
      <c r="O363" s="7"/>
      <c r="P363" s="7"/>
      <c r="Q363" s="6"/>
      <c r="R363" s="7"/>
      <c r="S363" s="7"/>
      <c r="T363" s="6"/>
      <c r="U363" s="6"/>
      <c r="V363" s="11"/>
      <c r="W363" s="11"/>
      <c r="X363" s="6"/>
      <c r="Y363" s="6"/>
      <c r="Z363" s="11"/>
      <c r="AA363" s="11"/>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c r="DT363" s="3"/>
      <c r="DU363" s="3"/>
      <c r="DV363" s="3"/>
      <c r="DW363" s="3"/>
    </row>
    <row r="364" spans="1:127">
      <c r="A364" s="1"/>
      <c r="B364" s="2"/>
      <c r="C364" s="2"/>
      <c r="D364" s="2"/>
      <c r="E364" s="3"/>
      <c r="F364" s="4"/>
      <c r="I364" s="5"/>
      <c r="J364" s="5"/>
      <c r="K364" s="6"/>
      <c r="L364" s="6"/>
      <c r="M364" s="6"/>
      <c r="N364" s="6"/>
      <c r="O364" s="7"/>
      <c r="P364" s="7"/>
      <c r="Q364" s="6"/>
      <c r="R364" s="7"/>
      <c r="S364" s="7"/>
      <c r="T364" s="6"/>
      <c r="U364" s="6"/>
      <c r="V364" s="11"/>
      <c r="W364" s="11"/>
      <c r="X364" s="6"/>
      <c r="Y364" s="6"/>
      <c r="Z364" s="11"/>
      <c r="AA364" s="11"/>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c r="DN364" s="3"/>
      <c r="DO364" s="3"/>
      <c r="DP364" s="3"/>
      <c r="DQ364" s="3"/>
      <c r="DR364" s="3"/>
      <c r="DS364" s="3"/>
      <c r="DT364" s="3"/>
      <c r="DU364" s="3"/>
      <c r="DV364" s="3"/>
      <c r="DW364" s="3"/>
    </row>
    <row r="365" spans="1:127">
      <c r="A365" s="1"/>
      <c r="B365" s="2"/>
      <c r="C365" s="2"/>
      <c r="D365" s="2"/>
      <c r="E365" s="3"/>
      <c r="F365" s="4"/>
      <c r="I365" s="5"/>
      <c r="J365" s="5"/>
      <c r="K365" s="6"/>
      <c r="L365" s="6"/>
      <c r="M365" s="6"/>
      <c r="N365" s="6"/>
      <c r="O365" s="7"/>
      <c r="P365" s="7"/>
      <c r="Q365" s="6"/>
      <c r="R365" s="7"/>
      <c r="S365" s="7"/>
      <c r="T365" s="6"/>
      <c r="U365" s="6"/>
      <c r="V365" s="11"/>
      <c r="W365" s="11"/>
      <c r="X365" s="6"/>
      <c r="Y365" s="6"/>
      <c r="Z365" s="11"/>
      <c r="AA365" s="11"/>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3"/>
      <c r="DG365" s="3"/>
      <c r="DH365" s="3"/>
      <c r="DI365" s="3"/>
      <c r="DJ365" s="3"/>
      <c r="DK365" s="3"/>
      <c r="DL365" s="3"/>
      <c r="DM365" s="3"/>
      <c r="DN365" s="3"/>
      <c r="DO365" s="3"/>
      <c r="DP365" s="3"/>
      <c r="DQ365" s="3"/>
      <c r="DR365" s="3"/>
      <c r="DS365" s="3"/>
      <c r="DT365" s="3"/>
      <c r="DU365" s="3"/>
      <c r="DV365" s="3"/>
      <c r="DW365" s="3"/>
    </row>
    <row r="366" spans="1:127">
      <c r="A366" s="1"/>
      <c r="B366" s="2"/>
      <c r="C366" s="2"/>
      <c r="D366" s="2"/>
      <c r="E366" s="3"/>
      <c r="F366" s="4"/>
      <c r="I366" s="5"/>
      <c r="J366" s="5"/>
      <c r="K366" s="6"/>
      <c r="L366" s="6"/>
      <c r="M366" s="6"/>
      <c r="N366" s="6"/>
      <c r="O366" s="7"/>
      <c r="P366" s="7"/>
      <c r="Q366" s="6"/>
      <c r="R366" s="7"/>
      <c r="S366" s="7"/>
      <c r="T366" s="6"/>
      <c r="U366" s="6"/>
      <c r="V366" s="11"/>
      <c r="W366" s="11"/>
      <c r="X366" s="6"/>
      <c r="Y366" s="6"/>
      <c r="Z366" s="11"/>
      <c r="AA366" s="11"/>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c r="DT366" s="3"/>
      <c r="DU366" s="3"/>
      <c r="DV366" s="3"/>
      <c r="DW366" s="3"/>
    </row>
    <row r="367" spans="1:127">
      <c r="A367" s="1"/>
      <c r="B367" s="2"/>
      <c r="C367" s="2"/>
      <c r="D367" s="2"/>
      <c r="E367" s="3"/>
      <c r="F367" s="4"/>
      <c r="I367" s="5"/>
      <c r="J367" s="5"/>
      <c r="K367" s="6"/>
      <c r="L367" s="6"/>
      <c r="M367" s="6"/>
      <c r="N367" s="6"/>
      <c r="O367" s="7"/>
      <c r="P367" s="7"/>
      <c r="Q367" s="6"/>
      <c r="R367" s="7"/>
      <c r="S367" s="7"/>
      <c r="T367" s="6"/>
      <c r="U367" s="6"/>
      <c r="V367" s="11"/>
      <c r="W367" s="11"/>
      <c r="X367" s="6"/>
      <c r="Y367" s="6"/>
      <c r="Z367" s="11"/>
      <c r="AA367" s="11"/>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c r="DT367" s="3"/>
      <c r="DU367" s="3"/>
      <c r="DV367" s="3"/>
      <c r="DW367" s="3"/>
    </row>
    <row r="368" spans="1:127">
      <c r="A368" s="1"/>
      <c r="B368" s="2"/>
      <c r="C368" s="2"/>
      <c r="D368" s="2"/>
      <c r="E368" s="3"/>
      <c r="F368" s="4"/>
      <c r="I368" s="5"/>
      <c r="J368" s="5"/>
      <c r="K368" s="6"/>
      <c r="L368" s="6"/>
      <c r="M368" s="6"/>
      <c r="N368" s="6"/>
      <c r="O368" s="7"/>
      <c r="P368" s="7"/>
      <c r="Q368" s="6"/>
      <c r="R368" s="7"/>
      <c r="S368" s="7"/>
      <c r="T368" s="6"/>
      <c r="U368" s="6"/>
      <c r="V368" s="11"/>
      <c r="W368" s="11"/>
      <c r="X368" s="6"/>
      <c r="Y368" s="6"/>
      <c r="Z368" s="11"/>
      <c r="AA368" s="11"/>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c r="DG368" s="3"/>
      <c r="DH368" s="3"/>
      <c r="DI368" s="3"/>
      <c r="DJ368" s="3"/>
      <c r="DK368" s="3"/>
      <c r="DL368" s="3"/>
      <c r="DM368" s="3"/>
      <c r="DN368" s="3"/>
      <c r="DO368" s="3"/>
      <c r="DP368" s="3"/>
      <c r="DQ368" s="3"/>
      <c r="DR368" s="3"/>
      <c r="DS368" s="3"/>
      <c r="DT368" s="3"/>
      <c r="DU368" s="3"/>
      <c r="DV368" s="3"/>
      <c r="DW368" s="3"/>
    </row>
    <row r="369" spans="1:127">
      <c r="A369" s="1"/>
      <c r="B369" s="2"/>
      <c r="C369" s="2"/>
      <c r="D369" s="2"/>
      <c r="E369" s="3"/>
      <c r="F369" s="4"/>
      <c r="I369" s="5"/>
      <c r="J369" s="5"/>
      <c r="K369" s="6"/>
      <c r="L369" s="6"/>
      <c r="M369" s="6"/>
      <c r="N369" s="6"/>
      <c r="O369" s="7"/>
      <c r="P369" s="7"/>
      <c r="Q369" s="6"/>
      <c r="R369" s="7"/>
      <c r="S369" s="7"/>
      <c r="T369" s="6"/>
      <c r="U369" s="6"/>
      <c r="V369" s="11"/>
      <c r="W369" s="11"/>
      <c r="X369" s="6"/>
      <c r="Y369" s="6"/>
      <c r="Z369" s="11"/>
      <c r="AA369" s="11"/>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c r="DT369" s="3"/>
      <c r="DU369" s="3"/>
      <c r="DV369" s="3"/>
      <c r="DW369" s="3"/>
    </row>
    <row r="370" spans="1:127">
      <c r="A370" s="1"/>
      <c r="B370" s="2"/>
      <c r="C370" s="2"/>
      <c r="D370" s="2"/>
      <c r="E370" s="3"/>
      <c r="F370" s="4"/>
      <c r="I370" s="5"/>
      <c r="J370" s="5"/>
      <c r="K370" s="6"/>
      <c r="L370" s="6"/>
      <c r="M370" s="6"/>
      <c r="N370" s="6"/>
      <c r="O370" s="7"/>
      <c r="P370" s="7"/>
      <c r="Q370" s="6"/>
      <c r="R370" s="7"/>
      <c r="S370" s="7"/>
      <c r="T370" s="6"/>
      <c r="U370" s="6"/>
      <c r="V370" s="11"/>
      <c r="W370" s="11"/>
      <c r="X370" s="6"/>
      <c r="Y370" s="6"/>
      <c r="Z370" s="11"/>
      <c r="AA370" s="11"/>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c r="DN370" s="3"/>
      <c r="DO370" s="3"/>
      <c r="DP370" s="3"/>
      <c r="DQ370" s="3"/>
      <c r="DR370" s="3"/>
      <c r="DS370" s="3"/>
      <c r="DT370" s="3"/>
      <c r="DU370" s="3"/>
      <c r="DV370" s="3"/>
      <c r="DW370" s="3"/>
    </row>
    <row r="371" spans="1:127">
      <c r="A371" s="1"/>
      <c r="B371" s="2"/>
      <c r="C371" s="2"/>
      <c r="D371" s="2"/>
      <c r="E371" s="3"/>
      <c r="F371" s="4"/>
      <c r="I371" s="5"/>
      <c r="J371" s="5"/>
      <c r="K371" s="6"/>
      <c r="L371" s="6"/>
      <c r="M371" s="6"/>
      <c r="N371" s="6"/>
      <c r="O371" s="7"/>
      <c r="P371" s="7"/>
      <c r="Q371" s="6"/>
      <c r="R371" s="7"/>
      <c r="S371" s="7"/>
      <c r="T371" s="6"/>
      <c r="U371" s="6"/>
      <c r="V371" s="11"/>
      <c r="W371" s="11"/>
      <c r="X371" s="6"/>
      <c r="Y371" s="6"/>
      <c r="Z371" s="11"/>
      <c r="AA371" s="11"/>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3"/>
      <c r="DP371" s="3"/>
      <c r="DQ371" s="3"/>
      <c r="DR371" s="3"/>
      <c r="DS371" s="3"/>
      <c r="DT371" s="3"/>
      <c r="DU371" s="3"/>
      <c r="DV371" s="3"/>
      <c r="DW371" s="3"/>
    </row>
    <row r="372" spans="1:127">
      <c r="A372" s="1"/>
      <c r="B372" s="2"/>
      <c r="C372" s="2"/>
      <c r="D372" s="2"/>
      <c r="E372" s="3"/>
      <c r="F372" s="4"/>
      <c r="I372" s="5"/>
      <c r="J372" s="5"/>
      <c r="K372" s="6"/>
      <c r="L372" s="6"/>
      <c r="M372" s="6"/>
      <c r="N372" s="6"/>
      <c r="O372" s="7"/>
      <c r="P372" s="7"/>
      <c r="Q372" s="6"/>
      <c r="R372" s="7"/>
      <c r="S372" s="7"/>
      <c r="T372" s="6"/>
      <c r="U372" s="6"/>
      <c r="V372" s="11"/>
      <c r="W372" s="11"/>
      <c r="X372" s="6"/>
      <c r="Y372" s="6"/>
      <c r="Z372" s="11"/>
      <c r="AA372" s="11"/>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3"/>
      <c r="DP372" s="3"/>
      <c r="DQ372" s="3"/>
      <c r="DR372" s="3"/>
      <c r="DS372" s="3"/>
      <c r="DT372" s="3"/>
      <c r="DU372" s="3"/>
      <c r="DV372" s="3"/>
      <c r="DW372" s="3"/>
    </row>
    <row r="373" spans="1:127">
      <c r="A373" s="1"/>
      <c r="B373" s="2"/>
      <c r="C373" s="2"/>
      <c r="D373" s="2"/>
      <c r="E373" s="3"/>
      <c r="F373" s="4"/>
      <c r="I373" s="5"/>
      <c r="J373" s="5"/>
      <c r="K373" s="6"/>
      <c r="L373" s="6"/>
      <c r="M373" s="6"/>
      <c r="N373" s="6"/>
      <c r="O373" s="7"/>
      <c r="P373" s="7"/>
      <c r="Q373" s="6"/>
      <c r="R373" s="7"/>
      <c r="S373" s="7"/>
      <c r="T373" s="6"/>
      <c r="U373" s="6"/>
      <c r="V373" s="11"/>
      <c r="W373" s="11"/>
      <c r="X373" s="6"/>
      <c r="Y373" s="6"/>
      <c r="Z373" s="11"/>
      <c r="AA373" s="11"/>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c r="DT373" s="3"/>
      <c r="DU373" s="3"/>
      <c r="DV373" s="3"/>
      <c r="DW373" s="3"/>
    </row>
    <row r="374" spans="1:127">
      <c r="A374" s="1"/>
      <c r="B374" s="2"/>
      <c r="C374" s="2"/>
      <c r="D374" s="2"/>
      <c r="E374" s="3"/>
      <c r="F374" s="4"/>
      <c r="I374" s="5"/>
      <c r="J374" s="5"/>
      <c r="K374" s="6"/>
      <c r="L374" s="6"/>
      <c r="M374" s="6"/>
      <c r="N374" s="6"/>
      <c r="O374" s="7"/>
      <c r="P374" s="7"/>
      <c r="Q374" s="6"/>
      <c r="R374" s="7"/>
      <c r="S374" s="7"/>
      <c r="T374" s="6"/>
      <c r="U374" s="6"/>
      <c r="V374" s="11"/>
      <c r="W374" s="11"/>
      <c r="X374" s="6"/>
      <c r="Y374" s="6"/>
      <c r="Z374" s="11"/>
      <c r="AA374" s="11"/>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3"/>
      <c r="DG374" s="3"/>
      <c r="DH374" s="3"/>
      <c r="DI374" s="3"/>
      <c r="DJ374" s="3"/>
      <c r="DK374" s="3"/>
      <c r="DL374" s="3"/>
      <c r="DM374" s="3"/>
      <c r="DN374" s="3"/>
      <c r="DO374" s="3"/>
      <c r="DP374" s="3"/>
      <c r="DQ374" s="3"/>
      <c r="DR374" s="3"/>
      <c r="DS374" s="3"/>
      <c r="DT374" s="3"/>
      <c r="DU374" s="3"/>
      <c r="DV374" s="3"/>
      <c r="DW374" s="3"/>
    </row>
    <row r="375" spans="1:127">
      <c r="A375" s="1"/>
      <c r="B375" s="2"/>
      <c r="C375" s="2"/>
      <c r="D375" s="2"/>
      <c r="E375" s="3"/>
      <c r="F375" s="4"/>
      <c r="I375" s="5"/>
      <c r="J375" s="5"/>
      <c r="K375" s="6"/>
      <c r="L375" s="6"/>
      <c r="M375" s="6"/>
      <c r="N375" s="6"/>
      <c r="O375" s="7"/>
      <c r="P375" s="7"/>
      <c r="Q375" s="6"/>
      <c r="R375" s="7"/>
      <c r="S375" s="7"/>
      <c r="T375" s="6"/>
      <c r="U375" s="6"/>
      <c r="V375" s="11"/>
      <c r="W375" s="11"/>
      <c r="X375" s="6"/>
      <c r="Y375" s="6"/>
      <c r="Z375" s="11"/>
      <c r="AA375" s="11"/>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c r="DG375" s="3"/>
      <c r="DH375" s="3"/>
      <c r="DI375" s="3"/>
      <c r="DJ375" s="3"/>
      <c r="DK375" s="3"/>
      <c r="DL375" s="3"/>
      <c r="DM375" s="3"/>
      <c r="DN375" s="3"/>
      <c r="DO375" s="3"/>
      <c r="DP375" s="3"/>
      <c r="DQ375" s="3"/>
      <c r="DR375" s="3"/>
      <c r="DS375" s="3"/>
      <c r="DT375" s="3"/>
      <c r="DU375" s="3"/>
      <c r="DV375" s="3"/>
      <c r="DW375" s="3"/>
    </row>
    <row r="376" spans="1:127">
      <c r="A376" s="1"/>
      <c r="B376" s="2"/>
      <c r="C376" s="2"/>
      <c r="D376" s="2"/>
      <c r="E376" s="3"/>
      <c r="F376" s="4"/>
      <c r="I376" s="5"/>
      <c r="J376" s="5"/>
      <c r="K376" s="6"/>
      <c r="L376" s="6"/>
      <c r="M376" s="6"/>
      <c r="N376" s="6"/>
      <c r="O376" s="7"/>
      <c r="P376" s="7"/>
      <c r="Q376" s="6"/>
      <c r="R376" s="7"/>
      <c r="S376" s="7"/>
      <c r="T376" s="6"/>
      <c r="U376" s="6"/>
      <c r="V376" s="11"/>
      <c r="W376" s="11"/>
      <c r="X376" s="6"/>
      <c r="Y376" s="6"/>
      <c r="Z376" s="11"/>
      <c r="AA376" s="11"/>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c r="DG376" s="3"/>
      <c r="DH376" s="3"/>
      <c r="DI376" s="3"/>
      <c r="DJ376" s="3"/>
      <c r="DK376" s="3"/>
      <c r="DL376" s="3"/>
      <c r="DM376" s="3"/>
      <c r="DN376" s="3"/>
      <c r="DO376" s="3"/>
      <c r="DP376" s="3"/>
      <c r="DQ376" s="3"/>
      <c r="DR376" s="3"/>
      <c r="DS376" s="3"/>
      <c r="DT376" s="3"/>
      <c r="DU376" s="3"/>
      <c r="DV376" s="3"/>
      <c r="DW376" s="3"/>
    </row>
    <row r="377" spans="1:127">
      <c r="A377" s="1"/>
      <c r="B377" s="2"/>
      <c r="C377" s="2"/>
      <c r="D377" s="2"/>
      <c r="E377" s="3"/>
      <c r="F377" s="4"/>
      <c r="I377" s="5"/>
      <c r="J377" s="5"/>
      <c r="K377" s="6"/>
      <c r="L377" s="6"/>
      <c r="M377" s="6"/>
      <c r="N377" s="6"/>
      <c r="O377" s="7"/>
      <c r="P377" s="7"/>
      <c r="Q377" s="6"/>
      <c r="R377" s="7"/>
      <c r="S377" s="7"/>
      <c r="T377" s="6"/>
      <c r="U377" s="6"/>
      <c r="V377" s="11"/>
      <c r="W377" s="11"/>
      <c r="X377" s="6"/>
      <c r="Y377" s="6"/>
      <c r="Z377" s="11"/>
      <c r="AA377" s="11"/>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3"/>
      <c r="DG377" s="3"/>
      <c r="DH377" s="3"/>
      <c r="DI377" s="3"/>
      <c r="DJ377" s="3"/>
      <c r="DK377" s="3"/>
      <c r="DL377" s="3"/>
      <c r="DM377" s="3"/>
      <c r="DN377" s="3"/>
      <c r="DO377" s="3"/>
      <c r="DP377" s="3"/>
      <c r="DQ377" s="3"/>
      <c r="DR377" s="3"/>
      <c r="DS377" s="3"/>
      <c r="DT377" s="3"/>
      <c r="DU377" s="3"/>
      <c r="DV377" s="3"/>
      <c r="DW377" s="3"/>
    </row>
    <row r="378" spans="1:127">
      <c r="A378" s="1"/>
      <c r="B378" s="2"/>
      <c r="C378" s="2"/>
      <c r="D378" s="2"/>
      <c r="E378" s="3"/>
      <c r="F378" s="4"/>
      <c r="I378" s="5"/>
      <c r="J378" s="5"/>
      <c r="K378" s="6"/>
      <c r="L378" s="6"/>
      <c r="M378" s="6"/>
      <c r="N378" s="6"/>
      <c r="O378" s="7"/>
      <c r="P378" s="7"/>
      <c r="Q378" s="6"/>
      <c r="R378" s="7"/>
      <c r="S378" s="7"/>
      <c r="T378" s="6"/>
      <c r="U378" s="6"/>
      <c r="V378" s="11"/>
      <c r="W378" s="11"/>
      <c r="X378" s="6"/>
      <c r="Y378" s="6"/>
      <c r="Z378" s="11"/>
      <c r="AA378" s="11"/>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c r="DG378" s="3"/>
      <c r="DH378" s="3"/>
      <c r="DI378" s="3"/>
      <c r="DJ378" s="3"/>
      <c r="DK378" s="3"/>
      <c r="DL378" s="3"/>
      <c r="DM378" s="3"/>
      <c r="DN378" s="3"/>
      <c r="DO378" s="3"/>
      <c r="DP378" s="3"/>
      <c r="DQ378" s="3"/>
      <c r="DR378" s="3"/>
      <c r="DS378" s="3"/>
      <c r="DT378" s="3"/>
      <c r="DU378" s="3"/>
      <c r="DV378" s="3"/>
      <c r="DW378" s="3"/>
    </row>
    <row r="379" spans="1:127">
      <c r="A379" s="1"/>
      <c r="B379" s="2"/>
      <c r="C379" s="2"/>
      <c r="D379" s="2"/>
      <c r="E379" s="3"/>
      <c r="F379" s="4"/>
      <c r="I379" s="5"/>
      <c r="J379" s="5"/>
      <c r="K379" s="6"/>
      <c r="L379" s="6"/>
      <c r="M379" s="6"/>
      <c r="N379" s="6"/>
      <c r="O379" s="7"/>
      <c r="P379" s="7"/>
      <c r="Q379" s="6"/>
      <c r="R379" s="7"/>
      <c r="S379" s="7"/>
      <c r="T379" s="6"/>
      <c r="U379" s="6"/>
      <c r="V379" s="11"/>
      <c r="W379" s="11"/>
      <c r="X379" s="6"/>
      <c r="Y379" s="6"/>
      <c r="Z379" s="11"/>
      <c r="AA379" s="11"/>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row>
    <row r="380" spans="1:127">
      <c r="A380" s="1"/>
      <c r="B380" s="2"/>
      <c r="C380" s="2"/>
      <c r="D380" s="2"/>
      <c r="E380" s="3"/>
      <c r="F380" s="4"/>
      <c r="I380" s="5"/>
      <c r="J380" s="5"/>
      <c r="K380" s="6"/>
      <c r="L380" s="6"/>
      <c r="M380" s="6"/>
      <c r="N380" s="6"/>
      <c r="O380" s="7"/>
      <c r="P380" s="7"/>
      <c r="Q380" s="6"/>
      <c r="R380" s="7"/>
      <c r="S380" s="7"/>
      <c r="T380" s="6"/>
      <c r="U380" s="6"/>
      <c r="V380" s="11"/>
      <c r="W380" s="11"/>
      <c r="X380" s="6"/>
      <c r="Y380" s="6"/>
      <c r="Z380" s="11"/>
      <c r="AA380" s="11"/>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c r="DN380" s="3"/>
      <c r="DO380" s="3"/>
      <c r="DP380" s="3"/>
      <c r="DQ380" s="3"/>
      <c r="DR380" s="3"/>
      <c r="DS380" s="3"/>
      <c r="DT380" s="3"/>
      <c r="DU380" s="3"/>
      <c r="DV380" s="3"/>
      <c r="DW380" s="3"/>
    </row>
    <row r="381" spans="1:127">
      <c r="A381" s="1"/>
      <c r="B381" s="2"/>
      <c r="C381" s="2"/>
      <c r="D381" s="2"/>
      <c r="E381" s="3"/>
      <c r="F381" s="4"/>
      <c r="I381" s="5"/>
      <c r="J381" s="5"/>
      <c r="K381" s="6"/>
      <c r="L381" s="6"/>
      <c r="M381" s="6"/>
      <c r="N381" s="6"/>
      <c r="O381" s="7"/>
      <c r="P381" s="7"/>
      <c r="Q381" s="6"/>
      <c r="R381" s="7"/>
      <c r="S381" s="7"/>
      <c r="T381" s="6"/>
      <c r="U381" s="6"/>
      <c r="V381" s="11"/>
      <c r="W381" s="11"/>
      <c r="X381" s="6"/>
      <c r="Y381" s="6"/>
      <c r="Z381" s="11"/>
      <c r="AA381" s="11"/>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3"/>
      <c r="DG381" s="3"/>
      <c r="DH381" s="3"/>
      <c r="DI381" s="3"/>
      <c r="DJ381" s="3"/>
      <c r="DK381" s="3"/>
      <c r="DL381" s="3"/>
      <c r="DM381" s="3"/>
      <c r="DN381" s="3"/>
      <c r="DO381" s="3"/>
      <c r="DP381" s="3"/>
      <c r="DQ381" s="3"/>
      <c r="DR381" s="3"/>
      <c r="DS381" s="3"/>
      <c r="DT381" s="3"/>
      <c r="DU381" s="3"/>
      <c r="DV381" s="3"/>
      <c r="DW381" s="3"/>
    </row>
    <row r="382" spans="1:127">
      <c r="A382" s="1"/>
      <c r="B382" s="2"/>
      <c r="C382" s="2"/>
      <c r="D382" s="2"/>
      <c r="E382" s="3"/>
      <c r="F382" s="4"/>
      <c r="I382" s="5"/>
      <c r="J382" s="5"/>
      <c r="K382" s="6"/>
      <c r="L382" s="6"/>
      <c r="M382" s="6"/>
      <c r="N382" s="6"/>
      <c r="O382" s="7"/>
      <c r="P382" s="7"/>
      <c r="Q382" s="6"/>
      <c r="R382" s="7"/>
      <c r="S382" s="7"/>
      <c r="T382" s="6"/>
      <c r="U382" s="6"/>
      <c r="V382" s="7"/>
      <c r="W382" s="7"/>
      <c r="X382" s="6"/>
      <c r="Y382" s="6"/>
      <c r="Z382" s="7"/>
      <c r="AA382" s="7"/>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c r="DR382" s="3"/>
      <c r="DS382" s="3"/>
      <c r="DT382" s="3"/>
      <c r="DU382" s="3"/>
      <c r="DV382" s="3"/>
      <c r="DW382" s="3"/>
    </row>
    <row r="383" spans="1:127">
      <c r="A383" s="1"/>
      <c r="B383" s="2"/>
      <c r="C383" s="2"/>
      <c r="D383" s="2"/>
      <c r="E383" s="3"/>
      <c r="F383" s="4"/>
      <c r="I383" s="5"/>
      <c r="J383" s="5"/>
      <c r="K383" s="6"/>
      <c r="L383" s="6"/>
      <c r="M383" s="6"/>
      <c r="N383" s="6"/>
      <c r="O383" s="7"/>
      <c r="P383" s="7"/>
      <c r="Q383" s="6"/>
      <c r="R383" s="7"/>
      <c r="S383" s="7"/>
      <c r="T383" s="6"/>
      <c r="U383" s="6"/>
      <c r="V383" s="11"/>
      <c r="W383" s="11"/>
      <c r="X383" s="6"/>
      <c r="Y383" s="6"/>
      <c r="Z383" s="11"/>
      <c r="AA383" s="11"/>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3"/>
      <c r="DG383" s="3"/>
      <c r="DH383" s="3"/>
      <c r="DI383" s="3"/>
      <c r="DJ383" s="3"/>
      <c r="DK383" s="3"/>
      <c r="DL383" s="3"/>
      <c r="DM383" s="3"/>
      <c r="DN383" s="3"/>
      <c r="DO383" s="3"/>
      <c r="DP383" s="3"/>
      <c r="DQ383" s="3"/>
      <c r="DR383" s="3"/>
      <c r="DS383" s="3"/>
      <c r="DT383" s="3"/>
      <c r="DU383" s="3"/>
      <c r="DV383" s="3"/>
      <c r="DW383" s="3"/>
    </row>
    <row r="384" spans="1:127">
      <c r="A384" s="1"/>
      <c r="B384" s="2"/>
      <c r="C384" s="2"/>
      <c r="D384" s="2"/>
      <c r="E384" s="3"/>
      <c r="F384" s="4"/>
      <c r="I384" s="5"/>
      <c r="J384" s="5"/>
      <c r="K384" s="6"/>
      <c r="L384" s="6"/>
      <c r="M384" s="6"/>
      <c r="N384" s="6"/>
      <c r="O384" s="7"/>
      <c r="P384" s="7"/>
      <c r="Q384" s="6"/>
      <c r="R384" s="7"/>
      <c r="S384" s="7"/>
      <c r="T384" s="6"/>
      <c r="U384" s="6"/>
      <c r="V384" s="11"/>
      <c r="W384" s="11"/>
      <c r="X384" s="6"/>
      <c r="Y384" s="6"/>
      <c r="Z384" s="11"/>
      <c r="AA384" s="11"/>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c r="DG384" s="3"/>
      <c r="DH384" s="3"/>
      <c r="DI384" s="3"/>
      <c r="DJ384" s="3"/>
      <c r="DK384" s="3"/>
      <c r="DL384" s="3"/>
      <c r="DM384" s="3"/>
      <c r="DN384" s="3"/>
      <c r="DO384" s="3"/>
      <c r="DP384" s="3"/>
      <c r="DQ384" s="3"/>
      <c r="DR384" s="3"/>
      <c r="DS384" s="3"/>
      <c r="DT384" s="3"/>
      <c r="DU384" s="3"/>
      <c r="DV384" s="3"/>
      <c r="DW384" s="3"/>
    </row>
    <row r="385" spans="1:127">
      <c r="A385" s="1"/>
      <c r="B385" s="2"/>
      <c r="C385" s="2"/>
      <c r="D385" s="2"/>
      <c r="E385" s="3"/>
      <c r="F385" s="4"/>
      <c r="I385" s="5"/>
      <c r="J385" s="5"/>
      <c r="K385" s="6"/>
      <c r="L385" s="6"/>
      <c r="M385" s="6"/>
      <c r="N385" s="6"/>
      <c r="O385" s="7"/>
      <c r="P385" s="7"/>
      <c r="Q385" s="6"/>
      <c r="R385" s="7"/>
      <c r="S385" s="7"/>
      <c r="T385" s="6"/>
      <c r="U385" s="6"/>
      <c r="V385" s="11"/>
      <c r="W385" s="11"/>
      <c r="X385" s="6"/>
      <c r="Y385" s="6"/>
      <c r="Z385" s="11"/>
      <c r="AA385" s="11"/>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c r="DN385" s="3"/>
      <c r="DO385" s="3"/>
      <c r="DP385" s="3"/>
      <c r="DQ385" s="3"/>
      <c r="DR385" s="3"/>
      <c r="DS385" s="3"/>
      <c r="DT385" s="3"/>
      <c r="DU385" s="3"/>
      <c r="DV385" s="3"/>
      <c r="DW385" s="3"/>
    </row>
    <row r="386" spans="1:127">
      <c r="A386" s="1"/>
      <c r="B386" s="2"/>
      <c r="C386" s="2"/>
      <c r="D386" s="2"/>
      <c r="E386" s="3"/>
      <c r="F386" s="4"/>
      <c r="I386" s="5"/>
      <c r="J386" s="5"/>
      <c r="K386" s="6"/>
      <c r="L386" s="6"/>
      <c r="M386" s="6"/>
      <c r="N386" s="6"/>
      <c r="O386" s="7"/>
      <c r="P386" s="7"/>
      <c r="Q386" s="6"/>
      <c r="R386" s="7"/>
      <c r="S386" s="7"/>
      <c r="T386" s="6"/>
      <c r="U386" s="6"/>
      <c r="V386" s="11"/>
      <c r="W386" s="11"/>
      <c r="X386" s="6"/>
      <c r="Y386" s="6"/>
      <c r="Z386" s="11"/>
      <c r="AA386" s="11"/>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c r="DN386" s="3"/>
      <c r="DO386" s="3"/>
      <c r="DP386" s="3"/>
      <c r="DQ386" s="3"/>
      <c r="DR386" s="3"/>
      <c r="DS386" s="3"/>
      <c r="DT386" s="3"/>
      <c r="DU386" s="3"/>
      <c r="DV386" s="3"/>
      <c r="DW386" s="3"/>
    </row>
    <row r="387" spans="1:127">
      <c r="A387" s="1"/>
      <c r="B387" s="2"/>
      <c r="C387" s="2"/>
      <c r="D387" s="2"/>
      <c r="E387" s="3"/>
      <c r="F387" s="4"/>
      <c r="I387" s="5"/>
      <c r="J387" s="5"/>
      <c r="K387" s="6"/>
      <c r="L387" s="6"/>
      <c r="M387" s="6"/>
      <c r="N387" s="6"/>
      <c r="O387" s="7"/>
      <c r="P387" s="7"/>
      <c r="Q387" s="6"/>
      <c r="R387" s="7"/>
      <c r="S387" s="7"/>
      <c r="T387" s="6"/>
      <c r="U387" s="6"/>
      <c r="V387" s="11"/>
      <c r="W387" s="11"/>
      <c r="X387" s="6"/>
      <c r="Y387" s="6"/>
      <c r="Z387" s="11"/>
      <c r="AA387" s="11"/>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c r="DN387" s="3"/>
      <c r="DO387" s="3"/>
      <c r="DP387" s="3"/>
      <c r="DQ387" s="3"/>
      <c r="DR387" s="3"/>
      <c r="DS387" s="3"/>
      <c r="DT387" s="3"/>
      <c r="DU387" s="3"/>
      <c r="DV387" s="3"/>
      <c r="DW387" s="3"/>
    </row>
    <row r="388" spans="1:127">
      <c r="A388" s="1"/>
      <c r="B388" s="2"/>
      <c r="C388" s="2"/>
      <c r="D388" s="2"/>
      <c r="E388" s="3"/>
      <c r="F388" s="4"/>
      <c r="I388" s="5"/>
      <c r="J388" s="5"/>
      <c r="K388" s="6"/>
      <c r="L388" s="6"/>
      <c r="M388" s="6"/>
      <c r="N388" s="6"/>
      <c r="O388" s="7"/>
      <c r="P388" s="7"/>
      <c r="Q388" s="6"/>
      <c r="R388" s="7"/>
      <c r="S388" s="7"/>
      <c r="T388" s="6"/>
      <c r="U388" s="6"/>
      <c r="V388" s="11"/>
      <c r="W388" s="11"/>
      <c r="X388" s="6"/>
      <c r="Y388" s="6"/>
      <c r="Z388" s="11"/>
      <c r="AA388" s="11"/>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3"/>
      <c r="DG388" s="3"/>
      <c r="DH388" s="3"/>
      <c r="DI388" s="3"/>
      <c r="DJ388" s="3"/>
      <c r="DK388" s="3"/>
      <c r="DL388" s="3"/>
      <c r="DM388" s="3"/>
      <c r="DN388" s="3"/>
      <c r="DO388" s="3"/>
      <c r="DP388" s="3"/>
      <c r="DQ388" s="3"/>
      <c r="DR388" s="3"/>
      <c r="DS388" s="3"/>
      <c r="DT388" s="3"/>
      <c r="DU388" s="3"/>
      <c r="DV388" s="3"/>
      <c r="DW388" s="3"/>
    </row>
    <row r="389" spans="1:127">
      <c r="A389" s="1"/>
      <c r="B389" s="2"/>
      <c r="C389" s="2"/>
      <c r="D389" s="2"/>
      <c r="E389" s="3"/>
      <c r="F389" s="4"/>
      <c r="I389" s="5"/>
      <c r="J389" s="5"/>
      <c r="K389" s="6"/>
      <c r="L389" s="6"/>
      <c r="M389" s="6"/>
      <c r="N389" s="6"/>
      <c r="O389" s="7"/>
      <c r="P389" s="7"/>
      <c r="Q389" s="6"/>
      <c r="R389" s="7"/>
      <c r="S389" s="7"/>
      <c r="T389" s="6"/>
      <c r="U389" s="6"/>
      <c r="V389" s="11"/>
      <c r="W389" s="11"/>
      <c r="X389" s="6"/>
      <c r="Y389" s="6"/>
      <c r="Z389" s="11"/>
      <c r="AA389" s="11"/>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c r="DG389" s="3"/>
      <c r="DH389" s="3"/>
      <c r="DI389" s="3"/>
      <c r="DJ389" s="3"/>
      <c r="DK389" s="3"/>
      <c r="DL389" s="3"/>
      <c r="DM389" s="3"/>
      <c r="DN389" s="3"/>
      <c r="DO389" s="3"/>
      <c r="DP389" s="3"/>
      <c r="DQ389" s="3"/>
      <c r="DR389" s="3"/>
      <c r="DS389" s="3"/>
      <c r="DT389" s="3"/>
      <c r="DU389" s="3"/>
      <c r="DV389" s="3"/>
      <c r="DW389" s="3"/>
    </row>
    <row r="390" spans="1:127">
      <c r="A390" s="1"/>
      <c r="B390" s="2"/>
      <c r="C390" s="2"/>
      <c r="D390" s="2"/>
      <c r="E390" s="3"/>
      <c r="F390" s="4"/>
      <c r="I390" s="5"/>
      <c r="J390" s="5"/>
      <c r="K390" s="6"/>
      <c r="L390" s="6"/>
      <c r="M390" s="6"/>
      <c r="N390" s="6"/>
      <c r="O390" s="7"/>
      <c r="P390" s="7"/>
      <c r="Q390" s="6"/>
      <c r="R390" s="7"/>
      <c r="S390" s="7"/>
      <c r="T390" s="6"/>
      <c r="U390" s="6"/>
      <c r="V390" s="11"/>
      <c r="W390" s="11"/>
      <c r="X390" s="6"/>
      <c r="Y390" s="6"/>
      <c r="Z390" s="11"/>
      <c r="AA390" s="11"/>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3"/>
      <c r="DP390" s="3"/>
      <c r="DQ390" s="3"/>
      <c r="DR390" s="3"/>
      <c r="DS390" s="3"/>
      <c r="DT390" s="3"/>
      <c r="DU390" s="3"/>
      <c r="DV390" s="3"/>
      <c r="DW390" s="3"/>
    </row>
    <row r="391" spans="1:127">
      <c r="A391" s="1"/>
      <c r="B391" s="2"/>
      <c r="C391" s="2"/>
      <c r="D391" s="2"/>
      <c r="E391" s="3"/>
      <c r="F391" s="4"/>
      <c r="I391" s="5"/>
      <c r="J391" s="5"/>
      <c r="K391" s="6"/>
      <c r="L391" s="6"/>
      <c r="M391" s="6"/>
      <c r="N391" s="6"/>
      <c r="O391" s="7"/>
      <c r="P391" s="7"/>
      <c r="Q391" s="6"/>
      <c r="R391" s="7"/>
      <c r="S391" s="7"/>
      <c r="T391" s="6"/>
      <c r="U391" s="6"/>
      <c r="V391" s="11"/>
      <c r="W391" s="11"/>
      <c r="X391" s="6"/>
      <c r="Y391" s="6"/>
      <c r="Z391" s="11"/>
      <c r="AA391" s="11"/>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c r="DG391" s="3"/>
      <c r="DH391" s="3"/>
      <c r="DI391" s="3"/>
      <c r="DJ391" s="3"/>
      <c r="DK391" s="3"/>
      <c r="DL391" s="3"/>
      <c r="DM391" s="3"/>
      <c r="DN391" s="3"/>
      <c r="DO391" s="3"/>
      <c r="DP391" s="3"/>
      <c r="DQ391" s="3"/>
      <c r="DR391" s="3"/>
      <c r="DS391" s="3"/>
      <c r="DT391" s="3"/>
      <c r="DU391" s="3"/>
      <c r="DV391" s="3"/>
      <c r="DW391" s="3"/>
    </row>
    <row r="392" spans="1:127">
      <c r="A392" s="1"/>
      <c r="B392" s="2"/>
      <c r="C392" s="2"/>
      <c r="D392" s="2"/>
      <c r="E392" s="3"/>
      <c r="F392" s="4"/>
      <c r="I392" s="5"/>
      <c r="J392" s="5"/>
      <c r="K392" s="6"/>
      <c r="L392" s="6"/>
      <c r="M392" s="6"/>
      <c r="N392" s="6"/>
      <c r="O392" s="7"/>
      <c r="P392" s="7"/>
      <c r="Q392" s="6"/>
      <c r="R392" s="7"/>
      <c r="S392" s="7"/>
      <c r="T392" s="6"/>
      <c r="U392" s="6"/>
      <c r="V392" s="11"/>
      <c r="W392" s="11"/>
      <c r="X392" s="6"/>
      <c r="Y392" s="6"/>
      <c r="Z392" s="11"/>
      <c r="AA392" s="11"/>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3"/>
      <c r="DP392" s="3"/>
      <c r="DQ392" s="3"/>
      <c r="DR392" s="3"/>
      <c r="DS392" s="3"/>
      <c r="DT392" s="3"/>
      <c r="DU392" s="3"/>
      <c r="DV392" s="3"/>
      <c r="DW392" s="3"/>
    </row>
    <row r="393" spans="1:127">
      <c r="A393" s="1"/>
      <c r="B393" s="2"/>
      <c r="C393" s="2"/>
      <c r="D393" s="2"/>
      <c r="E393" s="3"/>
      <c r="F393" s="4"/>
      <c r="I393" s="5"/>
      <c r="J393" s="5"/>
      <c r="K393" s="6"/>
      <c r="L393" s="6"/>
      <c r="M393" s="6"/>
      <c r="N393" s="6"/>
      <c r="O393" s="7"/>
      <c r="P393" s="7"/>
      <c r="Q393" s="6"/>
      <c r="R393" s="7"/>
      <c r="S393" s="7"/>
      <c r="T393" s="6"/>
      <c r="U393" s="6"/>
      <c r="V393" s="11"/>
      <c r="W393" s="11"/>
      <c r="X393" s="6"/>
      <c r="Y393" s="6"/>
      <c r="Z393" s="11"/>
      <c r="AA393" s="11"/>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3"/>
      <c r="DP393" s="3"/>
      <c r="DQ393" s="3"/>
      <c r="DR393" s="3"/>
      <c r="DS393" s="3"/>
      <c r="DT393" s="3"/>
      <c r="DU393" s="3"/>
      <c r="DV393" s="3"/>
      <c r="DW393" s="3"/>
    </row>
    <row r="394" spans="1:127">
      <c r="A394" s="1"/>
      <c r="B394" s="2"/>
      <c r="C394" s="2"/>
      <c r="D394" s="2"/>
      <c r="E394" s="3"/>
      <c r="F394" s="4"/>
      <c r="I394" s="5"/>
      <c r="J394" s="5"/>
      <c r="K394" s="6"/>
      <c r="L394" s="6"/>
      <c r="M394" s="6"/>
      <c r="N394" s="6"/>
      <c r="O394" s="7"/>
      <c r="P394" s="7"/>
      <c r="Q394" s="6"/>
      <c r="R394" s="7"/>
      <c r="S394" s="7"/>
      <c r="T394" s="6"/>
      <c r="U394" s="6"/>
      <c r="V394" s="11"/>
      <c r="W394" s="11"/>
      <c r="X394" s="6"/>
      <c r="Y394" s="6"/>
      <c r="Z394" s="11"/>
      <c r="AA394" s="11"/>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c r="DR394" s="3"/>
      <c r="DS394" s="3"/>
      <c r="DT394" s="3"/>
      <c r="DU394" s="3"/>
      <c r="DV394" s="3"/>
      <c r="DW394" s="3"/>
    </row>
    <row r="395" spans="1:127">
      <c r="A395" s="1"/>
      <c r="B395" s="2"/>
      <c r="C395" s="2"/>
      <c r="D395" s="2"/>
      <c r="E395" s="3"/>
      <c r="F395" s="4"/>
      <c r="I395" s="5"/>
      <c r="J395" s="5"/>
      <c r="K395" s="6"/>
      <c r="L395" s="6"/>
      <c r="M395" s="6"/>
      <c r="N395" s="6"/>
      <c r="O395" s="7"/>
      <c r="P395" s="7"/>
      <c r="Q395" s="6"/>
      <c r="R395" s="7"/>
      <c r="S395" s="7"/>
      <c r="T395" s="6"/>
      <c r="U395" s="6"/>
      <c r="V395" s="11"/>
      <c r="W395" s="11"/>
      <c r="X395" s="6"/>
      <c r="Y395" s="6"/>
      <c r="Z395" s="11"/>
      <c r="AA395" s="11"/>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c r="DN395" s="3"/>
      <c r="DO395" s="3"/>
      <c r="DP395" s="3"/>
      <c r="DQ395" s="3"/>
      <c r="DR395" s="3"/>
      <c r="DS395" s="3"/>
      <c r="DT395" s="3"/>
      <c r="DU395" s="3"/>
      <c r="DV395" s="3"/>
      <c r="DW395" s="3"/>
    </row>
    <row r="396" spans="1:127">
      <c r="A396" s="1"/>
      <c r="B396" s="2"/>
      <c r="C396" s="2"/>
      <c r="D396" s="2"/>
      <c r="E396" s="3"/>
      <c r="F396" s="4"/>
      <c r="I396" s="5"/>
      <c r="J396" s="5"/>
      <c r="K396" s="6"/>
      <c r="L396" s="6"/>
      <c r="M396" s="6"/>
      <c r="N396" s="6"/>
      <c r="O396" s="7"/>
      <c r="P396" s="7"/>
      <c r="Q396" s="6"/>
      <c r="R396" s="7"/>
      <c r="S396" s="7"/>
      <c r="T396" s="6"/>
      <c r="U396" s="6"/>
      <c r="V396" s="11"/>
      <c r="W396" s="11"/>
      <c r="X396" s="6"/>
      <c r="Y396" s="6"/>
      <c r="Z396" s="11"/>
      <c r="AA396" s="11"/>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c r="DK396" s="3"/>
      <c r="DL396" s="3"/>
      <c r="DM396" s="3"/>
      <c r="DN396" s="3"/>
      <c r="DO396" s="3"/>
      <c r="DP396" s="3"/>
      <c r="DQ396" s="3"/>
      <c r="DR396" s="3"/>
      <c r="DS396" s="3"/>
      <c r="DT396" s="3"/>
      <c r="DU396" s="3"/>
      <c r="DV396" s="3"/>
      <c r="DW396" s="3"/>
    </row>
    <row r="397" spans="1:127">
      <c r="A397" s="1"/>
      <c r="B397" s="2"/>
      <c r="C397" s="2"/>
      <c r="D397" s="2"/>
      <c r="E397" s="3"/>
      <c r="F397" s="4"/>
      <c r="I397" s="5"/>
      <c r="J397" s="5"/>
      <c r="K397" s="6"/>
      <c r="L397" s="6"/>
      <c r="M397" s="6"/>
      <c r="N397" s="6"/>
      <c r="O397" s="7"/>
      <c r="P397" s="7"/>
      <c r="Q397" s="6"/>
      <c r="R397" s="7"/>
      <c r="S397" s="7"/>
      <c r="T397" s="6"/>
      <c r="U397" s="6"/>
      <c r="V397" s="11"/>
      <c r="W397" s="11"/>
      <c r="X397" s="6"/>
      <c r="Y397" s="6"/>
      <c r="Z397" s="11"/>
      <c r="AA397" s="11"/>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c r="DG397" s="3"/>
      <c r="DH397" s="3"/>
      <c r="DI397" s="3"/>
      <c r="DJ397" s="3"/>
      <c r="DK397" s="3"/>
      <c r="DL397" s="3"/>
      <c r="DM397" s="3"/>
      <c r="DN397" s="3"/>
      <c r="DO397" s="3"/>
      <c r="DP397" s="3"/>
      <c r="DQ397" s="3"/>
      <c r="DR397" s="3"/>
      <c r="DS397" s="3"/>
      <c r="DT397" s="3"/>
      <c r="DU397" s="3"/>
      <c r="DV397" s="3"/>
      <c r="DW397" s="3"/>
    </row>
    <row r="398" spans="1:127">
      <c r="A398" s="1"/>
      <c r="B398" s="2"/>
      <c r="C398" s="2"/>
      <c r="D398" s="2"/>
      <c r="E398" s="3"/>
      <c r="F398" s="4"/>
      <c r="I398" s="5"/>
      <c r="J398" s="5"/>
      <c r="K398" s="6"/>
      <c r="L398" s="6"/>
      <c r="M398" s="6"/>
      <c r="N398" s="6"/>
      <c r="O398" s="7"/>
      <c r="P398" s="7"/>
      <c r="Q398" s="6"/>
      <c r="R398" s="7"/>
      <c r="S398" s="7"/>
      <c r="T398" s="6"/>
      <c r="U398" s="6"/>
      <c r="V398" s="11"/>
      <c r="W398" s="11"/>
      <c r="X398" s="6"/>
      <c r="Y398" s="6"/>
      <c r="Z398" s="11"/>
      <c r="AA398" s="11"/>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c r="DG398" s="3"/>
      <c r="DH398" s="3"/>
      <c r="DI398" s="3"/>
      <c r="DJ398" s="3"/>
      <c r="DK398" s="3"/>
      <c r="DL398" s="3"/>
      <c r="DM398" s="3"/>
      <c r="DN398" s="3"/>
      <c r="DO398" s="3"/>
      <c r="DP398" s="3"/>
      <c r="DQ398" s="3"/>
      <c r="DR398" s="3"/>
      <c r="DS398" s="3"/>
      <c r="DT398" s="3"/>
      <c r="DU398" s="3"/>
      <c r="DV398" s="3"/>
      <c r="DW398" s="3"/>
    </row>
    <row r="399" spans="1:127">
      <c r="A399" s="1"/>
      <c r="B399" s="2"/>
      <c r="C399" s="2"/>
      <c r="D399" s="2"/>
      <c r="E399" s="3"/>
      <c r="F399" s="4"/>
      <c r="I399" s="5"/>
      <c r="J399" s="5"/>
      <c r="K399" s="6"/>
      <c r="L399" s="6"/>
      <c r="M399" s="6"/>
      <c r="N399" s="6"/>
      <c r="O399" s="7"/>
      <c r="P399" s="7"/>
      <c r="Q399" s="6"/>
      <c r="R399" s="7"/>
      <c r="S399" s="7"/>
      <c r="T399" s="6"/>
      <c r="U399" s="6"/>
      <c r="V399" s="11"/>
      <c r="W399" s="11"/>
      <c r="X399" s="6"/>
      <c r="Y399" s="6"/>
      <c r="Z399" s="11"/>
      <c r="AA399" s="11"/>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c r="DG399" s="3"/>
      <c r="DH399" s="3"/>
      <c r="DI399" s="3"/>
      <c r="DJ399" s="3"/>
      <c r="DK399" s="3"/>
      <c r="DL399" s="3"/>
      <c r="DM399" s="3"/>
      <c r="DN399" s="3"/>
      <c r="DO399" s="3"/>
      <c r="DP399" s="3"/>
      <c r="DQ399" s="3"/>
      <c r="DR399" s="3"/>
      <c r="DS399" s="3"/>
      <c r="DT399" s="3"/>
      <c r="DU399" s="3"/>
      <c r="DV399" s="3"/>
      <c r="DW399" s="3"/>
    </row>
    <row r="400" spans="1:127">
      <c r="A400" s="1"/>
      <c r="B400" s="2"/>
      <c r="C400" s="2"/>
      <c r="D400" s="2"/>
      <c r="E400" s="3"/>
      <c r="F400" s="4"/>
      <c r="I400" s="5"/>
      <c r="J400" s="5"/>
      <c r="K400" s="6"/>
      <c r="L400" s="6"/>
      <c r="M400" s="6"/>
      <c r="N400" s="6"/>
      <c r="O400" s="7"/>
      <c r="P400" s="7"/>
      <c r="Q400" s="6"/>
      <c r="R400" s="7"/>
      <c r="S400" s="7"/>
      <c r="T400" s="6"/>
      <c r="U400" s="6"/>
      <c r="V400" s="11"/>
      <c r="W400" s="11"/>
      <c r="X400" s="6"/>
      <c r="Y400" s="6"/>
      <c r="Z400" s="11"/>
      <c r="AA400" s="11"/>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c r="DG400" s="3"/>
      <c r="DH400" s="3"/>
      <c r="DI400" s="3"/>
      <c r="DJ400" s="3"/>
      <c r="DK400" s="3"/>
      <c r="DL400" s="3"/>
      <c r="DM400" s="3"/>
      <c r="DN400" s="3"/>
      <c r="DO400" s="3"/>
      <c r="DP400" s="3"/>
      <c r="DQ400" s="3"/>
      <c r="DR400" s="3"/>
      <c r="DS400" s="3"/>
      <c r="DT400" s="3"/>
      <c r="DU400" s="3"/>
      <c r="DV400" s="3"/>
      <c r="DW400" s="3"/>
    </row>
    <row r="401" spans="1:127">
      <c r="A401" s="1"/>
      <c r="B401" s="2"/>
      <c r="C401" s="2"/>
      <c r="D401" s="2"/>
      <c r="E401" s="3"/>
      <c r="F401" s="4"/>
      <c r="I401" s="5"/>
      <c r="J401" s="5"/>
      <c r="K401" s="6"/>
      <c r="L401" s="6"/>
      <c r="M401" s="6"/>
      <c r="N401" s="6"/>
      <c r="O401" s="7"/>
      <c r="P401" s="7"/>
      <c r="Q401" s="6"/>
      <c r="R401" s="7"/>
      <c r="S401" s="7"/>
      <c r="T401" s="6"/>
      <c r="U401" s="6"/>
      <c r="V401" s="11"/>
      <c r="W401" s="11"/>
      <c r="X401" s="6"/>
      <c r="Y401" s="6"/>
      <c r="Z401" s="11"/>
      <c r="AA401" s="11"/>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3"/>
      <c r="DG401" s="3"/>
      <c r="DH401" s="3"/>
      <c r="DI401" s="3"/>
      <c r="DJ401" s="3"/>
      <c r="DK401" s="3"/>
      <c r="DL401" s="3"/>
      <c r="DM401" s="3"/>
      <c r="DN401" s="3"/>
      <c r="DO401" s="3"/>
      <c r="DP401" s="3"/>
      <c r="DQ401" s="3"/>
      <c r="DR401" s="3"/>
      <c r="DS401" s="3"/>
      <c r="DT401" s="3"/>
      <c r="DU401" s="3"/>
      <c r="DV401" s="3"/>
      <c r="DW401" s="3"/>
    </row>
    <row r="402" spans="1:127">
      <c r="A402" s="1"/>
      <c r="B402" s="2"/>
      <c r="C402" s="2"/>
      <c r="D402" s="2"/>
      <c r="E402" s="3"/>
      <c r="F402" s="4"/>
      <c r="I402" s="5"/>
      <c r="J402" s="5"/>
      <c r="K402" s="6"/>
      <c r="L402" s="6"/>
      <c r="M402" s="6"/>
      <c r="N402" s="6"/>
      <c r="O402" s="7"/>
      <c r="P402" s="7"/>
      <c r="Q402" s="6"/>
      <c r="R402" s="7"/>
      <c r="S402" s="7"/>
      <c r="T402" s="6"/>
      <c r="U402" s="6"/>
      <c r="V402" s="11"/>
      <c r="W402" s="11"/>
      <c r="X402" s="6"/>
      <c r="Y402" s="6"/>
      <c r="Z402" s="11"/>
      <c r="AA402" s="11"/>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c r="DN402" s="3"/>
      <c r="DO402" s="3"/>
      <c r="DP402" s="3"/>
      <c r="DQ402" s="3"/>
      <c r="DR402" s="3"/>
      <c r="DS402" s="3"/>
      <c r="DT402" s="3"/>
      <c r="DU402" s="3"/>
      <c r="DV402" s="3"/>
      <c r="DW402" s="3"/>
    </row>
    <row r="403" spans="1:127">
      <c r="A403" s="1"/>
      <c r="B403" s="2"/>
      <c r="C403" s="2"/>
      <c r="D403" s="2"/>
      <c r="E403" s="3"/>
      <c r="F403" s="4"/>
      <c r="I403" s="5"/>
      <c r="J403" s="5"/>
      <c r="K403" s="6"/>
      <c r="L403" s="6"/>
      <c r="M403" s="6"/>
      <c r="N403" s="6"/>
      <c r="O403" s="7"/>
      <c r="P403" s="7"/>
      <c r="Q403" s="6"/>
      <c r="R403" s="7"/>
      <c r="S403" s="7"/>
      <c r="T403" s="6"/>
      <c r="U403" s="6"/>
      <c r="V403" s="11"/>
      <c r="W403" s="11"/>
      <c r="X403" s="6"/>
      <c r="Y403" s="6"/>
      <c r="Z403" s="11"/>
      <c r="AA403" s="11"/>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3"/>
      <c r="DP403" s="3"/>
      <c r="DQ403" s="3"/>
      <c r="DR403" s="3"/>
      <c r="DS403" s="3"/>
      <c r="DT403" s="3"/>
      <c r="DU403" s="3"/>
      <c r="DV403" s="3"/>
      <c r="DW403" s="3"/>
    </row>
    <row r="404" spans="1:127">
      <c r="A404" s="1"/>
      <c r="B404" s="2"/>
      <c r="C404" s="2"/>
      <c r="D404" s="2"/>
      <c r="E404" s="3"/>
      <c r="F404" s="4"/>
      <c r="I404" s="5"/>
      <c r="J404" s="5"/>
      <c r="K404" s="6"/>
      <c r="L404" s="6"/>
      <c r="M404" s="6"/>
      <c r="N404" s="6"/>
      <c r="O404" s="7"/>
      <c r="P404" s="7"/>
      <c r="Q404" s="6"/>
      <c r="R404" s="7"/>
      <c r="S404" s="7"/>
      <c r="T404" s="6"/>
      <c r="U404" s="6"/>
      <c r="V404" s="11"/>
      <c r="W404" s="11"/>
      <c r="X404" s="6"/>
      <c r="Y404" s="6"/>
      <c r="Z404" s="11"/>
      <c r="AA404" s="11"/>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3"/>
      <c r="DP404" s="3"/>
      <c r="DQ404" s="3"/>
      <c r="DR404" s="3"/>
      <c r="DS404" s="3"/>
      <c r="DT404" s="3"/>
      <c r="DU404" s="3"/>
      <c r="DV404" s="3"/>
      <c r="DW404" s="3"/>
    </row>
    <row r="405" spans="1:127">
      <c r="A405" s="1"/>
      <c r="B405" s="2"/>
      <c r="C405" s="2"/>
      <c r="D405" s="2"/>
      <c r="E405" s="3"/>
      <c r="F405" s="4"/>
      <c r="I405" s="5"/>
      <c r="J405" s="5"/>
      <c r="K405" s="6"/>
      <c r="L405" s="6"/>
      <c r="M405" s="6"/>
      <c r="N405" s="6"/>
      <c r="O405" s="7"/>
      <c r="P405" s="7"/>
      <c r="Q405" s="6"/>
      <c r="R405" s="7"/>
      <c r="S405" s="7"/>
      <c r="T405" s="6"/>
      <c r="U405" s="6"/>
      <c r="V405" s="11"/>
      <c r="W405" s="11"/>
      <c r="X405" s="6"/>
      <c r="Y405" s="6"/>
      <c r="Z405" s="11"/>
      <c r="AA405" s="11"/>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c r="DG405" s="3"/>
      <c r="DH405" s="3"/>
      <c r="DI405" s="3"/>
      <c r="DJ405" s="3"/>
      <c r="DK405" s="3"/>
      <c r="DL405" s="3"/>
      <c r="DM405" s="3"/>
      <c r="DN405" s="3"/>
      <c r="DO405" s="3"/>
      <c r="DP405" s="3"/>
      <c r="DQ405" s="3"/>
      <c r="DR405" s="3"/>
      <c r="DS405" s="3"/>
      <c r="DT405" s="3"/>
      <c r="DU405" s="3"/>
      <c r="DV405" s="3"/>
      <c r="DW405" s="3"/>
    </row>
    <row r="406" spans="1:127">
      <c r="A406" s="1"/>
      <c r="B406" s="2"/>
      <c r="C406" s="2"/>
      <c r="D406" s="2"/>
      <c r="E406" s="3"/>
      <c r="F406" s="4"/>
      <c r="I406" s="5"/>
      <c r="J406" s="5"/>
      <c r="K406" s="6"/>
      <c r="L406" s="6"/>
      <c r="M406" s="6"/>
      <c r="N406" s="6"/>
      <c r="O406" s="7"/>
      <c r="P406" s="7"/>
      <c r="Q406" s="6"/>
      <c r="R406" s="7"/>
      <c r="S406" s="7"/>
      <c r="T406" s="6"/>
      <c r="U406" s="6"/>
      <c r="V406" s="11"/>
      <c r="W406" s="11"/>
      <c r="X406" s="6"/>
      <c r="Y406" s="6"/>
      <c r="Z406" s="11"/>
      <c r="AA406" s="11"/>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c r="DG406" s="3"/>
      <c r="DH406" s="3"/>
      <c r="DI406" s="3"/>
      <c r="DJ406" s="3"/>
      <c r="DK406" s="3"/>
      <c r="DL406" s="3"/>
      <c r="DM406" s="3"/>
      <c r="DN406" s="3"/>
      <c r="DO406" s="3"/>
      <c r="DP406" s="3"/>
      <c r="DQ406" s="3"/>
      <c r="DR406" s="3"/>
      <c r="DS406" s="3"/>
      <c r="DT406" s="3"/>
      <c r="DU406" s="3"/>
      <c r="DV406" s="3"/>
      <c r="DW406" s="3"/>
    </row>
    <row r="407" spans="1:127">
      <c r="A407" s="1"/>
      <c r="B407" s="2"/>
      <c r="C407" s="2"/>
      <c r="D407" s="2"/>
      <c r="E407" s="3"/>
      <c r="F407" s="4"/>
      <c r="I407" s="5"/>
      <c r="J407" s="5"/>
      <c r="K407" s="6"/>
      <c r="L407" s="6"/>
      <c r="M407" s="6"/>
      <c r="N407" s="6"/>
      <c r="O407" s="7"/>
      <c r="P407" s="7"/>
      <c r="Q407" s="6"/>
      <c r="R407" s="7"/>
      <c r="S407" s="7"/>
      <c r="T407" s="6"/>
      <c r="U407" s="6"/>
      <c r="V407" s="11"/>
      <c r="W407" s="11"/>
      <c r="X407" s="6"/>
      <c r="Y407" s="6"/>
      <c r="Z407" s="11"/>
      <c r="AA407" s="11"/>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3"/>
      <c r="DP407" s="3"/>
      <c r="DQ407" s="3"/>
      <c r="DR407" s="3"/>
      <c r="DS407" s="3"/>
      <c r="DT407" s="3"/>
      <c r="DU407" s="3"/>
      <c r="DV407" s="3"/>
      <c r="DW407" s="3"/>
    </row>
    <row r="408" spans="1:127">
      <c r="A408" s="1"/>
      <c r="B408" s="2"/>
      <c r="C408" s="2"/>
      <c r="D408" s="2"/>
      <c r="E408" s="3"/>
      <c r="F408" s="4"/>
      <c r="I408" s="5"/>
      <c r="J408" s="5"/>
      <c r="K408" s="6"/>
      <c r="L408" s="6"/>
      <c r="M408" s="6"/>
      <c r="N408" s="6"/>
      <c r="O408" s="7"/>
      <c r="P408" s="7"/>
      <c r="Q408" s="6"/>
      <c r="R408" s="7"/>
      <c r="S408" s="7"/>
      <c r="T408" s="6"/>
      <c r="U408" s="6"/>
      <c r="V408" s="11"/>
      <c r="W408" s="11"/>
      <c r="X408" s="6"/>
      <c r="Y408" s="6"/>
      <c r="Z408" s="11"/>
      <c r="AA408" s="11"/>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3"/>
      <c r="DG408" s="3"/>
      <c r="DH408" s="3"/>
      <c r="DI408" s="3"/>
      <c r="DJ408" s="3"/>
      <c r="DK408" s="3"/>
      <c r="DL408" s="3"/>
      <c r="DM408" s="3"/>
      <c r="DN408" s="3"/>
      <c r="DO408" s="3"/>
      <c r="DP408" s="3"/>
      <c r="DQ408" s="3"/>
      <c r="DR408" s="3"/>
      <c r="DS408" s="3"/>
      <c r="DT408" s="3"/>
      <c r="DU408" s="3"/>
      <c r="DV408" s="3"/>
      <c r="DW408" s="3"/>
    </row>
    <row r="409" spans="1:127">
      <c r="A409" s="1"/>
      <c r="B409" s="2"/>
      <c r="C409" s="2"/>
      <c r="D409" s="2"/>
      <c r="E409" s="3"/>
      <c r="F409" s="4"/>
      <c r="I409" s="5"/>
      <c r="J409" s="5"/>
      <c r="K409" s="6"/>
      <c r="L409" s="6"/>
      <c r="M409" s="6"/>
      <c r="N409" s="6"/>
      <c r="O409" s="7"/>
      <c r="P409" s="7"/>
      <c r="Q409" s="6"/>
      <c r="R409" s="7"/>
      <c r="S409" s="7"/>
      <c r="T409" s="6"/>
      <c r="U409" s="6"/>
      <c r="V409" s="11"/>
      <c r="W409" s="11"/>
      <c r="X409" s="6"/>
      <c r="Y409" s="6"/>
      <c r="Z409" s="11"/>
      <c r="AA409" s="11"/>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c r="DG409" s="3"/>
      <c r="DH409" s="3"/>
      <c r="DI409" s="3"/>
      <c r="DJ409" s="3"/>
      <c r="DK409" s="3"/>
      <c r="DL409" s="3"/>
      <c r="DM409" s="3"/>
      <c r="DN409" s="3"/>
      <c r="DO409" s="3"/>
      <c r="DP409" s="3"/>
      <c r="DQ409" s="3"/>
      <c r="DR409" s="3"/>
      <c r="DS409" s="3"/>
      <c r="DT409" s="3"/>
      <c r="DU409" s="3"/>
      <c r="DV409" s="3"/>
      <c r="DW409" s="3"/>
    </row>
    <row r="410" spans="1:127">
      <c r="A410" s="1"/>
      <c r="B410" s="2"/>
      <c r="C410" s="2"/>
      <c r="D410" s="2"/>
      <c r="E410" s="3"/>
      <c r="F410" s="4"/>
      <c r="I410" s="5"/>
      <c r="J410" s="5"/>
      <c r="K410" s="6"/>
      <c r="L410" s="6"/>
      <c r="M410" s="6"/>
      <c r="N410" s="6"/>
      <c r="O410" s="7"/>
      <c r="P410" s="7"/>
      <c r="Q410" s="6"/>
      <c r="R410" s="7"/>
      <c r="S410" s="7"/>
      <c r="T410" s="6"/>
      <c r="U410" s="6"/>
      <c r="V410" s="11"/>
      <c r="W410" s="11"/>
      <c r="X410" s="6"/>
      <c r="Y410" s="6"/>
      <c r="Z410" s="11"/>
      <c r="AA410" s="11"/>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c r="DR410" s="3"/>
      <c r="DS410" s="3"/>
      <c r="DT410" s="3"/>
      <c r="DU410" s="3"/>
      <c r="DV410" s="3"/>
      <c r="DW410" s="3"/>
    </row>
    <row r="411" spans="1:127">
      <c r="A411" s="1"/>
      <c r="B411" s="2"/>
      <c r="C411" s="2"/>
      <c r="D411" s="2"/>
      <c r="E411" s="3"/>
      <c r="F411" s="4"/>
      <c r="I411" s="5"/>
      <c r="J411" s="5"/>
      <c r="K411" s="6"/>
      <c r="L411" s="6"/>
      <c r="M411" s="6"/>
      <c r="N411" s="6"/>
      <c r="O411" s="7"/>
      <c r="P411" s="7"/>
      <c r="Q411" s="6"/>
      <c r="R411" s="7"/>
      <c r="S411" s="7"/>
      <c r="T411" s="6"/>
      <c r="U411" s="6"/>
      <c r="V411" s="11"/>
      <c r="W411" s="11"/>
      <c r="X411" s="6"/>
      <c r="Y411" s="6"/>
      <c r="Z411" s="11"/>
      <c r="AA411" s="11"/>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c r="DP411" s="3"/>
      <c r="DQ411" s="3"/>
      <c r="DR411" s="3"/>
      <c r="DS411" s="3"/>
      <c r="DT411" s="3"/>
      <c r="DU411" s="3"/>
      <c r="DV411" s="3"/>
      <c r="DW411" s="3"/>
    </row>
    <row r="412" spans="1:127">
      <c r="A412" s="1"/>
      <c r="B412" s="2"/>
      <c r="C412" s="2"/>
      <c r="D412" s="2"/>
      <c r="E412" s="3"/>
      <c r="F412" s="4"/>
      <c r="I412" s="5"/>
      <c r="J412" s="5"/>
      <c r="K412" s="6"/>
      <c r="L412" s="6"/>
      <c r="M412" s="6"/>
      <c r="N412" s="6"/>
      <c r="O412" s="7"/>
      <c r="P412" s="7"/>
      <c r="Q412" s="6"/>
      <c r="R412" s="7"/>
      <c r="S412" s="7"/>
      <c r="T412" s="6"/>
      <c r="U412" s="6"/>
      <c r="V412" s="11"/>
      <c r="W412" s="11"/>
      <c r="X412" s="6"/>
      <c r="Y412" s="6"/>
      <c r="Z412" s="11"/>
      <c r="AA412" s="11"/>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c r="DN412" s="3"/>
      <c r="DO412" s="3"/>
      <c r="DP412" s="3"/>
      <c r="DQ412" s="3"/>
      <c r="DR412" s="3"/>
      <c r="DS412" s="3"/>
      <c r="DT412" s="3"/>
      <c r="DU412" s="3"/>
      <c r="DV412" s="3"/>
      <c r="DW412" s="3"/>
    </row>
    <row r="413" spans="1:127">
      <c r="A413" s="1"/>
      <c r="B413" s="2"/>
      <c r="C413" s="2"/>
      <c r="D413" s="2"/>
      <c r="E413" s="3"/>
      <c r="F413" s="4"/>
      <c r="I413" s="5"/>
      <c r="J413" s="5"/>
      <c r="K413" s="6"/>
      <c r="L413" s="6"/>
      <c r="M413" s="6"/>
      <c r="N413" s="6"/>
      <c r="O413" s="7"/>
      <c r="P413" s="7"/>
      <c r="Q413" s="6"/>
      <c r="R413" s="7"/>
      <c r="S413" s="7"/>
      <c r="T413" s="6"/>
      <c r="U413" s="6"/>
      <c r="V413" s="11"/>
      <c r="W413" s="11"/>
      <c r="X413" s="6"/>
      <c r="Y413" s="6"/>
      <c r="Z413" s="11"/>
      <c r="AA413" s="11"/>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c r="DN413" s="3"/>
      <c r="DO413" s="3"/>
      <c r="DP413" s="3"/>
      <c r="DQ413" s="3"/>
      <c r="DR413" s="3"/>
      <c r="DS413" s="3"/>
      <c r="DT413" s="3"/>
      <c r="DU413" s="3"/>
      <c r="DV413" s="3"/>
      <c r="DW413" s="3"/>
    </row>
    <row r="414" spans="1:127">
      <c r="A414" s="1"/>
      <c r="B414" s="2"/>
      <c r="C414" s="2"/>
      <c r="D414" s="2"/>
      <c r="E414" s="3"/>
      <c r="F414" s="4"/>
      <c r="I414" s="5"/>
      <c r="J414" s="5"/>
      <c r="K414" s="6"/>
      <c r="L414" s="6"/>
      <c r="M414" s="6"/>
      <c r="N414" s="6"/>
      <c r="O414" s="7"/>
      <c r="P414" s="7"/>
      <c r="Q414" s="6"/>
      <c r="R414" s="7"/>
      <c r="S414" s="7"/>
      <c r="T414" s="6"/>
      <c r="U414" s="6"/>
      <c r="V414" s="11"/>
      <c r="W414" s="11"/>
      <c r="X414" s="6"/>
      <c r="Y414" s="6"/>
      <c r="Z414" s="11"/>
      <c r="AA414" s="11"/>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3"/>
      <c r="DG414" s="3"/>
      <c r="DH414" s="3"/>
      <c r="DI414" s="3"/>
      <c r="DJ414" s="3"/>
      <c r="DK414" s="3"/>
      <c r="DL414" s="3"/>
      <c r="DM414" s="3"/>
      <c r="DN414" s="3"/>
      <c r="DO414" s="3"/>
      <c r="DP414" s="3"/>
      <c r="DQ414" s="3"/>
      <c r="DR414" s="3"/>
      <c r="DS414" s="3"/>
      <c r="DT414" s="3"/>
      <c r="DU414" s="3"/>
      <c r="DV414" s="3"/>
      <c r="DW414" s="3"/>
    </row>
    <row r="415" spans="1:127">
      <c r="A415" s="1"/>
      <c r="B415" s="2"/>
      <c r="C415" s="2"/>
      <c r="D415" s="2"/>
      <c r="E415" s="3"/>
      <c r="F415" s="4"/>
      <c r="I415" s="5"/>
      <c r="J415" s="5"/>
      <c r="K415" s="6"/>
      <c r="L415" s="6"/>
      <c r="M415" s="6"/>
      <c r="N415" s="6"/>
      <c r="O415" s="7"/>
      <c r="P415" s="7"/>
      <c r="Q415" s="6"/>
      <c r="R415" s="7"/>
      <c r="S415" s="7"/>
      <c r="T415" s="6"/>
      <c r="U415" s="6"/>
      <c r="V415" s="11"/>
      <c r="W415" s="11"/>
      <c r="X415" s="6"/>
      <c r="Y415" s="6"/>
      <c r="Z415" s="11"/>
      <c r="AA415" s="11"/>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3"/>
      <c r="DG415" s="3"/>
      <c r="DH415" s="3"/>
      <c r="DI415" s="3"/>
      <c r="DJ415" s="3"/>
      <c r="DK415" s="3"/>
      <c r="DL415" s="3"/>
      <c r="DM415" s="3"/>
      <c r="DN415" s="3"/>
      <c r="DO415" s="3"/>
      <c r="DP415" s="3"/>
      <c r="DQ415" s="3"/>
      <c r="DR415" s="3"/>
      <c r="DS415" s="3"/>
      <c r="DT415" s="3"/>
      <c r="DU415" s="3"/>
      <c r="DV415" s="3"/>
      <c r="DW415" s="3"/>
    </row>
    <row r="416" spans="1:127">
      <c r="A416" s="1"/>
      <c r="B416" s="2"/>
      <c r="C416" s="2"/>
      <c r="D416" s="2"/>
      <c r="E416" s="3"/>
      <c r="F416" s="4"/>
      <c r="I416" s="5"/>
      <c r="J416" s="5"/>
      <c r="K416" s="6"/>
      <c r="L416" s="6"/>
      <c r="M416" s="6"/>
      <c r="N416" s="6"/>
      <c r="O416" s="7"/>
      <c r="P416" s="7"/>
      <c r="Q416" s="6"/>
      <c r="R416" s="7"/>
      <c r="S416" s="7"/>
      <c r="T416" s="6"/>
      <c r="U416" s="6"/>
      <c r="V416" s="11"/>
      <c r="W416" s="11"/>
      <c r="X416" s="6"/>
      <c r="Y416" s="6"/>
      <c r="Z416" s="11"/>
      <c r="AA416" s="11"/>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3"/>
      <c r="DG416" s="3"/>
      <c r="DH416" s="3"/>
      <c r="DI416" s="3"/>
      <c r="DJ416" s="3"/>
      <c r="DK416" s="3"/>
      <c r="DL416" s="3"/>
      <c r="DM416" s="3"/>
      <c r="DN416" s="3"/>
      <c r="DO416" s="3"/>
      <c r="DP416" s="3"/>
      <c r="DQ416" s="3"/>
      <c r="DR416" s="3"/>
      <c r="DS416" s="3"/>
      <c r="DT416" s="3"/>
      <c r="DU416" s="3"/>
      <c r="DV416" s="3"/>
      <c r="DW416" s="3"/>
    </row>
    <row r="417" spans="1:127">
      <c r="A417" s="1"/>
      <c r="B417" s="2"/>
      <c r="C417" s="2"/>
      <c r="D417" s="2"/>
      <c r="E417" s="3"/>
      <c r="F417" s="4"/>
      <c r="I417" s="5"/>
      <c r="J417" s="5"/>
      <c r="K417" s="6"/>
      <c r="L417" s="6"/>
      <c r="M417" s="6"/>
      <c r="N417" s="6"/>
      <c r="O417" s="7"/>
      <c r="P417" s="7"/>
      <c r="Q417" s="6"/>
      <c r="R417" s="7"/>
      <c r="S417" s="7"/>
      <c r="T417" s="6"/>
      <c r="U417" s="6"/>
      <c r="V417" s="11"/>
      <c r="W417" s="11"/>
      <c r="X417" s="6"/>
      <c r="Y417" s="6"/>
      <c r="Z417" s="11"/>
      <c r="AA417" s="11"/>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3"/>
      <c r="DG417" s="3"/>
      <c r="DH417" s="3"/>
      <c r="DI417" s="3"/>
      <c r="DJ417" s="3"/>
      <c r="DK417" s="3"/>
      <c r="DL417" s="3"/>
      <c r="DM417" s="3"/>
      <c r="DN417" s="3"/>
      <c r="DO417" s="3"/>
      <c r="DP417" s="3"/>
      <c r="DQ417" s="3"/>
      <c r="DR417" s="3"/>
      <c r="DS417" s="3"/>
      <c r="DT417" s="3"/>
      <c r="DU417" s="3"/>
      <c r="DV417" s="3"/>
      <c r="DW417" s="3"/>
    </row>
    <row r="418" spans="1:127">
      <c r="A418" s="1"/>
      <c r="B418" s="2"/>
      <c r="C418" s="2"/>
      <c r="D418" s="2"/>
      <c r="E418" s="3"/>
      <c r="F418" s="4"/>
      <c r="I418" s="5"/>
      <c r="J418" s="5"/>
      <c r="K418" s="6"/>
      <c r="L418" s="6"/>
      <c r="M418" s="6"/>
      <c r="N418" s="6"/>
      <c r="O418" s="7"/>
      <c r="P418" s="7"/>
      <c r="Q418" s="6"/>
      <c r="R418" s="7"/>
      <c r="S418" s="7"/>
      <c r="T418" s="6"/>
      <c r="U418" s="6"/>
      <c r="V418" s="11"/>
      <c r="W418" s="11"/>
      <c r="X418" s="6"/>
      <c r="Y418" s="6"/>
      <c r="Z418" s="11"/>
      <c r="AA418" s="11"/>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3"/>
      <c r="DG418" s="3"/>
      <c r="DH418" s="3"/>
      <c r="DI418" s="3"/>
      <c r="DJ418" s="3"/>
      <c r="DK418" s="3"/>
      <c r="DL418" s="3"/>
      <c r="DM418" s="3"/>
      <c r="DN418" s="3"/>
      <c r="DO418" s="3"/>
      <c r="DP418" s="3"/>
      <c r="DQ418" s="3"/>
      <c r="DR418" s="3"/>
      <c r="DS418" s="3"/>
      <c r="DT418" s="3"/>
      <c r="DU418" s="3"/>
      <c r="DV418" s="3"/>
      <c r="DW418" s="3"/>
    </row>
    <row r="419" spans="1:127">
      <c r="A419" s="1"/>
      <c r="B419" s="2"/>
      <c r="C419" s="2"/>
      <c r="D419" s="2"/>
      <c r="E419" s="3"/>
      <c r="F419" s="4"/>
      <c r="I419" s="5"/>
      <c r="J419" s="5"/>
      <c r="K419" s="6"/>
      <c r="L419" s="6"/>
      <c r="M419" s="6"/>
      <c r="N419" s="6"/>
      <c r="O419" s="7"/>
      <c r="P419" s="7"/>
      <c r="Q419" s="6"/>
      <c r="R419" s="7"/>
      <c r="S419" s="7"/>
      <c r="T419" s="6"/>
      <c r="U419" s="6"/>
      <c r="V419" s="11"/>
      <c r="W419" s="11"/>
      <c r="X419" s="6"/>
      <c r="Y419" s="6"/>
      <c r="Z419" s="11"/>
      <c r="AA419" s="11"/>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3"/>
      <c r="DG419" s="3"/>
      <c r="DH419" s="3"/>
      <c r="DI419" s="3"/>
      <c r="DJ419" s="3"/>
      <c r="DK419" s="3"/>
      <c r="DL419" s="3"/>
      <c r="DM419" s="3"/>
      <c r="DN419" s="3"/>
      <c r="DO419" s="3"/>
      <c r="DP419" s="3"/>
      <c r="DQ419" s="3"/>
      <c r="DR419" s="3"/>
      <c r="DS419" s="3"/>
      <c r="DT419" s="3"/>
      <c r="DU419" s="3"/>
      <c r="DV419" s="3"/>
      <c r="DW419" s="3"/>
    </row>
    <row r="420" spans="1:127">
      <c r="A420" s="1"/>
      <c r="B420" s="2"/>
      <c r="C420" s="2"/>
      <c r="D420" s="2"/>
      <c r="E420" s="3"/>
      <c r="F420" s="4"/>
      <c r="I420" s="5"/>
      <c r="J420" s="5"/>
      <c r="K420" s="6"/>
      <c r="L420" s="6"/>
      <c r="M420" s="6"/>
      <c r="N420" s="6"/>
      <c r="O420" s="7"/>
      <c r="P420" s="7"/>
      <c r="Q420" s="6"/>
      <c r="R420" s="7"/>
      <c r="S420" s="7"/>
      <c r="T420" s="6"/>
      <c r="U420" s="6"/>
      <c r="V420" s="11"/>
      <c r="W420" s="11"/>
      <c r="X420" s="6"/>
      <c r="Y420" s="6"/>
      <c r="Z420" s="11"/>
      <c r="AA420" s="11"/>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c r="DT420" s="3"/>
      <c r="DU420" s="3"/>
      <c r="DV420" s="3"/>
      <c r="DW420" s="3"/>
    </row>
    <row r="421" spans="1:127">
      <c r="A421" s="1"/>
      <c r="B421" s="2"/>
      <c r="C421" s="2"/>
      <c r="D421" s="2"/>
      <c r="E421" s="3"/>
      <c r="F421" s="4"/>
      <c r="I421" s="5"/>
      <c r="J421" s="5"/>
      <c r="K421" s="6"/>
      <c r="L421" s="6"/>
      <c r="M421" s="6"/>
      <c r="N421" s="6"/>
      <c r="O421" s="7"/>
      <c r="P421" s="7"/>
      <c r="Q421" s="6"/>
      <c r="R421" s="7"/>
      <c r="S421" s="7"/>
      <c r="T421" s="6"/>
      <c r="U421" s="6"/>
      <c r="V421" s="11"/>
      <c r="W421" s="11"/>
      <c r="X421" s="6"/>
      <c r="Y421" s="6"/>
      <c r="Z421" s="11"/>
      <c r="AA421" s="11"/>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3"/>
      <c r="DG421" s="3"/>
      <c r="DH421" s="3"/>
      <c r="DI421" s="3"/>
      <c r="DJ421" s="3"/>
      <c r="DK421" s="3"/>
      <c r="DL421" s="3"/>
      <c r="DM421" s="3"/>
      <c r="DN421" s="3"/>
      <c r="DO421" s="3"/>
      <c r="DP421" s="3"/>
      <c r="DQ421" s="3"/>
      <c r="DR421" s="3"/>
      <c r="DS421" s="3"/>
      <c r="DT421" s="3"/>
      <c r="DU421" s="3"/>
      <c r="DV421" s="3"/>
      <c r="DW421" s="3"/>
    </row>
    <row r="422" spans="1:127">
      <c r="A422" s="1"/>
      <c r="B422" s="2"/>
      <c r="C422" s="2"/>
      <c r="D422" s="2"/>
      <c r="E422" s="3"/>
      <c r="F422" s="4"/>
      <c r="I422" s="5"/>
      <c r="J422" s="5"/>
      <c r="K422" s="6"/>
      <c r="L422" s="6"/>
      <c r="M422" s="6"/>
      <c r="N422" s="6"/>
      <c r="O422" s="7"/>
      <c r="P422" s="7"/>
      <c r="Q422" s="6"/>
      <c r="R422" s="7"/>
      <c r="S422" s="7"/>
      <c r="T422" s="6"/>
      <c r="U422" s="6"/>
      <c r="V422" s="11"/>
      <c r="W422" s="11"/>
      <c r="X422" s="6"/>
      <c r="Y422" s="6"/>
      <c r="Z422" s="11"/>
      <c r="AA422" s="11"/>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3"/>
      <c r="DG422" s="3"/>
      <c r="DH422" s="3"/>
      <c r="DI422" s="3"/>
      <c r="DJ422" s="3"/>
      <c r="DK422" s="3"/>
      <c r="DL422" s="3"/>
      <c r="DM422" s="3"/>
      <c r="DN422" s="3"/>
      <c r="DO422" s="3"/>
      <c r="DP422" s="3"/>
      <c r="DQ422" s="3"/>
      <c r="DR422" s="3"/>
      <c r="DS422" s="3"/>
      <c r="DT422" s="3"/>
      <c r="DU422" s="3"/>
      <c r="DV422" s="3"/>
      <c r="DW422" s="3"/>
    </row>
    <row r="423" spans="1:127">
      <c r="A423" s="1"/>
      <c r="B423" s="2"/>
      <c r="C423" s="2"/>
      <c r="D423" s="2"/>
      <c r="E423" s="3"/>
      <c r="F423" s="4"/>
      <c r="I423" s="5"/>
      <c r="J423" s="5"/>
      <c r="K423" s="6"/>
      <c r="L423" s="6"/>
      <c r="M423" s="6"/>
      <c r="N423" s="6"/>
      <c r="O423" s="7"/>
      <c r="P423" s="7"/>
      <c r="Q423" s="6"/>
      <c r="R423" s="7"/>
      <c r="S423" s="7"/>
      <c r="T423" s="6"/>
      <c r="U423" s="6"/>
      <c r="V423" s="11"/>
      <c r="W423" s="11"/>
      <c r="X423" s="6"/>
      <c r="Y423" s="6"/>
      <c r="Z423" s="11"/>
      <c r="AA423" s="11"/>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c r="DN423" s="3"/>
      <c r="DO423" s="3"/>
      <c r="DP423" s="3"/>
      <c r="DQ423" s="3"/>
      <c r="DR423" s="3"/>
      <c r="DS423" s="3"/>
      <c r="DT423" s="3"/>
      <c r="DU423" s="3"/>
      <c r="DV423" s="3"/>
      <c r="DW423" s="3"/>
    </row>
    <row r="424" spans="1:127">
      <c r="A424" s="1"/>
      <c r="B424" s="2"/>
      <c r="C424" s="2"/>
      <c r="D424" s="2"/>
      <c r="E424" s="3"/>
      <c r="F424" s="4"/>
      <c r="I424" s="5"/>
      <c r="J424" s="5"/>
      <c r="K424" s="6"/>
      <c r="L424" s="6"/>
      <c r="M424" s="6"/>
      <c r="N424" s="6"/>
      <c r="O424" s="7"/>
      <c r="P424" s="7"/>
      <c r="Q424" s="6"/>
      <c r="R424" s="7"/>
      <c r="S424" s="7"/>
      <c r="T424" s="6"/>
      <c r="U424" s="6"/>
      <c r="V424" s="11"/>
      <c r="W424" s="11"/>
      <c r="X424" s="6"/>
      <c r="Y424" s="6"/>
      <c r="Z424" s="11"/>
      <c r="AA424" s="11"/>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3"/>
      <c r="DG424" s="3"/>
      <c r="DH424" s="3"/>
      <c r="DI424" s="3"/>
      <c r="DJ424" s="3"/>
      <c r="DK424" s="3"/>
      <c r="DL424" s="3"/>
      <c r="DM424" s="3"/>
      <c r="DN424" s="3"/>
      <c r="DO424" s="3"/>
      <c r="DP424" s="3"/>
      <c r="DQ424" s="3"/>
      <c r="DR424" s="3"/>
      <c r="DS424" s="3"/>
      <c r="DT424" s="3"/>
      <c r="DU424" s="3"/>
      <c r="DV424" s="3"/>
      <c r="DW424" s="3"/>
    </row>
    <row r="425" spans="1:127">
      <c r="A425" s="1"/>
      <c r="B425" s="2"/>
      <c r="C425" s="2"/>
      <c r="D425" s="2"/>
      <c r="E425" s="3"/>
      <c r="F425" s="4"/>
      <c r="I425" s="5"/>
      <c r="J425" s="5"/>
      <c r="K425" s="6"/>
      <c r="L425" s="6"/>
      <c r="M425" s="6"/>
      <c r="N425" s="6"/>
      <c r="O425" s="7"/>
      <c r="P425" s="7"/>
      <c r="Q425" s="6"/>
      <c r="R425" s="7"/>
      <c r="S425" s="7"/>
      <c r="T425" s="6"/>
      <c r="U425" s="6"/>
      <c r="V425" s="11"/>
      <c r="W425" s="11"/>
      <c r="X425" s="6"/>
      <c r="Y425" s="6"/>
      <c r="Z425" s="11"/>
      <c r="AA425" s="11"/>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c r="DR425" s="3"/>
      <c r="DS425" s="3"/>
      <c r="DT425" s="3"/>
      <c r="DU425" s="3"/>
      <c r="DV425" s="3"/>
      <c r="DW425" s="3"/>
    </row>
    <row r="426" spans="1:127">
      <c r="A426" s="1"/>
      <c r="B426" s="2"/>
      <c r="C426" s="2"/>
      <c r="D426" s="2"/>
      <c r="E426" s="3"/>
      <c r="F426" s="4"/>
      <c r="I426" s="5"/>
      <c r="J426" s="5"/>
      <c r="K426" s="6"/>
      <c r="L426" s="6"/>
      <c r="M426" s="6"/>
      <c r="N426" s="6"/>
      <c r="O426" s="7"/>
      <c r="P426" s="7"/>
      <c r="Q426" s="6"/>
      <c r="R426" s="7"/>
      <c r="S426" s="7"/>
      <c r="T426" s="6"/>
      <c r="U426" s="6"/>
      <c r="V426" s="11"/>
      <c r="W426" s="11"/>
      <c r="X426" s="6"/>
      <c r="Y426" s="6"/>
      <c r="Z426" s="11"/>
      <c r="AA426" s="11"/>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3"/>
      <c r="DP426" s="3"/>
      <c r="DQ426" s="3"/>
      <c r="DR426" s="3"/>
      <c r="DS426" s="3"/>
      <c r="DT426" s="3"/>
      <c r="DU426" s="3"/>
      <c r="DV426" s="3"/>
      <c r="DW426" s="3"/>
    </row>
    <row r="427" spans="1:127">
      <c r="A427" s="1"/>
      <c r="B427" s="2"/>
      <c r="C427" s="2"/>
      <c r="D427" s="2"/>
      <c r="E427" s="3"/>
      <c r="F427" s="4"/>
      <c r="I427" s="5"/>
      <c r="J427" s="5"/>
      <c r="K427" s="6"/>
      <c r="L427" s="6"/>
      <c r="M427" s="6"/>
      <c r="N427" s="6"/>
      <c r="O427" s="7"/>
      <c r="P427" s="7"/>
      <c r="Q427" s="6"/>
      <c r="R427" s="7"/>
      <c r="S427" s="7"/>
      <c r="T427" s="6"/>
      <c r="U427" s="6"/>
      <c r="V427" s="11"/>
      <c r="W427" s="11"/>
      <c r="X427" s="6"/>
      <c r="Y427" s="6"/>
      <c r="Z427" s="11"/>
      <c r="AA427" s="11"/>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c r="DR427" s="3"/>
      <c r="DS427" s="3"/>
      <c r="DT427" s="3"/>
      <c r="DU427" s="3"/>
      <c r="DV427" s="3"/>
      <c r="DW427" s="3"/>
    </row>
    <row r="428" spans="1:127">
      <c r="A428" s="1"/>
      <c r="B428" s="2"/>
      <c r="C428" s="2"/>
      <c r="D428" s="2"/>
      <c r="E428" s="3"/>
      <c r="F428" s="4"/>
      <c r="I428" s="5"/>
      <c r="J428" s="5"/>
      <c r="K428" s="6"/>
      <c r="L428" s="6"/>
      <c r="M428" s="6"/>
      <c r="N428" s="6"/>
      <c r="O428" s="7"/>
      <c r="P428" s="7"/>
      <c r="Q428" s="6"/>
      <c r="R428" s="7"/>
      <c r="S428" s="7"/>
      <c r="T428" s="6"/>
      <c r="U428" s="6"/>
      <c r="V428" s="11"/>
      <c r="W428" s="11"/>
      <c r="X428" s="6"/>
      <c r="Y428" s="6"/>
      <c r="Z428" s="11"/>
      <c r="AA428" s="11"/>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3"/>
      <c r="DP428" s="3"/>
      <c r="DQ428" s="3"/>
      <c r="DR428" s="3"/>
      <c r="DS428" s="3"/>
      <c r="DT428" s="3"/>
      <c r="DU428" s="3"/>
      <c r="DV428" s="3"/>
      <c r="DW428" s="3"/>
    </row>
    <row r="429" spans="1:127">
      <c r="A429" s="1"/>
      <c r="B429" s="2"/>
      <c r="C429" s="2"/>
      <c r="D429" s="2"/>
      <c r="E429" s="3"/>
      <c r="F429" s="4"/>
      <c r="I429" s="5"/>
      <c r="J429" s="5"/>
      <c r="K429" s="6"/>
      <c r="L429" s="6"/>
      <c r="M429" s="6"/>
      <c r="N429" s="6"/>
      <c r="O429" s="7"/>
      <c r="P429" s="7"/>
      <c r="Q429" s="6"/>
      <c r="R429" s="7"/>
      <c r="S429" s="7"/>
      <c r="T429" s="6"/>
      <c r="U429" s="6"/>
      <c r="V429" s="11"/>
      <c r="W429" s="11"/>
      <c r="X429" s="6"/>
      <c r="Y429" s="6"/>
      <c r="Z429" s="11"/>
      <c r="AA429" s="11"/>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3"/>
      <c r="DG429" s="3"/>
      <c r="DH429" s="3"/>
      <c r="DI429" s="3"/>
      <c r="DJ429" s="3"/>
      <c r="DK429" s="3"/>
      <c r="DL429" s="3"/>
      <c r="DM429" s="3"/>
      <c r="DN429" s="3"/>
      <c r="DO429" s="3"/>
      <c r="DP429" s="3"/>
      <c r="DQ429" s="3"/>
      <c r="DR429" s="3"/>
      <c r="DS429" s="3"/>
      <c r="DT429" s="3"/>
      <c r="DU429" s="3"/>
      <c r="DV429" s="3"/>
      <c r="DW429" s="3"/>
    </row>
    <row r="430" spans="1:127">
      <c r="A430" s="1"/>
      <c r="B430" s="2"/>
      <c r="C430" s="2"/>
      <c r="D430" s="2"/>
      <c r="E430" s="3"/>
      <c r="F430" s="4"/>
      <c r="I430" s="5"/>
      <c r="J430" s="5"/>
      <c r="K430" s="6"/>
      <c r="L430" s="6"/>
      <c r="M430" s="6"/>
      <c r="N430" s="6"/>
      <c r="O430" s="7"/>
      <c r="P430" s="7"/>
      <c r="Q430" s="6"/>
      <c r="R430" s="7"/>
      <c r="S430" s="7"/>
      <c r="T430" s="6"/>
      <c r="U430" s="6"/>
      <c r="V430" s="11"/>
      <c r="W430" s="11"/>
      <c r="X430" s="6"/>
      <c r="Y430" s="6"/>
      <c r="Z430" s="11"/>
      <c r="AA430" s="11"/>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3"/>
      <c r="DG430" s="3"/>
      <c r="DH430" s="3"/>
      <c r="DI430" s="3"/>
      <c r="DJ430" s="3"/>
      <c r="DK430" s="3"/>
      <c r="DL430" s="3"/>
      <c r="DM430" s="3"/>
      <c r="DN430" s="3"/>
      <c r="DO430" s="3"/>
      <c r="DP430" s="3"/>
      <c r="DQ430" s="3"/>
      <c r="DR430" s="3"/>
      <c r="DS430" s="3"/>
      <c r="DT430" s="3"/>
      <c r="DU430" s="3"/>
      <c r="DV430" s="3"/>
      <c r="DW430" s="3"/>
    </row>
    <row r="431" spans="1:127">
      <c r="A431" s="1"/>
      <c r="B431" s="2"/>
      <c r="C431" s="2"/>
      <c r="D431" s="2"/>
      <c r="E431" s="3"/>
      <c r="F431" s="4"/>
      <c r="I431" s="5"/>
      <c r="J431" s="5"/>
      <c r="K431" s="6"/>
      <c r="L431" s="6"/>
      <c r="M431" s="6"/>
      <c r="N431" s="6"/>
      <c r="O431" s="7"/>
      <c r="P431" s="7"/>
      <c r="Q431" s="6"/>
      <c r="R431" s="7"/>
      <c r="S431" s="7"/>
      <c r="T431" s="6"/>
      <c r="U431" s="6"/>
      <c r="V431" s="11"/>
      <c r="W431" s="11"/>
      <c r="X431" s="6"/>
      <c r="Y431" s="6"/>
      <c r="Z431" s="11"/>
      <c r="AA431" s="11"/>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3"/>
      <c r="DG431" s="3"/>
      <c r="DH431" s="3"/>
      <c r="DI431" s="3"/>
      <c r="DJ431" s="3"/>
      <c r="DK431" s="3"/>
      <c r="DL431" s="3"/>
      <c r="DM431" s="3"/>
      <c r="DN431" s="3"/>
      <c r="DO431" s="3"/>
      <c r="DP431" s="3"/>
      <c r="DQ431" s="3"/>
      <c r="DR431" s="3"/>
      <c r="DS431" s="3"/>
      <c r="DT431" s="3"/>
      <c r="DU431" s="3"/>
      <c r="DV431" s="3"/>
      <c r="DW431" s="3"/>
    </row>
    <row r="432" spans="1:127">
      <c r="A432" s="1"/>
      <c r="B432" s="2"/>
      <c r="C432" s="2"/>
      <c r="D432" s="2"/>
      <c r="E432" s="3"/>
      <c r="F432" s="4"/>
      <c r="I432" s="5"/>
      <c r="J432" s="5"/>
      <c r="K432" s="6"/>
      <c r="L432" s="6"/>
      <c r="M432" s="6"/>
      <c r="N432" s="6"/>
      <c r="O432" s="7"/>
      <c r="P432" s="7"/>
      <c r="Q432" s="6"/>
      <c r="R432" s="7"/>
      <c r="S432" s="7"/>
      <c r="T432" s="6"/>
      <c r="U432" s="6"/>
      <c r="V432" s="11"/>
      <c r="W432" s="11"/>
      <c r="X432" s="6"/>
      <c r="Y432" s="6"/>
      <c r="Z432" s="11"/>
      <c r="AA432" s="11"/>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3"/>
      <c r="DG432" s="3"/>
      <c r="DH432" s="3"/>
      <c r="DI432" s="3"/>
      <c r="DJ432" s="3"/>
      <c r="DK432" s="3"/>
      <c r="DL432" s="3"/>
      <c r="DM432" s="3"/>
      <c r="DN432" s="3"/>
      <c r="DO432" s="3"/>
      <c r="DP432" s="3"/>
      <c r="DQ432" s="3"/>
      <c r="DR432" s="3"/>
      <c r="DS432" s="3"/>
      <c r="DT432" s="3"/>
      <c r="DU432" s="3"/>
      <c r="DV432" s="3"/>
      <c r="DW432" s="3"/>
    </row>
    <row r="433" spans="1:127">
      <c r="A433" s="1"/>
      <c r="B433" s="2"/>
      <c r="C433" s="2"/>
      <c r="D433" s="2"/>
      <c r="E433" s="3"/>
      <c r="F433" s="4"/>
      <c r="I433" s="5"/>
      <c r="J433" s="5"/>
      <c r="K433" s="6"/>
      <c r="L433" s="6"/>
      <c r="M433" s="6"/>
      <c r="N433" s="6"/>
      <c r="O433" s="7"/>
      <c r="P433" s="7"/>
      <c r="Q433" s="6"/>
      <c r="R433" s="7"/>
      <c r="S433" s="7"/>
      <c r="T433" s="6"/>
      <c r="U433" s="6"/>
      <c r="V433" s="11"/>
      <c r="W433" s="11"/>
      <c r="X433" s="6"/>
      <c r="Y433" s="6"/>
      <c r="Z433" s="11"/>
      <c r="AA433" s="11"/>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3"/>
      <c r="DG433" s="3"/>
      <c r="DH433" s="3"/>
      <c r="DI433" s="3"/>
      <c r="DJ433" s="3"/>
      <c r="DK433" s="3"/>
      <c r="DL433" s="3"/>
      <c r="DM433" s="3"/>
      <c r="DN433" s="3"/>
      <c r="DO433" s="3"/>
      <c r="DP433" s="3"/>
      <c r="DQ433" s="3"/>
      <c r="DR433" s="3"/>
      <c r="DS433" s="3"/>
      <c r="DT433" s="3"/>
      <c r="DU433" s="3"/>
      <c r="DV433" s="3"/>
      <c r="DW433" s="3"/>
    </row>
    <row r="434" spans="1:127">
      <c r="A434" s="1"/>
      <c r="B434" s="2"/>
      <c r="C434" s="2"/>
      <c r="D434" s="2"/>
      <c r="E434" s="3"/>
      <c r="F434" s="4"/>
      <c r="I434" s="5"/>
      <c r="J434" s="5"/>
      <c r="K434" s="6"/>
      <c r="L434" s="6"/>
      <c r="M434" s="6"/>
      <c r="N434" s="6"/>
      <c r="O434" s="7"/>
      <c r="P434" s="7"/>
      <c r="Q434" s="6"/>
      <c r="R434" s="7"/>
      <c r="S434" s="7"/>
      <c r="T434" s="6"/>
      <c r="U434" s="6"/>
      <c r="V434" s="11"/>
      <c r="W434" s="11"/>
      <c r="X434" s="6"/>
      <c r="Y434" s="6"/>
      <c r="Z434" s="11"/>
      <c r="AA434" s="11"/>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3"/>
      <c r="DG434" s="3"/>
      <c r="DH434" s="3"/>
      <c r="DI434" s="3"/>
      <c r="DJ434" s="3"/>
      <c r="DK434" s="3"/>
      <c r="DL434" s="3"/>
      <c r="DM434" s="3"/>
      <c r="DN434" s="3"/>
      <c r="DO434" s="3"/>
      <c r="DP434" s="3"/>
      <c r="DQ434" s="3"/>
      <c r="DR434" s="3"/>
      <c r="DS434" s="3"/>
      <c r="DT434" s="3"/>
      <c r="DU434" s="3"/>
      <c r="DV434" s="3"/>
      <c r="DW434" s="3"/>
    </row>
    <row r="435" spans="1:127">
      <c r="A435" s="1"/>
      <c r="B435" s="2"/>
      <c r="C435" s="2"/>
      <c r="D435" s="2"/>
      <c r="E435" s="3"/>
      <c r="F435" s="4"/>
      <c r="I435" s="5"/>
      <c r="J435" s="5"/>
      <c r="K435" s="6"/>
      <c r="L435" s="6"/>
      <c r="M435" s="6"/>
      <c r="N435" s="6"/>
      <c r="O435" s="7"/>
      <c r="P435" s="7"/>
      <c r="Q435" s="6"/>
      <c r="R435" s="7"/>
      <c r="S435" s="7"/>
      <c r="T435" s="6"/>
      <c r="U435" s="6"/>
      <c r="V435" s="11"/>
      <c r="W435" s="11"/>
      <c r="X435" s="6"/>
      <c r="Y435" s="6"/>
      <c r="Z435" s="11"/>
      <c r="AA435" s="11"/>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3"/>
      <c r="DN435" s="3"/>
      <c r="DO435" s="3"/>
      <c r="DP435" s="3"/>
      <c r="DQ435" s="3"/>
      <c r="DR435" s="3"/>
      <c r="DS435" s="3"/>
      <c r="DT435" s="3"/>
      <c r="DU435" s="3"/>
      <c r="DV435" s="3"/>
      <c r="DW435" s="3"/>
    </row>
    <row r="436" spans="1:127">
      <c r="A436" s="1"/>
      <c r="B436" s="2"/>
      <c r="C436" s="2"/>
      <c r="D436" s="2"/>
      <c r="E436" s="3"/>
      <c r="F436" s="4"/>
      <c r="I436" s="5"/>
      <c r="J436" s="5"/>
      <c r="K436" s="6"/>
      <c r="L436" s="6"/>
      <c r="M436" s="6"/>
      <c r="N436" s="6"/>
      <c r="O436" s="7"/>
      <c r="P436" s="7"/>
      <c r="Q436" s="6"/>
      <c r="R436" s="7"/>
      <c r="S436" s="7"/>
      <c r="T436" s="6"/>
      <c r="U436" s="6"/>
      <c r="V436" s="11"/>
      <c r="W436" s="11"/>
      <c r="X436" s="6"/>
      <c r="Y436" s="6"/>
      <c r="Z436" s="11"/>
      <c r="AA436" s="11"/>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3"/>
      <c r="DG436" s="3"/>
      <c r="DH436" s="3"/>
      <c r="DI436" s="3"/>
      <c r="DJ436" s="3"/>
      <c r="DK436" s="3"/>
      <c r="DL436" s="3"/>
      <c r="DM436" s="3"/>
      <c r="DN436" s="3"/>
      <c r="DO436" s="3"/>
      <c r="DP436" s="3"/>
      <c r="DQ436" s="3"/>
      <c r="DR436" s="3"/>
      <c r="DS436" s="3"/>
      <c r="DT436" s="3"/>
      <c r="DU436" s="3"/>
      <c r="DV436" s="3"/>
      <c r="DW436" s="3"/>
    </row>
    <row r="437" spans="1:127">
      <c r="A437" s="1"/>
      <c r="B437" s="2"/>
      <c r="C437" s="2"/>
      <c r="D437" s="2"/>
      <c r="E437" s="3"/>
      <c r="F437" s="4"/>
      <c r="I437" s="5"/>
      <c r="J437" s="5"/>
      <c r="K437" s="6"/>
      <c r="L437" s="6"/>
      <c r="M437" s="6"/>
      <c r="N437" s="6"/>
      <c r="O437" s="7"/>
      <c r="P437" s="7"/>
      <c r="Q437" s="6"/>
      <c r="R437" s="7"/>
      <c r="S437" s="7"/>
      <c r="T437" s="6"/>
      <c r="U437" s="6"/>
      <c r="V437" s="11"/>
      <c r="W437" s="11"/>
      <c r="X437" s="6"/>
      <c r="Y437" s="6"/>
      <c r="Z437" s="11"/>
      <c r="AA437" s="11"/>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3"/>
      <c r="DN437" s="3"/>
      <c r="DO437" s="3"/>
      <c r="DP437" s="3"/>
      <c r="DQ437" s="3"/>
      <c r="DR437" s="3"/>
      <c r="DS437" s="3"/>
      <c r="DT437" s="3"/>
      <c r="DU437" s="3"/>
      <c r="DV437" s="3"/>
      <c r="DW437" s="3"/>
    </row>
    <row r="438" spans="1:127">
      <c r="A438" s="1"/>
      <c r="B438" s="2"/>
      <c r="C438" s="2"/>
      <c r="D438" s="2"/>
      <c r="E438" s="3"/>
      <c r="F438" s="4"/>
      <c r="I438" s="5"/>
      <c r="J438" s="5"/>
      <c r="K438" s="6"/>
      <c r="L438" s="6"/>
      <c r="M438" s="6"/>
      <c r="N438" s="6"/>
      <c r="O438" s="7"/>
      <c r="P438" s="7"/>
      <c r="Q438" s="6"/>
      <c r="R438" s="7"/>
      <c r="S438" s="7"/>
      <c r="T438" s="6"/>
      <c r="U438" s="6"/>
      <c r="V438" s="11"/>
      <c r="W438" s="11"/>
      <c r="X438" s="6"/>
      <c r="Y438" s="6"/>
      <c r="Z438" s="11"/>
      <c r="AA438" s="11"/>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3"/>
      <c r="DN438" s="3"/>
      <c r="DO438" s="3"/>
      <c r="DP438" s="3"/>
      <c r="DQ438" s="3"/>
      <c r="DR438" s="3"/>
      <c r="DS438" s="3"/>
      <c r="DT438" s="3"/>
      <c r="DU438" s="3"/>
      <c r="DV438" s="3"/>
      <c r="DW438" s="3"/>
    </row>
    <row r="439" spans="1:127">
      <c r="A439" s="1"/>
      <c r="B439" s="2"/>
      <c r="C439" s="2"/>
      <c r="D439" s="2"/>
      <c r="E439" s="3"/>
      <c r="F439" s="4"/>
      <c r="I439" s="5"/>
      <c r="J439" s="5"/>
      <c r="K439" s="6"/>
      <c r="L439" s="6"/>
      <c r="M439" s="6"/>
      <c r="N439" s="6"/>
      <c r="O439" s="7"/>
      <c r="P439" s="7"/>
      <c r="Q439" s="6"/>
      <c r="R439" s="7"/>
      <c r="S439" s="7"/>
      <c r="T439" s="6"/>
      <c r="U439" s="6"/>
      <c r="V439" s="11"/>
      <c r="W439" s="11"/>
      <c r="X439" s="6"/>
      <c r="Y439" s="6"/>
      <c r="Z439" s="11"/>
      <c r="AA439" s="11"/>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3"/>
      <c r="DG439" s="3"/>
      <c r="DH439" s="3"/>
      <c r="DI439" s="3"/>
      <c r="DJ439" s="3"/>
      <c r="DK439" s="3"/>
      <c r="DL439" s="3"/>
      <c r="DM439" s="3"/>
      <c r="DN439" s="3"/>
      <c r="DO439" s="3"/>
      <c r="DP439" s="3"/>
      <c r="DQ439" s="3"/>
      <c r="DR439" s="3"/>
      <c r="DS439" s="3"/>
      <c r="DT439" s="3"/>
      <c r="DU439" s="3"/>
      <c r="DV439" s="3"/>
      <c r="DW439" s="3"/>
    </row>
    <row r="440" spans="1:127">
      <c r="A440" s="1"/>
      <c r="B440" s="2"/>
      <c r="C440" s="2"/>
      <c r="D440" s="2"/>
      <c r="E440" s="3"/>
      <c r="F440" s="4"/>
      <c r="I440" s="5"/>
      <c r="J440" s="5"/>
      <c r="K440" s="6"/>
      <c r="L440" s="6"/>
      <c r="M440" s="6"/>
      <c r="N440" s="6"/>
      <c r="O440" s="7"/>
      <c r="P440" s="7"/>
      <c r="Q440" s="6"/>
      <c r="R440" s="7"/>
      <c r="S440" s="7"/>
      <c r="T440" s="6"/>
      <c r="U440" s="6"/>
      <c r="V440" s="11"/>
      <c r="W440" s="11"/>
      <c r="X440" s="6"/>
      <c r="Y440" s="6"/>
      <c r="Z440" s="11"/>
      <c r="AA440" s="11"/>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3"/>
      <c r="DG440" s="3"/>
      <c r="DH440" s="3"/>
      <c r="DI440" s="3"/>
      <c r="DJ440" s="3"/>
      <c r="DK440" s="3"/>
      <c r="DL440" s="3"/>
      <c r="DM440" s="3"/>
      <c r="DN440" s="3"/>
      <c r="DO440" s="3"/>
      <c r="DP440" s="3"/>
      <c r="DQ440" s="3"/>
      <c r="DR440" s="3"/>
      <c r="DS440" s="3"/>
      <c r="DT440" s="3"/>
      <c r="DU440" s="3"/>
      <c r="DV440" s="3"/>
      <c r="DW440" s="3"/>
    </row>
    <row r="441" spans="1:127">
      <c r="A441" s="1"/>
      <c r="B441" s="2"/>
      <c r="C441" s="2"/>
      <c r="D441" s="2"/>
      <c r="E441" s="3"/>
      <c r="F441" s="4"/>
      <c r="I441" s="5"/>
      <c r="J441" s="5"/>
      <c r="K441" s="6"/>
      <c r="L441" s="6"/>
      <c r="M441" s="6"/>
      <c r="N441" s="6"/>
      <c r="O441" s="7"/>
      <c r="P441" s="7"/>
      <c r="Q441" s="6"/>
      <c r="R441" s="7"/>
      <c r="S441" s="7"/>
      <c r="T441" s="6"/>
      <c r="U441" s="6"/>
      <c r="V441" s="11"/>
      <c r="W441" s="11"/>
      <c r="X441" s="6"/>
      <c r="Y441" s="6"/>
      <c r="Z441" s="11"/>
      <c r="AA441" s="11"/>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3"/>
      <c r="DG441" s="3"/>
      <c r="DH441" s="3"/>
      <c r="DI441" s="3"/>
      <c r="DJ441" s="3"/>
      <c r="DK441" s="3"/>
      <c r="DL441" s="3"/>
      <c r="DM441" s="3"/>
      <c r="DN441" s="3"/>
      <c r="DO441" s="3"/>
      <c r="DP441" s="3"/>
      <c r="DQ441" s="3"/>
      <c r="DR441" s="3"/>
      <c r="DS441" s="3"/>
      <c r="DT441" s="3"/>
      <c r="DU441" s="3"/>
      <c r="DV441" s="3"/>
      <c r="DW441" s="3"/>
    </row>
    <row r="442" spans="1:127">
      <c r="A442" s="1"/>
      <c r="B442" s="2"/>
      <c r="C442" s="2"/>
      <c r="D442" s="2"/>
      <c r="E442" s="3"/>
      <c r="F442" s="4"/>
      <c r="I442" s="5"/>
      <c r="J442" s="5"/>
      <c r="K442" s="6"/>
      <c r="L442" s="6"/>
      <c r="M442" s="6"/>
      <c r="N442" s="6"/>
      <c r="O442" s="7"/>
      <c r="P442" s="7"/>
      <c r="Q442" s="6"/>
      <c r="R442" s="7"/>
      <c r="S442" s="7"/>
      <c r="T442" s="6"/>
      <c r="U442" s="6"/>
      <c r="V442" s="11"/>
      <c r="W442" s="11"/>
      <c r="X442" s="6"/>
      <c r="Y442" s="6"/>
      <c r="Z442" s="11"/>
      <c r="AA442" s="11"/>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3"/>
      <c r="DG442" s="3"/>
      <c r="DH442" s="3"/>
      <c r="DI442" s="3"/>
      <c r="DJ442" s="3"/>
      <c r="DK442" s="3"/>
      <c r="DL442" s="3"/>
      <c r="DM442" s="3"/>
      <c r="DN442" s="3"/>
      <c r="DO442" s="3"/>
      <c r="DP442" s="3"/>
      <c r="DQ442" s="3"/>
      <c r="DR442" s="3"/>
      <c r="DS442" s="3"/>
      <c r="DT442" s="3"/>
      <c r="DU442" s="3"/>
      <c r="DV442" s="3"/>
      <c r="DW442" s="3"/>
    </row>
    <row r="443" spans="1:127">
      <c r="A443" s="1"/>
      <c r="B443" s="2"/>
      <c r="C443" s="2"/>
      <c r="D443" s="2"/>
      <c r="E443" s="3"/>
      <c r="F443" s="4"/>
      <c r="I443" s="5"/>
      <c r="J443" s="5"/>
      <c r="K443" s="6"/>
      <c r="L443" s="6"/>
      <c r="M443" s="6"/>
      <c r="N443" s="6"/>
      <c r="O443" s="7"/>
      <c r="P443" s="7"/>
      <c r="Q443" s="6"/>
      <c r="R443" s="7"/>
      <c r="S443" s="7"/>
      <c r="T443" s="6"/>
      <c r="U443" s="6"/>
      <c r="V443" s="11"/>
      <c r="W443" s="11"/>
      <c r="X443" s="6"/>
      <c r="Y443" s="6"/>
      <c r="Z443" s="11"/>
      <c r="AA443" s="11"/>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3"/>
      <c r="DG443" s="3"/>
      <c r="DH443" s="3"/>
      <c r="DI443" s="3"/>
      <c r="DJ443" s="3"/>
      <c r="DK443" s="3"/>
      <c r="DL443" s="3"/>
      <c r="DM443" s="3"/>
      <c r="DN443" s="3"/>
      <c r="DO443" s="3"/>
      <c r="DP443" s="3"/>
      <c r="DQ443" s="3"/>
      <c r="DR443" s="3"/>
      <c r="DS443" s="3"/>
      <c r="DT443" s="3"/>
      <c r="DU443" s="3"/>
      <c r="DV443" s="3"/>
      <c r="DW443" s="3"/>
    </row>
    <row r="444" spans="1:127">
      <c r="A444" s="1"/>
      <c r="B444" s="2"/>
      <c r="C444" s="2"/>
      <c r="D444" s="2"/>
      <c r="E444" s="3"/>
      <c r="F444" s="4"/>
      <c r="I444" s="5"/>
      <c r="J444" s="5"/>
      <c r="K444" s="6"/>
      <c r="L444" s="6"/>
      <c r="M444" s="6"/>
      <c r="N444" s="6"/>
      <c r="O444" s="7"/>
      <c r="P444" s="7"/>
      <c r="Q444" s="6"/>
      <c r="R444" s="7"/>
      <c r="S444" s="7"/>
      <c r="T444" s="6"/>
      <c r="U444" s="6"/>
      <c r="V444" s="11"/>
      <c r="W444" s="11"/>
      <c r="X444" s="6"/>
      <c r="Y444" s="6"/>
      <c r="Z444" s="11"/>
      <c r="AA444" s="11"/>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3"/>
      <c r="DG444" s="3"/>
      <c r="DH444" s="3"/>
      <c r="DI444" s="3"/>
      <c r="DJ444" s="3"/>
      <c r="DK444" s="3"/>
      <c r="DL444" s="3"/>
      <c r="DM444" s="3"/>
      <c r="DN444" s="3"/>
      <c r="DO444" s="3"/>
      <c r="DP444" s="3"/>
      <c r="DQ444" s="3"/>
      <c r="DR444" s="3"/>
      <c r="DS444" s="3"/>
      <c r="DT444" s="3"/>
      <c r="DU444" s="3"/>
      <c r="DV444" s="3"/>
      <c r="DW444" s="3"/>
    </row>
    <row r="445" spans="1:127">
      <c r="A445" s="1"/>
      <c r="B445" s="2"/>
      <c r="C445" s="2"/>
      <c r="D445" s="2"/>
      <c r="E445" s="3"/>
      <c r="F445" s="4"/>
      <c r="I445" s="5"/>
      <c r="J445" s="5"/>
      <c r="K445" s="6"/>
      <c r="L445" s="6"/>
      <c r="M445" s="6"/>
      <c r="N445" s="6"/>
      <c r="O445" s="7"/>
      <c r="P445" s="7"/>
      <c r="Q445" s="6"/>
      <c r="R445" s="7"/>
      <c r="S445" s="7"/>
      <c r="T445" s="6"/>
      <c r="U445" s="6"/>
      <c r="V445" s="11"/>
      <c r="W445" s="11"/>
      <c r="X445" s="6"/>
      <c r="Y445" s="6"/>
      <c r="Z445" s="11"/>
      <c r="AA445" s="11"/>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3"/>
      <c r="DG445" s="3"/>
      <c r="DH445" s="3"/>
      <c r="DI445" s="3"/>
      <c r="DJ445" s="3"/>
      <c r="DK445" s="3"/>
      <c r="DL445" s="3"/>
      <c r="DM445" s="3"/>
      <c r="DN445" s="3"/>
      <c r="DO445" s="3"/>
      <c r="DP445" s="3"/>
      <c r="DQ445" s="3"/>
      <c r="DR445" s="3"/>
      <c r="DS445" s="3"/>
      <c r="DT445" s="3"/>
      <c r="DU445" s="3"/>
      <c r="DV445" s="3"/>
      <c r="DW445" s="3"/>
    </row>
    <row r="446" spans="1:127">
      <c r="A446" s="1"/>
      <c r="B446" s="2"/>
      <c r="C446" s="2"/>
      <c r="D446" s="2"/>
      <c r="E446" s="3"/>
      <c r="F446" s="4"/>
      <c r="I446" s="5"/>
      <c r="J446" s="5"/>
      <c r="K446" s="6"/>
      <c r="L446" s="6"/>
      <c r="M446" s="6"/>
      <c r="N446" s="6"/>
      <c r="O446" s="7"/>
      <c r="P446" s="7"/>
      <c r="Q446" s="6"/>
      <c r="R446" s="7"/>
      <c r="S446" s="7"/>
      <c r="T446" s="6"/>
      <c r="U446" s="6"/>
      <c r="V446" s="11"/>
      <c r="W446" s="11"/>
      <c r="X446" s="6"/>
      <c r="Y446" s="6"/>
      <c r="Z446" s="11"/>
      <c r="AA446" s="11"/>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3"/>
      <c r="DG446" s="3"/>
      <c r="DH446" s="3"/>
      <c r="DI446" s="3"/>
      <c r="DJ446" s="3"/>
      <c r="DK446" s="3"/>
      <c r="DL446" s="3"/>
      <c r="DM446" s="3"/>
      <c r="DN446" s="3"/>
      <c r="DO446" s="3"/>
      <c r="DP446" s="3"/>
      <c r="DQ446" s="3"/>
      <c r="DR446" s="3"/>
      <c r="DS446" s="3"/>
      <c r="DT446" s="3"/>
      <c r="DU446" s="3"/>
      <c r="DV446" s="3"/>
      <c r="DW446" s="3"/>
    </row>
    <row r="447" spans="1:127">
      <c r="A447" s="1"/>
      <c r="B447" s="2"/>
      <c r="C447" s="2"/>
      <c r="D447" s="2"/>
      <c r="E447" s="3"/>
      <c r="F447" s="4"/>
      <c r="I447" s="5"/>
      <c r="J447" s="5"/>
      <c r="K447" s="6"/>
      <c r="L447" s="6"/>
      <c r="M447" s="6"/>
      <c r="N447" s="6"/>
      <c r="O447" s="7"/>
      <c r="P447" s="7"/>
      <c r="Q447" s="6"/>
      <c r="R447" s="7"/>
      <c r="S447" s="7"/>
      <c r="T447" s="6"/>
      <c r="U447" s="6"/>
      <c r="V447" s="11"/>
      <c r="W447" s="11"/>
      <c r="X447" s="6"/>
      <c r="Y447" s="6"/>
      <c r="Z447" s="11"/>
      <c r="AA447" s="11"/>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3"/>
      <c r="DG447" s="3"/>
      <c r="DH447" s="3"/>
      <c r="DI447" s="3"/>
      <c r="DJ447" s="3"/>
      <c r="DK447" s="3"/>
      <c r="DL447" s="3"/>
      <c r="DM447" s="3"/>
      <c r="DN447" s="3"/>
      <c r="DO447" s="3"/>
      <c r="DP447" s="3"/>
      <c r="DQ447" s="3"/>
      <c r="DR447" s="3"/>
      <c r="DS447" s="3"/>
      <c r="DT447" s="3"/>
      <c r="DU447" s="3"/>
      <c r="DV447" s="3"/>
      <c r="DW447" s="3"/>
    </row>
    <row r="448" spans="1:127">
      <c r="A448" s="1"/>
      <c r="B448" s="2"/>
      <c r="C448" s="2"/>
      <c r="D448" s="2"/>
      <c r="E448" s="3"/>
      <c r="F448" s="4"/>
      <c r="I448" s="5"/>
      <c r="J448" s="5"/>
      <c r="K448" s="6"/>
      <c r="L448" s="6"/>
      <c r="M448" s="6"/>
      <c r="N448" s="6"/>
      <c r="O448" s="7"/>
      <c r="P448" s="7"/>
      <c r="Q448" s="6"/>
      <c r="R448" s="7"/>
      <c r="S448" s="7"/>
      <c r="T448" s="6"/>
      <c r="U448" s="6"/>
      <c r="V448" s="11"/>
      <c r="W448" s="11"/>
      <c r="X448" s="6"/>
      <c r="Y448" s="6"/>
      <c r="Z448" s="11"/>
      <c r="AA448" s="11"/>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3"/>
      <c r="DG448" s="3"/>
      <c r="DH448" s="3"/>
      <c r="DI448" s="3"/>
      <c r="DJ448" s="3"/>
      <c r="DK448" s="3"/>
      <c r="DL448" s="3"/>
      <c r="DM448" s="3"/>
      <c r="DN448" s="3"/>
      <c r="DO448" s="3"/>
      <c r="DP448" s="3"/>
      <c r="DQ448" s="3"/>
      <c r="DR448" s="3"/>
      <c r="DS448" s="3"/>
      <c r="DT448" s="3"/>
      <c r="DU448" s="3"/>
      <c r="DV448" s="3"/>
      <c r="DW448" s="3"/>
    </row>
    <row r="449" spans="1:127">
      <c r="A449" s="1"/>
      <c r="B449" s="2"/>
      <c r="C449" s="2"/>
      <c r="D449" s="2"/>
      <c r="E449" s="3"/>
      <c r="F449" s="4"/>
      <c r="I449" s="5"/>
      <c r="J449" s="5"/>
      <c r="K449" s="6"/>
      <c r="L449" s="6"/>
      <c r="M449" s="6"/>
      <c r="N449" s="6"/>
      <c r="O449" s="7"/>
      <c r="P449" s="7"/>
      <c r="Q449" s="6"/>
      <c r="R449" s="7"/>
      <c r="S449" s="7"/>
      <c r="T449" s="6"/>
      <c r="U449" s="6"/>
      <c r="V449" s="11"/>
      <c r="W449" s="11"/>
      <c r="X449" s="6"/>
      <c r="Y449" s="6"/>
      <c r="Z449" s="11"/>
      <c r="AA449" s="11"/>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3"/>
      <c r="DG449" s="3"/>
      <c r="DH449" s="3"/>
      <c r="DI449" s="3"/>
      <c r="DJ449" s="3"/>
      <c r="DK449" s="3"/>
      <c r="DL449" s="3"/>
      <c r="DM449" s="3"/>
      <c r="DN449" s="3"/>
      <c r="DO449" s="3"/>
      <c r="DP449" s="3"/>
      <c r="DQ449" s="3"/>
      <c r="DR449" s="3"/>
      <c r="DS449" s="3"/>
      <c r="DT449" s="3"/>
      <c r="DU449" s="3"/>
      <c r="DV449" s="3"/>
      <c r="DW449" s="3"/>
    </row>
    <row r="450" spans="1:127">
      <c r="A450" s="1"/>
      <c r="B450" s="2"/>
      <c r="C450" s="2"/>
      <c r="D450" s="2"/>
      <c r="E450" s="3"/>
      <c r="F450" s="4"/>
      <c r="I450" s="5"/>
      <c r="J450" s="5"/>
      <c r="K450" s="6"/>
      <c r="L450" s="6"/>
      <c r="M450" s="6"/>
      <c r="N450" s="6"/>
      <c r="O450" s="7"/>
      <c r="P450" s="7"/>
      <c r="Q450" s="6"/>
      <c r="R450" s="7"/>
      <c r="S450" s="7"/>
      <c r="T450" s="6"/>
      <c r="U450" s="6"/>
      <c r="V450" s="11"/>
      <c r="W450" s="11"/>
      <c r="X450" s="6"/>
      <c r="Y450" s="6"/>
      <c r="Z450" s="11"/>
      <c r="AA450" s="11"/>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3"/>
      <c r="DG450" s="3"/>
      <c r="DH450" s="3"/>
      <c r="DI450" s="3"/>
      <c r="DJ450" s="3"/>
      <c r="DK450" s="3"/>
      <c r="DL450" s="3"/>
      <c r="DM450" s="3"/>
      <c r="DN450" s="3"/>
      <c r="DO450" s="3"/>
      <c r="DP450" s="3"/>
      <c r="DQ450" s="3"/>
      <c r="DR450" s="3"/>
      <c r="DS450" s="3"/>
      <c r="DT450" s="3"/>
      <c r="DU450" s="3"/>
      <c r="DV450" s="3"/>
      <c r="DW450" s="3"/>
    </row>
    <row r="451" spans="1:127">
      <c r="A451" s="1"/>
      <c r="B451" s="2"/>
      <c r="C451" s="2"/>
      <c r="D451" s="2"/>
      <c r="E451" s="3"/>
      <c r="F451" s="4"/>
      <c r="I451" s="5"/>
      <c r="J451" s="5"/>
      <c r="K451" s="6"/>
      <c r="L451" s="6"/>
      <c r="M451" s="6"/>
      <c r="N451" s="6"/>
      <c r="O451" s="7"/>
      <c r="P451" s="7"/>
      <c r="Q451" s="6"/>
      <c r="R451" s="7"/>
      <c r="S451" s="7"/>
      <c r="T451" s="6"/>
      <c r="U451" s="6"/>
      <c r="V451" s="11"/>
      <c r="W451" s="11"/>
      <c r="X451" s="6"/>
      <c r="Y451" s="6"/>
      <c r="Z451" s="11"/>
      <c r="AA451" s="11"/>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3"/>
      <c r="DG451" s="3"/>
      <c r="DH451" s="3"/>
      <c r="DI451" s="3"/>
      <c r="DJ451" s="3"/>
      <c r="DK451" s="3"/>
      <c r="DL451" s="3"/>
      <c r="DM451" s="3"/>
      <c r="DN451" s="3"/>
      <c r="DO451" s="3"/>
      <c r="DP451" s="3"/>
      <c r="DQ451" s="3"/>
      <c r="DR451" s="3"/>
      <c r="DS451" s="3"/>
      <c r="DT451" s="3"/>
      <c r="DU451" s="3"/>
      <c r="DV451" s="3"/>
      <c r="DW451" s="3"/>
    </row>
    <row r="452" spans="1:127">
      <c r="A452" s="1"/>
      <c r="B452" s="2"/>
      <c r="C452" s="2"/>
      <c r="D452" s="2"/>
      <c r="E452" s="3"/>
      <c r="F452" s="4"/>
      <c r="I452" s="5"/>
      <c r="J452" s="5"/>
      <c r="K452" s="6"/>
      <c r="L452" s="6"/>
      <c r="M452" s="6"/>
      <c r="N452" s="6"/>
      <c r="O452" s="7"/>
      <c r="P452" s="7"/>
      <c r="Q452" s="6"/>
      <c r="R452" s="7"/>
      <c r="S452" s="7"/>
      <c r="T452" s="6"/>
      <c r="U452" s="6"/>
      <c r="V452" s="11"/>
      <c r="W452" s="11"/>
      <c r="X452" s="6"/>
      <c r="Y452" s="6"/>
      <c r="Z452" s="11"/>
      <c r="AA452" s="11"/>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3"/>
      <c r="DG452" s="3"/>
      <c r="DH452" s="3"/>
      <c r="DI452" s="3"/>
      <c r="DJ452" s="3"/>
      <c r="DK452" s="3"/>
      <c r="DL452" s="3"/>
      <c r="DM452" s="3"/>
      <c r="DN452" s="3"/>
      <c r="DO452" s="3"/>
      <c r="DP452" s="3"/>
      <c r="DQ452" s="3"/>
      <c r="DR452" s="3"/>
      <c r="DS452" s="3"/>
      <c r="DT452" s="3"/>
      <c r="DU452" s="3"/>
      <c r="DV452" s="3"/>
      <c r="DW452" s="3"/>
    </row>
    <row r="453" spans="1:127">
      <c r="A453" s="1"/>
      <c r="B453" s="2"/>
      <c r="C453" s="2"/>
      <c r="D453" s="2"/>
      <c r="E453" s="3"/>
      <c r="F453" s="4"/>
      <c r="I453" s="5"/>
      <c r="J453" s="5"/>
      <c r="K453" s="6"/>
      <c r="L453" s="6"/>
      <c r="M453" s="6"/>
      <c r="N453" s="6"/>
      <c r="O453" s="7"/>
      <c r="P453" s="7"/>
      <c r="Q453" s="6"/>
      <c r="R453" s="7"/>
      <c r="S453" s="7"/>
      <c r="T453" s="6"/>
      <c r="U453" s="6"/>
      <c r="V453" s="11"/>
      <c r="W453" s="11"/>
      <c r="X453" s="6"/>
      <c r="Y453" s="6"/>
      <c r="Z453" s="11"/>
      <c r="AA453" s="11"/>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3"/>
      <c r="DG453" s="3"/>
      <c r="DH453" s="3"/>
      <c r="DI453" s="3"/>
      <c r="DJ453" s="3"/>
      <c r="DK453" s="3"/>
      <c r="DL453" s="3"/>
      <c r="DM453" s="3"/>
      <c r="DN453" s="3"/>
      <c r="DO453" s="3"/>
      <c r="DP453" s="3"/>
      <c r="DQ453" s="3"/>
      <c r="DR453" s="3"/>
      <c r="DS453" s="3"/>
      <c r="DT453" s="3"/>
      <c r="DU453" s="3"/>
      <c r="DV453" s="3"/>
      <c r="DW453" s="3"/>
    </row>
    <row r="454" spans="1:127">
      <c r="A454" s="1"/>
      <c r="B454" s="2"/>
      <c r="C454" s="2"/>
      <c r="D454" s="2"/>
      <c r="E454" s="3"/>
      <c r="F454" s="4"/>
      <c r="I454" s="5"/>
      <c r="J454" s="5"/>
      <c r="K454" s="6"/>
      <c r="L454" s="6"/>
      <c r="M454" s="6"/>
      <c r="N454" s="6"/>
      <c r="O454" s="7"/>
      <c r="P454" s="7"/>
      <c r="Q454" s="6"/>
      <c r="R454" s="7"/>
      <c r="S454" s="7"/>
      <c r="T454" s="6"/>
      <c r="U454" s="6"/>
      <c r="V454" s="11"/>
      <c r="W454" s="11"/>
      <c r="X454" s="6"/>
      <c r="Y454" s="6"/>
      <c r="Z454" s="11"/>
      <c r="AA454" s="11"/>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3"/>
      <c r="DG454" s="3"/>
      <c r="DH454" s="3"/>
      <c r="DI454" s="3"/>
      <c r="DJ454" s="3"/>
      <c r="DK454" s="3"/>
      <c r="DL454" s="3"/>
      <c r="DM454" s="3"/>
      <c r="DN454" s="3"/>
      <c r="DO454" s="3"/>
      <c r="DP454" s="3"/>
      <c r="DQ454" s="3"/>
      <c r="DR454" s="3"/>
      <c r="DS454" s="3"/>
      <c r="DT454" s="3"/>
      <c r="DU454" s="3"/>
      <c r="DV454" s="3"/>
      <c r="DW454" s="3"/>
    </row>
    <row r="455" spans="1:127">
      <c r="A455" s="1"/>
      <c r="B455" s="2"/>
      <c r="C455" s="2"/>
      <c r="D455" s="2"/>
      <c r="E455" s="3"/>
      <c r="F455" s="4"/>
      <c r="I455" s="5"/>
      <c r="J455" s="5"/>
      <c r="K455" s="6"/>
      <c r="L455" s="6"/>
      <c r="M455" s="6"/>
      <c r="N455" s="6"/>
      <c r="O455" s="7"/>
      <c r="P455" s="7"/>
      <c r="Q455" s="6"/>
      <c r="R455" s="7"/>
      <c r="S455" s="7"/>
      <c r="T455" s="6"/>
      <c r="U455" s="6"/>
      <c r="V455" s="11"/>
      <c r="W455" s="11"/>
      <c r="X455" s="6"/>
      <c r="Y455" s="6"/>
      <c r="Z455" s="11"/>
      <c r="AA455" s="11"/>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3"/>
      <c r="DG455" s="3"/>
      <c r="DH455" s="3"/>
      <c r="DI455" s="3"/>
      <c r="DJ455" s="3"/>
      <c r="DK455" s="3"/>
      <c r="DL455" s="3"/>
      <c r="DM455" s="3"/>
      <c r="DN455" s="3"/>
      <c r="DO455" s="3"/>
      <c r="DP455" s="3"/>
      <c r="DQ455" s="3"/>
      <c r="DR455" s="3"/>
      <c r="DS455" s="3"/>
      <c r="DT455" s="3"/>
      <c r="DU455" s="3"/>
      <c r="DV455" s="3"/>
      <c r="DW455" s="3"/>
    </row>
    <row r="456" spans="1:127">
      <c r="A456" s="1"/>
      <c r="B456" s="2"/>
      <c r="C456" s="2"/>
      <c r="D456" s="2"/>
      <c r="E456" s="3"/>
      <c r="F456" s="4"/>
      <c r="I456" s="5"/>
      <c r="J456" s="5"/>
      <c r="K456" s="6"/>
      <c r="L456" s="6"/>
      <c r="M456" s="6"/>
      <c r="N456" s="6"/>
      <c r="O456" s="7"/>
      <c r="P456" s="7"/>
      <c r="Q456" s="6"/>
      <c r="R456" s="7"/>
      <c r="S456" s="7"/>
      <c r="T456" s="6"/>
      <c r="U456" s="6"/>
      <c r="V456" s="11"/>
      <c r="W456" s="11"/>
      <c r="X456" s="6"/>
      <c r="Y456" s="6"/>
      <c r="Z456" s="11"/>
      <c r="AA456" s="11"/>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3"/>
      <c r="DP456" s="3"/>
      <c r="DQ456" s="3"/>
      <c r="DR456" s="3"/>
      <c r="DS456" s="3"/>
      <c r="DT456" s="3"/>
      <c r="DU456" s="3"/>
      <c r="DV456" s="3"/>
      <c r="DW456" s="3"/>
    </row>
    <row r="457" spans="1:127">
      <c r="A457" s="1"/>
      <c r="B457" s="2"/>
      <c r="C457" s="2"/>
      <c r="D457" s="2"/>
      <c r="E457" s="3"/>
      <c r="F457" s="4"/>
      <c r="I457" s="5"/>
      <c r="J457" s="5"/>
      <c r="K457" s="6"/>
      <c r="L457" s="6"/>
      <c r="M457" s="6"/>
      <c r="N457" s="6"/>
      <c r="O457" s="7"/>
      <c r="P457" s="7"/>
      <c r="Q457" s="6"/>
      <c r="R457" s="7"/>
      <c r="S457" s="7"/>
      <c r="T457" s="6"/>
      <c r="U457" s="6"/>
      <c r="V457" s="11"/>
      <c r="W457" s="11"/>
      <c r="X457" s="6"/>
      <c r="Y457" s="6"/>
      <c r="Z457" s="11"/>
      <c r="AA457" s="11"/>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3"/>
      <c r="DG457" s="3"/>
      <c r="DH457" s="3"/>
      <c r="DI457" s="3"/>
      <c r="DJ457" s="3"/>
      <c r="DK457" s="3"/>
      <c r="DL457" s="3"/>
      <c r="DM457" s="3"/>
      <c r="DN457" s="3"/>
      <c r="DO457" s="3"/>
      <c r="DP457" s="3"/>
      <c r="DQ457" s="3"/>
      <c r="DR457" s="3"/>
      <c r="DS457" s="3"/>
      <c r="DT457" s="3"/>
      <c r="DU457" s="3"/>
      <c r="DV457" s="3"/>
      <c r="DW457" s="3"/>
    </row>
    <row r="458" spans="1:127">
      <c r="A458" s="1"/>
      <c r="B458" s="2"/>
      <c r="C458" s="2"/>
      <c r="D458" s="2"/>
      <c r="E458" s="3"/>
      <c r="F458" s="4"/>
      <c r="I458" s="5"/>
      <c r="J458" s="5"/>
      <c r="K458" s="6"/>
      <c r="L458" s="6"/>
      <c r="M458" s="6"/>
      <c r="N458" s="6"/>
      <c r="O458" s="7"/>
      <c r="P458" s="7"/>
      <c r="Q458" s="6"/>
      <c r="R458" s="7"/>
      <c r="S458" s="7"/>
      <c r="T458" s="6"/>
      <c r="U458" s="6"/>
      <c r="V458" s="11"/>
      <c r="W458" s="11"/>
      <c r="X458" s="6"/>
      <c r="Y458" s="6"/>
      <c r="Z458" s="11"/>
      <c r="AA458" s="11"/>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3"/>
      <c r="DG458" s="3"/>
      <c r="DH458" s="3"/>
      <c r="DI458" s="3"/>
      <c r="DJ458" s="3"/>
      <c r="DK458" s="3"/>
      <c r="DL458" s="3"/>
      <c r="DM458" s="3"/>
      <c r="DN458" s="3"/>
      <c r="DO458" s="3"/>
      <c r="DP458" s="3"/>
      <c r="DQ458" s="3"/>
      <c r="DR458" s="3"/>
      <c r="DS458" s="3"/>
      <c r="DT458" s="3"/>
      <c r="DU458" s="3"/>
      <c r="DV458" s="3"/>
      <c r="DW458" s="3"/>
    </row>
    <row r="459" spans="1:127">
      <c r="A459" s="1"/>
      <c r="B459" s="2"/>
      <c r="C459" s="2"/>
      <c r="D459" s="2"/>
      <c r="E459" s="3"/>
      <c r="F459" s="4"/>
      <c r="I459" s="5"/>
      <c r="J459" s="5"/>
      <c r="K459" s="6"/>
      <c r="L459" s="6"/>
      <c r="M459" s="6"/>
      <c r="N459" s="6"/>
      <c r="O459" s="7"/>
      <c r="P459" s="7"/>
      <c r="Q459" s="6"/>
      <c r="R459" s="7"/>
      <c r="S459" s="7"/>
      <c r="T459" s="6"/>
      <c r="U459" s="6"/>
      <c r="V459" s="11"/>
      <c r="W459" s="11"/>
      <c r="X459" s="6"/>
      <c r="Y459" s="6"/>
      <c r="Z459" s="11"/>
      <c r="AA459" s="11"/>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3"/>
      <c r="DG459" s="3"/>
      <c r="DH459" s="3"/>
      <c r="DI459" s="3"/>
      <c r="DJ459" s="3"/>
      <c r="DK459" s="3"/>
      <c r="DL459" s="3"/>
      <c r="DM459" s="3"/>
      <c r="DN459" s="3"/>
      <c r="DO459" s="3"/>
      <c r="DP459" s="3"/>
      <c r="DQ459" s="3"/>
      <c r="DR459" s="3"/>
      <c r="DS459" s="3"/>
      <c r="DT459" s="3"/>
      <c r="DU459" s="3"/>
      <c r="DV459" s="3"/>
      <c r="DW459" s="3"/>
    </row>
    <row r="460" spans="1:127">
      <c r="A460" s="1"/>
      <c r="B460" s="2"/>
      <c r="C460" s="2"/>
      <c r="D460" s="2"/>
      <c r="E460" s="3"/>
      <c r="F460" s="4"/>
      <c r="I460" s="5"/>
      <c r="J460" s="5"/>
      <c r="K460" s="6"/>
      <c r="L460" s="6"/>
      <c r="M460" s="6"/>
      <c r="N460" s="6"/>
      <c r="O460" s="7"/>
      <c r="P460" s="7"/>
      <c r="Q460" s="6"/>
      <c r="R460" s="7"/>
      <c r="S460" s="7"/>
      <c r="T460" s="6"/>
      <c r="U460" s="6"/>
      <c r="V460" s="11"/>
      <c r="W460" s="11"/>
      <c r="X460" s="6"/>
      <c r="Y460" s="6"/>
      <c r="Z460" s="11"/>
      <c r="AA460" s="11"/>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c r="DN460" s="3"/>
      <c r="DO460" s="3"/>
      <c r="DP460" s="3"/>
      <c r="DQ460" s="3"/>
      <c r="DR460" s="3"/>
      <c r="DS460" s="3"/>
      <c r="DT460" s="3"/>
      <c r="DU460" s="3"/>
      <c r="DV460" s="3"/>
      <c r="DW460" s="3"/>
    </row>
    <row r="461" spans="1:127">
      <c r="A461" s="1"/>
      <c r="B461" s="2"/>
      <c r="C461" s="2"/>
      <c r="D461" s="2"/>
      <c r="E461" s="3"/>
      <c r="F461" s="4"/>
      <c r="I461" s="5"/>
      <c r="J461" s="5"/>
      <c r="K461" s="6"/>
      <c r="L461" s="6"/>
      <c r="M461" s="6"/>
      <c r="N461" s="6"/>
      <c r="O461" s="7"/>
      <c r="P461" s="7"/>
      <c r="Q461" s="6"/>
      <c r="R461" s="7"/>
      <c r="S461" s="7"/>
      <c r="T461" s="6"/>
      <c r="U461" s="6"/>
      <c r="V461" s="11"/>
      <c r="W461" s="11"/>
      <c r="X461" s="6"/>
      <c r="Y461" s="6"/>
      <c r="Z461" s="11"/>
      <c r="AA461" s="11"/>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3"/>
      <c r="DG461" s="3"/>
      <c r="DH461" s="3"/>
      <c r="DI461" s="3"/>
      <c r="DJ461" s="3"/>
      <c r="DK461" s="3"/>
      <c r="DL461" s="3"/>
      <c r="DM461" s="3"/>
      <c r="DN461" s="3"/>
      <c r="DO461" s="3"/>
      <c r="DP461" s="3"/>
      <c r="DQ461" s="3"/>
      <c r="DR461" s="3"/>
      <c r="DS461" s="3"/>
      <c r="DT461" s="3"/>
      <c r="DU461" s="3"/>
      <c r="DV461" s="3"/>
      <c r="DW461" s="3"/>
    </row>
    <row r="462" spans="1:127">
      <c r="A462" s="1"/>
      <c r="B462" s="2"/>
      <c r="C462" s="2"/>
      <c r="D462" s="2"/>
      <c r="E462" s="3"/>
      <c r="F462" s="4"/>
      <c r="I462" s="5"/>
      <c r="J462" s="5"/>
      <c r="K462" s="6"/>
      <c r="L462" s="6"/>
      <c r="M462" s="6"/>
      <c r="N462" s="6"/>
      <c r="O462" s="7"/>
      <c r="P462" s="7"/>
      <c r="Q462" s="6"/>
      <c r="R462" s="7"/>
      <c r="S462" s="7"/>
      <c r="T462" s="6"/>
      <c r="U462" s="6"/>
      <c r="V462" s="11"/>
      <c r="W462" s="11"/>
      <c r="X462" s="6"/>
      <c r="Y462" s="6"/>
      <c r="Z462" s="11"/>
      <c r="AA462" s="11"/>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3"/>
      <c r="DG462" s="3"/>
      <c r="DH462" s="3"/>
      <c r="DI462" s="3"/>
      <c r="DJ462" s="3"/>
      <c r="DK462" s="3"/>
      <c r="DL462" s="3"/>
      <c r="DM462" s="3"/>
      <c r="DN462" s="3"/>
      <c r="DO462" s="3"/>
      <c r="DP462" s="3"/>
      <c r="DQ462" s="3"/>
      <c r="DR462" s="3"/>
      <c r="DS462" s="3"/>
      <c r="DT462" s="3"/>
      <c r="DU462" s="3"/>
      <c r="DV462" s="3"/>
      <c r="DW462" s="3"/>
    </row>
    <row r="463" spans="1:127">
      <c r="A463" s="1"/>
      <c r="B463" s="2"/>
      <c r="C463" s="2"/>
      <c r="D463" s="2"/>
      <c r="E463" s="3"/>
      <c r="F463" s="4"/>
      <c r="I463" s="5"/>
      <c r="J463" s="5"/>
      <c r="K463" s="6"/>
      <c r="L463" s="6"/>
      <c r="M463" s="6"/>
      <c r="N463" s="6"/>
      <c r="O463" s="7"/>
      <c r="P463" s="7"/>
      <c r="Q463" s="6"/>
      <c r="R463" s="7"/>
      <c r="S463" s="7"/>
      <c r="T463" s="6"/>
      <c r="U463" s="6"/>
      <c r="V463" s="11"/>
      <c r="W463" s="11"/>
      <c r="X463" s="6"/>
      <c r="Y463" s="6"/>
      <c r="Z463" s="11"/>
      <c r="AA463" s="11"/>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3"/>
      <c r="DP463" s="3"/>
      <c r="DQ463" s="3"/>
      <c r="DR463" s="3"/>
      <c r="DS463" s="3"/>
      <c r="DT463" s="3"/>
      <c r="DU463" s="3"/>
      <c r="DV463" s="3"/>
      <c r="DW463" s="3"/>
    </row>
    <row r="464" spans="1:127">
      <c r="A464" s="1"/>
      <c r="B464" s="2"/>
      <c r="C464" s="2"/>
      <c r="D464" s="2"/>
      <c r="E464" s="3"/>
      <c r="F464" s="4"/>
      <c r="I464" s="5"/>
      <c r="J464" s="5"/>
      <c r="K464" s="6"/>
      <c r="L464" s="6"/>
      <c r="M464" s="6"/>
      <c r="N464" s="6"/>
      <c r="O464" s="7"/>
      <c r="P464" s="7"/>
      <c r="Q464" s="6"/>
      <c r="R464" s="7"/>
      <c r="S464" s="7"/>
      <c r="T464" s="6"/>
      <c r="U464" s="6"/>
      <c r="V464" s="11"/>
      <c r="W464" s="11"/>
      <c r="X464" s="6"/>
      <c r="Y464" s="6"/>
      <c r="Z464" s="11"/>
      <c r="AA464" s="11"/>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3"/>
      <c r="DG464" s="3"/>
      <c r="DH464" s="3"/>
      <c r="DI464" s="3"/>
      <c r="DJ464" s="3"/>
      <c r="DK464" s="3"/>
      <c r="DL464" s="3"/>
      <c r="DM464" s="3"/>
      <c r="DN464" s="3"/>
      <c r="DO464" s="3"/>
      <c r="DP464" s="3"/>
      <c r="DQ464" s="3"/>
      <c r="DR464" s="3"/>
      <c r="DS464" s="3"/>
      <c r="DT464" s="3"/>
      <c r="DU464" s="3"/>
      <c r="DV464" s="3"/>
      <c r="DW464" s="3"/>
    </row>
    <row r="465" spans="1:127">
      <c r="A465" s="1"/>
      <c r="B465" s="2"/>
      <c r="C465" s="2"/>
      <c r="D465" s="2"/>
      <c r="E465" s="3"/>
      <c r="F465" s="4"/>
      <c r="I465" s="5"/>
      <c r="J465" s="5"/>
      <c r="K465" s="6"/>
      <c r="L465" s="6"/>
      <c r="M465" s="6"/>
      <c r="N465" s="6"/>
      <c r="O465" s="7"/>
      <c r="P465" s="7"/>
      <c r="Q465" s="6"/>
      <c r="R465" s="7"/>
      <c r="S465" s="7"/>
      <c r="T465" s="6"/>
      <c r="U465" s="6"/>
      <c r="V465" s="11"/>
      <c r="W465" s="11"/>
      <c r="X465" s="6"/>
      <c r="Y465" s="6"/>
      <c r="Z465" s="11"/>
      <c r="AA465" s="11"/>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3"/>
      <c r="DG465" s="3"/>
      <c r="DH465" s="3"/>
      <c r="DI465" s="3"/>
      <c r="DJ465" s="3"/>
      <c r="DK465" s="3"/>
      <c r="DL465" s="3"/>
      <c r="DM465" s="3"/>
      <c r="DN465" s="3"/>
      <c r="DO465" s="3"/>
      <c r="DP465" s="3"/>
      <c r="DQ465" s="3"/>
      <c r="DR465" s="3"/>
      <c r="DS465" s="3"/>
      <c r="DT465" s="3"/>
      <c r="DU465" s="3"/>
      <c r="DV465" s="3"/>
      <c r="DW465" s="3"/>
    </row>
    <row r="466" spans="1:127">
      <c r="A466" s="1"/>
      <c r="B466" s="2"/>
      <c r="C466" s="2"/>
      <c r="D466" s="2"/>
      <c r="E466" s="3"/>
      <c r="F466" s="4"/>
      <c r="I466" s="5"/>
      <c r="J466" s="5"/>
      <c r="K466" s="6"/>
      <c r="L466" s="6"/>
      <c r="M466" s="6"/>
      <c r="N466" s="6"/>
      <c r="O466" s="7"/>
      <c r="P466" s="7"/>
      <c r="Q466" s="6"/>
      <c r="R466" s="7"/>
      <c r="S466" s="7"/>
      <c r="T466" s="6"/>
      <c r="U466" s="6"/>
      <c r="V466" s="11"/>
      <c r="W466" s="11"/>
      <c r="X466" s="6"/>
      <c r="Y466" s="6"/>
      <c r="Z466" s="11"/>
      <c r="AA466" s="11"/>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3"/>
      <c r="DG466" s="3"/>
      <c r="DH466" s="3"/>
      <c r="DI466" s="3"/>
      <c r="DJ466" s="3"/>
      <c r="DK466" s="3"/>
      <c r="DL466" s="3"/>
      <c r="DM466" s="3"/>
      <c r="DN466" s="3"/>
      <c r="DO466" s="3"/>
      <c r="DP466" s="3"/>
      <c r="DQ466" s="3"/>
      <c r="DR466" s="3"/>
      <c r="DS466" s="3"/>
      <c r="DT466" s="3"/>
      <c r="DU466" s="3"/>
      <c r="DV466" s="3"/>
      <c r="DW466" s="3"/>
    </row>
    <row r="467" spans="1:127">
      <c r="A467" s="1"/>
      <c r="B467" s="2"/>
      <c r="C467" s="2"/>
      <c r="D467" s="2"/>
      <c r="E467" s="3"/>
      <c r="F467" s="4"/>
      <c r="I467" s="5"/>
      <c r="J467" s="5"/>
      <c r="K467" s="6"/>
      <c r="L467" s="6"/>
      <c r="M467" s="6"/>
      <c r="N467" s="6"/>
      <c r="O467" s="7"/>
      <c r="P467" s="7"/>
      <c r="Q467" s="6"/>
      <c r="R467" s="7"/>
      <c r="S467" s="7"/>
      <c r="T467" s="6"/>
      <c r="U467" s="6"/>
      <c r="V467" s="11"/>
      <c r="W467" s="11"/>
      <c r="X467" s="6"/>
      <c r="Y467" s="6"/>
      <c r="Z467" s="11"/>
      <c r="AA467" s="11"/>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3"/>
      <c r="DG467" s="3"/>
      <c r="DH467" s="3"/>
      <c r="DI467" s="3"/>
      <c r="DJ467" s="3"/>
      <c r="DK467" s="3"/>
      <c r="DL467" s="3"/>
      <c r="DM467" s="3"/>
      <c r="DN467" s="3"/>
      <c r="DO467" s="3"/>
      <c r="DP467" s="3"/>
      <c r="DQ467" s="3"/>
      <c r="DR467" s="3"/>
      <c r="DS467" s="3"/>
      <c r="DT467" s="3"/>
      <c r="DU467" s="3"/>
      <c r="DV467" s="3"/>
      <c r="DW467" s="3"/>
    </row>
    <row r="468" spans="1:127">
      <c r="A468" s="1"/>
      <c r="B468" s="2"/>
      <c r="C468" s="2"/>
      <c r="D468" s="2"/>
      <c r="E468" s="3"/>
      <c r="F468" s="4"/>
      <c r="I468" s="5"/>
      <c r="J468" s="5"/>
      <c r="K468" s="6"/>
      <c r="L468" s="6"/>
      <c r="M468" s="6"/>
      <c r="N468" s="6"/>
      <c r="O468" s="7"/>
      <c r="P468" s="7"/>
      <c r="Q468" s="6"/>
      <c r="R468" s="7"/>
      <c r="S468" s="7"/>
      <c r="T468" s="6"/>
      <c r="U468" s="6"/>
      <c r="V468" s="11"/>
      <c r="W468" s="11"/>
      <c r="X468" s="6"/>
      <c r="Y468" s="6"/>
      <c r="Z468" s="11"/>
      <c r="AA468" s="11"/>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3"/>
      <c r="DG468" s="3"/>
      <c r="DH468" s="3"/>
      <c r="DI468" s="3"/>
      <c r="DJ468" s="3"/>
      <c r="DK468" s="3"/>
      <c r="DL468" s="3"/>
      <c r="DM468" s="3"/>
      <c r="DN468" s="3"/>
      <c r="DO468" s="3"/>
      <c r="DP468" s="3"/>
      <c r="DQ468" s="3"/>
      <c r="DR468" s="3"/>
      <c r="DS468" s="3"/>
      <c r="DT468" s="3"/>
      <c r="DU468" s="3"/>
      <c r="DV468" s="3"/>
      <c r="DW468" s="3"/>
    </row>
    <row r="469" spans="1:127">
      <c r="A469" s="1"/>
      <c r="B469" s="2"/>
      <c r="C469" s="2"/>
      <c r="D469" s="2"/>
      <c r="E469" s="3"/>
      <c r="F469" s="4"/>
      <c r="I469" s="5"/>
      <c r="J469" s="5"/>
      <c r="K469" s="6"/>
      <c r="L469" s="6"/>
      <c r="M469" s="6"/>
      <c r="N469" s="6"/>
      <c r="O469" s="7"/>
      <c r="P469" s="7"/>
      <c r="Q469" s="6"/>
      <c r="R469" s="7"/>
      <c r="S469" s="7"/>
      <c r="T469" s="6"/>
      <c r="U469" s="6"/>
      <c r="V469" s="11"/>
      <c r="W469" s="11"/>
      <c r="X469" s="6"/>
      <c r="Y469" s="6"/>
      <c r="Z469" s="11"/>
      <c r="AA469" s="11"/>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3"/>
      <c r="DG469" s="3"/>
      <c r="DH469" s="3"/>
      <c r="DI469" s="3"/>
      <c r="DJ469" s="3"/>
      <c r="DK469" s="3"/>
      <c r="DL469" s="3"/>
      <c r="DM469" s="3"/>
      <c r="DN469" s="3"/>
      <c r="DO469" s="3"/>
      <c r="DP469" s="3"/>
      <c r="DQ469" s="3"/>
      <c r="DR469" s="3"/>
      <c r="DS469" s="3"/>
      <c r="DT469" s="3"/>
      <c r="DU469" s="3"/>
      <c r="DV469" s="3"/>
      <c r="DW469" s="3"/>
    </row>
    <row r="470" spans="1:127">
      <c r="A470" s="1"/>
      <c r="B470" s="2"/>
      <c r="C470" s="2"/>
      <c r="D470" s="2"/>
      <c r="E470" s="3"/>
      <c r="F470" s="4"/>
      <c r="I470" s="5"/>
      <c r="J470" s="5"/>
      <c r="K470" s="6"/>
      <c r="L470" s="6"/>
      <c r="M470" s="6"/>
      <c r="N470" s="6"/>
      <c r="O470" s="7"/>
      <c r="P470" s="7"/>
      <c r="Q470" s="6"/>
      <c r="R470" s="7"/>
      <c r="S470" s="7"/>
      <c r="T470" s="6"/>
      <c r="U470" s="6"/>
      <c r="V470" s="11"/>
      <c r="W470" s="11"/>
      <c r="X470" s="6"/>
      <c r="Y470" s="6"/>
      <c r="Z470" s="11"/>
      <c r="AA470" s="11"/>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3"/>
      <c r="DG470" s="3"/>
      <c r="DH470" s="3"/>
      <c r="DI470" s="3"/>
      <c r="DJ470" s="3"/>
      <c r="DK470" s="3"/>
      <c r="DL470" s="3"/>
      <c r="DM470" s="3"/>
      <c r="DN470" s="3"/>
      <c r="DO470" s="3"/>
      <c r="DP470" s="3"/>
      <c r="DQ470" s="3"/>
      <c r="DR470" s="3"/>
      <c r="DS470" s="3"/>
      <c r="DT470" s="3"/>
      <c r="DU470" s="3"/>
      <c r="DV470" s="3"/>
      <c r="DW470" s="3"/>
    </row>
    <row r="471" spans="1:127">
      <c r="A471" s="1"/>
      <c r="B471" s="2"/>
      <c r="C471" s="2"/>
      <c r="D471" s="2"/>
      <c r="E471" s="3"/>
      <c r="F471" s="4"/>
      <c r="I471" s="5"/>
      <c r="J471" s="5"/>
      <c r="K471" s="6"/>
      <c r="L471" s="6"/>
      <c r="M471" s="6"/>
      <c r="N471" s="6"/>
      <c r="O471" s="7"/>
      <c r="P471" s="7"/>
      <c r="Q471" s="6"/>
      <c r="R471" s="7"/>
      <c r="S471" s="7"/>
      <c r="T471" s="6"/>
      <c r="U471" s="6"/>
      <c r="V471" s="11"/>
      <c r="W471" s="11"/>
      <c r="X471" s="6"/>
      <c r="Y471" s="6"/>
      <c r="Z471" s="11"/>
      <c r="AA471" s="11"/>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c r="DN471" s="3"/>
      <c r="DO471" s="3"/>
      <c r="DP471" s="3"/>
      <c r="DQ471" s="3"/>
      <c r="DR471" s="3"/>
      <c r="DS471" s="3"/>
      <c r="DT471" s="3"/>
      <c r="DU471" s="3"/>
      <c r="DV471" s="3"/>
      <c r="DW471" s="3"/>
    </row>
    <row r="472" spans="1:127">
      <c r="A472" s="1"/>
      <c r="B472" s="2"/>
      <c r="C472" s="2"/>
      <c r="D472" s="2"/>
      <c r="E472" s="3"/>
      <c r="F472" s="4"/>
      <c r="I472" s="5"/>
      <c r="J472" s="5"/>
      <c r="K472" s="6"/>
      <c r="L472" s="6"/>
      <c r="M472" s="6"/>
      <c r="N472" s="6"/>
      <c r="O472" s="7"/>
      <c r="P472" s="7"/>
      <c r="Q472" s="6"/>
      <c r="R472" s="7"/>
      <c r="S472" s="7"/>
      <c r="T472" s="6"/>
      <c r="U472" s="6"/>
      <c r="V472" s="11"/>
      <c r="W472" s="11"/>
      <c r="X472" s="6"/>
      <c r="Y472" s="6"/>
      <c r="Z472" s="11"/>
      <c r="AA472" s="11"/>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c r="DN472" s="3"/>
      <c r="DO472" s="3"/>
      <c r="DP472" s="3"/>
      <c r="DQ472" s="3"/>
      <c r="DR472" s="3"/>
      <c r="DS472" s="3"/>
      <c r="DT472" s="3"/>
      <c r="DU472" s="3"/>
      <c r="DV472" s="3"/>
      <c r="DW472" s="3"/>
    </row>
    <row r="473" spans="1:127">
      <c r="A473" s="1"/>
      <c r="B473" s="2"/>
      <c r="C473" s="2"/>
      <c r="D473" s="2"/>
      <c r="E473" s="3"/>
      <c r="F473" s="4"/>
      <c r="I473" s="5"/>
      <c r="J473" s="5"/>
      <c r="K473" s="6"/>
      <c r="L473" s="6"/>
      <c r="M473" s="6"/>
      <c r="N473" s="6"/>
      <c r="O473" s="7"/>
      <c r="P473" s="7"/>
      <c r="Q473" s="6"/>
      <c r="R473" s="7"/>
      <c r="S473" s="7"/>
      <c r="T473" s="6"/>
      <c r="U473" s="6"/>
      <c r="V473" s="11"/>
      <c r="W473" s="11"/>
      <c r="X473" s="6"/>
      <c r="Y473" s="6"/>
      <c r="Z473" s="11"/>
      <c r="AA473" s="11"/>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c r="DN473" s="3"/>
      <c r="DO473" s="3"/>
      <c r="DP473" s="3"/>
      <c r="DQ473" s="3"/>
      <c r="DR473" s="3"/>
      <c r="DS473" s="3"/>
      <c r="DT473" s="3"/>
      <c r="DU473" s="3"/>
      <c r="DV473" s="3"/>
      <c r="DW473" s="3"/>
    </row>
    <row r="474" spans="1:127">
      <c r="A474" s="1"/>
      <c r="B474" s="2"/>
      <c r="C474" s="2"/>
      <c r="D474" s="2"/>
      <c r="E474" s="3"/>
      <c r="F474" s="4"/>
      <c r="I474" s="5"/>
      <c r="J474" s="5"/>
      <c r="K474" s="6"/>
      <c r="L474" s="6"/>
      <c r="M474" s="6"/>
      <c r="N474" s="6"/>
      <c r="O474" s="7"/>
      <c r="P474" s="7"/>
      <c r="Q474" s="6"/>
      <c r="R474" s="7"/>
      <c r="S474" s="7"/>
      <c r="T474" s="6"/>
      <c r="U474" s="6"/>
      <c r="V474" s="11"/>
      <c r="W474" s="11"/>
      <c r="X474" s="6"/>
      <c r="Y474" s="6"/>
      <c r="Z474" s="11"/>
      <c r="AA474" s="11"/>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3"/>
      <c r="DG474" s="3"/>
      <c r="DH474" s="3"/>
      <c r="DI474" s="3"/>
      <c r="DJ474" s="3"/>
      <c r="DK474" s="3"/>
      <c r="DL474" s="3"/>
      <c r="DM474" s="3"/>
      <c r="DN474" s="3"/>
      <c r="DO474" s="3"/>
      <c r="DP474" s="3"/>
      <c r="DQ474" s="3"/>
      <c r="DR474" s="3"/>
      <c r="DS474" s="3"/>
      <c r="DT474" s="3"/>
      <c r="DU474" s="3"/>
      <c r="DV474" s="3"/>
      <c r="DW474" s="3"/>
    </row>
    <row r="475" spans="1:127">
      <c r="A475" s="1"/>
      <c r="B475" s="2"/>
      <c r="C475" s="2"/>
      <c r="D475" s="2"/>
      <c r="E475" s="3"/>
      <c r="F475" s="4"/>
      <c r="I475" s="5"/>
      <c r="J475" s="5"/>
      <c r="K475" s="6"/>
      <c r="L475" s="6"/>
      <c r="M475" s="6"/>
      <c r="N475" s="6"/>
      <c r="O475" s="7"/>
      <c r="P475" s="7"/>
      <c r="Q475" s="6"/>
      <c r="R475" s="7"/>
      <c r="S475" s="7"/>
      <c r="T475" s="6"/>
      <c r="U475" s="6"/>
      <c r="V475" s="11"/>
      <c r="W475" s="11"/>
      <c r="X475" s="6"/>
      <c r="Y475" s="6"/>
      <c r="Z475" s="11"/>
      <c r="AA475" s="11"/>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3"/>
      <c r="DG475" s="3"/>
      <c r="DH475" s="3"/>
      <c r="DI475" s="3"/>
      <c r="DJ475" s="3"/>
      <c r="DK475" s="3"/>
      <c r="DL475" s="3"/>
      <c r="DM475" s="3"/>
      <c r="DN475" s="3"/>
      <c r="DO475" s="3"/>
      <c r="DP475" s="3"/>
      <c r="DQ475" s="3"/>
      <c r="DR475" s="3"/>
      <c r="DS475" s="3"/>
      <c r="DT475" s="3"/>
      <c r="DU475" s="3"/>
      <c r="DV475" s="3"/>
      <c r="DW475" s="3"/>
    </row>
    <row r="476" spans="1:127">
      <c r="A476" s="1"/>
      <c r="B476" s="2"/>
      <c r="C476" s="2"/>
      <c r="D476" s="2"/>
      <c r="E476" s="3"/>
      <c r="F476" s="4"/>
      <c r="I476" s="5"/>
      <c r="J476" s="5"/>
      <c r="K476" s="6"/>
      <c r="L476" s="6"/>
      <c r="M476" s="6"/>
      <c r="N476" s="6"/>
      <c r="O476" s="7"/>
      <c r="P476" s="7"/>
      <c r="Q476" s="6"/>
      <c r="R476" s="7"/>
      <c r="S476" s="7"/>
      <c r="T476" s="6"/>
      <c r="U476" s="6"/>
      <c r="V476" s="11"/>
      <c r="W476" s="11"/>
      <c r="X476" s="6"/>
      <c r="Y476" s="6"/>
      <c r="Z476" s="11"/>
      <c r="AA476" s="11"/>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3"/>
      <c r="DG476" s="3"/>
      <c r="DH476" s="3"/>
      <c r="DI476" s="3"/>
      <c r="DJ476" s="3"/>
      <c r="DK476" s="3"/>
      <c r="DL476" s="3"/>
      <c r="DM476" s="3"/>
      <c r="DN476" s="3"/>
      <c r="DO476" s="3"/>
      <c r="DP476" s="3"/>
      <c r="DQ476" s="3"/>
      <c r="DR476" s="3"/>
      <c r="DS476" s="3"/>
      <c r="DT476" s="3"/>
      <c r="DU476" s="3"/>
      <c r="DV476" s="3"/>
      <c r="DW476" s="3"/>
    </row>
    <row r="477" spans="1:127">
      <c r="A477" s="1"/>
      <c r="B477" s="2"/>
      <c r="C477" s="2"/>
      <c r="D477" s="2"/>
      <c r="E477" s="3"/>
      <c r="F477" s="4"/>
      <c r="I477" s="5"/>
      <c r="J477" s="5"/>
      <c r="K477" s="6"/>
      <c r="L477" s="6"/>
      <c r="M477" s="6"/>
      <c r="N477" s="6"/>
      <c r="O477" s="7"/>
      <c r="P477" s="7"/>
      <c r="Q477" s="6"/>
      <c r="R477" s="7"/>
      <c r="S477" s="7"/>
      <c r="T477" s="6"/>
      <c r="U477" s="6"/>
      <c r="V477" s="11"/>
      <c r="W477" s="11"/>
      <c r="X477" s="6"/>
      <c r="Y477" s="6"/>
      <c r="Z477" s="11"/>
      <c r="AA477" s="11"/>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3"/>
      <c r="DG477" s="3"/>
      <c r="DH477" s="3"/>
      <c r="DI477" s="3"/>
      <c r="DJ477" s="3"/>
      <c r="DK477" s="3"/>
      <c r="DL477" s="3"/>
      <c r="DM477" s="3"/>
      <c r="DN477" s="3"/>
      <c r="DO477" s="3"/>
      <c r="DP477" s="3"/>
      <c r="DQ477" s="3"/>
      <c r="DR477" s="3"/>
      <c r="DS477" s="3"/>
      <c r="DT477" s="3"/>
      <c r="DU477" s="3"/>
      <c r="DV477" s="3"/>
      <c r="DW477" s="3"/>
    </row>
    <row r="478" spans="1:127">
      <c r="A478" s="1"/>
      <c r="B478" s="2"/>
      <c r="C478" s="2"/>
      <c r="D478" s="2"/>
      <c r="E478" s="3"/>
      <c r="F478" s="4"/>
      <c r="I478" s="5"/>
      <c r="J478" s="5"/>
      <c r="K478" s="6"/>
      <c r="L478" s="6"/>
      <c r="M478" s="6"/>
      <c r="N478" s="6"/>
      <c r="O478" s="7"/>
      <c r="P478" s="7"/>
      <c r="Q478" s="6"/>
      <c r="R478" s="7"/>
      <c r="S478" s="7"/>
      <c r="T478" s="6"/>
      <c r="U478" s="6"/>
      <c r="V478" s="11"/>
      <c r="W478" s="11"/>
      <c r="X478" s="6"/>
      <c r="Y478" s="6"/>
      <c r="Z478" s="11"/>
      <c r="AA478" s="11"/>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3"/>
      <c r="DG478" s="3"/>
      <c r="DH478" s="3"/>
      <c r="DI478" s="3"/>
      <c r="DJ478" s="3"/>
      <c r="DK478" s="3"/>
      <c r="DL478" s="3"/>
      <c r="DM478" s="3"/>
      <c r="DN478" s="3"/>
      <c r="DO478" s="3"/>
      <c r="DP478" s="3"/>
      <c r="DQ478" s="3"/>
      <c r="DR478" s="3"/>
      <c r="DS478" s="3"/>
      <c r="DT478" s="3"/>
      <c r="DU478" s="3"/>
      <c r="DV478" s="3"/>
      <c r="DW478" s="3"/>
    </row>
    <row r="479" spans="1:127">
      <c r="A479" s="1"/>
      <c r="B479" s="2"/>
      <c r="C479" s="2"/>
      <c r="D479" s="2"/>
      <c r="E479" s="3"/>
      <c r="F479" s="4"/>
      <c r="I479" s="5"/>
      <c r="J479" s="5"/>
      <c r="K479" s="6"/>
      <c r="L479" s="6"/>
      <c r="M479" s="6"/>
      <c r="N479" s="6"/>
      <c r="O479" s="7"/>
      <c r="P479" s="7"/>
      <c r="Q479" s="6"/>
      <c r="R479" s="7"/>
      <c r="S479" s="7"/>
      <c r="T479" s="6"/>
      <c r="U479" s="6"/>
      <c r="V479" s="11"/>
      <c r="W479" s="11"/>
      <c r="X479" s="6"/>
      <c r="Y479" s="6"/>
      <c r="Z479" s="11"/>
      <c r="AA479" s="11"/>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3"/>
      <c r="DG479" s="3"/>
      <c r="DH479" s="3"/>
      <c r="DI479" s="3"/>
      <c r="DJ479" s="3"/>
      <c r="DK479" s="3"/>
      <c r="DL479" s="3"/>
      <c r="DM479" s="3"/>
      <c r="DN479" s="3"/>
      <c r="DO479" s="3"/>
      <c r="DP479" s="3"/>
      <c r="DQ479" s="3"/>
      <c r="DR479" s="3"/>
      <c r="DS479" s="3"/>
      <c r="DT479" s="3"/>
      <c r="DU479" s="3"/>
      <c r="DV479" s="3"/>
      <c r="DW479" s="3"/>
    </row>
    <row r="480" spans="1:127">
      <c r="A480" s="1"/>
      <c r="B480" s="2"/>
      <c r="C480" s="2"/>
      <c r="D480" s="2"/>
      <c r="E480" s="3"/>
      <c r="F480" s="4"/>
      <c r="I480" s="5"/>
      <c r="J480" s="5"/>
      <c r="K480" s="6"/>
      <c r="L480" s="6"/>
      <c r="M480" s="6"/>
      <c r="N480" s="6"/>
      <c r="O480" s="7"/>
      <c r="P480" s="7"/>
      <c r="Q480" s="6"/>
      <c r="R480" s="7"/>
      <c r="S480" s="7"/>
      <c r="T480" s="6"/>
      <c r="U480" s="6"/>
      <c r="V480" s="11"/>
      <c r="W480" s="11"/>
      <c r="X480" s="6"/>
      <c r="Y480" s="6"/>
      <c r="Z480" s="11"/>
      <c r="AA480" s="11"/>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3"/>
      <c r="DG480" s="3"/>
      <c r="DH480" s="3"/>
      <c r="DI480" s="3"/>
      <c r="DJ480" s="3"/>
      <c r="DK480" s="3"/>
      <c r="DL480" s="3"/>
      <c r="DM480" s="3"/>
      <c r="DN480" s="3"/>
      <c r="DO480" s="3"/>
      <c r="DP480" s="3"/>
      <c r="DQ480" s="3"/>
      <c r="DR480" s="3"/>
      <c r="DS480" s="3"/>
      <c r="DT480" s="3"/>
      <c r="DU480" s="3"/>
      <c r="DV480" s="3"/>
      <c r="DW480" s="3"/>
    </row>
    <row r="481" spans="1:127">
      <c r="A481" s="1"/>
      <c r="B481" s="2"/>
      <c r="C481" s="2"/>
      <c r="D481" s="2"/>
      <c r="E481" s="3"/>
      <c r="F481" s="4"/>
      <c r="I481" s="5"/>
      <c r="J481" s="5"/>
      <c r="K481" s="6"/>
      <c r="L481" s="6"/>
      <c r="M481" s="6"/>
      <c r="N481" s="6"/>
      <c r="O481" s="7"/>
      <c r="P481" s="7"/>
      <c r="Q481" s="6"/>
      <c r="R481" s="7"/>
      <c r="S481" s="7"/>
      <c r="T481" s="6"/>
      <c r="U481" s="6"/>
      <c r="V481" s="11"/>
      <c r="W481" s="11"/>
      <c r="X481" s="6"/>
      <c r="Y481" s="6"/>
      <c r="Z481" s="11"/>
      <c r="AA481" s="11"/>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3"/>
      <c r="DG481" s="3"/>
      <c r="DH481" s="3"/>
      <c r="DI481" s="3"/>
      <c r="DJ481" s="3"/>
      <c r="DK481" s="3"/>
      <c r="DL481" s="3"/>
      <c r="DM481" s="3"/>
      <c r="DN481" s="3"/>
      <c r="DO481" s="3"/>
      <c r="DP481" s="3"/>
      <c r="DQ481" s="3"/>
      <c r="DR481" s="3"/>
      <c r="DS481" s="3"/>
      <c r="DT481" s="3"/>
      <c r="DU481" s="3"/>
      <c r="DV481" s="3"/>
      <c r="DW481" s="3"/>
    </row>
    <row r="482" spans="1:127">
      <c r="A482" s="1"/>
      <c r="B482" s="2"/>
      <c r="C482" s="2"/>
      <c r="D482" s="2"/>
      <c r="E482" s="3"/>
      <c r="F482" s="4"/>
      <c r="I482" s="5"/>
      <c r="J482" s="5"/>
      <c r="K482" s="6"/>
      <c r="L482" s="6"/>
      <c r="M482" s="6"/>
      <c r="N482" s="6"/>
      <c r="O482" s="7"/>
      <c r="P482" s="7"/>
      <c r="Q482" s="6"/>
      <c r="R482" s="7"/>
      <c r="S482" s="7"/>
      <c r="T482" s="6"/>
      <c r="U482" s="6"/>
      <c r="V482" s="11"/>
      <c r="W482" s="11"/>
      <c r="X482" s="6"/>
      <c r="Y482" s="6"/>
      <c r="Z482" s="11"/>
      <c r="AA482" s="11"/>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3"/>
      <c r="DG482" s="3"/>
      <c r="DH482" s="3"/>
      <c r="DI482" s="3"/>
      <c r="DJ482" s="3"/>
      <c r="DK482" s="3"/>
      <c r="DL482" s="3"/>
      <c r="DM482" s="3"/>
      <c r="DN482" s="3"/>
      <c r="DO482" s="3"/>
      <c r="DP482" s="3"/>
      <c r="DQ482" s="3"/>
      <c r="DR482" s="3"/>
      <c r="DS482" s="3"/>
      <c r="DT482" s="3"/>
      <c r="DU482" s="3"/>
      <c r="DV482" s="3"/>
      <c r="DW482" s="3"/>
    </row>
    <row r="483" spans="1:127">
      <c r="A483" s="1"/>
      <c r="B483" s="2"/>
      <c r="C483" s="2"/>
      <c r="D483" s="2"/>
      <c r="E483" s="3"/>
      <c r="F483" s="4"/>
      <c r="I483" s="5"/>
      <c r="J483" s="5"/>
      <c r="K483" s="6"/>
      <c r="L483" s="6"/>
      <c r="M483" s="6"/>
      <c r="N483" s="6"/>
      <c r="O483" s="7"/>
      <c r="P483" s="7"/>
      <c r="Q483" s="6"/>
      <c r="R483" s="7"/>
      <c r="S483" s="7"/>
      <c r="T483" s="6"/>
      <c r="U483" s="6"/>
      <c r="V483" s="11"/>
      <c r="W483" s="11"/>
      <c r="X483" s="6"/>
      <c r="Y483" s="6"/>
      <c r="Z483" s="11"/>
      <c r="AA483" s="11"/>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3"/>
      <c r="DG483" s="3"/>
      <c r="DH483" s="3"/>
      <c r="DI483" s="3"/>
      <c r="DJ483" s="3"/>
      <c r="DK483" s="3"/>
      <c r="DL483" s="3"/>
      <c r="DM483" s="3"/>
      <c r="DN483" s="3"/>
      <c r="DO483" s="3"/>
      <c r="DP483" s="3"/>
      <c r="DQ483" s="3"/>
      <c r="DR483" s="3"/>
      <c r="DS483" s="3"/>
      <c r="DT483" s="3"/>
      <c r="DU483" s="3"/>
      <c r="DV483" s="3"/>
      <c r="DW483" s="3"/>
    </row>
    <row r="484" spans="1:127">
      <c r="A484" s="1"/>
      <c r="B484" s="2"/>
      <c r="C484" s="2"/>
      <c r="D484" s="2"/>
      <c r="E484" s="3"/>
      <c r="F484" s="4"/>
      <c r="I484" s="5"/>
      <c r="J484" s="5"/>
      <c r="K484" s="6"/>
      <c r="L484" s="6"/>
      <c r="M484" s="6"/>
      <c r="N484" s="6"/>
      <c r="O484" s="7"/>
      <c r="P484" s="7"/>
      <c r="Q484" s="6"/>
      <c r="R484" s="7"/>
      <c r="S484" s="7"/>
      <c r="T484" s="6"/>
      <c r="U484" s="6"/>
      <c r="V484" s="11"/>
      <c r="W484" s="11"/>
      <c r="X484" s="6"/>
      <c r="Y484" s="6"/>
      <c r="Z484" s="11"/>
      <c r="AA484" s="11"/>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3"/>
      <c r="DG484" s="3"/>
      <c r="DH484" s="3"/>
      <c r="DI484" s="3"/>
      <c r="DJ484" s="3"/>
      <c r="DK484" s="3"/>
      <c r="DL484" s="3"/>
      <c r="DM484" s="3"/>
      <c r="DN484" s="3"/>
      <c r="DO484" s="3"/>
      <c r="DP484" s="3"/>
      <c r="DQ484" s="3"/>
      <c r="DR484" s="3"/>
      <c r="DS484" s="3"/>
      <c r="DT484" s="3"/>
      <c r="DU484" s="3"/>
      <c r="DV484" s="3"/>
      <c r="DW484" s="3"/>
    </row>
    <row r="485" spans="1:127">
      <c r="A485" s="1"/>
      <c r="B485" s="2"/>
      <c r="C485" s="2"/>
      <c r="D485" s="2"/>
      <c r="E485" s="3"/>
      <c r="F485" s="4"/>
      <c r="I485" s="5"/>
      <c r="J485" s="5"/>
      <c r="K485" s="6"/>
      <c r="L485" s="6"/>
      <c r="M485" s="6"/>
      <c r="N485" s="6"/>
      <c r="O485" s="7"/>
      <c r="P485" s="7"/>
      <c r="Q485" s="6"/>
      <c r="R485" s="7"/>
      <c r="S485" s="7"/>
      <c r="T485" s="6"/>
      <c r="U485" s="6"/>
      <c r="V485" s="11"/>
      <c r="W485" s="11"/>
      <c r="X485" s="6"/>
      <c r="Y485" s="6"/>
      <c r="Z485" s="11"/>
      <c r="AA485" s="11"/>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3"/>
      <c r="DG485" s="3"/>
      <c r="DH485" s="3"/>
      <c r="DI485" s="3"/>
      <c r="DJ485" s="3"/>
      <c r="DK485" s="3"/>
      <c r="DL485" s="3"/>
      <c r="DM485" s="3"/>
      <c r="DN485" s="3"/>
      <c r="DO485" s="3"/>
      <c r="DP485" s="3"/>
      <c r="DQ485" s="3"/>
      <c r="DR485" s="3"/>
      <c r="DS485" s="3"/>
      <c r="DT485" s="3"/>
      <c r="DU485" s="3"/>
      <c r="DV485" s="3"/>
      <c r="DW485" s="3"/>
    </row>
    <row r="486" spans="1:127">
      <c r="A486" s="1"/>
      <c r="B486" s="2"/>
      <c r="C486" s="2"/>
      <c r="D486" s="2"/>
      <c r="E486" s="3"/>
      <c r="F486" s="4"/>
      <c r="I486" s="5"/>
      <c r="J486" s="5"/>
      <c r="K486" s="6"/>
      <c r="L486" s="6"/>
      <c r="M486" s="6"/>
      <c r="N486" s="6"/>
      <c r="O486" s="7"/>
      <c r="P486" s="7"/>
      <c r="Q486" s="6"/>
      <c r="R486" s="7"/>
      <c r="S486" s="7"/>
      <c r="T486" s="6"/>
      <c r="U486" s="6"/>
      <c r="V486" s="11"/>
      <c r="W486" s="11"/>
      <c r="X486" s="6"/>
      <c r="Y486" s="6"/>
      <c r="Z486" s="11"/>
      <c r="AA486" s="11"/>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3"/>
      <c r="DG486" s="3"/>
      <c r="DH486" s="3"/>
      <c r="DI486" s="3"/>
      <c r="DJ486" s="3"/>
      <c r="DK486" s="3"/>
      <c r="DL486" s="3"/>
      <c r="DM486" s="3"/>
      <c r="DN486" s="3"/>
      <c r="DO486" s="3"/>
      <c r="DP486" s="3"/>
      <c r="DQ486" s="3"/>
      <c r="DR486" s="3"/>
      <c r="DS486" s="3"/>
      <c r="DT486" s="3"/>
      <c r="DU486" s="3"/>
      <c r="DV486" s="3"/>
      <c r="DW486" s="3"/>
    </row>
    <row r="487" spans="1:127">
      <c r="A487" s="1"/>
      <c r="B487" s="2"/>
      <c r="C487" s="2"/>
      <c r="D487" s="2"/>
      <c r="E487" s="3"/>
      <c r="F487" s="4"/>
      <c r="I487" s="5"/>
      <c r="J487" s="5"/>
      <c r="K487" s="6"/>
      <c r="L487" s="6"/>
      <c r="M487" s="6"/>
      <c r="N487" s="6"/>
      <c r="O487" s="7"/>
      <c r="P487" s="7"/>
      <c r="Q487" s="6"/>
      <c r="R487" s="7"/>
      <c r="S487" s="7"/>
      <c r="T487" s="6"/>
      <c r="U487" s="6"/>
      <c r="V487" s="11"/>
      <c r="W487" s="11"/>
      <c r="X487" s="6"/>
      <c r="Y487" s="6"/>
      <c r="Z487" s="11"/>
      <c r="AA487" s="11"/>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c r="DE487" s="3"/>
      <c r="DF487" s="3"/>
      <c r="DG487" s="3"/>
      <c r="DH487" s="3"/>
      <c r="DI487" s="3"/>
      <c r="DJ487" s="3"/>
      <c r="DK487" s="3"/>
      <c r="DL487" s="3"/>
      <c r="DM487" s="3"/>
      <c r="DN487" s="3"/>
      <c r="DO487" s="3"/>
      <c r="DP487" s="3"/>
      <c r="DQ487" s="3"/>
      <c r="DR487" s="3"/>
      <c r="DS487" s="3"/>
      <c r="DT487" s="3"/>
      <c r="DU487" s="3"/>
      <c r="DV487" s="3"/>
      <c r="DW487" s="3"/>
    </row>
    <row r="488" spans="1:127">
      <c r="A488" s="1"/>
      <c r="B488" s="2"/>
      <c r="C488" s="2"/>
      <c r="D488" s="2"/>
      <c r="E488" s="3"/>
      <c r="F488" s="4"/>
      <c r="I488" s="5"/>
      <c r="J488" s="5"/>
      <c r="K488" s="6"/>
      <c r="L488" s="6"/>
      <c r="M488" s="6"/>
      <c r="N488" s="6"/>
      <c r="O488" s="7"/>
      <c r="P488" s="7"/>
      <c r="Q488" s="6"/>
      <c r="R488" s="7"/>
      <c r="S488" s="7"/>
      <c r="T488" s="6"/>
      <c r="U488" s="6"/>
      <c r="V488" s="11"/>
      <c r="W488" s="11"/>
      <c r="X488" s="6"/>
      <c r="Y488" s="6"/>
      <c r="Z488" s="11"/>
      <c r="AA488" s="11"/>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c r="DE488" s="3"/>
      <c r="DF488" s="3"/>
      <c r="DG488" s="3"/>
      <c r="DH488" s="3"/>
      <c r="DI488" s="3"/>
      <c r="DJ488" s="3"/>
      <c r="DK488" s="3"/>
      <c r="DL488" s="3"/>
      <c r="DM488" s="3"/>
      <c r="DN488" s="3"/>
      <c r="DO488" s="3"/>
      <c r="DP488" s="3"/>
      <c r="DQ488" s="3"/>
      <c r="DR488" s="3"/>
      <c r="DS488" s="3"/>
      <c r="DT488" s="3"/>
      <c r="DU488" s="3"/>
      <c r="DV488" s="3"/>
      <c r="DW488" s="3"/>
    </row>
    <row r="489" spans="1:127">
      <c r="A489" s="1"/>
      <c r="B489" s="2"/>
      <c r="C489" s="2"/>
      <c r="D489" s="2"/>
      <c r="E489" s="3"/>
      <c r="F489" s="4"/>
      <c r="I489" s="5"/>
      <c r="J489" s="5"/>
      <c r="K489" s="6"/>
      <c r="L489" s="6"/>
      <c r="M489" s="6"/>
      <c r="N489" s="6"/>
      <c r="O489" s="7"/>
      <c r="P489" s="7"/>
      <c r="Q489" s="6"/>
      <c r="R489" s="7"/>
      <c r="S489" s="7"/>
      <c r="T489" s="6"/>
      <c r="U489" s="6"/>
      <c r="V489" s="11"/>
      <c r="W489" s="11"/>
      <c r="X489" s="6"/>
      <c r="Y489" s="6"/>
      <c r="Z489" s="11"/>
      <c r="AA489" s="11"/>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c r="DE489" s="3"/>
      <c r="DF489" s="3"/>
      <c r="DG489" s="3"/>
      <c r="DH489" s="3"/>
      <c r="DI489" s="3"/>
      <c r="DJ489" s="3"/>
      <c r="DK489" s="3"/>
      <c r="DL489" s="3"/>
      <c r="DM489" s="3"/>
      <c r="DN489" s="3"/>
      <c r="DO489" s="3"/>
      <c r="DP489" s="3"/>
      <c r="DQ489" s="3"/>
      <c r="DR489" s="3"/>
      <c r="DS489" s="3"/>
      <c r="DT489" s="3"/>
      <c r="DU489" s="3"/>
      <c r="DV489" s="3"/>
      <c r="DW489" s="3"/>
    </row>
    <row r="490" spans="1:127">
      <c r="A490" s="1"/>
      <c r="B490" s="2"/>
      <c r="C490" s="2"/>
      <c r="D490" s="2"/>
      <c r="E490" s="3"/>
      <c r="F490" s="4"/>
      <c r="I490" s="5"/>
      <c r="J490" s="5"/>
      <c r="K490" s="6"/>
      <c r="L490" s="6"/>
      <c r="M490" s="6"/>
      <c r="N490" s="6"/>
      <c r="O490" s="7"/>
      <c r="P490" s="7"/>
      <c r="Q490" s="6"/>
      <c r="R490" s="7"/>
      <c r="S490" s="7"/>
      <c r="T490" s="6"/>
      <c r="U490" s="6"/>
      <c r="V490" s="11"/>
      <c r="W490" s="11"/>
      <c r="X490" s="6"/>
      <c r="Y490" s="6"/>
      <c r="Z490" s="11"/>
      <c r="AA490" s="11"/>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c r="DE490" s="3"/>
      <c r="DF490" s="3"/>
      <c r="DG490" s="3"/>
      <c r="DH490" s="3"/>
      <c r="DI490" s="3"/>
      <c r="DJ490" s="3"/>
      <c r="DK490" s="3"/>
      <c r="DL490" s="3"/>
      <c r="DM490" s="3"/>
      <c r="DN490" s="3"/>
      <c r="DO490" s="3"/>
      <c r="DP490" s="3"/>
      <c r="DQ490" s="3"/>
      <c r="DR490" s="3"/>
      <c r="DS490" s="3"/>
      <c r="DT490" s="3"/>
      <c r="DU490" s="3"/>
      <c r="DV490" s="3"/>
      <c r="DW490" s="3"/>
    </row>
    <row r="491" spans="1:127">
      <c r="A491" s="1"/>
      <c r="B491" s="2"/>
      <c r="C491" s="2"/>
      <c r="D491" s="2"/>
      <c r="E491" s="3"/>
      <c r="F491" s="4"/>
      <c r="I491" s="5"/>
      <c r="J491" s="5"/>
      <c r="K491" s="6"/>
      <c r="L491" s="6"/>
      <c r="M491" s="6"/>
      <c r="N491" s="6"/>
      <c r="O491" s="7"/>
      <c r="P491" s="7"/>
      <c r="Q491" s="6"/>
      <c r="R491" s="7"/>
      <c r="S491" s="7"/>
      <c r="T491" s="6"/>
      <c r="U491" s="6"/>
      <c r="V491" s="11"/>
      <c r="W491" s="11"/>
      <c r="X491" s="6"/>
      <c r="Y491" s="6"/>
      <c r="Z491" s="11"/>
      <c r="AA491" s="11"/>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c r="DE491" s="3"/>
      <c r="DF491" s="3"/>
      <c r="DG491" s="3"/>
      <c r="DH491" s="3"/>
      <c r="DI491" s="3"/>
      <c r="DJ491" s="3"/>
      <c r="DK491" s="3"/>
      <c r="DL491" s="3"/>
      <c r="DM491" s="3"/>
      <c r="DN491" s="3"/>
      <c r="DO491" s="3"/>
      <c r="DP491" s="3"/>
      <c r="DQ491" s="3"/>
      <c r="DR491" s="3"/>
      <c r="DS491" s="3"/>
      <c r="DT491" s="3"/>
      <c r="DU491" s="3"/>
      <c r="DV491" s="3"/>
      <c r="DW491" s="3"/>
    </row>
    <row r="492" spans="1:127">
      <c r="A492" s="1"/>
      <c r="B492" s="2"/>
      <c r="C492" s="2"/>
      <c r="D492" s="2"/>
      <c r="E492" s="3"/>
      <c r="F492" s="4"/>
      <c r="I492" s="5"/>
      <c r="J492" s="5"/>
      <c r="K492" s="6"/>
      <c r="L492" s="6"/>
      <c r="M492" s="6"/>
      <c r="N492" s="6"/>
      <c r="O492" s="7"/>
      <c r="P492" s="7"/>
      <c r="Q492" s="6"/>
      <c r="R492" s="7"/>
      <c r="S492" s="7"/>
      <c r="T492" s="6"/>
      <c r="U492" s="6"/>
      <c r="V492" s="11"/>
      <c r="W492" s="11"/>
      <c r="X492" s="6"/>
      <c r="Y492" s="6"/>
      <c r="Z492" s="11"/>
      <c r="AA492" s="11"/>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c r="DE492" s="3"/>
      <c r="DF492" s="3"/>
      <c r="DG492" s="3"/>
      <c r="DH492" s="3"/>
      <c r="DI492" s="3"/>
      <c r="DJ492" s="3"/>
      <c r="DK492" s="3"/>
      <c r="DL492" s="3"/>
      <c r="DM492" s="3"/>
      <c r="DN492" s="3"/>
      <c r="DO492" s="3"/>
      <c r="DP492" s="3"/>
      <c r="DQ492" s="3"/>
      <c r="DR492" s="3"/>
      <c r="DS492" s="3"/>
      <c r="DT492" s="3"/>
      <c r="DU492" s="3"/>
      <c r="DV492" s="3"/>
      <c r="DW492" s="3"/>
    </row>
    <row r="493" spans="1:127">
      <c r="A493" s="1"/>
      <c r="B493" s="2"/>
      <c r="C493" s="2"/>
      <c r="D493" s="2"/>
      <c r="E493" s="3"/>
      <c r="F493" s="4"/>
      <c r="I493" s="5"/>
      <c r="J493" s="5"/>
      <c r="K493" s="6"/>
      <c r="L493" s="6"/>
      <c r="M493" s="6"/>
      <c r="N493" s="6"/>
      <c r="O493" s="7"/>
      <c r="P493" s="7"/>
      <c r="Q493" s="6"/>
      <c r="R493" s="7"/>
      <c r="S493" s="7"/>
      <c r="T493" s="6"/>
      <c r="U493" s="6"/>
      <c r="V493" s="11"/>
      <c r="W493" s="11"/>
      <c r="X493" s="6"/>
      <c r="Y493" s="6"/>
      <c r="Z493" s="11"/>
      <c r="AA493" s="11"/>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c r="DE493" s="3"/>
      <c r="DF493" s="3"/>
      <c r="DG493" s="3"/>
      <c r="DH493" s="3"/>
      <c r="DI493" s="3"/>
      <c r="DJ493" s="3"/>
      <c r="DK493" s="3"/>
      <c r="DL493" s="3"/>
      <c r="DM493" s="3"/>
      <c r="DN493" s="3"/>
      <c r="DO493" s="3"/>
      <c r="DP493" s="3"/>
      <c r="DQ493" s="3"/>
      <c r="DR493" s="3"/>
      <c r="DS493" s="3"/>
      <c r="DT493" s="3"/>
      <c r="DU493" s="3"/>
      <c r="DV493" s="3"/>
      <c r="DW493" s="3"/>
    </row>
    <row r="494" spans="1:127">
      <c r="A494" s="1"/>
      <c r="B494" s="2"/>
      <c r="C494" s="2"/>
      <c r="D494" s="2"/>
      <c r="E494" s="3"/>
      <c r="F494" s="4"/>
      <c r="I494" s="5"/>
      <c r="J494" s="5"/>
      <c r="K494" s="6"/>
      <c r="L494" s="6"/>
      <c r="M494" s="6"/>
      <c r="N494" s="6"/>
      <c r="O494" s="7"/>
      <c r="P494" s="7"/>
      <c r="Q494" s="6"/>
      <c r="R494" s="7"/>
      <c r="S494" s="7"/>
      <c r="T494" s="6"/>
      <c r="U494" s="6"/>
      <c r="V494" s="11"/>
      <c r="W494" s="11"/>
      <c r="X494" s="6"/>
      <c r="Y494" s="6"/>
      <c r="Z494" s="11"/>
      <c r="AA494" s="11"/>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c r="DE494" s="3"/>
      <c r="DF494" s="3"/>
      <c r="DG494" s="3"/>
      <c r="DH494" s="3"/>
      <c r="DI494" s="3"/>
      <c r="DJ494" s="3"/>
      <c r="DK494" s="3"/>
      <c r="DL494" s="3"/>
      <c r="DM494" s="3"/>
      <c r="DN494" s="3"/>
      <c r="DO494" s="3"/>
      <c r="DP494" s="3"/>
      <c r="DQ494" s="3"/>
      <c r="DR494" s="3"/>
      <c r="DS494" s="3"/>
      <c r="DT494" s="3"/>
      <c r="DU494" s="3"/>
      <c r="DV494" s="3"/>
      <c r="DW494" s="3"/>
    </row>
    <row r="495" spans="1:127">
      <c r="A495" s="1"/>
      <c r="B495" s="2"/>
      <c r="C495" s="2"/>
      <c r="D495" s="2"/>
      <c r="E495" s="3"/>
      <c r="F495" s="4"/>
      <c r="I495" s="5"/>
      <c r="J495" s="5"/>
      <c r="K495" s="6"/>
      <c r="L495" s="6"/>
      <c r="M495" s="6"/>
      <c r="N495" s="6"/>
      <c r="O495" s="7"/>
      <c r="P495" s="7"/>
      <c r="Q495" s="6"/>
      <c r="R495" s="7"/>
      <c r="S495" s="7"/>
      <c r="T495" s="6"/>
      <c r="U495" s="6"/>
      <c r="V495" s="11"/>
      <c r="W495" s="11"/>
      <c r="X495" s="6"/>
      <c r="Y495" s="6"/>
      <c r="Z495" s="11"/>
      <c r="AA495" s="11"/>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c r="DE495" s="3"/>
      <c r="DF495" s="3"/>
      <c r="DG495" s="3"/>
      <c r="DH495" s="3"/>
      <c r="DI495" s="3"/>
      <c r="DJ495" s="3"/>
      <c r="DK495" s="3"/>
      <c r="DL495" s="3"/>
      <c r="DM495" s="3"/>
      <c r="DN495" s="3"/>
      <c r="DO495" s="3"/>
      <c r="DP495" s="3"/>
      <c r="DQ495" s="3"/>
      <c r="DR495" s="3"/>
      <c r="DS495" s="3"/>
      <c r="DT495" s="3"/>
      <c r="DU495" s="3"/>
      <c r="DV495" s="3"/>
      <c r="DW495" s="3"/>
    </row>
    <row r="496" spans="1:127">
      <c r="A496" s="1"/>
      <c r="B496" s="2"/>
      <c r="C496" s="2"/>
      <c r="D496" s="2"/>
      <c r="E496" s="3"/>
      <c r="F496" s="4"/>
      <c r="I496" s="5"/>
      <c r="J496" s="5"/>
      <c r="K496" s="6"/>
      <c r="L496" s="6"/>
      <c r="M496" s="6"/>
      <c r="N496" s="6"/>
      <c r="O496" s="7"/>
      <c r="P496" s="7"/>
      <c r="Q496" s="6"/>
      <c r="R496" s="7"/>
      <c r="S496" s="7"/>
      <c r="T496" s="6"/>
      <c r="U496" s="6"/>
      <c r="V496" s="11"/>
      <c r="W496" s="11"/>
      <c r="X496" s="6"/>
      <c r="Y496" s="6"/>
      <c r="Z496" s="11"/>
      <c r="AA496" s="11"/>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c r="DE496" s="3"/>
      <c r="DF496" s="3"/>
      <c r="DG496" s="3"/>
      <c r="DH496" s="3"/>
      <c r="DI496" s="3"/>
      <c r="DJ496" s="3"/>
      <c r="DK496" s="3"/>
      <c r="DL496" s="3"/>
      <c r="DM496" s="3"/>
      <c r="DN496" s="3"/>
      <c r="DO496" s="3"/>
      <c r="DP496" s="3"/>
      <c r="DQ496" s="3"/>
      <c r="DR496" s="3"/>
      <c r="DS496" s="3"/>
      <c r="DT496" s="3"/>
      <c r="DU496" s="3"/>
      <c r="DV496" s="3"/>
      <c r="DW496" s="3"/>
    </row>
    <row r="497" spans="1:127">
      <c r="A497" s="1"/>
      <c r="B497" s="2"/>
      <c r="C497" s="2"/>
      <c r="D497" s="2"/>
      <c r="E497" s="3"/>
      <c r="F497" s="4"/>
      <c r="I497" s="5"/>
      <c r="J497" s="5"/>
      <c r="K497" s="6"/>
      <c r="L497" s="6"/>
      <c r="M497" s="6"/>
      <c r="N497" s="6"/>
      <c r="O497" s="7"/>
      <c r="P497" s="7"/>
      <c r="Q497" s="6"/>
      <c r="R497" s="7"/>
      <c r="S497" s="7"/>
      <c r="T497" s="6"/>
      <c r="U497" s="6"/>
      <c r="V497" s="11"/>
      <c r="W497" s="11"/>
      <c r="X497" s="6"/>
      <c r="Y497" s="6"/>
      <c r="Z497" s="11"/>
      <c r="AA497" s="11"/>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3"/>
      <c r="DG497" s="3"/>
      <c r="DH497" s="3"/>
      <c r="DI497" s="3"/>
      <c r="DJ497" s="3"/>
      <c r="DK497" s="3"/>
      <c r="DL497" s="3"/>
      <c r="DM497" s="3"/>
      <c r="DN497" s="3"/>
      <c r="DO497" s="3"/>
      <c r="DP497" s="3"/>
      <c r="DQ497" s="3"/>
      <c r="DR497" s="3"/>
      <c r="DS497" s="3"/>
      <c r="DT497" s="3"/>
      <c r="DU497" s="3"/>
      <c r="DV497" s="3"/>
      <c r="DW497" s="3"/>
    </row>
    <row r="498" spans="1:127">
      <c r="A498" s="1"/>
      <c r="B498" s="2"/>
      <c r="C498" s="2"/>
      <c r="D498" s="2"/>
      <c r="E498" s="3"/>
      <c r="F498" s="4"/>
      <c r="I498" s="5"/>
      <c r="J498" s="5"/>
      <c r="K498" s="6"/>
      <c r="L498" s="6"/>
      <c r="M498" s="6"/>
      <c r="N498" s="6"/>
      <c r="O498" s="7"/>
      <c r="P498" s="7"/>
      <c r="Q498" s="6"/>
      <c r="R498" s="7"/>
      <c r="S498" s="7"/>
      <c r="T498" s="6"/>
      <c r="U498" s="6"/>
      <c r="V498" s="11"/>
      <c r="W498" s="11"/>
      <c r="X498" s="6"/>
      <c r="Y498" s="6"/>
      <c r="Z498" s="11"/>
      <c r="AA498" s="11"/>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c r="DE498" s="3"/>
      <c r="DF498" s="3"/>
      <c r="DG498" s="3"/>
      <c r="DH498" s="3"/>
      <c r="DI498" s="3"/>
      <c r="DJ498" s="3"/>
      <c r="DK498" s="3"/>
      <c r="DL498" s="3"/>
      <c r="DM498" s="3"/>
      <c r="DN498" s="3"/>
      <c r="DO498" s="3"/>
      <c r="DP498" s="3"/>
      <c r="DQ498" s="3"/>
      <c r="DR498" s="3"/>
      <c r="DS498" s="3"/>
      <c r="DT498" s="3"/>
      <c r="DU498" s="3"/>
      <c r="DV498" s="3"/>
      <c r="DW498" s="3"/>
    </row>
    <row r="499" spans="1:127">
      <c r="A499" s="1"/>
      <c r="B499" s="2"/>
      <c r="C499" s="2"/>
      <c r="D499" s="2"/>
      <c r="E499" s="3"/>
      <c r="F499" s="4"/>
      <c r="I499" s="5"/>
      <c r="J499" s="5"/>
      <c r="K499" s="6"/>
      <c r="L499" s="6"/>
      <c r="M499" s="6"/>
      <c r="N499" s="6"/>
      <c r="O499" s="7"/>
      <c r="P499" s="7"/>
      <c r="Q499" s="6"/>
      <c r="R499" s="7"/>
      <c r="S499" s="7"/>
      <c r="T499" s="6"/>
      <c r="U499" s="6"/>
      <c r="V499" s="11"/>
      <c r="W499" s="11"/>
      <c r="X499" s="6"/>
      <c r="Y499" s="6"/>
      <c r="Z499" s="11"/>
      <c r="AA499" s="11"/>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3"/>
      <c r="DG499" s="3"/>
      <c r="DH499" s="3"/>
      <c r="DI499" s="3"/>
      <c r="DJ499" s="3"/>
      <c r="DK499" s="3"/>
      <c r="DL499" s="3"/>
      <c r="DM499" s="3"/>
      <c r="DN499" s="3"/>
      <c r="DO499" s="3"/>
      <c r="DP499" s="3"/>
      <c r="DQ499" s="3"/>
      <c r="DR499" s="3"/>
      <c r="DS499" s="3"/>
      <c r="DT499" s="3"/>
      <c r="DU499" s="3"/>
      <c r="DV499" s="3"/>
      <c r="DW499" s="3"/>
    </row>
    <row r="500" spans="1:127">
      <c r="A500" s="1"/>
      <c r="B500" s="2"/>
      <c r="C500" s="2"/>
      <c r="D500" s="2"/>
      <c r="E500" s="3"/>
      <c r="F500" s="4"/>
      <c r="I500" s="5"/>
      <c r="J500" s="5"/>
      <c r="K500" s="6"/>
      <c r="L500" s="6"/>
      <c r="M500" s="6"/>
      <c r="N500" s="6"/>
      <c r="O500" s="7"/>
      <c r="P500" s="7"/>
      <c r="Q500" s="6"/>
      <c r="R500" s="7"/>
      <c r="S500" s="7"/>
      <c r="T500" s="6"/>
      <c r="U500" s="6"/>
      <c r="V500" s="11"/>
      <c r="W500" s="11"/>
      <c r="X500" s="6"/>
      <c r="Y500" s="6"/>
      <c r="Z500" s="11"/>
      <c r="AA500" s="11"/>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c r="DE500" s="3"/>
      <c r="DF500" s="3"/>
      <c r="DG500" s="3"/>
      <c r="DH500" s="3"/>
      <c r="DI500" s="3"/>
      <c r="DJ500" s="3"/>
      <c r="DK500" s="3"/>
      <c r="DL500" s="3"/>
      <c r="DM500" s="3"/>
      <c r="DN500" s="3"/>
      <c r="DO500" s="3"/>
      <c r="DP500" s="3"/>
      <c r="DQ500" s="3"/>
      <c r="DR500" s="3"/>
      <c r="DS500" s="3"/>
      <c r="DT500" s="3"/>
      <c r="DU500" s="3"/>
      <c r="DV500" s="3"/>
      <c r="DW500" s="3"/>
    </row>
    <row r="501" spans="1:127">
      <c r="A501" s="1"/>
      <c r="B501" s="2"/>
      <c r="C501" s="2"/>
      <c r="D501" s="2"/>
      <c r="E501" s="3"/>
      <c r="F501" s="4"/>
      <c r="I501" s="5"/>
      <c r="J501" s="5"/>
      <c r="K501" s="6"/>
      <c r="L501" s="6"/>
      <c r="M501" s="6"/>
      <c r="N501" s="6"/>
      <c r="O501" s="7"/>
      <c r="P501" s="7"/>
      <c r="Q501" s="6"/>
      <c r="R501" s="7"/>
      <c r="S501" s="7"/>
      <c r="T501" s="6"/>
      <c r="U501" s="6"/>
      <c r="V501" s="11"/>
      <c r="W501" s="11"/>
      <c r="X501" s="6"/>
      <c r="Y501" s="6"/>
      <c r="Z501" s="11"/>
      <c r="AA501" s="11"/>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c r="DE501" s="3"/>
      <c r="DF501" s="3"/>
      <c r="DG501" s="3"/>
      <c r="DH501" s="3"/>
      <c r="DI501" s="3"/>
      <c r="DJ501" s="3"/>
      <c r="DK501" s="3"/>
      <c r="DL501" s="3"/>
      <c r="DM501" s="3"/>
      <c r="DN501" s="3"/>
      <c r="DO501" s="3"/>
      <c r="DP501" s="3"/>
      <c r="DQ501" s="3"/>
      <c r="DR501" s="3"/>
      <c r="DS501" s="3"/>
      <c r="DT501" s="3"/>
      <c r="DU501" s="3"/>
      <c r="DV501" s="3"/>
      <c r="DW501" s="3"/>
    </row>
    <row r="502" spans="1:127">
      <c r="A502" s="1"/>
      <c r="B502" s="2"/>
      <c r="C502" s="2"/>
      <c r="D502" s="2"/>
      <c r="E502" s="3"/>
      <c r="F502" s="4"/>
      <c r="I502" s="5"/>
      <c r="J502" s="5"/>
      <c r="K502" s="6"/>
      <c r="L502" s="6"/>
      <c r="M502" s="6"/>
      <c r="N502" s="6"/>
      <c r="O502" s="7"/>
      <c r="P502" s="7"/>
      <c r="Q502" s="6"/>
      <c r="R502" s="7"/>
      <c r="S502" s="7"/>
      <c r="T502" s="6"/>
      <c r="U502" s="6"/>
      <c r="V502" s="11"/>
      <c r="W502" s="11"/>
      <c r="X502" s="6"/>
      <c r="Y502" s="6"/>
      <c r="Z502" s="11"/>
      <c r="AA502" s="11"/>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c r="DD502" s="3"/>
      <c r="DE502" s="3"/>
      <c r="DF502" s="3"/>
      <c r="DG502" s="3"/>
      <c r="DH502" s="3"/>
      <c r="DI502" s="3"/>
      <c r="DJ502" s="3"/>
      <c r="DK502" s="3"/>
      <c r="DL502" s="3"/>
      <c r="DM502" s="3"/>
      <c r="DN502" s="3"/>
      <c r="DO502" s="3"/>
      <c r="DP502" s="3"/>
      <c r="DQ502" s="3"/>
      <c r="DR502" s="3"/>
      <c r="DS502" s="3"/>
      <c r="DT502" s="3"/>
      <c r="DU502" s="3"/>
      <c r="DV502" s="3"/>
      <c r="DW502" s="3"/>
    </row>
    <row r="503" spans="1:127">
      <c r="A503" s="1"/>
      <c r="B503" s="2"/>
      <c r="C503" s="2"/>
      <c r="D503" s="2"/>
      <c r="E503" s="3"/>
      <c r="F503" s="4"/>
      <c r="I503" s="5"/>
      <c r="J503" s="5"/>
      <c r="K503" s="6"/>
      <c r="L503" s="6"/>
      <c r="M503" s="6"/>
      <c r="N503" s="6"/>
      <c r="O503" s="7"/>
      <c r="P503" s="7"/>
      <c r="Q503" s="6"/>
      <c r="R503" s="7"/>
      <c r="S503" s="7"/>
      <c r="T503" s="6"/>
      <c r="U503" s="6"/>
      <c r="V503" s="11"/>
      <c r="W503" s="11"/>
      <c r="X503" s="6"/>
      <c r="Y503" s="6"/>
      <c r="Z503" s="11"/>
      <c r="AA503" s="11"/>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c r="DD503" s="3"/>
      <c r="DE503" s="3"/>
      <c r="DF503" s="3"/>
      <c r="DG503" s="3"/>
      <c r="DH503" s="3"/>
      <c r="DI503" s="3"/>
      <c r="DJ503" s="3"/>
      <c r="DK503" s="3"/>
      <c r="DL503" s="3"/>
      <c r="DM503" s="3"/>
      <c r="DN503" s="3"/>
      <c r="DO503" s="3"/>
      <c r="DP503" s="3"/>
      <c r="DQ503" s="3"/>
      <c r="DR503" s="3"/>
      <c r="DS503" s="3"/>
      <c r="DT503" s="3"/>
      <c r="DU503" s="3"/>
      <c r="DV503" s="3"/>
      <c r="DW503" s="3"/>
    </row>
    <row r="504" spans="1:127">
      <c r="A504" s="1"/>
      <c r="B504" s="2"/>
      <c r="C504" s="2"/>
      <c r="D504" s="2"/>
      <c r="E504" s="3"/>
      <c r="F504" s="4"/>
      <c r="I504" s="5"/>
      <c r="J504" s="5"/>
      <c r="K504" s="6"/>
      <c r="L504" s="6"/>
      <c r="M504" s="6"/>
      <c r="N504" s="6"/>
      <c r="O504" s="7"/>
      <c r="P504" s="7"/>
      <c r="Q504" s="6"/>
      <c r="R504" s="7"/>
      <c r="S504" s="7"/>
      <c r="T504" s="6"/>
      <c r="U504" s="6"/>
      <c r="V504" s="11"/>
      <c r="W504" s="11"/>
      <c r="X504" s="6"/>
      <c r="Y504" s="6"/>
      <c r="Z504" s="11"/>
      <c r="AA504" s="11"/>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c r="CT504" s="3"/>
      <c r="CU504" s="3"/>
      <c r="CV504" s="3"/>
      <c r="CW504" s="3"/>
      <c r="CX504" s="3"/>
      <c r="CY504" s="3"/>
      <c r="CZ504" s="3"/>
      <c r="DA504" s="3"/>
      <c r="DB504" s="3"/>
      <c r="DC504" s="3"/>
      <c r="DD504" s="3"/>
      <c r="DE504" s="3"/>
      <c r="DF504" s="3"/>
      <c r="DG504" s="3"/>
      <c r="DH504" s="3"/>
      <c r="DI504" s="3"/>
      <c r="DJ504" s="3"/>
      <c r="DK504" s="3"/>
      <c r="DL504" s="3"/>
      <c r="DM504" s="3"/>
      <c r="DN504" s="3"/>
      <c r="DO504" s="3"/>
      <c r="DP504" s="3"/>
      <c r="DQ504" s="3"/>
      <c r="DR504" s="3"/>
      <c r="DS504" s="3"/>
      <c r="DT504" s="3"/>
      <c r="DU504" s="3"/>
      <c r="DV504" s="3"/>
      <c r="DW504" s="3"/>
    </row>
    <row r="505" spans="1:127">
      <c r="A505" s="1"/>
      <c r="B505" s="2"/>
      <c r="C505" s="2"/>
      <c r="D505" s="2"/>
      <c r="E505" s="3"/>
      <c r="F505" s="4"/>
      <c r="I505" s="5"/>
      <c r="J505" s="5"/>
      <c r="K505" s="6"/>
      <c r="L505" s="6"/>
      <c r="M505" s="6"/>
      <c r="N505" s="6"/>
      <c r="O505" s="7"/>
      <c r="P505" s="7"/>
      <c r="Q505" s="6"/>
      <c r="R505" s="7"/>
      <c r="S505" s="7"/>
      <c r="T505" s="6"/>
      <c r="U505" s="6"/>
      <c r="V505" s="11"/>
      <c r="W505" s="11"/>
      <c r="X505" s="6"/>
      <c r="Y505" s="6"/>
      <c r="Z505" s="11"/>
      <c r="AA505" s="11"/>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c r="CT505" s="3"/>
      <c r="CU505" s="3"/>
      <c r="CV505" s="3"/>
      <c r="CW505" s="3"/>
      <c r="CX505" s="3"/>
      <c r="CY505" s="3"/>
      <c r="CZ505" s="3"/>
      <c r="DA505" s="3"/>
      <c r="DB505" s="3"/>
      <c r="DC505" s="3"/>
      <c r="DD505" s="3"/>
      <c r="DE505" s="3"/>
      <c r="DF505" s="3"/>
      <c r="DG505" s="3"/>
      <c r="DH505" s="3"/>
      <c r="DI505" s="3"/>
      <c r="DJ505" s="3"/>
      <c r="DK505" s="3"/>
      <c r="DL505" s="3"/>
      <c r="DM505" s="3"/>
      <c r="DN505" s="3"/>
      <c r="DO505" s="3"/>
      <c r="DP505" s="3"/>
      <c r="DQ505" s="3"/>
      <c r="DR505" s="3"/>
      <c r="DS505" s="3"/>
      <c r="DT505" s="3"/>
      <c r="DU505" s="3"/>
      <c r="DV505" s="3"/>
      <c r="DW505" s="3"/>
    </row>
    <row r="506" spans="1:127">
      <c r="A506" s="1"/>
      <c r="B506" s="2"/>
      <c r="C506" s="2"/>
      <c r="D506" s="2"/>
      <c r="E506" s="3"/>
      <c r="F506" s="4"/>
      <c r="I506" s="5"/>
      <c r="J506" s="5"/>
      <c r="K506" s="6"/>
      <c r="L506" s="6"/>
      <c r="M506" s="6"/>
      <c r="N506" s="6"/>
      <c r="O506" s="7"/>
      <c r="P506" s="7"/>
      <c r="Q506" s="6"/>
      <c r="R506" s="7"/>
      <c r="S506" s="7"/>
      <c r="T506" s="6"/>
      <c r="U506" s="6"/>
      <c r="V506" s="11"/>
      <c r="W506" s="11"/>
      <c r="X506" s="6"/>
      <c r="Y506" s="6"/>
      <c r="Z506" s="11"/>
      <c r="AA506" s="11"/>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c r="CT506" s="3"/>
      <c r="CU506" s="3"/>
      <c r="CV506" s="3"/>
      <c r="CW506" s="3"/>
      <c r="CX506" s="3"/>
      <c r="CY506" s="3"/>
      <c r="CZ506" s="3"/>
      <c r="DA506" s="3"/>
      <c r="DB506" s="3"/>
      <c r="DC506" s="3"/>
      <c r="DD506" s="3"/>
      <c r="DE506" s="3"/>
      <c r="DF506" s="3"/>
      <c r="DG506" s="3"/>
      <c r="DH506" s="3"/>
      <c r="DI506" s="3"/>
      <c r="DJ506" s="3"/>
      <c r="DK506" s="3"/>
      <c r="DL506" s="3"/>
      <c r="DM506" s="3"/>
      <c r="DN506" s="3"/>
      <c r="DO506" s="3"/>
      <c r="DP506" s="3"/>
      <c r="DQ506" s="3"/>
      <c r="DR506" s="3"/>
      <c r="DS506" s="3"/>
      <c r="DT506" s="3"/>
      <c r="DU506" s="3"/>
      <c r="DV506" s="3"/>
      <c r="DW506" s="3"/>
    </row>
    <row r="507" spans="1:127">
      <c r="A507" s="1"/>
      <c r="B507" s="2"/>
      <c r="C507" s="2"/>
      <c r="D507" s="2"/>
      <c r="E507" s="3"/>
      <c r="F507" s="4"/>
      <c r="I507" s="5"/>
      <c r="J507" s="5"/>
      <c r="K507" s="6"/>
      <c r="L507" s="6"/>
      <c r="M507" s="6"/>
      <c r="N507" s="6"/>
      <c r="O507" s="7"/>
      <c r="P507" s="7"/>
      <c r="Q507" s="6"/>
      <c r="R507" s="7"/>
      <c r="S507" s="7"/>
      <c r="T507" s="6"/>
      <c r="U507" s="6"/>
      <c r="V507" s="11"/>
      <c r="W507" s="11"/>
      <c r="X507" s="6"/>
      <c r="Y507" s="6"/>
      <c r="Z507" s="11"/>
      <c r="AA507" s="11"/>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c r="CT507" s="3"/>
      <c r="CU507" s="3"/>
      <c r="CV507" s="3"/>
      <c r="CW507" s="3"/>
      <c r="CX507" s="3"/>
      <c r="CY507" s="3"/>
      <c r="CZ507" s="3"/>
      <c r="DA507" s="3"/>
      <c r="DB507" s="3"/>
      <c r="DC507" s="3"/>
      <c r="DD507" s="3"/>
      <c r="DE507" s="3"/>
      <c r="DF507" s="3"/>
      <c r="DG507" s="3"/>
      <c r="DH507" s="3"/>
      <c r="DI507" s="3"/>
      <c r="DJ507" s="3"/>
      <c r="DK507" s="3"/>
      <c r="DL507" s="3"/>
      <c r="DM507" s="3"/>
      <c r="DN507" s="3"/>
      <c r="DO507" s="3"/>
      <c r="DP507" s="3"/>
      <c r="DQ507" s="3"/>
      <c r="DR507" s="3"/>
      <c r="DS507" s="3"/>
      <c r="DT507" s="3"/>
      <c r="DU507" s="3"/>
      <c r="DV507" s="3"/>
      <c r="DW507" s="3"/>
    </row>
    <row r="508" spans="1:127">
      <c r="A508" s="1"/>
      <c r="B508" s="2"/>
      <c r="C508" s="2"/>
      <c r="D508" s="2"/>
      <c r="E508" s="3"/>
      <c r="F508" s="4"/>
      <c r="I508" s="5"/>
      <c r="J508" s="5"/>
      <c r="K508" s="6"/>
      <c r="L508" s="6"/>
      <c r="M508" s="6"/>
      <c r="N508" s="6"/>
      <c r="O508" s="7"/>
      <c r="P508" s="7"/>
      <c r="Q508" s="6"/>
      <c r="R508" s="7"/>
      <c r="S508" s="7"/>
      <c r="T508" s="6"/>
      <c r="U508" s="6"/>
      <c r="V508" s="11"/>
      <c r="W508" s="11"/>
      <c r="X508" s="6"/>
      <c r="Y508" s="6"/>
      <c r="Z508" s="11"/>
      <c r="AA508" s="11"/>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c r="DD508" s="3"/>
      <c r="DE508" s="3"/>
      <c r="DF508" s="3"/>
      <c r="DG508" s="3"/>
      <c r="DH508" s="3"/>
      <c r="DI508" s="3"/>
      <c r="DJ508" s="3"/>
      <c r="DK508" s="3"/>
      <c r="DL508" s="3"/>
      <c r="DM508" s="3"/>
      <c r="DN508" s="3"/>
      <c r="DO508" s="3"/>
      <c r="DP508" s="3"/>
      <c r="DQ508" s="3"/>
      <c r="DR508" s="3"/>
      <c r="DS508" s="3"/>
      <c r="DT508" s="3"/>
      <c r="DU508" s="3"/>
      <c r="DV508" s="3"/>
      <c r="DW508" s="3"/>
    </row>
    <row r="509" spans="1:127">
      <c r="A509" s="1"/>
      <c r="B509" s="2"/>
      <c r="C509" s="2"/>
      <c r="D509" s="2"/>
      <c r="E509" s="3"/>
      <c r="F509" s="4"/>
      <c r="I509" s="5"/>
      <c r="J509" s="5"/>
      <c r="K509" s="6"/>
      <c r="L509" s="6"/>
      <c r="M509" s="6"/>
      <c r="N509" s="6"/>
      <c r="O509" s="7"/>
      <c r="P509" s="7"/>
      <c r="Q509" s="6"/>
      <c r="R509" s="7"/>
      <c r="S509" s="7"/>
      <c r="T509" s="6"/>
      <c r="U509" s="6"/>
      <c r="V509" s="11"/>
      <c r="W509" s="11"/>
      <c r="X509" s="6"/>
      <c r="Y509" s="6"/>
      <c r="Z509" s="11"/>
      <c r="AA509" s="11"/>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c r="CT509" s="3"/>
      <c r="CU509" s="3"/>
      <c r="CV509" s="3"/>
      <c r="CW509" s="3"/>
      <c r="CX509" s="3"/>
      <c r="CY509" s="3"/>
      <c r="CZ509" s="3"/>
      <c r="DA509" s="3"/>
      <c r="DB509" s="3"/>
      <c r="DC509" s="3"/>
      <c r="DD509" s="3"/>
      <c r="DE509" s="3"/>
      <c r="DF509" s="3"/>
      <c r="DG509" s="3"/>
      <c r="DH509" s="3"/>
      <c r="DI509" s="3"/>
      <c r="DJ509" s="3"/>
      <c r="DK509" s="3"/>
      <c r="DL509" s="3"/>
      <c r="DM509" s="3"/>
      <c r="DN509" s="3"/>
      <c r="DO509" s="3"/>
      <c r="DP509" s="3"/>
      <c r="DQ509" s="3"/>
      <c r="DR509" s="3"/>
      <c r="DS509" s="3"/>
      <c r="DT509" s="3"/>
      <c r="DU509" s="3"/>
      <c r="DV509" s="3"/>
      <c r="DW509" s="3"/>
    </row>
    <row r="510" spans="1:127">
      <c r="A510" s="1"/>
      <c r="B510" s="2"/>
      <c r="C510" s="2"/>
      <c r="D510" s="2"/>
      <c r="E510" s="3"/>
      <c r="F510" s="4"/>
      <c r="I510" s="5"/>
      <c r="J510" s="5"/>
      <c r="K510" s="6"/>
      <c r="L510" s="6"/>
      <c r="M510" s="6"/>
      <c r="N510" s="6"/>
      <c r="O510" s="7"/>
      <c r="P510" s="7"/>
      <c r="Q510" s="6"/>
      <c r="R510" s="7"/>
      <c r="S510" s="7"/>
      <c r="T510" s="6"/>
      <c r="U510" s="6"/>
      <c r="V510" s="11"/>
      <c r="W510" s="11"/>
      <c r="X510" s="6"/>
      <c r="Y510" s="6"/>
      <c r="Z510" s="11"/>
      <c r="AA510" s="11"/>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c r="CT510" s="3"/>
      <c r="CU510" s="3"/>
      <c r="CV510" s="3"/>
      <c r="CW510" s="3"/>
      <c r="CX510" s="3"/>
      <c r="CY510" s="3"/>
      <c r="CZ510" s="3"/>
      <c r="DA510" s="3"/>
      <c r="DB510" s="3"/>
      <c r="DC510" s="3"/>
      <c r="DD510" s="3"/>
      <c r="DE510" s="3"/>
      <c r="DF510" s="3"/>
      <c r="DG510" s="3"/>
      <c r="DH510" s="3"/>
      <c r="DI510" s="3"/>
      <c r="DJ510" s="3"/>
      <c r="DK510" s="3"/>
      <c r="DL510" s="3"/>
      <c r="DM510" s="3"/>
      <c r="DN510" s="3"/>
      <c r="DO510" s="3"/>
      <c r="DP510" s="3"/>
      <c r="DQ510" s="3"/>
      <c r="DR510" s="3"/>
      <c r="DS510" s="3"/>
      <c r="DT510" s="3"/>
      <c r="DU510" s="3"/>
      <c r="DV510" s="3"/>
      <c r="DW510" s="3"/>
    </row>
    <row r="511" spans="1:127">
      <c r="A511" s="1"/>
      <c r="B511" s="2"/>
      <c r="C511" s="2"/>
      <c r="D511" s="2"/>
      <c r="E511" s="3"/>
      <c r="F511" s="4"/>
      <c r="I511" s="5"/>
      <c r="J511" s="5"/>
      <c r="K511" s="6"/>
      <c r="L511" s="6"/>
      <c r="M511" s="6"/>
      <c r="N511" s="6"/>
      <c r="O511" s="7"/>
      <c r="P511" s="7"/>
      <c r="Q511" s="6"/>
      <c r="R511" s="7"/>
      <c r="S511" s="7"/>
      <c r="T511" s="6"/>
      <c r="U511" s="6"/>
      <c r="V511" s="11"/>
      <c r="W511" s="11"/>
      <c r="X511" s="6"/>
      <c r="Y511" s="6"/>
      <c r="Z511" s="11"/>
      <c r="AA511" s="11"/>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c r="DD511" s="3"/>
      <c r="DE511" s="3"/>
      <c r="DF511" s="3"/>
      <c r="DG511" s="3"/>
      <c r="DH511" s="3"/>
      <c r="DI511" s="3"/>
      <c r="DJ511" s="3"/>
      <c r="DK511" s="3"/>
      <c r="DL511" s="3"/>
      <c r="DM511" s="3"/>
      <c r="DN511" s="3"/>
      <c r="DO511" s="3"/>
      <c r="DP511" s="3"/>
      <c r="DQ511" s="3"/>
      <c r="DR511" s="3"/>
      <c r="DS511" s="3"/>
      <c r="DT511" s="3"/>
      <c r="DU511" s="3"/>
      <c r="DV511" s="3"/>
      <c r="DW511" s="3"/>
    </row>
    <row r="512" spans="1:127">
      <c r="A512" s="1"/>
      <c r="B512" s="2"/>
      <c r="C512" s="2"/>
      <c r="D512" s="2"/>
      <c r="E512" s="3"/>
      <c r="F512" s="4"/>
      <c r="I512" s="5"/>
      <c r="J512" s="5"/>
      <c r="K512" s="6"/>
      <c r="L512" s="6"/>
      <c r="M512" s="6"/>
      <c r="N512" s="6"/>
      <c r="O512" s="7"/>
      <c r="P512" s="7"/>
      <c r="Q512" s="6"/>
      <c r="R512" s="7"/>
      <c r="S512" s="7"/>
      <c r="T512" s="6"/>
      <c r="U512" s="6"/>
      <c r="V512" s="11"/>
      <c r="W512" s="11"/>
      <c r="X512" s="6"/>
      <c r="Y512" s="6"/>
      <c r="Z512" s="11"/>
      <c r="AA512" s="11"/>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c r="DE512" s="3"/>
      <c r="DF512" s="3"/>
      <c r="DG512" s="3"/>
      <c r="DH512" s="3"/>
      <c r="DI512" s="3"/>
      <c r="DJ512" s="3"/>
      <c r="DK512" s="3"/>
      <c r="DL512" s="3"/>
      <c r="DM512" s="3"/>
      <c r="DN512" s="3"/>
      <c r="DO512" s="3"/>
      <c r="DP512" s="3"/>
      <c r="DQ512" s="3"/>
      <c r="DR512" s="3"/>
      <c r="DS512" s="3"/>
      <c r="DT512" s="3"/>
      <c r="DU512" s="3"/>
      <c r="DV512" s="3"/>
      <c r="DW512" s="3"/>
    </row>
    <row r="513" spans="1:127">
      <c r="A513" s="1"/>
      <c r="B513" s="2"/>
      <c r="C513" s="2"/>
      <c r="D513" s="2"/>
      <c r="E513" s="3"/>
      <c r="F513" s="4"/>
      <c r="I513" s="5"/>
      <c r="J513" s="5"/>
      <c r="K513" s="6"/>
      <c r="L513" s="6"/>
      <c r="M513" s="6"/>
      <c r="N513" s="6"/>
      <c r="O513" s="7"/>
      <c r="P513" s="7"/>
      <c r="Q513" s="6"/>
      <c r="R513" s="7"/>
      <c r="S513" s="7"/>
      <c r="T513" s="6"/>
      <c r="U513" s="6"/>
      <c r="V513" s="11"/>
      <c r="W513" s="11"/>
      <c r="X513" s="6"/>
      <c r="Y513" s="6"/>
      <c r="Z513" s="11"/>
      <c r="AA513" s="11"/>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c r="DD513" s="3"/>
      <c r="DE513" s="3"/>
      <c r="DF513" s="3"/>
      <c r="DG513" s="3"/>
      <c r="DH513" s="3"/>
      <c r="DI513" s="3"/>
      <c r="DJ513" s="3"/>
      <c r="DK513" s="3"/>
      <c r="DL513" s="3"/>
      <c r="DM513" s="3"/>
      <c r="DN513" s="3"/>
      <c r="DO513" s="3"/>
      <c r="DP513" s="3"/>
      <c r="DQ513" s="3"/>
      <c r="DR513" s="3"/>
      <c r="DS513" s="3"/>
      <c r="DT513" s="3"/>
      <c r="DU513" s="3"/>
      <c r="DV513" s="3"/>
      <c r="DW513" s="3"/>
    </row>
    <row r="514" spans="1:127">
      <c r="A514" s="1"/>
      <c r="B514" s="2"/>
      <c r="C514" s="2"/>
      <c r="D514" s="2"/>
      <c r="E514" s="3"/>
      <c r="F514" s="4"/>
      <c r="I514" s="5"/>
      <c r="J514" s="5"/>
      <c r="K514" s="6"/>
      <c r="L514" s="6"/>
      <c r="M514" s="6"/>
      <c r="N514" s="6"/>
      <c r="O514" s="7"/>
      <c r="P514" s="7"/>
      <c r="Q514" s="6"/>
      <c r="R514" s="7"/>
      <c r="S514" s="7"/>
      <c r="T514" s="6"/>
      <c r="U514" s="6"/>
      <c r="V514" s="11"/>
      <c r="W514" s="11"/>
      <c r="X514" s="6"/>
      <c r="Y514" s="6"/>
      <c r="Z514" s="11"/>
      <c r="AA514" s="11"/>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c r="CT514" s="3"/>
      <c r="CU514" s="3"/>
      <c r="CV514" s="3"/>
      <c r="CW514" s="3"/>
      <c r="CX514" s="3"/>
      <c r="CY514" s="3"/>
      <c r="CZ514" s="3"/>
      <c r="DA514" s="3"/>
      <c r="DB514" s="3"/>
      <c r="DC514" s="3"/>
      <c r="DD514" s="3"/>
      <c r="DE514" s="3"/>
      <c r="DF514" s="3"/>
      <c r="DG514" s="3"/>
      <c r="DH514" s="3"/>
      <c r="DI514" s="3"/>
      <c r="DJ514" s="3"/>
      <c r="DK514" s="3"/>
      <c r="DL514" s="3"/>
      <c r="DM514" s="3"/>
      <c r="DN514" s="3"/>
      <c r="DO514" s="3"/>
      <c r="DP514" s="3"/>
      <c r="DQ514" s="3"/>
      <c r="DR514" s="3"/>
      <c r="DS514" s="3"/>
      <c r="DT514" s="3"/>
      <c r="DU514" s="3"/>
      <c r="DV514" s="3"/>
      <c r="DW514" s="3"/>
    </row>
    <row r="515" spans="1:127">
      <c r="A515" s="1"/>
      <c r="B515" s="2"/>
      <c r="C515" s="2"/>
      <c r="D515" s="2"/>
      <c r="E515" s="3"/>
      <c r="F515" s="4"/>
      <c r="I515" s="5"/>
      <c r="J515" s="5"/>
      <c r="K515" s="6"/>
      <c r="L515" s="6"/>
      <c r="M515" s="6"/>
      <c r="N515" s="6"/>
      <c r="O515" s="7"/>
      <c r="P515" s="7"/>
      <c r="Q515" s="6"/>
      <c r="R515" s="7"/>
      <c r="S515" s="7"/>
      <c r="T515" s="6"/>
      <c r="U515" s="6"/>
      <c r="V515" s="11"/>
      <c r="W515" s="11"/>
      <c r="X515" s="6"/>
      <c r="Y515" s="6"/>
      <c r="Z515" s="11"/>
      <c r="AA515" s="11"/>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c r="DE515" s="3"/>
      <c r="DF515" s="3"/>
      <c r="DG515" s="3"/>
      <c r="DH515" s="3"/>
      <c r="DI515" s="3"/>
      <c r="DJ515" s="3"/>
      <c r="DK515" s="3"/>
      <c r="DL515" s="3"/>
      <c r="DM515" s="3"/>
      <c r="DN515" s="3"/>
      <c r="DO515" s="3"/>
      <c r="DP515" s="3"/>
      <c r="DQ515" s="3"/>
      <c r="DR515" s="3"/>
      <c r="DS515" s="3"/>
      <c r="DT515" s="3"/>
      <c r="DU515" s="3"/>
      <c r="DV515" s="3"/>
      <c r="DW515" s="3"/>
    </row>
    <row r="516" spans="1:127">
      <c r="A516" s="1"/>
      <c r="B516" s="2"/>
      <c r="C516" s="2"/>
      <c r="D516" s="2"/>
      <c r="E516" s="3"/>
      <c r="F516" s="4"/>
      <c r="I516" s="5"/>
      <c r="J516" s="5"/>
      <c r="K516" s="6"/>
      <c r="L516" s="6"/>
      <c r="M516" s="6"/>
      <c r="N516" s="6"/>
      <c r="O516" s="7"/>
      <c r="P516" s="7"/>
      <c r="Q516" s="6"/>
      <c r="R516" s="7"/>
      <c r="S516" s="7"/>
      <c r="T516" s="6"/>
      <c r="U516" s="6"/>
      <c r="V516" s="11"/>
      <c r="W516" s="11"/>
      <c r="X516" s="6"/>
      <c r="Y516" s="6"/>
      <c r="Z516" s="11"/>
      <c r="AA516" s="11"/>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c r="DD516" s="3"/>
      <c r="DE516" s="3"/>
      <c r="DF516" s="3"/>
      <c r="DG516" s="3"/>
      <c r="DH516" s="3"/>
      <c r="DI516" s="3"/>
      <c r="DJ516" s="3"/>
      <c r="DK516" s="3"/>
      <c r="DL516" s="3"/>
      <c r="DM516" s="3"/>
      <c r="DN516" s="3"/>
      <c r="DO516" s="3"/>
      <c r="DP516" s="3"/>
      <c r="DQ516" s="3"/>
      <c r="DR516" s="3"/>
      <c r="DS516" s="3"/>
      <c r="DT516" s="3"/>
      <c r="DU516" s="3"/>
      <c r="DV516" s="3"/>
      <c r="DW516" s="3"/>
    </row>
    <row r="517" spans="1:127">
      <c r="A517" s="1"/>
      <c r="B517" s="2"/>
      <c r="C517" s="2"/>
      <c r="D517" s="2"/>
      <c r="E517" s="3"/>
      <c r="F517" s="4"/>
      <c r="I517" s="5"/>
      <c r="J517" s="5"/>
      <c r="K517" s="6"/>
      <c r="L517" s="6"/>
      <c r="M517" s="6"/>
      <c r="N517" s="6"/>
      <c r="O517" s="7"/>
      <c r="P517" s="7"/>
      <c r="Q517" s="6"/>
      <c r="R517" s="7"/>
      <c r="S517" s="7"/>
      <c r="T517" s="6"/>
      <c r="U517" s="6"/>
      <c r="V517" s="11"/>
      <c r="W517" s="11"/>
      <c r="X517" s="6"/>
      <c r="Y517" s="6"/>
      <c r="Z517" s="11"/>
      <c r="AA517" s="11"/>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c r="DD517" s="3"/>
      <c r="DE517" s="3"/>
      <c r="DF517" s="3"/>
      <c r="DG517" s="3"/>
      <c r="DH517" s="3"/>
      <c r="DI517" s="3"/>
      <c r="DJ517" s="3"/>
      <c r="DK517" s="3"/>
      <c r="DL517" s="3"/>
      <c r="DM517" s="3"/>
      <c r="DN517" s="3"/>
      <c r="DO517" s="3"/>
      <c r="DP517" s="3"/>
      <c r="DQ517" s="3"/>
      <c r="DR517" s="3"/>
      <c r="DS517" s="3"/>
      <c r="DT517" s="3"/>
      <c r="DU517" s="3"/>
      <c r="DV517" s="3"/>
      <c r="DW517" s="3"/>
    </row>
    <row r="518" spans="1:127">
      <c r="A518" s="1"/>
      <c r="B518" s="2"/>
      <c r="C518" s="2"/>
      <c r="D518" s="2"/>
      <c r="E518" s="3"/>
      <c r="F518" s="4"/>
      <c r="I518" s="5"/>
      <c r="J518" s="5"/>
      <c r="K518" s="6"/>
      <c r="L518" s="6"/>
      <c r="M518" s="6"/>
      <c r="N518" s="6"/>
      <c r="O518" s="7"/>
      <c r="P518" s="7"/>
      <c r="Q518" s="6"/>
      <c r="R518" s="7"/>
      <c r="S518" s="7"/>
      <c r="T518" s="6"/>
      <c r="U518" s="6"/>
      <c r="V518" s="11"/>
      <c r="W518" s="11"/>
      <c r="X518" s="6"/>
      <c r="Y518" s="6"/>
      <c r="Z518" s="11"/>
      <c r="AA518" s="11"/>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c r="CT518" s="3"/>
      <c r="CU518" s="3"/>
      <c r="CV518" s="3"/>
      <c r="CW518" s="3"/>
      <c r="CX518" s="3"/>
      <c r="CY518" s="3"/>
      <c r="CZ518" s="3"/>
      <c r="DA518" s="3"/>
      <c r="DB518" s="3"/>
      <c r="DC518" s="3"/>
      <c r="DD518" s="3"/>
      <c r="DE518" s="3"/>
      <c r="DF518" s="3"/>
      <c r="DG518" s="3"/>
      <c r="DH518" s="3"/>
      <c r="DI518" s="3"/>
      <c r="DJ518" s="3"/>
      <c r="DK518" s="3"/>
      <c r="DL518" s="3"/>
      <c r="DM518" s="3"/>
      <c r="DN518" s="3"/>
      <c r="DO518" s="3"/>
      <c r="DP518" s="3"/>
      <c r="DQ518" s="3"/>
      <c r="DR518" s="3"/>
      <c r="DS518" s="3"/>
      <c r="DT518" s="3"/>
      <c r="DU518" s="3"/>
      <c r="DV518" s="3"/>
      <c r="DW518" s="3"/>
    </row>
    <row r="519" spans="1:127">
      <c r="A519" s="1"/>
      <c r="B519" s="2"/>
      <c r="C519" s="2"/>
      <c r="D519" s="2"/>
      <c r="E519" s="3"/>
      <c r="F519" s="4"/>
      <c r="I519" s="5"/>
      <c r="J519" s="5"/>
      <c r="K519" s="6"/>
      <c r="L519" s="6"/>
      <c r="M519" s="6"/>
      <c r="N519" s="6"/>
      <c r="O519" s="7"/>
      <c r="P519" s="7"/>
      <c r="Q519" s="6"/>
      <c r="R519" s="7"/>
      <c r="S519" s="7"/>
      <c r="T519" s="6"/>
      <c r="U519" s="6"/>
      <c r="V519" s="11"/>
      <c r="W519" s="11"/>
      <c r="X519" s="6"/>
      <c r="Y519" s="6"/>
      <c r="Z519" s="11"/>
      <c r="AA519" s="11"/>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c r="CT519" s="3"/>
      <c r="CU519" s="3"/>
      <c r="CV519" s="3"/>
      <c r="CW519" s="3"/>
      <c r="CX519" s="3"/>
      <c r="CY519" s="3"/>
      <c r="CZ519" s="3"/>
      <c r="DA519" s="3"/>
      <c r="DB519" s="3"/>
      <c r="DC519" s="3"/>
      <c r="DD519" s="3"/>
      <c r="DE519" s="3"/>
      <c r="DF519" s="3"/>
      <c r="DG519" s="3"/>
      <c r="DH519" s="3"/>
      <c r="DI519" s="3"/>
      <c r="DJ519" s="3"/>
      <c r="DK519" s="3"/>
      <c r="DL519" s="3"/>
      <c r="DM519" s="3"/>
      <c r="DN519" s="3"/>
      <c r="DO519" s="3"/>
      <c r="DP519" s="3"/>
      <c r="DQ519" s="3"/>
      <c r="DR519" s="3"/>
      <c r="DS519" s="3"/>
      <c r="DT519" s="3"/>
      <c r="DU519" s="3"/>
      <c r="DV519" s="3"/>
      <c r="DW519" s="3"/>
    </row>
    <row r="520" spans="1:127">
      <c r="A520" s="1"/>
      <c r="B520" s="2"/>
      <c r="C520" s="2"/>
      <c r="D520" s="2"/>
      <c r="E520" s="3"/>
      <c r="F520" s="4"/>
      <c r="I520" s="5"/>
      <c r="J520" s="5"/>
      <c r="K520" s="6"/>
      <c r="L520" s="6"/>
      <c r="M520" s="6"/>
      <c r="N520" s="6"/>
      <c r="O520" s="7"/>
      <c r="P520" s="7"/>
      <c r="Q520" s="6"/>
      <c r="R520" s="7"/>
      <c r="S520" s="7"/>
      <c r="T520" s="6"/>
      <c r="U520" s="6"/>
      <c r="V520" s="11"/>
      <c r="W520" s="11"/>
      <c r="X520" s="6"/>
      <c r="Y520" s="6"/>
      <c r="Z520" s="11"/>
      <c r="AA520" s="11"/>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c r="CT520" s="3"/>
      <c r="CU520" s="3"/>
      <c r="CV520" s="3"/>
      <c r="CW520" s="3"/>
      <c r="CX520" s="3"/>
      <c r="CY520" s="3"/>
      <c r="CZ520" s="3"/>
      <c r="DA520" s="3"/>
      <c r="DB520" s="3"/>
      <c r="DC520" s="3"/>
      <c r="DD520" s="3"/>
      <c r="DE520" s="3"/>
      <c r="DF520" s="3"/>
      <c r="DG520" s="3"/>
      <c r="DH520" s="3"/>
      <c r="DI520" s="3"/>
      <c r="DJ520" s="3"/>
      <c r="DK520" s="3"/>
      <c r="DL520" s="3"/>
      <c r="DM520" s="3"/>
      <c r="DN520" s="3"/>
      <c r="DO520" s="3"/>
      <c r="DP520" s="3"/>
      <c r="DQ520" s="3"/>
      <c r="DR520" s="3"/>
      <c r="DS520" s="3"/>
      <c r="DT520" s="3"/>
      <c r="DU520" s="3"/>
      <c r="DV520" s="3"/>
      <c r="DW520" s="3"/>
    </row>
    <row r="521" spans="1:127">
      <c r="A521" s="1"/>
      <c r="B521" s="2"/>
      <c r="C521" s="2"/>
      <c r="D521" s="2"/>
      <c r="E521" s="3"/>
      <c r="F521" s="4"/>
      <c r="I521" s="5"/>
      <c r="J521" s="5"/>
      <c r="K521" s="6"/>
      <c r="L521" s="6"/>
      <c r="M521" s="6"/>
      <c r="N521" s="6"/>
      <c r="O521" s="7"/>
      <c r="P521" s="7"/>
      <c r="Q521" s="6"/>
      <c r="R521" s="7"/>
      <c r="S521" s="7"/>
      <c r="T521" s="6"/>
      <c r="U521" s="6"/>
      <c r="V521" s="7"/>
      <c r="W521" s="7"/>
      <c r="X521" s="6"/>
      <c r="Y521" s="6"/>
      <c r="Z521" s="7"/>
      <c r="AA521" s="7"/>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c r="DE521" s="3"/>
      <c r="DF521" s="3"/>
      <c r="DG521" s="3"/>
      <c r="DH521" s="3"/>
      <c r="DI521" s="3"/>
      <c r="DJ521" s="3"/>
      <c r="DK521" s="3"/>
      <c r="DL521" s="3"/>
      <c r="DM521" s="3"/>
      <c r="DN521" s="3"/>
      <c r="DO521" s="3"/>
      <c r="DP521" s="3"/>
      <c r="DQ521" s="3"/>
      <c r="DR521" s="3"/>
      <c r="DS521" s="3"/>
      <c r="DT521" s="3"/>
      <c r="DU521" s="3"/>
      <c r="DV521" s="3"/>
      <c r="DW521" s="3"/>
    </row>
    <row r="522" spans="1:127">
      <c r="A522" s="1"/>
      <c r="B522" s="2"/>
      <c r="C522" s="2"/>
      <c r="D522" s="2"/>
      <c r="E522" s="3"/>
      <c r="F522" s="4"/>
      <c r="I522" s="5"/>
      <c r="J522" s="5"/>
      <c r="K522" s="6"/>
      <c r="L522" s="6"/>
      <c r="M522" s="6"/>
      <c r="N522" s="6"/>
      <c r="O522" s="7"/>
      <c r="P522" s="7"/>
      <c r="Q522" s="6"/>
      <c r="R522" s="7"/>
      <c r="S522" s="7"/>
      <c r="T522" s="6"/>
      <c r="U522" s="6"/>
      <c r="V522" s="11"/>
      <c r="W522" s="11"/>
      <c r="X522" s="6"/>
      <c r="Y522" s="6"/>
      <c r="Z522" s="11"/>
      <c r="AA522" s="11"/>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c r="DE522" s="3"/>
      <c r="DF522" s="3"/>
      <c r="DG522" s="3"/>
      <c r="DH522" s="3"/>
      <c r="DI522" s="3"/>
      <c r="DJ522" s="3"/>
      <c r="DK522" s="3"/>
      <c r="DL522" s="3"/>
      <c r="DM522" s="3"/>
      <c r="DN522" s="3"/>
      <c r="DO522" s="3"/>
      <c r="DP522" s="3"/>
      <c r="DQ522" s="3"/>
      <c r="DR522" s="3"/>
      <c r="DS522" s="3"/>
      <c r="DT522" s="3"/>
      <c r="DU522" s="3"/>
      <c r="DV522" s="3"/>
      <c r="DW522" s="3"/>
    </row>
    <row r="523" spans="1:127">
      <c r="A523" s="1"/>
      <c r="B523" s="2"/>
      <c r="C523" s="2"/>
      <c r="D523" s="2"/>
      <c r="E523" s="3"/>
      <c r="F523" s="4"/>
      <c r="I523" s="5"/>
      <c r="J523" s="5"/>
      <c r="K523" s="6"/>
      <c r="L523" s="6"/>
      <c r="M523" s="6"/>
      <c r="N523" s="6"/>
      <c r="O523" s="7"/>
      <c r="P523" s="7"/>
      <c r="Q523" s="6"/>
      <c r="R523" s="7"/>
      <c r="S523" s="7"/>
      <c r="T523" s="6"/>
      <c r="U523" s="6"/>
      <c r="V523" s="11"/>
      <c r="W523" s="11"/>
      <c r="X523" s="6"/>
      <c r="Y523" s="6"/>
      <c r="Z523" s="11"/>
      <c r="AA523" s="11"/>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c r="DE523" s="3"/>
      <c r="DF523" s="3"/>
      <c r="DG523" s="3"/>
      <c r="DH523" s="3"/>
      <c r="DI523" s="3"/>
      <c r="DJ523" s="3"/>
      <c r="DK523" s="3"/>
      <c r="DL523" s="3"/>
      <c r="DM523" s="3"/>
      <c r="DN523" s="3"/>
      <c r="DO523" s="3"/>
      <c r="DP523" s="3"/>
      <c r="DQ523" s="3"/>
      <c r="DR523" s="3"/>
      <c r="DS523" s="3"/>
      <c r="DT523" s="3"/>
      <c r="DU523" s="3"/>
      <c r="DV523" s="3"/>
      <c r="DW523" s="3"/>
    </row>
    <row r="524" spans="1:127">
      <c r="A524" s="1"/>
      <c r="B524" s="2"/>
      <c r="C524" s="2"/>
      <c r="D524" s="2"/>
      <c r="E524" s="3"/>
      <c r="F524" s="4"/>
      <c r="I524" s="5"/>
      <c r="J524" s="5"/>
      <c r="K524" s="6"/>
      <c r="L524" s="6"/>
      <c r="M524" s="6"/>
      <c r="N524" s="6"/>
      <c r="O524" s="7"/>
      <c r="P524" s="7"/>
      <c r="Q524" s="6"/>
      <c r="R524" s="7"/>
      <c r="S524" s="7"/>
      <c r="T524" s="6"/>
      <c r="U524" s="6"/>
      <c r="V524" s="11"/>
      <c r="W524" s="11"/>
      <c r="X524" s="6"/>
      <c r="Y524" s="6"/>
      <c r="Z524" s="11"/>
      <c r="AA524" s="11"/>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c r="DE524" s="3"/>
      <c r="DF524" s="3"/>
      <c r="DG524" s="3"/>
      <c r="DH524" s="3"/>
      <c r="DI524" s="3"/>
      <c r="DJ524" s="3"/>
      <c r="DK524" s="3"/>
      <c r="DL524" s="3"/>
      <c r="DM524" s="3"/>
      <c r="DN524" s="3"/>
      <c r="DO524" s="3"/>
      <c r="DP524" s="3"/>
      <c r="DQ524" s="3"/>
      <c r="DR524" s="3"/>
      <c r="DS524" s="3"/>
      <c r="DT524" s="3"/>
      <c r="DU524" s="3"/>
      <c r="DV524" s="3"/>
      <c r="DW524" s="3"/>
    </row>
    <row r="525" spans="1:127">
      <c r="A525" s="1"/>
      <c r="B525" s="2"/>
      <c r="C525" s="2"/>
      <c r="D525" s="2"/>
      <c r="E525" s="3"/>
      <c r="F525" s="4"/>
      <c r="I525" s="5"/>
      <c r="J525" s="5"/>
      <c r="K525" s="6"/>
      <c r="L525" s="6"/>
      <c r="M525" s="6"/>
      <c r="N525" s="6"/>
      <c r="O525" s="7"/>
      <c r="P525" s="7"/>
      <c r="Q525" s="6"/>
      <c r="R525" s="7"/>
      <c r="S525" s="7"/>
      <c r="T525" s="6"/>
      <c r="U525" s="6"/>
      <c r="V525" s="11"/>
      <c r="W525" s="11"/>
      <c r="X525" s="6"/>
      <c r="Y525" s="6"/>
      <c r="Z525" s="11"/>
      <c r="AA525" s="11"/>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c r="DE525" s="3"/>
      <c r="DF525" s="3"/>
      <c r="DG525" s="3"/>
      <c r="DH525" s="3"/>
      <c r="DI525" s="3"/>
      <c r="DJ525" s="3"/>
      <c r="DK525" s="3"/>
      <c r="DL525" s="3"/>
      <c r="DM525" s="3"/>
      <c r="DN525" s="3"/>
      <c r="DO525" s="3"/>
      <c r="DP525" s="3"/>
      <c r="DQ525" s="3"/>
      <c r="DR525" s="3"/>
      <c r="DS525" s="3"/>
      <c r="DT525" s="3"/>
      <c r="DU525" s="3"/>
      <c r="DV525" s="3"/>
      <c r="DW525" s="3"/>
    </row>
    <row r="526" spans="1:127">
      <c r="A526" s="1"/>
      <c r="B526" s="2"/>
      <c r="C526" s="2"/>
      <c r="D526" s="2"/>
      <c r="E526" s="3"/>
      <c r="F526" s="4"/>
      <c r="I526" s="5"/>
      <c r="J526" s="5"/>
      <c r="K526" s="6"/>
      <c r="L526" s="6"/>
      <c r="M526" s="6"/>
      <c r="N526" s="6"/>
      <c r="O526" s="7"/>
      <c r="P526" s="7"/>
      <c r="Q526" s="6"/>
      <c r="R526" s="7"/>
      <c r="S526" s="7"/>
      <c r="T526" s="6"/>
      <c r="U526" s="6"/>
      <c r="V526" s="11"/>
      <c r="W526" s="11"/>
      <c r="X526" s="6"/>
      <c r="Y526" s="6"/>
      <c r="Z526" s="11"/>
      <c r="AA526" s="11"/>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c r="DE526" s="3"/>
      <c r="DF526" s="3"/>
      <c r="DG526" s="3"/>
      <c r="DH526" s="3"/>
      <c r="DI526" s="3"/>
      <c r="DJ526" s="3"/>
      <c r="DK526" s="3"/>
      <c r="DL526" s="3"/>
      <c r="DM526" s="3"/>
      <c r="DN526" s="3"/>
      <c r="DO526" s="3"/>
      <c r="DP526" s="3"/>
      <c r="DQ526" s="3"/>
      <c r="DR526" s="3"/>
      <c r="DS526" s="3"/>
      <c r="DT526" s="3"/>
      <c r="DU526" s="3"/>
      <c r="DV526" s="3"/>
      <c r="DW526" s="3"/>
    </row>
    <row r="527" spans="1:127">
      <c r="A527" s="1"/>
      <c r="B527" s="2"/>
      <c r="C527" s="2"/>
      <c r="D527" s="2"/>
      <c r="E527" s="3"/>
      <c r="F527" s="4"/>
      <c r="I527" s="5"/>
      <c r="J527" s="5"/>
      <c r="K527" s="6"/>
      <c r="L527" s="6"/>
      <c r="M527" s="6"/>
      <c r="N527" s="6"/>
      <c r="O527" s="7"/>
      <c r="P527" s="7"/>
      <c r="Q527" s="6"/>
      <c r="R527" s="7"/>
      <c r="S527" s="7"/>
      <c r="T527" s="6"/>
      <c r="U527" s="6"/>
      <c r="V527" s="11"/>
      <c r="W527" s="11"/>
      <c r="X527" s="6"/>
      <c r="Y527" s="6"/>
      <c r="Z527" s="11"/>
      <c r="AA527" s="11"/>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c r="DE527" s="3"/>
      <c r="DF527" s="3"/>
      <c r="DG527" s="3"/>
      <c r="DH527" s="3"/>
      <c r="DI527" s="3"/>
      <c r="DJ527" s="3"/>
      <c r="DK527" s="3"/>
      <c r="DL527" s="3"/>
      <c r="DM527" s="3"/>
      <c r="DN527" s="3"/>
      <c r="DO527" s="3"/>
      <c r="DP527" s="3"/>
      <c r="DQ527" s="3"/>
      <c r="DR527" s="3"/>
      <c r="DS527" s="3"/>
      <c r="DT527" s="3"/>
      <c r="DU527" s="3"/>
      <c r="DV527" s="3"/>
      <c r="DW527" s="3"/>
    </row>
    <row r="528" spans="1:127">
      <c r="A528" s="1"/>
      <c r="B528" s="2"/>
      <c r="C528" s="2"/>
      <c r="D528" s="2"/>
      <c r="E528" s="3"/>
      <c r="F528" s="4"/>
      <c r="I528" s="5"/>
      <c r="J528" s="5"/>
      <c r="K528" s="6"/>
      <c r="L528" s="6"/>
      <c r="M528" s="6"/>
      <c r="N528" s="6"/>
      <c r="O528" s="7"/>
      <c r="P528" s="7"/>
      <c r="Q528" s="6"/>
      <c r="R528" s="7"/>
      <c r="S528" s="7"/>
      <c r="T528" s="6"/>
      <c r="U528" s="6"/>
      <c r="V528" s="11"/>
      <c r="W528" s="11"/>
      <c r="X528" s="6"/>
      <c r="Y528" s="6"/>
      <c r="Z528" s="11"/>
      <c r="AA528" s="11"/>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c r="DE528" s="3"/>
      <c r="DF528" s="3"/>
      <c r="DG528" s="3"/>
      <c r="DH528" s="3"/>
      <c r="DI528" s="3"/>
      <c r="DJ528" s="3"/>
      <c r="DK528" s="3"/>
      <c r="DL528" s="3"/>
      <c r="DM528" s="3"/>
      <c r="DN528" s="3"/>
      <c r="DO528" s="3"/>
      <c r="DP528" s="3"/>
      <c r="DQ528" s="3"/>
      <c r="DR528" s="3"/>
      <c r="DS528" s="3"/>
      <c r="DT528" s="3"/>
      <c r="DU528" s="3"/>
      <c r="DV528" s="3"/>
      <c r="DW528" s="3"/>
    </row>
    <row r="529" spans="1:127">
      <c r="A529" s="1"/>
      <c r="B529" s="2"/>
      <c r="C529" s="2"/>
      <c r="D529" s="2"/>
      <c r="E529" s="3"/>
      <c r="F529" s="4"/>
      <c r="I529" s="5"/>
      <c r="J529" s="5"/>
      <c r="K529" s="6"/>
      <c r="L529" s="6"/>
      <c r="M529" s="6"/>
      <c r="N529" s="6"/>
      <c r="O529" s="7"/>
      <c r="P529" s="7"/>
      <c r="Q529" s="6"/>
      <c r="R529" s="7"/>
      <c r="S529" s="7"/>
      <c r="T529" s="6"/>
      <c r="U529" s="6"/>
      <c r="V529" s="11"/>
      <c r="W529" s="11"/>
      <c r="X529" s="6"/>
      <c r="Y529" s="6"/>
      <c r="Z529" s="11"/>
      <c r="AA529" s="11"/>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3"/>
      <c r="DG529" s="3"/>
      <c r="DH529" s="3"/>
      <c r="DI529" s="3"/>
      <c r="DJ529" s="3"/>
      <c r="DK529" s="3"/>
      <c r="DL529" s="3"/>
      <c r="DM529" s="3"/>
      <c r="DN529" s="3"/>
      <c r="DO529" s="3"/>
      <c r="DP529" s="3"/>
      <c r="DQ529" s="3"/>
      <c r="DR529" s="3"/>
      <c r="DS529" s="3"/>
      <c r="DT529" s="3"/>
      <c r="DU529" s="3"/>
      <c r="DV529" s="3"/>
      <c r="DW529" s="3"/>
    </row>
    <row r="530" spans="1:127">
      <c r="A530" s="1"/>
      <c r="B530" s="2"/>
      <c r="C530" s="2"/>
      <c r="D530" s="2"/>
      <c r="E530" s="3"/>
      <c r="F530" s="4"/>
      <c r="I530" s="5"/>
      <c r="J530" s="5"/>
      <c r="K530" s="6"/>
      <c r="L530" s="6"/>
      <c r="M530" s="6"/>
      <c r="N530" s="6"/>
      <c r="O530" s="7"/>
      <c r="P530" s="7"/>
      <c r="Q530" s="6"/>
      <c r="R530" s="7"/>
      <c r="S530" s="7"/>
      <c r="T530" s="6"/>
      <c r="U530" s="6"/>
      <c r="V530" s="11"/>
      <c r="W530" s="11"/>
      <c r="X530" s="6"/>
      <c r="Y530" s="6"/>
      <c r="Z530" s="11"/>
      <c r="AA530" s="11"/>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3"/>
      <c r="DG530" s="3"/>
      <c r="DH530" s="3"/>
      <c r="DI530" s="3"/>
      <c r="DJ530" s="3"/>
      <c r="DK530" s="3"/>
      <c r="DL530" s="3"/>
      <c r="DM530" s="3"/>
      <c r="DN530" s="3"/>
      <c r="DO530" s="3"/>
      <c r="DP530" s="3"/>
      <c r="DQ530" s="3"/>
      <c r="DR530" s="3"/>
      <c r="DS530" s="3"/>
      <c r="DT530" s="3"/>
      <c r="DU530" s="3"/>
      <c r="DV530" s="3"/>
      <c r="DW530" s="3"/>
    </row>
    <row r="531" spans="1:127">
      <c r="A531" s="1"/>
      <c r="B531" s="2"/>
      <c r="C531" s="2"/>
      <c r="D531" s="2"/>
      <c r="E531" s="3"/>
      <c r="F531" s="4"/>
      <c r="I531" s="5"/>
      <c r="J531" s="5"/>
      <c r="K531" s="6"/>
      <c r="L531" s="6"/>
      <c r="M531" s="6"/>
      <c r="N531" s="6"/>
      <c r="O531" s="7"/>
      <c r="P531" s="7"/>
      <c r="Q531" s="6"/>
      <c r="R531" s="7"/>
      <c r="S531" s="7"/>
      <c r="T531" s="6"/>
      <c r="U531" s="6"/>
      <c r="V531" s="11"/>
      <c r="W531" s="11"/>
      <c r="X531" s="6"/>
      <c r="Y531" s="6"/>
      <c r="Z531" s="11"/>
      <c r="AA531" s="11"/>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3"/>
      <c r="DG531" s="3"/>
      <c r="DH531" s="3"/>
      <c r="DI531" s="3"/>
      <c r="DJ531" s="3"/>
      <c r="DK531" s="3"/>
      <c r="DL531" s="3"/>
      <c r="DM531" s="3"/>
      <c r="DN531" s="3"/>
      <c r="DO531" s="3"/>
      <c r="DP531" s="3"/>
      <c r="DQ531" s="3"/>
      <c r="DR531" s="3"/>
      <c r="DS531" s="3"/>
      <c r="DT531" s="3"/>
      <c r="DU531" s="3"/>
      <c r="DV531" s="3"/>
      <c r="DW531" s="3"/>
    </row>
    <row r="532" spans="1:127">
      <c r="A532" s="1"/>
      <c r="B532" s="2"/>
      <c r="C532" s="2"/>
      <c r="D532" s="2"/>
      <c r="E532" s="3"/>
      <c r="F532" s="4"/>
      <c r="I532" s="5"/>
      <c r="J532" s="5"/>
      <c r="K532" s="6"/>
      <c r="L532" s="6"/>
      <c r="M532" s="6"/>
      <c r="N532" s="6"/>
      <c r="O532" s="7"/>
      <c r="P532" s="7"/>
      <c r="Q532" s="6"/>
      <c r="R532" s="7"/>
      <c r="S532" s="7"/>
      <c r="T532" s="6"/>
      <c r="U532" s="6"/>
      <c r="V532" s="11"/>
      <c r="W532" s="11"/>
      <c r="X532" s="6"/>
      <c r="Y532" s="6"/>
      <c r="Z532" s="11"/>
      <c r="AA532" s="11"/>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3"/>
      <c r="DG532" s="3"/>
      <c r="DH532" s="3"/>
      <c r="DI532" s="3"/>
      <c r="DJ532" s="3"/>
      <c r="DK532" s="3"/>
      <c r="DL532" s="3"/>
      <c r="DM532" s="3"/>
      <c r="DN532" s="3"/>
      <c r="DO532" s="3"/>
      <c r="DP532" s="3"/>
      <c r="DQ532" s="3"/>
      <c r="DR532" s="3"/>
      <c r="DS532" s="3"/>
      <c r="DT532" s="3"/>
      <c r="DU532" s="3"/>
      <c r="DV532" s="3"/>
      <c r="DW532" s="3"/>
    </row>
    <row r="533" spans="1:127">
      <c r="A533" s="1"/>
      <c r="B533" s="2"/>
      <c r="C533" s="2"/>
      <c r="D533" s="2"/>
      <c r="E533" s="3"/>
      <c r="F533" s="4"/>
      <c r="I533" s="5"/>
      <c r="J533" s="5"/>
      <c r="K533" s="6"/>
      <c r="L533" s="6"/>
      <c r="M533" s="6"/>
      <c r="N533" s="6"/>
      <c r="O533" s="7"/>
      <c r="P533" s="7"/>
      <c r="Q533" s="6"/>
      <c r="R533" s="7"/>
      <c r="S533" s="7"/>
      <c r="T533" s="6"/>
      <c r="U533" s="6"/>
      <c r="V533" s="11"/>
      <c r="W533" s="11"/>
      <c r="X533" s="6"/>
      <c r="Y533" s="6"/>
      <c r="Z533" s="11"/>
      <c r="AA533" s="11"/>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3"/>
      <c r="DG533" s="3"/>
      <c r="DH533" s="3"/>
      <c r="DI533" s="3"/>
      <c r="DJ533" s="3"/>
      <c r="DK533" s="3"/>
      <c r="DL533" s="3"/>
      <c r="DM533" s="3"/>
      <c r="DN533" s="3"/>
      <c r="DO533" s="3"/>
      <c r="DP533" s="3"/>
      <c r="DQ533" s="3"/>
      <c r="DR533" s="3"/>
      <c r="DS533" s="3"/>
      <c r="DT533" s="3"/>
      <c r="DU533" s="3"/>
      <c r="DV533" s="3"/>
      <c r="DW533" s="3"/>
    </row>
    <row r="534" spans="1:127">
      <c r="A534" s="1"/>
      <c r="B534" s="2"/>
      <c r="C534" s="2"/>
      <c r="D534" s="2"/>
      <c r="E534" s="3"/>
      <c r="F534" s="4"/>
      <c r="I534" s="5"/>
      <c r="J534" s="5"/>
      <c r="K534" s="6"/>
      <c r="L534" s="6"/>
      <c r="M534" s="6"/>
      <c r="N534" s="6"/>
      <c r="O534" s="7"/>
      <c r="P534" s="7"/>
      <c r="Q534" s="6"/>
      <c r="R534" s="7"/>
      <c r="S534" s="7"/>
      <c r="T534" s="6"/>
      <c r="U534" s="6"/>
      <c r="V534" s="11"/>
      <c r="W534" s="11"/>
      <c r="X534" s="6"/>
      <c r="Y534" s="6"/>
      <c r="Z534" s="11"/>
      <c r="AA534" s="11"/>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c r="DE534" s="3"/>
      <c r="DF534" s="3"/>
      <c r="DG534" s="3"/>
      <c r="DH534" s="3"/>
      <c r="DI534" s="3"/>
      <c r="DJ534" s="3"/>
      <c r="DK534" s="3"/>
      <c r="DL534" s="3"/>
      <c r="DM534" s="3"/>
      <c r="DN534" s="3"/>
      <c r="DO534" s="3"/>
      <c r="DP534" s="3"/>
      <c r="DQ534" s="3"/>
      <c r="DR534" s="3"/>
      <c r="DS534" s="3"/>
      <c r="DT534" s="3"/>
      <c r="DU534" s="3"/>
      <c r="DV534" s="3"/>
      <c r="DW534" s="3"/>
    </row>
    <row r="535" spans="1:127">
      <c r="A535" s="1"/>
      <c r="B535" s="2"/>
      <c r="C535" s="2"/>
      <c r="D535" s="2"/>
      <c r="E535" s="3"/>
      <c r="F535" s="4"/>
      <c r="I535" s="5"/>
      <c r="J535" s="5"/>
      <c r="K535" s="6"/>
      <c r="L535" s="6"/>
      <c r="M535" s="6"/>
      <c r="N535" s="6"/>
      <c r="O535" s="7"/>
      <c r="P535" s="7"/>
      <c r="Q535" s="6"/>
      <c r="R535" s="7"/>
      <c r="S535" s="7"/>
      <c r="T535" s="6"/>
      <c r="U535" s="6"/>
      <c r="V535" s="11"/>
      <c r="W535" s="11"/>
      <c r="X535" s="6"/>
      <c r="Y535" s="6"/>
      <c r="Z535" s="11"/>
      <c r="AA535" s="11"/>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3"/>
      <c r="DG535" s="3"/>
      <c r="DH535" s="3"/>
      <c r="DI535" s="3"/>
      <c r="DJ535" s="3"/>
      <c r="DK535" s="3"/>
      <c r="DL535" s="3"/>
      <c r="DM535" s="3"/>
      <c r="DN535" s="3"/>
      <c r="DO535" s="3"/>
      <c r="DP535" s="3"/>
      <c r="DQ535" s="3"/>
      <c r="DR535" s="3"/>
      <c r="DS535" s="3"/>
      <c r="DT535" s="3"/>
      <c r="DU535" s="3"/>
      <c r="DV535" s="3"/>
      <c r="DW535" s="3"/>
    </row>
    <row r="536" spans="1:127">
      <c r="A536" s="1"/>
      <c r="B536" s="2"/>
      <c r="C536" s="2"/>
      <c r="D536" s="2"/>
      <c r="E536" s="3"/>
      <c r="F536" s="4"/>
      <c r="I536" s="5"/>
      <c r="J536" s="5"/>
      <c r="K536" s="6"/>
      <c r="L536" s="6"/>
      <c r="M536" s="6"/>
      <c r="N536" s="6"/>
      <c r="O536" s="7"/>
      <c r="P536" s="7"/>
      <c r="Q536" s="6"/>
      <c r="R536" s="7"/>
      <c r="S536" s="7"/>
      <c r="T536" s="6"/>
      <c r="U536" s="6"/>
      <c r="V536" s="11"/>
      <c r="W536" s="11"/>
      <c r="X536" s="6"/>
      <c r="Y536" s="6"/>
      <c r="Z536" s="11"/>
      <c r="AA536" s="11"/>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3"/>
      <c r="DG536" s="3"/>
      <c r="DH536" s="3"/>
      <c r="DI536" s="3"/>
      <c r="DJ536" s="3"/>
      <c r="DK536" s="3"/>
      <c r="DL536" s="3"/>
      <c r="DM536" s="3"/>
      <c r="DN536" s="3"/>
      <c r="DO536" s="3"/>
      <c r="DP536" s="3"/>
      <c r="DQ536" s="3"/>
      <c r="DR536" s="3"/>
      <c r="DS536" s="3"/>
      <c r="DT536" s="3"/>
      <c r="DU536" s="3"/>
      <c r="DV536" s="3"/>
      <c r="DW536" s="3"/>
    </row>
    <row r="537" spans="1:127">
      <c r="A537" s="1"/>
      <c r="B537" s="2"/>
      <c r="C537" s="2"/>
      <c r="D537" s="2"/>
      <c r="E537" s="3"/>
      <c r="F537" s="4"/>
      <c r="I537" s="5"/>
      <c r="J537" s="5"/>
      <c r="K537" s="6"/>
      <c r="L537" s="6"/>
      <c r="M537" s="6"/>
      <c r="N537" s="6"/>
      <c r="O537" s="7"/>
      <c r="P537" s="7"/>
      <c r="Q537" s="6"/>
      <c r="R537" s="7"/>
      <c r="S537" s="7"/>
      <c r="T537" s="6"/>
      <c r="U537" s="6"/>
      <c r="V537" s="11"/>
      <c r="W537" s="11"/>
      <c r="X537" s="6"/>
      <c r="Y537" s="6"/>
      <c r="Z537" s="11"/>
      <c r="AA537" s="11"/>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c r="DE537" s="3"/>
      <c r="DF537" s="3"/>
      <c r="DG537" s="3"/>
      <c r="DH537" s="3"/>
      <c r="DI537" s="3"/>
      <c r="DJ537" s="3"/>
      <c r="DK537" s="3"/>
      <c r="DL537" s="3"/>
      <c r="DM537" s="3"/>
      <c r="DN537" s="3"/>
      <c r="DO537" s="3"/>
      <c r="DP537" s="3"/>
      <c r="DQ537" s="3"/>
      <c r="DR537" s="3"/>
      <c r="DS537" s="3"/>
      <c r="DT537" s="3"/>
      <c r="DU537" s="3"/>
      <c r="DV537" s="3"/>
      <c r="DW537" s="3"/>
    </row>
    <row r="538" spans="1:127">
      <c r="A538" s="1"/>
      <c r="B538" s="2"/>
      <c r="C538" s="2"/>
      <c r="D538" s="2"/>
      <c r="E538" s="3"/>
      <c r="F538" s="4"/>
      <c r="I538" s="5"/>
      <c r="J538" s="5"/>
      <c r="K538" s="6"/>
      <c r="L538" s="6"/>
      <c r="M538" s="6"/>
      <c r="N538" s="6"/>
      <c r="O538" s="7"/>
      <c r="P538" s="7"/>
      <c r="Q538" s="6"/>
      <c r="R538" s="7"/>
      <c r="S538" s="7"/>
      <c r="T538" s="6"/>
      <c r="U538" s="6"/>
      <c r="V538" s="11"/>
      <c r="W538" s="11"/>
      <c r="X538" s="6"/>
      <c r="Y538" s="6"/>
      <c r="Z538" s="11"/>
      <c r="AA538" s="11"/>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c r="DE538" s="3"/>
      <c r="DF538" s="3"/>
      <c r="DG538" s="3"/>
      <c r="DH538" s="3"/>
      <c r="DI538" s="3"/>
      <c r="DJ538" s="3"/>
      <c r="DK538" s="3"/>
      <c r="DL538" s="3"/>
      <c r="DM538" s="3"/>
      <c r="DN538" s="3"/>
      <c r="DO538" s="3"/>
      <c r="DP538" s="3"/>
      <c r="DQ538" s="3"/>
      <c r="DR538" s="3"/>
      <c r="DS538" s="3"/>
      <c r="DT538" s="3"/>
      <c r="DU538" s="3"/>
      <c r="DV538" s="3"/>
      <c r="DW538" s="3"/>
    </row>
    <row r="539" spans="1:127">
      <c r="A539" s="1"/>
      <c r="B539" s="2"/>
      <c r="C539" s="2"/>
      <c r="D539" s="2"/>
      <c r="E539" s="3"/>
      <c r="F539" s="4"/>
      <c r="I539" s="5"/>
      <c r="J539" s="5"/>
      <c r="K539" s="6"/>
      <c r="L539" s="6"/>
      <c r="M539" s="6"/>
      <c r="N539" s="6"/>
      <c r="O539" s="7"/>
      <c r="P539" s="7"/>
      <c r="Q539" s="6"/>
      <c r="R539" s="7"/>
      <c r="S539" s="7"/>
      <c r="T539" s="6"/>
      <c r="U539" s="6"/>
      <c r="V539" s="11"/>
      <c r="W539" s="11"/>
      <c r="X539" s="6"/>
      <c r="Y539" s="6"/>
      <c r="Z539" s="11"/>
      <c r="AA539" s="11"/>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c r="DE539" s="3"/>
      <c r="DF539" s="3"/>
      <c r="DG539" s="3"/>
      <c r="DH539" s="3"/>
      <c r="DI539" s="3"/>
      <c r="DJ539" s="3"/>
      <c r="DK539" s="3"/>
      <c r="DL539" s="3"/>
      <c r="DM539" s="3"/>
      <c r="DN539" s="3"/>
      <c r="DO539" s="3"/>
      <c r="DP539" s="3"/>
      <c r="DQ539" s="3"/>
      <c r="DR539" s="3"/>
      <c r="DS539" s="3"/>
      <c r="DT539" s="3"/>
      <c r="DU539" s="3"/>
      <c r="DV539" s="3"/>
      <c r="DW539" s="3"/>
    </row>
    <row r="540" spans="1:127">
      <c r="A540" s="1"/>
      <c r="B540" s="2"/>
      <c r="C540" s="2"/>
      <c r="D540" s="2"/>
      <c r="E540" s="3"/>
      <c r="F540" s="4"/>
      <c r="I540" s="5"/>
      <c r="J540" s="5"/>
      <c r="K540" s="6"/>
      <c r="L540" s="6"/>
      <c r="M540" s="6"/>
      <c r="N540" s="6"/>
      <c r="O540" s="7"/>
      <c r="P540" s="7"/>
      <c r="Q540" s="6"/>
      <c r="R540" s="7"/>
      <c r="S540" s="7"/>
      <c r="T540" s="6"/>
      <c r="U540" s="6"/>
      <c r="V540" s="11"/>
      <c r="W540" s="11"/>
      <c r="X540" s="6"/>
      <c r="Y540" s="6"/>
      <c r="Z540" s="11"/>
      <c r="AA540" s="11"/>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3"/>
      <c r="DG540" s="3"/>
      <c r="DH540" s="3"/>
      <c r="DI540" s="3"/>
      <c r="DJ540" s="3"/>
      <c r="DK540" s="3"/>
      <c r="DL540" s="3"/>
      <c r="DM540" s="3"/>
      <c r="DN540" s="3"/>
      <c r="DO540" s="3"/>
      <c r="DP540" s="3"/>
      <c r="DQ540" s="3"/>
      <c r="DR540" s="3"/>
      <c r="DS540" s="3"/>
      <c r="DT540" s="3"/>
      <c r="DU540" s="3"/>
      <c r="DV540" s="3"/>
      <c r="DW540" s="3"/>
    </row>
    <row r="541" spans="1:127">
      <c r="A541" s="1"/>
      <c r="B541" s="2"/>
      <c r="C541" s="2"/>
      <c r="D541" s="2"/>
      <c r="E541" s="3"/>
      <c r="F541" s="4"/>
      <c r="I541" s="5"/>
      <c r="J541" s="5"/>
      <c r="K541" s="6"/>
      <c r="L541" s="6"/>
      <c r="M541" s="6"/>
      <c r="N541" s="6"/>
      <c r="O541" s="7"/>
      <c r="P541" s="7"/>
      <c r="Q541" s="6"/>
      <c r="R541" s="7"/>
      <c r="S541" s="7"/>
      <c r="T541" s="6"/>
      <c r="U541" s="6"/>
      <c r="V541" s="11"/>
      <c r="W541" s="11"/>
      <c r="X541" s="6"/>
      <c r="Y541" s="6"/>
      <c r="Z541" s="11"/>
      <c r="AA541" s="11"/>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c r="DE541" s="3"/>
      <c r="DF541" s="3"/>
      <c r="DG541" s="3"/>
      <c r="DH541" s="3"/>
      <c r="DI541" s="3"/>
      <c r="DJ541" s="3"/>
      <c r="DK541" s="3"/>
      <c r="DL541" s="3"/>
      <c r="DM541" s="3"/>
      <c r="DN541" s="3"/>
      <c r="DO541" s="3"/>
      <c r="DP541" s="3"/>
      <c r="DQ541" s="3"/>
      <c r="DR541" s="3"/>
      <c r="DS541" s="3"/>
      <c r="DT541" s="3"/>
      <c r="DU541" s="3"/>
      <c r="DV541" s="3"/>
      <c r="DW541" s="3"/>
    </row>
    <row r="542" spans="1:127">
      <c r="A542" s="1"/>
      <c r="B542" s="2"/>
      <c r="C542" s="2"/>
      <c r="D542" s="2"/>
      <c r="E542" s="3"/>
      <c r="F542" s="4"/>
      <c r="I542" s="5"/>
      <c r="J542" s="5"/>
      <c r="K542" s="6"/>
      <c r="L542" s="6"/>
      <c r="M542" s="6"/>
      <c r="N542" s="6"/>
      <c r="O542" s="7"/>
      <c r="P542" s="7"/>
      <c r="Q542" s="6"/>
      <c r="R542" s="7"/>
      <c r="S542" s="7"/>
      <c r="T542" s="6"/>
      <c r="U542" s="6"/>
      <c r="V542" s="11"/>
      <c r="W542" s="11"/>
      <c r="X542" s="6"/>
      <c r="Y542" s="6"/>
      <c r="Z542" s="11"/>
      <c r="AA542" s="11"/>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c r="DE542" s="3"/>
      <c r="DF542" s="3"/>
      <c r="DG542" s="3"/>
      <c r="DH542" s="3"/>
      <c r="DI542" s="3"/>
      <c r="DJ542" s="3"/>
      <c r="DK542" s="3"/>
      <c r="DL542" s="3"/>
      <c r="DM542" s="3"/>
      <c r="DN542" s="3"/>
      <c r="DO542" s="3"/>
      <c r="DP542" s="3"/>
      <c r="DQ542" s="3"/>
      <c r="DR542" s="3"/>
      <c r="DS542" s="3"/>
      <c r="DT542" s="3"/>
      <c r="DU542" s="3"/>
      <c r="DV542" s="3"/>
      <c r="DW542" s="3"/>
    </row>
    <row r="543" spans="1:127">
      <c r="A543" s="1"/>
      <c r="B543" s="2"/>
      <c r="C543" s="2"/>
      <c r="D543" s="2"/>
      <c r="E543" s="3"/>
      <c r="F543" s="4"/>
      <c r="I543" s="5"/>
      <c r="J543" s="5"/>
      <c r="K543" s="6"/>
      <c r="L543" s="6"/>
      <c r="M543" s="6"/>
      <c r="N543" s="6"/>
      <c r="O543" s="7"/>
      <c r="P543" s="7"/>
      <c r="Q543" s="6"/>
      <c r="R543" s="7"/>
      <c r="S543" s="7"/>
      <c r="T543" s="6"/>
      <c r="U543" s="6"/>
      <c r="V543" s="11"/>
      <c r="W543" s="11"/>
      <c r="X543" s="6"/>
      <c r="Y543" s="6"/>
      <c r="Z543" s="11"/>
      <c r="AA543" s="11"/>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3"/>
      <c r="DG543" s="3"/>
      <c r="DH543" s="3"/>
      <c r="DI543" s="3"/>
      <c r="DJ543" s="3"/>
      <c r="DK543" s="3"/>
      <c r="DL543" s="3"/>
      <c r="DM543" s="3"/>
      <c r="DN543" s="3"/>
      <c r="DO543" s="3"/>
      <c r="DP543" s="3"/>
      <c r="DQ543" s="3"/>
      <c r="DR543" s="3"/>
      <c r="DS543" s="3"/>
      <c r="DT543" s="3"/>
      <c r="DU543" s="3"/>
      <c r="DV543" s="3"/>
      <c r="DW543" s="3"/>
    </row>
    <row r="544" spans="1:127">
      <c r="A544" s="1"/>
      <c r="B544" s="2"/>
      <c r="C544" s="2"/>
      <c r="D544" s="2"/>
      <c r="E544" s="3"/>
      <c r="F544" s="4"/>
      <c r="I544" s="5"/>
      <c r="J544" s="5"/>
      <c r="K544" s="6"/>
      <c r="L544" s="6"/>
      <c r="M544" s="6"/>
      <c r="N544" s="6"/>
      <c r="O544" s="7"/>
      <c r="P544" s="7"/>
      <c r="Q544" s="6"/>
      <c r="R544" s="7"/>
      <c r="S544" s="7"/>
      <c r="T544" s="6"/>
      <c r="U544" s="6"/>
      <c r="V544" s="11"/>
      <c r="W544" s="11"/>
      <c r="X544" s="6"/>
      <c r="Y544" s="6"/>
      <c r="Z544" s="11"/>
      <c r="AA544" s="11"/>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3"/>
      <c r="DG544" s="3"/>
      <c r="DH544" s="3"/>
      <c r="DI544" s="3"/>
      <c r="DJ544" s="3"/>
      <c r="DK544" s="3"/>
      <c r="DL544" s="3"/>
      <c r="DM544" s="3"/>
      <c r="DN544" s="3"/>
      <c r="DO544" s="3"/>
      <c r="DP544" s="3"/>
      <c r="DQ544" s="3"/>
      <c r="DR544" s="3"/>
      <c r="DS544" s="3"/>
      <c r="DT544" s="3"/>
      <c r="DU544" s="3"/>
      <c r="DV544" s="3"/>
      <c r="DW544" s="3"/>
    </row>
    <row r="545" spans="1:127">
      <c r="A545" s="1"/>
      <c r="B545" s="2"/>
      <c r="C545" s="2"/>
      <c r="D545" s="2"/>
      <c r="E545" s="3"/>
      <c r="F545" s="4"/>
      <c r="I545" s="5"/>
      <c r="J545" s="5"/>
      <c r="K545" s="6"/>
      <c r="L545" s="6"/>
      <c r="M545" s="6"/>
      <c r="N545" s="6"/>
      <c r="O545" s="7"/>
      <c r="P545" s="7"/>
      <c r="Q545" s="6"/>
      <c r="R545" s="7"/>
      <c r="S545" s="7"/>
      <c r="T545" s="6"/>
      <c r="U545" s="6"/>
      <c r="V545" s="11"/>
      <c r="W545" s="11"/>
      <c r="X545" s="6"/>
      <c r="Y545" s="6"/>
      <c r="Z545" s="11"/>
      <c r="AA545" s="11"/>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3"/>
      <c r="DG545" s="3"/>
      <c r="DH545" s="3"/>
      <c r="DI545" s="3"/>
      <c r="DJ545" s="3"/>
      <c r="DK545" s="3"/>
      <c r="DL545" s="3"/>
      <c r="DM545" s="3"/>
      <c r="DN545" s="3"/>
      <c r="DO545" s="3"/>
      <c r="DP545" s="3"/>
      <c r="DQ545" s="3"/>
      <c r="DR545" s="3"/>
      <c r="DS545" s="3"/>
      <c r="DT545" s="3"/>
      <c r="DU545" s="3"/>
      <c r="DV545" s="3"/>
      <c r="DW545" s="3"/>
    </row>
    <row r="546" spans="1:127">
      <c r="A546" s="1"/>
      <c r="B546" s="2"/>
      <c r="C546" s="2"/>
      <c r="D546" s="2"/>
      <c r="E546" s="3"/>
      <c r="F546" s="4"/>
      <c r="I546" s="5"/>
      <c r="J546" s="5"/>
      <c r="K546" s="6"/>
      <c r="L546" s="6"/>
      <c r="M546" s="6"/>
      <c r="N546" s="6"/>
      <c r="O546" s="7"/>
      <c r="P546" s="7"/>
      <c r="Q546" s="6"/>
      <c r="R546" s="7"/>
      <c r="S546" s="7"/>
      <c r="T546" s="6"/>
      <c r="U546" s="6"/>
      <c r="V546" s="11"/>
      <c r="W546" s="11"/>
      <c r="X546" s="6"/>
      <c r="Y546" s="6"/>
      <c r="Z546" s="11"/>
      <c r="AA546" s="11"/>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3"/>
      <c r="DG546" s="3"/>
      <c r="DH546" s="3"/>
      <c r="DI546" s="3"/>
      <c r="DJ546" s="3"/>
      <c r="DK546" s="3"/>
      <c r="DL546" s="3"/>
      <c r="DM546" s="3"/>
      <c r="DN546" s="3"/>
      <c r="DO546" s="3"/>
      <c r="DP546" s="3"/>
      <c r="DQ546" s="3"/>
      <c r="DR546" s="3"/>
      <c r="DS546" s="3"/>
      <c r="DT546" s="3"/>
      <c r="DU546" s="3"/>
      <c r="DV546" s="3"/>
      <c r="DW546" s="3"/>
    </row>
    <row r="547" spans="1:127">
      <c r="A547" s="1"/>
      <c r="B547" s="2"/>
      <c r="C547" s="2"/>
      <c r="D547" s="2"/>
      <c r="E547" s="3"/>
      <c r="F547" s="4"/>
      <c r="I547" s="5"/>
      <c r="J547" s="5"/>
      <c r="K547" s="6"/>
      <c r="L547" s="6"/>
      <c r="M547" s="6"/>
      <c r="N547" s="6"/>
      <c r="O547" s="7"/>
      <c r="P547" s="7"/>
      <c r="Q547" s="6"/>
      <c r="R547" s="7"/>
      <c r="S547" s="7"/>
      <c r="T547" s="6"/>
      <c r="U547" s="6"/>
      <c r="V547" s="11"/>
      <c r="W547" s="11"/>
      <c r="X547" s="6"/>
      <c r="Y547" s="6"/>
      <c r="Z547" s="11"/>
      <c r="AA547" s="11"/>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3"/>
      <c r="DG547" s="3"/>
      <c r="DH547" s="3"/>
      <c r="DI547" s="3"/>
      <c r="DJ547" s="3"/>
      <c r="DK547" s="3"/>
      <c r="DL547" s="3"/>
      <c r="DM547" s="3"/>
      <c r="DN547" s="3"/>
      <c r="DO547" s="3"/>
      <c r="DP547" s="3"/>
      <c r="DQ547" s="3"/>
      <c r="DR547" s="3"/>
      <c r="DS547" s="3"/>
      <c r="DT547" s="3"/>
      <c r="DU547" s="3"/>
      <c r="DV547" s="3"/>
      <c r="DW547" s="3"/>
    </row>
    <row r="548" spans="1:127">
      <c r="A548" s="1"/>
      <c r="B548" s="2"/>
      <c r="C548" s="2"/>
      <c r="D548" s="2"/>
      <c r="E548" s="3"/>
      <c r="F548" s="4"/>
      <c r="I548" s="5"/>
      <c r="J548" s="5"/>
      <c r="K548" s="6"/>
      <c r="L548" s="6"/>
      <c r="M548" s="6"/>
      <c r="N548" s="6"/>
      <c r="O548" s="7"/>
      <c r="P548" s="7"/>
      <c r="Q548" s="6"/>
      <c r="R548" s="7"/>
      <c r="S548" s="7"/>
      <c r="T548" s="6"/>
      <c r="U548" s="6"/>
      <c r="V548" s="11"/>
      <c r="W548" s="11"/>
      <c r="X548" s="6"/>
      <c r="Y548" s="6"/>
      <c r="Z548" s="11"/>
      <c r="AA548" s="11"/>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c r="DE548" s="3"/>
      <c r="DF548" s="3"/>
      <c r="DG548" s="3"/>
      <c r="DH548" s="3"/>
      <c r="DI548" s="3"/>
      <c r="DJ548" s="3"/>
      <c r="DK548" s="3"/>
      <c r="DL548" s="3"/>
      <c r="DM548" s="3"/>
      <c r="DN548" s="3"/>
      <c r="DO548" s="3"/>
      <c r="DP548" s="3"/>
      <c r="DQ548" s="3"/>
      <c r="DR548" s="3"/>
      <c r="DS548" s="3"/>
      <c r="DT548" s="3"/>
      <c r="DU548" s="3"/>
      <c r="DV548" s="3"/>
      <c r="DW548" s="3"/>
    </row>
    <row r="549" spans="1:127">
      <c r="A549" s="1"/>
      <c r="B549" s="2"/>
      <c r="C549" s="2"/>
      <c r="D549" s="2"/>
      <c r="E549" s="3"/>
      <c r="F549" s="4"/>
      <c r="I549" s="5"/>
      <c r="J549" s="5"/>
      <c r="K549" s="6"/>
      <c r="L549" s="6"/>
      <c r="M549" s="6"/>
      <c r="N549" s="6"/>
      <c r="O549" s="7"/>
      <c r="P549" s="7"/>
      <c r="Q549" s="6"/>
      <c r="R549" s="7"/>
      <c r="S549" s="7"/>
      <c r="T549" s="6"/>
      <c r="U549" s="6"/>
      <c r="V549" s="11"/>
      <c r="W549" s="11"/>
      <c r="X549" s="6"/>
      <c r="Y549" s="6"/>
      <c r="Z549" s="11"/>
      <c r="AA549" s="11"/>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3"/>
      <c r="DG549" s="3"/>
      <c r="DH549" s="3"/>
      <c r="DI549" s="3"/>
      <c r="DJ549" s="3"/>
      <c r="DK549" s="3"/>
      <c r="DL549" s="3"/>
      <c r="DM549" s="3"/>
      <c r="DN549" s="3"/>
      <c r="DO549" s="3"/>
      <c r="DP549" s="3"/>
      <c r="DQ549" s="3"/>
      <c r="DR549" s="3"/>
      <c r="DS549" s="3"/>
      <c r="DT549" s="3"/>
      <c r="DU549" s="3"/>
      <c r="DV549" s="3"/>
      <c r="DW549" s="3"/>
    </row>
    <row r="550" spans="1:127">
      <c r="A550" s="1"/>
      <c r="B550" s="2"/>
      <c r="C550" s="2"/>
      <c r="D550" s="2"/>
      <c r="E550" s="3"/>
      <c r="F550" s="4"/>
      <c r="I550" s="5"/>
      <c r="J550" s="5"/>
      <c r="K550" s="6"/>
      <c r="L550" s="6"/>
      <c r="M550" s="6"/>
      <c r="N550" s="6"/>
      <c r="O550" s="7"/>
      <c r="P550" s="7"/>
      <c r="Q550" s="6"/>
      <c r="R550" s="7"/>
      <c r="S550" s="7"/>
      <c r="T550" s="6"/>
      <c r="U550" s="6"/>
      <c r="V550" s="11"/>
      <c r="W550" s="11"/>
      <c r="X550" s="6"/>
      <c r="Y550" s="6"/>
      <c r="Z550" s="11"/>
      <c r="AA550" s="11"/>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3"/>
      <c r="DG550" s="3"/>
      <c r="DH550" s="3"/>
      <c r="DI550" s="3"/>
      <c r="DJ550" s="3"/>
      <c r="DK550" s="3"/>
      <c r="DL550" s="3"/>
      <c r="DM550" s="3"/>
      <c r="DN550" s="3"/>
      <c r="DO550" s="3"/>
      <c r="DP550" s="3"/>
      <c r="DQ550" s="3"/>
      <c r="DR550" s="3"/>
      <c r="DS550" s="3"/>
      <c r="DT550" s="3"/>
      <c r="DU550" s="3"/>
      <c r="DV550" s="3"/>
      <c r="DW550" s="3"/>
    </row>
    <row r="551" spans="1:127">
      <c r="A551" s="1"/>
      <c r="B551" s="2"/>
      <c r="C551" s="2"/>
      <c r="D551" s="2"/>
      <c r="E551" s="3"/>
      <c r="F551" s="4"/>
      <c r="I551" s="5"/>
      <c r="J551" s="5"/>
      <c r="K551" s="6"/>
      <c r="L551" s="6"/>
      <c r="M551" s="6"/>
      <c r="N551" s="6"/>
      <c r="O551" s="7"/>
      <c r="P551" s="7"/>
      <c r="Q551" s="6"/>
      <c r="R551" s="7"/>
      <c r="S551" s="7"/>
      <c r="T551" s="6"/>
      <c r="U551" s="6"/>
      <c r="V551" s="11"/>
      <c r="W551" s="11"/>
      <c r="X551" s="6"/>
      <c r="Y551" s="6"/>
      <c r="Z551" s="11"/>
      <c r="AA551" s="11"/>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3"/>
      <c r="DG551" s="3"/>
      <c r="DH551" s="3"/>
      <c r="DI551" s="3"/>
      <c r="DJ551" s="3"/>
      <c r="DK551" s="3"/>
      <c r="DL551" s="3"/>
      <c r="DM551" s="3"/>
      <c r="DN551" s="3"/>
      <c r="DO551" s="3"/>
      <c r="DP551" s="3"/>
      <c r="DQ551" s="3"/>
      <c r="DR551" s="3"/>
      <c r="DS551" s="3"/>
      <c r="DT551" s="3"/>
      <c r="DU551" s="3"/>
      <c r="DV551" s="3"/>
      <c r="DW551" s="3"/>
    </row>
    <row r="552" spans="1:127">
      <c r="A552" s="1"/>
      <c r="B552" s="2"/>
      <c r="C552" s="2"/>
      <c r="D552" s="2"/>
      <c r="E552" s="3"/>
      <c r="F552" s="4"/>
      <c r="I552" s="5"/>
      <c r="J552" s="5"/>
      <c r="K552" s="6"/>
      <c r="L552" s="6"/>
      <c r="M552" s="6"/>
      <c r="N552" s="6"/>
      <c r="O552" s="7"/>
      <c r="P552" s="7"/>
      <c r="Q552" s="6"/>
      <c r="R552" s="7"/>
      <c r="S552" s="7"/>
      <c r="T552" s="6"/>
      <c r="U552" s="6"/>
      <c r="V552" s="11"/>
      <c r="W552" s="11"/>
      <c r="X552" s="6"/>
      <c r="Y552" s="6"/>
      <c r="Z552" s="11"/>
      <c r="AA552" s="11"/>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3"/>
      <c r="DG552" s="3"/>
      <c r="DH552" s="3"/>
      <c r="DI552" s="3"/>
      <c r="DJ552" s="3"/>
      <c r="DK552" s="3"/>
      <c r="DL552" s="3"/>
      <c r="DM552" s="3"/>
      <c r="DN552" s="3"/>
      <c r="DO552" s="3"/>
      <c r="DP552" s="3"/>
      <c r="DQ552" s="3"/>
      <c r="DR552" s="3"/>
      <c r="DS552" s="3"/>
      <c r="DT552" s="3"/>
      <c r="DU552" s="3"/>
      <c r="DV552" s="3"/>
      <c r="DW552" s="3"/>
    </row>
    <row r="553" spans="1:127">
      <c r="A553" s="1"/>
      <c r="B553" s="2"/>
      <c r="C553" s="2"/>
      <c r="D553" s="2"/>
      <c r="E553" s="3"/>
      <c r="F553" s="4"/>
      <c r="I553" s="5"/>
      <c r="J553" s="5"/>
      <c r="K553" s="6"/>
      <c r="L553" s="6"/>
      <c r="M553" s="6"/>
      <c r="N553" s="6"/>
      <c r="O553" s="7"/>
      <c r="P553" s="7"/>
      <c r="Q553" s="6"/>
      <c r="R553" s="7"/>
      <c r="S553" s="7"/>
      <c r="T553" s="6"/>
      <c r="U553" s="6"/>
      <c r="V553" s="11"/>
      <c r="W553" s="11"/>
      <c r="X553" s="6"/>
      <c r="Y553" s="6"/>
      <c r="Z553" s="11"/>
      <c r="AA553" s="11"/>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c r="DE553" s="3"/>
      <c r="DF553" s="3"/>
      <c r="DG553" s="3"/>
      <c r="DH553" s="3"/>
      <c r="DI553" s="3"/>
      <c r="DJ553" s="3"/>
      <c r="DK553" s="3"/>
      <c r="DL553" s="3"/>
      <c r="DM553" s="3"/>
      <c r="DN553" s="3"/>
      <c r="DO553" s="3"/>
      <c r="DP553" s="3"/>
      <c r="DQ553" s="3"/>
      <c r="DR553" s="3"/>
      <c r="DS553" s="3"/>
      <c r="DT553" s="3"/>
      <c r="DU553" s="3"/>
      <c r="DV553" s="3"/>
      <c r="DW553" s="3"/>
    </row>
    <row r="554" spans="1:127">
      <c r="A554" s="1"/>
      <c r="B554" s="2"/>
      <c r="C554" s="2"/>
      <c r="D554" s="2"/>
      <c r="E554" s="3"/>
      <c r="F554" s="4"/>
      <c r="I554" s="5"/>
      <c r="J554" s="5"/>
      <c r="K554" s="6"/>
      <c r="L554" s="6"/>
      <c r="M554" s="6"/>
      <c r="N554" s="6"/>
      <c r="O554" s="7"/>
      <c r="P554" s="7"/>
      <c r="Q554" s="6"/>
      <c r="R554" s="7"/>
      <c r="S554" s="7"/>
      <c r="T554" s="6"/>
      <c r="U554" s="6"/>
      <c r="V554" s="11"/>
      <c r="W554" s="11"/>
      <c r="X554" s="6"/>
      <c r="Y554" s="6"/>
      <c r="Z554" s="11"/>
      <c r="AA554" s="11"/>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c r="DE554" s="3"/>
      <c r="DF554" s="3"/>
      <c r="DG554" s="3"/>
      <c r="DH554" s="3"/>
      <c r="DI554" s="3"/>
      <c r="DJ554" s="3"/>
      <c r="DK554" s="3"/>
      <c r="DL554" s="3"/>
      <c r="DM554" s="3"/>
      <c r="DN554" s="3"/>
      <c r="DO554" s="3"/>
      <c r="DP554" s="3"/>
      <c r="DQ554" s="3"/>
      <c r="DR554" s="3"/>
      <c r="DS554" s="3"/>
      <c r="DT554" s="3"/>
      <c r="DU554" s="3"/>
      <c r="DV554" s="3"/>
      <c r="DW554" s="3"/>
    </row>
    <row r="555" spans="1:127">
      <c r="A555" s="1"/>
      <c r="B555" s="2"/>
      <c r="C555" s="2"/>
      <c r="D555" s="2"/>
      <c r="E555" s="3"/>
      <c r="F555" s="4"/>
      <c r="I555" s="5"/>
      <c r="J555" s="5"/>
      <c r="K555" s="6"/>
      <c r="L555" s="6"/>
      <c r="M555" s="6"/>
      <c r="N555" s="6"/>
      <c r="O555" s="7"/>
      <c r="P555" s="7"/>
      <c r="Q555" s="6"/>
      <c r="R555" s="7"/>
      <c r="S555" s="7"/>
      <c r="T555" s="6"/>
      <c r="U555" s="6"/>
      <c r="V555" s="11"/>
      <c r="W555" s="11"/>
      <c r="X555" s="6"/>
      <c r="Y555" s="6"/>
      <c r="Z555" s="11"/>
      <c r="AA555" s="11"/>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3"/>
      <c r="DG555" s="3"/>
      <c r="DH555" s="3"/>
      <c r="DI555" s="3"/>
      <c r="DJ555" s="3"/>
      <c r="DK555" s="3"/>
      <c r="DL555" s="3"/>
      <c r="DM555" s="3"/>
      <c r="DN555" s="3"/>
      <c r="DO555" s="3"/>
      <c r="DP555" s="3"/>
      <c r="DQ555" s="3"/>
      <c r="DR555" s="3"/>
      <c r="DS555" s="3"/>
      <c r="DT555" s="3"/>
      <c r="DU555" s="3"/>
      <c r="DV555" s="3"/>
      <c r="DW555" s="3"/>
    </row>
    <row r="556" spans="1:127">
      <c r="A556" s="1"/>
      <c r="B556" s="2"/>
      <c r="C556" s="2"/>
      <c r="D556" s="2"/>
      <c r="E556" s="3"/>
      <c r="F556" s="4"/>
      <c r="I556" s="5"/>
      <c r="J556" s="5"/>
      <c r="K556" s="6"/>
      <c r="L556" s="6"/>
      <c r="M556" s="6"/>
      <c r="N556" s="6"/>
      <c r="O556" s="7"/>
      <c r="P556" s="7"/>
      <c r="Q556" s="6"/>
      <c r="R556" s="7"/>
      <c r="S556" s="7"/>
      <c r="T556" s="6"/>
      <c r="U556" s="6"/>
      <c r="V556" s="11"/>
      <c r="W556" s="11"/>
      <c r="X556" s="6"/>
      <c r="Y556" s="6"/>
      <c r="Z556" s="11"/>
      <c r="AA556" s="11"/>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3"/>
      <c r="DG556" s="3"/>
      <c r="DH556" s="3"/>
      <c r="DI556" s="3"/>
      <c r="DJ556" s="3"/>
      <c r="DK556" s="3"/>
      <c r="DL556" s="3"/>
      <c r="DM556" s="3"/>
      <c r="DN556" s="3"/>
      <c r="DO556" s="3"/>
      <c r="DP556" s="3"/>
      <c r="DQ556" s="3"/>
      <c r="DR556" s="3"/>
      <c r="DS556" s="3"/>
      <c r="DT556" s="3"/>
      <c r="DU556" s="3"/>
      <c r="DV556" s="3"/>
      <c r="DW556" s="3"/>
    </row>
    <row r="557" spans="1:127">
      <c r="A557" s="1"/>
      <c r="B557" s="2"/>
      <c r="C557" s="2"/>
      <c r="D557" s="2"/>
      <c r="E557" s="3"/>
      <c r="F557" s="4"/>
      <c r="I557" s="5"/>
      <c r="J557" s="5"/>
      <c r="K557" s="6"/>
      <c r="L557" s="6"/>
      <c r="M557" s="6"/>
      <c r="N557" s="6"/>
      <c r="O557" s="7"/>
      <c r="P557" s="7"/>
      <c r="Q557" s="6"/>
      <c r="R557" s="7"/>
      <c r="S557" s="7"/>
      <c r="T557" s="6"/>
      <c r="U557" s="6"/>
      <c r="V557" s="11"/>
      <c r="W557" s="11"/>
      <c r="X557" s="6"/>
      <c r="Y557" s="6"/>
      <c r="Z557" s="11"/>
      <c r="AA557" s="11"/>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3"/>
      <c r="DG557" s="3"/>
      <c r="DH557" s="3"/>
      <c r="DI557" s="3"/>
      <c r="DJ557" s="3"/>
      <c r="DK557" s="3"/>
      <c r="DL557" s="3"/>
      <c r="DM557" s="3"/>
      <c r="DN557" s="3"/>
      <c r="DO557" s="3"/>
      <c r="DP557" s="3"/>
      <c r="DQ557" s="3"/>
      <c r="DR557" s="3"/>
      <c r="DS557" s="3"/>
      <c r="DT557" s="3"/>
      <c r="DU557" s="3"/>
      <c r="DV557" s="3"/>
      <c r="DW557" s="3"/>
    </row>
    <row r="558" spans="1:127">
      <c r="A558" s="1"/>
      <c r="B558" s="2"/>
      <c r="C558" s="2"/>
      <c r="D558" s="2"/>
      <c r="E558" s="3"/>
      <c r="F558" s="4"/>
      <c r="I558" s="5"/>
      <c r="J558" s="5"/>
      <c r="K558" s="6"/>
      <c r="L558" s="6"/>
      <c r="M558" s="6"/>
      <c r="N558" s="6"/>
      <c r="O558" s="7"/>
      <c r="P558" s="7"/>
      <c r="Q558" s="6"/>
      <c r="R558" s="7"/>
      <c r="S558" s="7"/>
      <c r="T558" s="6"/>
      <c r="U558" s="6"/>
      <c r="V558" s="11"/>
      <c r="W558" s="11"/>
      <c r="X558" s="6"/>
      <c r="Y558" s="6"/>
      <c r="Z558" s="11"/>
      <c r="AA558" s="11"/>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3"/>
      <c r="DG558" s="3"/>
      <c r="DH558" s="3"/>
      <c r="DI558" s="3"/>
      <c r="DJ558" s="3"/>
      <c r="DK558" s="3"/>
      <c r="DL558" s="3"/>
      <c r="DM558" s="3"/>
      <c r="DN558" s="3"/>
      <c r="DO558" s="3"/>
      <c r="DP558" s="3"/>
      <c r="DQ558" s="3"/>
      <c r="DR558" s="3"/>
      <c r="DS558" s="3"/>
      <c r="DT558" s="3"/>
      <c r="DU558" s="3"/>
      <c r="DV558" s="3"/>
      <c r="DW558" s="3"/>
    </row>
    <row r="559" spans="1:127">
      <c r="A559" s="1"/>
      <c r="B559" s="2"/>
      <c r="C559" s="2"/>
      <c r="D559" s="2"/>
      <c r="E559" s="3"/>
      <c r="F559" s="4"/>
      <c r="I559" s="5"/>
      <c r="J559" s="5"/>
      <c r="K559" s="6"/>
      <c r="L559" s="6"/>
      <c r="M559" s="6"/>
      <c r="N559" s="6"/>
      <c r="O559" s="7"/>
      <c r="P559" s="7"/>
      <c r="Q559" s="6"/>
      <c r="R559" s="7"/>
      <c r="S559" s="7"/>
      <c r="T559" s="6"/>
      <c r="U559" s="6"/>
      <c r="V559" s="11"/>
      <c r="W559" s="11"/>
      <c r="X559" s="6"/>
      <c r="Y559" s="6"/>
      <c r="Z559" s="11"/>
      <c r="AA559" s="11"/>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c r="DE559" s="3"/>
      <c r="DF559" s="3"/>
      <c r="DG559" s="3"/>
      <c r="DH559" s="3"/>
      <c r="DI559" s="3"/>
      <c r="DJ559" s="3"/>
      <c r="DK559" s="3"/>
      <c r="DL559" s="3"/>
      <c r="DM559" s="3"/>
      <c r="DN559" s="3"/>
      <c r="DO559" s="3"/>
      <c r="DP559" s="3"/>
      <c r="DQ559" s="3"/>
      <c r="DR559" s="3"/>
      <c r="DS559" s="3"/>
      <c r="DT559" s="3"/>
      <c r="DU559" s="3"/>
      <c r="DV559" s="3"/>
      <c r="DW559" s="3"/>
    </row>
    <row r="560" spans="1:127">
      <c r="A560" s="1"/>
      <c r="B560" s="2"/>
      <c r="C560" s="2"/>
      <c r="D560" s="2"/>
      <c r="E560" s="3"/>
      <c r="F560" s="4"/>
      <c r="I560" s="5"/>
      <c r="J560" s="5"/>
      <c r="K560" s="6"/>
      <c r="L560" s="6"/>
      <c r="M560" s="6"/>
      <c r="N560" s="6"/>
      <c r="O560" s="7"/>
      <c r="P560" s="7"/>
      <c r="Q560" s="6"/>
      <c r="R560" s="7"/>
      <c r="S560" s="7"/>
      <c r="T560" s="6"/>
      <c r="U560" s="6"/>
      <c r="V560" s="11"/>
      <c r="W560" s="11"/>
      <c r="X560" s="6"/>
      <c r="Y560" s="6"/>
      <c r="Z560" s="11"/>
      <c r="AA560" s="11"/>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c r="DE560" s="3"/>
      <c r="DF560" s="3"/>
      <c r="DG560" s="3"/>
      <c r="DH560" s="3"/>
      <c r="DI560" s="3"/>
      <c r="DJ560" s="3"/>
      <c r="DK560" s="3"/>
      <c r="DL560" s="3"/>
      <c r="DM560" s="3"/>
      <c r="DN560" s="3"/>
      <c r="DO560" s="3"/>
      <c r="DP560" s="3"/>
      <c r="DQ560" s="3"/>
      <c r="DR560" s="3"/>
      <c r="DS560" s="3"/>
      <c r="DT560" s="3"/>
      <c r="DU560" s="3"/>
      <c r="DV560" s="3"/>
      <c r="DW560" s="3"/>
    </row>
    <row r="561" spans="1:127">
      <c r="A561" s="1"/>
      <c r="B561" s="2"/>
      <c r="C561" s="2"/>
      <c r="D561" s="2"/>
      <c r="E561" s="3"/>
      <c r="F561" s="4"/>
      <c r="I561" s="5"/>
      <c r="J561" s="5"/>
      <c r="K561" s="6"/>
      <c r="L561" s="6"/>
      <c r="M561" s="6"/>
      <c r="N561" s="6"/>
      <c r="O561" s="7"/>
      <c r="P561" s="7"/>
      <c r="Q561" s="6"/>
      <c r="R561" s="7"/>
      <c r="S561" s="7"/>
      <c r="T561" s="6"/>
      <c r="U561" s="6"/>
      <c r="V561" s="11"/>
      <c r="W561" s="11"/>
      <c r="X561" s="6"/>
      <c r="Y561" s="6"/>
      <c r="Z561" s="11"/>
      <c r="AA561" s="11"/>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3"/>
      <c r="DG561" s="3"/>
      <c r="DH561" s="3"/>
      <c r="DI561" s="3"/>
      <c r="DJ561" s="3"/>
      <c r="DK561" s="3"/>
      <c r="DL561" s="3"/>
      <c r="DM561" s="3"/>
      <c r="DN561" s="3"/>
      <c r="DO561" s="3"/>
      <c r="DP561" s="3"/>
      <c r="DQ561" s="3"/>
      <c r="DR561" s="3"/>
      <c r="DS561" s="3"/>
      <c r="DT561" s="3"/>
      <c r="DU561" s="3"/>
      <c r="DV561" s="3"/>
      <c r="DW561" s="3"/>
    </row>
    <row r="562" spans="1:127">
      <c r="A562" s="1"/>
      <c r="B562" s="2"/>
      <c r="C562" s="2"/>
      <c r="D562" s="2"/>
      <c r="E562" s="3"/>
      <c r="F562" s="4"/>
      <c r="I562" s="5"/>
      <c r="J562" s="5"/>
      <c r="K562" s="6"/>
      <c r="L562" s="6"/>
      <c r="M562" s="6"/>
      <c r="N562" s="6"/>
      <c r="O562" s="7"/>
      <c r="P562" s="7"/>
      <c r="Q562" s="6"/>
      <c r="R562" s="7"/>
      <c r="S562" s="7"/>
      <c r="T562" s="6"/>
      <c r="U562" s="6"/>
      <c r="V562" s="11"/>
      <c r="W562" s="11"/>
      <c r="X562" s="6"/>
      <c r="Y562" s="6"/>
      <c r="Z562" s="11"/>
      <c r="AA562" s="11"/>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3"/>
      <c r="DG562" s="3"/>
      <c r="DH562" s="3"/>
      <c r="DI562" s="3"/>
      <c r="DJ562" s="3"/>
      <c r="DK562" s="3"/>
      <c r="DL562" s="3"/>
      <c r="DM562" s="3"/>
      <c r="DN562" s="3"/>
      <c r="DO562" s="3"/>
      <c r="DP562" s="3"/>
      <c r="DQ562" s="3"/>
      <c r="DR562" s="3"/>
      <c r="DS562" s="3"/>
      <c r="DT562" s="3"/>
      <c r="DU562" s="3"/>
      <c r="DV562" s="3"/>
      <c r="DW562" s="3"/>
    </row>
    <row r="563" spans="1:127">
      <c r="A563" s="1"/>
      <c r="B563" s="2"/>
      <c r="C563" s="2"/>
      <c r="D563" s="2"/>
      <c r="E563" s="3"/>
      <c r="F563" s="4"/>
      <c r="I563" s="5"/>
      <c r="J563" s="5"/>
      <c r="K563" s="6"/>
      <c r="L563" s="6"/>
      <c r="M563" s="6"/>
      <c r="N563" s="6"/>
      <c r="O563" s="7"/>
      <c r="P563" s="7"/>
      <c r="Q563" s="6"/>
      <c r="R563" s="7"/>
      <c r="S563" s="7"/>
      <c r="T563" s="6"/>
      <c r="U563" s="6"/>
      <c r="V563" s="11"/>
      <c r="W563" s="11"/>
      <c r="X563" s="6"/>
      <c r="Y563" s="6"/>
      <c r="Z563" s="11"/>
      <c r="AA563" s="11"/>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3"/>
      <c r="DG563" s="3"/>
      <c r="DH563" s="3"/>
      <c r="DI563" s="3"/>
      <c r="DJ563" s="3"/>
      <c r="DK563" s="3"/>
      <c r="DL563" s="3"/>
      <c r="DM563" s="3"/>
      <c r="DN563" s="3"/>
      <c r="DO563" s="3"/>
      <c r="DP563" s="3"/>
      <c r="DQ563" s="3"/>
      <c r="DR563" s="3"/>
      <c r="DS563" s="3"/>
      <c r="DT563" s="3"/>
      <c r="DU563" s="3"/>
      <c r="DV563" s="3"/>
      <c r="DW563" s="3"/>
    </row>
    <row r="564" spans="1:127">
      <c r="A564" s="1"/>
      <c r="B564" s="2"/>
      <c r="C564" s="2"/>
      <c r="D564" s="2"/>
      <c r="E564" s="3"/>
      <c r="F564" s="4"/>
      <c r="I564" s="5"/>
      <c r="J564" s="5"/>
      <c r="K564" s="6"/>
      <c r="L564" s="6"/>
      <c r="M564" s="6"/>
      <c r="N564" s="6"/>
      <c r="O564" s="7"/>
      <c r="P564" s="7"/>
      <c r="Q564" s="6"/>
      <c r="R564" s="7"/>
      <c r="S564" s="7"/>
      <c r="T564" s="6"/>
      <c r="U564" s="6"/>
      <c r="V564" s="11"/>
      <c r="W564" s="11"/>
      <c r="X564" s="6"/>
      <c r="Y564" s="6"/>
      <c r="Z564" s="11"/>
      <c r="AA564" s="11"/>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3"/>
      <c r="DG564" s="3"/>
      <c r="DH564" s="3"/>
      <c r="DI564" s="3"/>
      <c r="DJ564" s="3"/>
      <c r="DK564" s="3"/>
      <c r="DL564" s="3"/>
      <c r="DM564" s="3"/>
      <c r="DN564" s="3"/>
      <c r="DO564" s="3"/>
      <c r="DP564" s="3"/>
      <c r="DQ564" s="3"/>
      <c r="DR564" s="3"/>
      <c r="DS564" s="3"/>
      <c r="DT564" s="3"/>
      <c r="DU564" s="3"/>
      <c r="DV564" s="3"/>
      <c r="DW564" s="3"/>
    </row>
    <row r="565" spans="1:127">
      <c r="A565" s="1"/>
      <c r="B565" s="2"/>
      <c r="C565" s="2"/>
      <c r="D565" s="2"/>
      <c r="E565" s="3"/>
      <c r="F565" s="4"/>
      <c r="I565" s="5"/>
      <c r="J565" s="5"/>
      <c r="K565" s="6"/>
      <c r="L565" s="6"/>
      <c r="M565" s="6"/>
      <c r="N565" s="6"/>
      <c r="O565" s="7"/>
      <c r="P565" s="7"/>
      <c r="Q565" s="6"/>
      <c r="R565" s="7"/>
      <c r="S565" s="7"/>
      <c r="T565" s="6"/>
      <c r="U565" s="6"/>
      <c r="V565" s="11"/>
      <c r="W565" s="11"/>
      <c r="X565" s="6"/>
      <c r="Y565" s="6"/>
      <c r="Z565" s="11"/>
      <c r="AA565" s="11"/>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c r="DE565" s="3"/>
      <c r="DF565" s="3"/>
      <c r="DG565" s="3"/>
      <c r="DH565" s="3"/>
      <c r="DI565" s="3"/>
      <c r="DJ565" s="3"/>
      <c r="DK565" s="3"/>
      <c r="DL565" s="3"/>
      <c r="DM565" s="3"/>
      <c r="DN565" s="3"/>
      <c r="DO565" s="3"/>
      <c r="DP565" s="3"/>
      <c r="DQ565" s="3"/>
      <c r="DR565" s="3"/>
      <c r="DS565" s="3"/>
      <c r="DT565" s="3"/>
      <c r="DU565" s="3"/>
      <c r="DV565" s="3"/>
      <c r="DW565" s="3"/>
    </row>
    <row r="566" spans="1:127">
      <c r="A566" s="1"/>
      <c r="B566" s="2"/>
      <c r="C566" s="2"/>
      <c r="D566" s="2"/>
      <c r="E566" s="3"/>
      <c r="F566" s="4"/>
      <c r="I566" s="5"/>
      <c r="J566" s="5"/>
      <c r="K566" s="6"/>
      <c r="L566" s="6"/>
      <c r="M566" s="6"/>
      <c r="N566" s="6"/>
      <c r="O566" s="7"/>
      <c r="P566" s="7"/>
      <c r="Q566" s="6"/>
      <c r="R566" s="7"/>
      <c r="S566" s="7"/>
      <c r="T566" s="6"/>
      <c r="U566" s="6"/>
      <c r="V566" s="11"/>
      <c r="W566" s="11"/>
      <c r="X566" s="6"/>
      <c r="Y566" s="6"/>
      <c r="Z566" s="11"/>
      <c r="AA566" s="11"/>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3"/>
      <c r="DG566" s="3"/>
      <c r="DH566" s="3"/>
      <c r="DI566" s="3"/>
      <c r="DJ566" s="3"/>
      <c r="DK566" s="3"/>
      <c r="DL566" s="3"/>
      <c r="DM566" s="3"/>
      <c r="DN566" s="3"/>
      <c r="DO566" s="3"/>
      <c r="DP566" s="3"/>
      <c r="DQ566" s="3"/>
      <c r="DR566" s="3"/>
      <c r="DS566" s="3"/>
      <c r="DT566" s="3"/>
      <c r="DU566" s="3"/>
      <c r="DV566" s="3"/>
      <c r="DW566" s="3"/>
    </row>
    <row r="567" spans="1:127">
      <c r="A567" s="1"/>
      <c r="B567" s="2"/>
      <c r="C567" s="2"/>
      <c r="D567" s="2"/>
      <c r="E567" s="3"/>
      <c r="F567" s="4"/>
      <c r="I567" s="5"/>
      <c r="J567" s="5"/>
      <c r="K567" s="6"/>
      <c r="L567" s="6"/>
      <c r="M567" s="6"/>
      <c r="N567" s="6"/>
      <c r="O567" s="7"/>
      <c r="P567" s="7"/>
      <c r="Q567" s="6"/>
      <c r="R567" s="7"/>
      <c r="S567" s="7"/>
      <c r="T567" s="6"/>
      <c r="U567" s="6"/>
      <c r="V567" s="11"/>
      <c r="W567" s="11"/>
      <c r="X567" s="6"/>
      <c r="Y567" s="6"/>
      <c r="Z567" s="11"/>
      <c r="AA567" s="11"/>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c r="DE567" s="3"/>
      <c r="DF567" s="3"/>
      <c r="DG567" s="3"/>
      <c r="DH567" s="3"/>
      <c r="DI567" s="3"/>
      <c r="DJ567" s="3"/>
      <c r="DK567" s="3"/>
      <c r="DL567" s="3"/>
      <c r="DM567" s="3"/>
      <c r="DN567" s="3"/>
      <c r="DO567" s="3"/>
      <c r="DP567" s="3"/>
      <c r="DQ567" s="3"/>
      <c r="DR567" s="3"/>
      <c r="DS567" s="3"/>
      <c r="DT567" s="3"/>
      <c r="DU567" s="3"/>
      <c r="DV567" s="3"/>
      <c r="DW567" s="3"/>
    </row>
    <row r="568" spans="1:127">
      <c r="A568" s="1"/>
      <c r="B568" s="2"/>
      <c r="C568" s="2"/>
      <c r="D568" s="2"/>
      <c r="E568" s="3"/>
      <c r="F568" s="4"/>
      <c r="I568" s="5"/>
      <c r="J568" s="5"/>
      <c r="K568" s="6"/>
      <c r="L568" s="6"/>
      <c r="M568" s="6"/>
      <c r="N568" s="6"/>
      <c r="O568" s="7"/>
      <c r="P568" s="7"/>
      <c r="Q568" s="6"/>
      <c r="R568" s="7"/>
      <c r="S568" s="7"/>
      <c r="T568" s="6"/>
      <c r="U568" s="6"/>
      <c r="V568" s="11"/>
      <c r="W568" s="11"/>
      <c r="X568" s="6"/>
      <c r="Y568" s="6"/>
      <c r="Z568" s="11"/>
      <c r="AA568" s="11"/>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c r="DE568" s="3"/>
      <c r="DF568" s="3"/>
      <c r="DG568" s="3"/>
      <c r="DH568" s="3"/>
      <c r="DI568" s="3"/>
      <c r="DJ568" s="3"/>
      <c r="DK568" s="3"/>
      <c r="DL568" s="3"/>
      <c r="DM568" s="3"/>
      <c r="DN568" s="3"/>
      <c r="DO568" s="3"/>
      <c r="DP568" s="3"/>
      <c r="DQ568" s="3"/>
      <c r="DR568" s="3"/>
      <c r="DS568" s="3"/>
      <c r="DT568" s="3"/>
      <c r="DU568" s="3"/>
      <c r="DV568" s="3"/>
      <c r="DW568" s="3"/>
    </row>
    <row r="569" spans="1:127">
      <c r="A569" s="1"/>
      <c r="B569" s="2"/>
      <c r="C569" s="2"/>
      <c r="D569" s="2"/>
      <c r="E569" s="3"/>
      <c r="F569" s="4"/>
      <c r="I569" s="5"/>
      <c r="J569" s="5"/>
      <c r="K569" s="6"/>
      <c r="L569" s="6"/>
      <c r="M569" s="6"/>
      <c r="N569" s="6"/>
      <c r="O569" s="7"/>
      <c r="P569" s="7"/>
      <c r="Q569" s="6"/>
      <c r="R569" s="7"/>
      <c r="S569" s="7"/>
      <c r="T569" s="6"/>
      <c r="U569" s="6"/>
      <c r="V569" s="11"/>
      <c r="W569" s="11"/>
      <c r="X569" s="6"/>
      <c r="Y569" s="6"/>
      <c r="Z569" s="11"/>
      <c r="AA569" s="11"/>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3"/>
      <c r="DG569" s="3"/>
      <c r="DH569" s="3"/>
      <c r="DI569" s="3"/>
      <c r="DJ569" s="3"/>
      <c r="DK569" s="3"/>
      <c r="DL569" s="3"/>
      <c r="DM569" s="3"/>
      <c r="DN569" s="3"/>
      <c r="DO569" s="3"/>
      <c r="DP569" s="3"/>
      <c r="DQ569" s="3"/>
      <c r="DR569" s="3"/>
      <c r="DS569" s="3"/>
      <c r="DT569" s="3"/>
      <c r="DU569" s="3"/>
      <c r="DV569" s="3"/>
      <c r="DW569" s="3"/>
    </row>
    <row r="570" spans="1:127">
      <c r="A570" s="1"/>
      <c r="B570" s="2"/>
      <c r="C570" s="2"/>
      <c r="D570" s="2"/>
      <c r="E570" s="3"/>
      <c r="F570" s="4"/>
      <c r="I570" s="5"/>
      <c r="J570" s="5"/>
      <c r="K570" s="6"/>
      <c r="L570" s="6"/>
      <c r="M570" s="6"/>
      <c r="N570" s="6"/>
      <c r="O570" s="7"/>
      <c r="P570" s="7"/>
      <c r="Q570" s="6"/>
      <c r="R570" s="7"/>
      <c r="S570" s="7"/>
      <c r="T570" s="6"/>
      <c r="U570" s="6"/>
      <c r="V570" s="11"/>
      <c r="W570" s="11"/>
      <c r="X570" s="6"/>
      <c r="Y570" s="6"/>
      <c r="Z570" s="11"/>
      <c r="AA570" s="11"/>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c r="DE570" s="3"/>
      <c r="DF570" s="3"/>
      <c r="DG570" s="3"/>
      <c r="DH570" s="3"/>
      <c r="DI570" s="3"/>
      <c r="DJ570" s="3"/>
      <c r="DK570" s="3"/>
      <c r="DL570" s="3"/>
      <c r="DM570" s="3"/>
      <c r="DN570" s="3"/>
      <c r="DO570" s="3"/>
      <c r="DP570" s="3"/>
      <c r="DQ570" s="3"/>
      <c r="DR570" s="3"/>
      <c r="DS570" s="3"/>
      <c r="DT570" s="3"/>
      <c r="DU570" s="3"/>
      <c r="DV570" s="3"/>
      <c r="DW570" s="3"/>
    </row>
    <row r="571" spans="1:127">
      <c r="A571" s="1"/>
      <c r="B571" s="2"/>
      <c r="C571" s="2"/>
      <c r="D571" s="2"/>
      <c r="E571" s="3"/>
      <c r="F571" s="4"/>
      <c r="I571" s="5"/>
      <c r="J571" s="5"/>
      <c r="K571" s="6"/>
      <c r="L571" s="6"/>
      <c r="M571" s="6"/>
      <c r="N571" s="6"/>
      <c r="O571" s="7"/>
      <c r="P571" s="7"/>
      <c r="Q571" s="6"/>
      <c r="R571" s="7"/>
      <c r="S571" s="7"/>
      <c r="T571" s="6"/>
      <c r="U571" s="6"/>
      <c r="V571" s="11"/>
      <c r="W571" s="11"/>
      <c r="X571" s="6"/>
      <c r="Y571" s="6"/>
      <c r="Z571" s="11"/>
      <c r="AA571" s="11"/>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3"/>
      <c r="DG571" s="3"/>
      <c r="DH571" s="3"/>
      <c r="DI571" s="3"/>
      <c r="DJ571" s="3"/>
      <c r="DK571" s="3"/>
      <c r="DL571" s="3"/>
      <c r="DM571" s="3"/>
      <c r="DN571" s="3"/>
      <c r="DO571" s="3"/>
      <c r="DP571" s="3"/>
      <c r="DQ571" s="3"/>
      <c r="DR571" s="3"/>
      <c r="DS571" s="3"/>
      <c r="DT571" s="3"/>
      <c r="DU571" s="3"/>
      <c r="DV571" s="3"/>
      <c r="DW571" s="3"/>
    </row>
    <row r="572" spans="1:127">
      <c r="A572" s="1"/>
      <c r="B572" s="2"/>
      <c r="C572" s="2"/>
      <c r="D572" s="2"/>
      <c r="E572" s="3"/>
      <c r="F572" s="4"/>
      <c r="I572" s="5"/>
      <c r="J572" s="5"/>
      <c r="K572" s="6"/>
      <c r="L572" s="6"/>
      <c r="M572" s="6"/>
      <c r="N572" s="6"/>
      <c r="O572" s="7"/>
      <c r="P572" s="7"/>
      <c r="Q572" s="6"/>
      <c r="R572" s="7"/>
      <c r="S572" s="7"/>
      <c r="T572" s="6"/>
      <c r="U572" s="6"/>
      <c r="V572" s="11"/>
      <c r="W572" s="11"/>
      <c r="X572" s="6"/>
      <c r="Y572" s="6"/>
      <c r="Z572" s="11"/>
      <c r="AA572" s="11"/>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3"/>
      <c r="DG572" s="3"/>
      <c r="DH572" s="3"/>
      <c r="DI572" s="3"/>
      <c r="DJ572" s="3"/>
      <c r="DK572" s="3"/>
      <c r="DL572" s="3"/>
      <c r="DM572" s="3"/>
      <c r="DN572" s="3"/>
      <c r="DO572" s="3"/>
      <c r="DP572" s="3"/>
      <c r="DQ572" s="3"/>
      <c r="DR572" s="3"/>
      <c r="DS572" s="3"/>
      <c r="DT572" s="3"/>
      <c r="DU572" s="3"/>
      <c r="DV572" s="3"/>
      <c r="DW572" s="3"/>
    </row>
    <row r="573" spans="1:127">
      <c r="A573" s="1"/>
      <c r="B573" s="2"/>
      <c r="C573" s="2"/>
      <c r="D573" s="2"/>
      <c r="E573" s="3"/>
      <c r="F573" s="4"/>
      <c r="I573" s="5"/>
      <c r="J573" s="5"/>
      <c r="K573" s="6"/>
      <c r="L573" s="6"/>
      <c r="M573" s="6"/>
      <c r="N573" s="6"/>
      <c r="O573" s="7"/>
      <c r="P573" s="7"/>
      <c r="Q573" s="6"/>
      <c r="R573" s="7"/>
      <c r="S573" s="7"/>
      <c r="T573" s="6"/>
      <c r="U573" s="6"/>
      <c r="V573" s="11"/>
      <c r="W573" s="11"/>
      <c r="X573" s="6"/>
      <c r="Y573" s="6"/>
      <c r="Z573" s="11"/>
      <c r="AA573" s="11"/>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3"/>
      <c r="DG573" s="3"/>
      <c r="DH573" s="3"/>
      <c r="DI573" s="3"/>
      <c r="DJ573" s="3"/>
      <c r="DK573" s="3"/>
      <c r="DL573" s="3"/>
      <c r="DM573" s="3"/>
      <c r="DN573" s="3"/>
      <c r="DO573" s="3"/>
      <c r="DP573" s="3"/>
      <c r="DQ573" s="3"/>
      <c r="DR573" s="3"/>
      <c r="DS573" s="3"/>
      <c r="DT573" s="3"/>
      <c r="DU573" s="3"/>
      <c r="DV573" s="3"/>
      <c r="DW573" s="3"/>
    </row>
    <row r="574" spans="1:127">
      <c r="A574" s="1"/>
      <c r="B574" s="2"/>
      <c r="C574" s="2"/>
      <c r="D574" s="2"/>
      <c r="E574" s="3"/>
      <c r="F574" s="4"/>
      <c r="I574" s="5"/>
      <c r="J574" s="5"/>
      <c r="K574" s="6"/>
      <c r="L574" s="6"/>
      <c r="M574" s="6"/>
      <c r="N574" s="6"/>
      <c r="O574" s="7"/>
      <c r="P574" s="7"/>
      <c r="Q574" s="6"/>
      <c r="R574" s="7"/>
      <c r="S574" s="7"/>
      <c r="T574" s="6"/>
      <c r="U574" s="6"/>
      <c r="V574" s="11"/>
      <c r="W574" s="11"/>
      <c r="X574" s="6"/>
      <c r="Y574" s="6"/>
      <c r="Z574" s="11"/>
      <c r="AA574" s="11"/>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3"/>
      <c r="DG574" s="3"/>
      <c r="DH574" s="3"/>
      <c r="DI574" s="3"/>
      <c r="DJ574" s="3"/>
      <c r="DK574" s="3"/>
      <c r="DL574" s="3"/>
      <c r="DM574" s="3"/>
      <c r="DN574" s="3"/>
      <c r="DO574" s="3"/>
      <c r="DP574" s="3"/>
      <c r="DQ574" s="3"/>
      <c r="DR574" s="3"/>
      <c r="DS574" s="3"/>
      <c r="DT574" s="3"/>
      <c r="DU574" s="3"/>
      <c r="DV574" s="3"/>
      <c r="DW574" s="3"/>
    </row>
    <row r="575" spans="1:127">
      <c r="A575" s="1"/>
      <c r="B575" s="2"/>
      <c r="C575" s="2"/>
      <c r="D575" s="2"/>
      <c r="E575" s="3"/>
      <c r="F575" s="4"/>
      <c r="I575" s="5"/>
      <c r="J575" s="5"/>
      <c r="K575" s="6"/>
      <c r="L575" s="6"/>
      <c r="M575" s="6"/>
      <c r="N575" s="6"/>
      <c r="O575" s="7"/>
      <c r="P575" s="7"/>
      <c r="Q575" s="6"/>
      <c r="R575" s="7"/>
      <c r="S575" s="7"/>
      <c r="T575" s="6"/>
      <c r="U575" s="6"/>
      <c r="V575" s="11"/>
      <c r="W575" s="11"/>
      <c r="X575" s="6"/>
      <c r="Y575" s="6"/>
      <c r="Z575" s="11"/>
      <c r="AA575" s="11"/>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3"/>
      <c r="DG575" s="3"/>
      <c r="DH575" s="3"/>
      <c r="DI575" s="3"/>
      <c r="DJ575" s="3"/>
      <c r="DK575" s="3"/>
      <c r="DL575" s="3"/>
      <c r="DM575" s="3"/>
      <c r="DN575" s="3"/>
      <c r="DO575" s="3"/>
      <c r="DP575" s="3"/>
      <c r="DQ575" s="3"/>
      <c r="DR575" s="3"/>
      <c r="DS575" s="3"/>
      <c r="DT575" s="3"/>
      <c r="DU575" s="3"/>
      <c r="DV575" s="3"/>
      <c r="DW575" s="3"/>
    </row>
    <row r="576" spans="1:127">
      <c r="A576" s="1"/>
      <c r="B576" s="2"/>
      <c r="C576" s="2"/>
      <c r="D576" s="2"/>
      <c r="E576" s="3"/>
      <c r="F576" s="4"/>
      <c r="I576" s="5"/>
      <c r="J576" s="5"/>
      <c r="K576" s="6"/>
      <c r="L576" s="6"/>
      <c r="M576" s="6"/>
      <c r="N576" s="6"/>
      <c r="O576" s="7"/>
      <c r="P576" s="7"/>
      <c r="Q576" s="6"/>
      <c r="R576" s="7"/>
      <c r="S576" s="7"/>
      <c r="T576" s="6"/>
      <c r="U576" s="6"/>
      <c r="V576" s="11"/>
      <c r="W576" s="11"/>
      <c r="X576" s="6"/>
      <c r="Y576" s="6"/>
      <c r="Z576" s="11"/>
      <c r="AA576" s="11"/>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3"/>
      <c r="DG576" s="3"/>
      <c r="DH576" s="3"/>
      <c r="DI576" s="3"/>
      <c r="DJ576" s="3"/>
      <c r="DK576" s="3"/>
      <c r="DL576" s="3"/>
      <c r="DM576" s="3"/>
      <c r="DN576" s="3"/>
      <c r="DO576" s="3"/>
      <c r="DP576" s="3"/>
      <c r="DQ576" s="3"/>
      <c r="DR576" s="3"/>
      <c r="DS576" s="3"/>
      <c r="DT576" s="3"/>
      <c r="DU576" s="3"/>
      <c r="DV576" s="3"/>
      <c r="DW576" s="3"/>
    </row>
    <row r="577" spans="1:127">
      <c r="A577" s="1"/>
      <c r="B577" s="2"/>
      <c r="C577" s="2"/>
      <c r="D577" s="2"/>
      <c r="E577" s="3"/>
      <c r="F577" s="4"/>
      <c r="I577" s="5"/>
      <c r="J577" s="5"/>
      <c r="K577" s="6"/>
      <c r="L577" s="6"/>
      <c r="M577" s="6"/>
      <c r="N577" s="6"/>
      <c r="O577" s="7"/>
      <c r="P577" s="7"/>
      <c r="Q577" s="6"/>
      <c r="R577" s="7"/>
      <c r="S577" s="7"/>
      <c r="T577" s="6"/>
      <c r="U577" s="6"/>
      <c r="V577" s="11"/>
      <c r="W577" s="11"/>
      <c r="X577" s="6"/>
      <c r="Y577" s="6"/>
      <c r="Z577" s="11"/>
      <c r="AA577" s="11"/>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c r="DE577" s="3"/>
      <c r="DF577" s="3"/>
      <c r="DG577" s="3"/>
      <c r="DH577" s="3"/>
      <c r="DI577" s="3"/>
      <c r="DJ577" s="3"/>
      <c r="DK577" s="3"/>
      <c r="DL577" s="3"/>
      <c r="DM577" s="3"/>
      <c r="DN577" s="3"/>
      <c r="DO577" s="3"/>
      <c r="DP577" s="3"/>
      <c r="DQ577" s="3"/>
      <c r="DR577" s="3"/>
      <c r="DS577" s="3"/>
      <c r="DT577" s="3"/>
      <c r="DU577" s="3"/>
      <c r="DV577" s="3"/>
      <c r="DW577" s="3"/>
    </row>
    <row r="578" spans="1:127">
      <c r="A578" s="1"/>
      <c r="B578" s="2"/>
      <c r="C578" s="2"/>
      <c r="D578" s="2"/>
      <c r="E578" s="3"/>
      <c r="F578" s="4"/>
      <c r="I578" s="5"/>
      <c r="J578" s="5"/>
      <c r="K578" s="6"/>
      <c r="L578" s="6"/>
      <c r="M578" s="6"/>
      <c r="N578" s="6"/>
      <c r="O578" s="7"/>
      <c r="P578" s="7"/>
      <c r="Q578" s="6"/>
      <c r="R578" s="7"/>
      <c r="S578" s="7"/>
      <c r="T578" s="6"/>
      <c r="U578" s="6"/>
      <c r="V578" s="11"/>
      <c r="W578" s="11"/>
      <c r="X578" s="6"/>
      <c r="Y578" s="6"/>
      <c r="Z578" s="11"/>
      <c r="AA578" s="11"/>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c r="DE578" s="3"/>
      <c r="DF578" s="3"/>
      <c r="DG578" s="3"/>
      <c r="DH578" s="3"/>
      <c r="DI578" s="3"/>
      <c r="DJ578" s="3"/>
      <c r="DK578" s="3"/>
      <c r="DL578" s="3"/>
      <c r="DM578" s="3"/>
      <c r="DN578" s="3"/>
      <c r="DO578" s="3"/>
      <c r="DP578" s="3"/>
      <c r="DQ578" s="3"/>
      <c r="DR578" s="3"/>
      <c r="DS578" s="3"/>
      <c r="DT578" s="3"/>
      <c r="DU578" s="3"/>
      <c r="DV578" s="3"/>
      <c r="DW578" s="3"/>
    </row>
    <row r="579" spans="1:127">
      <c r="A579" s="1"/>
      <c r="B579" s="2"/>
      <c r="C579" s="2"/>
      <c r="D579" s="2"/>
      <c r="E579" s="3"/>
      <c r="F579" s="4"/>
      <c r="I579" s="5"/>
      <c r="J579" s="5"/>
      <c r="K579" s="6"/>
      <c r="L579" s="6"/>
      <c r="M579" s="6"/>
      <c r="N579" s="6"/>
      <c r="O579" s="7"/>
      <c r="P579" s="7"/>
      <c r="Q579" s="6"/>
      <c r="R579" s="7"/>
      <c r="S579" s="7"/>
      <c r="T579" s="6"/>
      <c r="U579" s="6"/>
      <c r="V579" s="11"/>
      <c r="W579" s="11"/>
      <c r="X579" s="6"/>
      <c r="Y579" s="6"/>
      <c r="Z579" s="11"/>
      <c r="AA579" s="11"/>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c r="DE579" s="3"/>
      <c r="DF579" s="3"/>
      <c r="DG579" s="3"/>
      <c r="DH579" s="3"/>
      <c r="DI579" s="3"/>
      <c r="DJ579" s="3"/>
      <c r="DK579" s="3"/>
      <c r="DL579" s="3"/>
      <c r="DM579" s="3"/>
      <c r="DN579" s="3"/>
      <c r="DO579" s="3"/>
      <c r="DP579" s="3"/>
      <c r="DQ579" s="3"/>
      <c r="DR579" s="3"/>
      <c r="DS579" s="3"/>
      <c r="DT579" s="3"/>
      <c r="DU579" s="3"/>
      <c r="DV579" s="3"/>
      <c r="DW579" s="3"/>
    </row>
    <row r="580" spans="1:127">
      <c r="A580" s="1"/>
      <c r="B580" s="2"/>
      <c r="C580" s="2"/>
      <c r="D580" s="2"/>
      <c r="E580" s="3"/>
      <c r="F580" s="4"/>
      <c r="I580" s="5"/>
      <c r="J580" s="5"/>
      <c r="K580" s="6"/>
      <c r="L580" s="6"/>
      <c r="M580" s="6"/>
      <c r="N580" s="6"/>
      <c r="O580" s="7"/>
      <c r="P580" s="7"/>
      <c r="Q580" s="6"/>
      <c r="R580" s="7"/>
      <c r="S580" s="7"/>
      <c r="T580" s="6"/>
      <c r="U580" s="6"/>
      <c r="V580" s="11"/>
      <c r="W580" s="11"/>
      <c r="X580" s="6"/>
      <c r="Y580" s="6"/>
      <c r="Z580" s="11"/>
      <c r="AA580" s="11"/>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c r="DE580" s="3"/>
      <c r="DF580" s="3"/>
      <c r="DG580" s="3"/>
      <c r="DH580" s="3"/>
      <c r="DI580" s="3"/>
      <c r="DJ580" s="3"/>
      <c r="DK580" s="3"/>
      <c r="DL580" s="3"/>
      <c r="DM580" s="3"/>
      <c r="DN580" s="3"/>
      <c r="DO580" s="3"/>
      <c r="DP580" s="3"/>
      <c r="DQ580" s="3"/>
      <c r="DR580" s="3"/>
      <c r="DS580" s="3"/>
      <c r="DT580" s="3"/>
      <c r="DU580" s="3"/>
      <c r="DV580" s="3"/>
      <c r="DW580" s="3"/>
    </row>
    <row r="581" spans="1:127">
      <c r="A581" s="1"/>
      <c r="B581" s="2"/>
      <c r="C581" s="2"/>
      <c r="D581" s="2"/>
      <c r="E581" s="3"/>
      <c r="F581" s="4"/>
      <c r="I581" s="5"/>
      <c r="J581" s="5"/>
      <c r="K581" s="6"/>
      <c r="L581" s="6"/>
      <c r="M581" s="6"/>
      <c r="N581" s="6"/>
      <c r="O581" s="7"/>
      <c r="P581" s="7"/>
      <c r="Q581" s="6"/>
      <c r="R581" s="7"/>
      <c r="S581" s="7"/>
      <c r="T581" s="6"/>
      <c r="U581" s="6"/>
      <c r="V581" s="11"/>
      <c r="W581" s="11"/>
      <c r="X581" s="6"/>
      <c r="Y581" s="6"/>
      <c r="Z581" s="11"/>
      <c r="AA581" s="11"/>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3"/>
      <c r="DG581" s="3"/>
      <c r="DH581" s="3"/>
      <c r="DI581" s="3"/>
      <c r="DJ581" s="3"/>
      <c r="DK581" s="3"/>
      <c r="DL581" s="3"/>
      <c r="DM581" s="3"/>
      <c r="DN581" s="3"/>
      <c r="DO581" s="3"/>
      <c r="DP581" s="3"/>
      <c r="DQ581" s="3"/>
      <c r="DR581" s="3"/>
      <c r="DS581" s="3"/>
      <c r="DT581" s="3"/>
      <c r="DU581" s="3"/>
      <c r="DV581" s="3"/>
      <c r="DW581" s="3"/>
    </row>
    <row r="582" spans="1:127">
      <c r="A582" s="1"/>
      <c r="B582" s="2"/>
      <c r="C582" s="2"/>
      <c r="D582" s="2"/>
      <c r="E582" s="3"/>
      <c r="F582" s="4"/>
      <c r="I582" s="5"/>
      <c r="J582" s="5"/>
      <c r="K582" s="6"/>
      <c r="L582" s="6"/>
      <c r="M582" s="6"/>
      <c r="N582" s="6"/>
      <c r="O582" s="7"/>
      <c r="P582" s="7"/>
      <c r="Q582" s="6"/>
      <c r="R582" s="7"/>
      <c r="S582" s="7"/>
      <c r="T582" s="6"/>
      <c r="U582" s="6"/>
      <c r="V582" s="11"/>
      <c r="W582" s="11"/>
      <c r="X582" s="6"/>
      <c r="Y582" s="6"/>
      <c r="Z582" s="11"/>
      <c r="AA582" s="11"/>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c r="DE582" s="3"/>
      <c r="DF582" s="3"/>
      <c r="DG582" s="3"/>
      <c r="DH582" s="3"/>
      <c r="DI582" s="3"/>
      <c r="DJ582" s="3"/>
      <c r="DK582" s="3"/>
      <c r="DL582" s="3"/>
      <c r="DM582" s="3"/>
      <c r="DN582" s="3"/>
      <c r="DO582" s="3"/>
      <c r="DP582" s="3"/>
      <c r="DQ582" s="3"/>
      <c r="DR582" s="3"/>
      <c r="DS582" s="3"/>
      <c r="DT582" s="3"/>
      <c r="DU582" s="3"/>
      <c r="DV582" s="3"/>
      <c r="DW582" s="3"/>
    </row>
    <row r="583" spans="1:127">
      <c r="A583" s="1"/>
      <c r="B583" s="2"/>
      <c r="C583" s="2"/>
      <c r="D583" s="2"/>
      <c r="E583" s="3"/>
      <c r="F583" s="4"/>
      <c r="I583" s="5"/>
      <c r="J583" s="5"/>
      <c r="K583" s="6"/>
      <c r="L583" s="6"/>
      <c r="M583" s="6"/>
      <c r="N583" s="6"/>
      <c r="O583" s="7"/>
      <c r="P583" s="7"/>
      <c r="Q583" s="6"/>
      <c r="R583" s="7"/>
      <c r="S583" s="7"/>
      <c r="T583" s="6"/>
      <c r="U583" s="6"/>
      <c r="V583" s="11"/>
      <c r="W583" s="11"/>
      <c r="X583" s="6"/>
      <c r="Y583" s="6"/>
      <c r="Z583" s="11"/>
      <c r="AA583" s="11"/>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c r="DE583" s="3"/>
      <c r="DF583" s="3"/>
      <c r="DG583" s="3"/>
      <c r="DH583" s="3"/>
      <c r="DI583" s="3"/>
      <c r="DJ583" s="3"/>
      <c r="DK583" s="3"/>
      <c r="DL583" s="3"/>
      <c r="DM583" s="3"/>
      <c r="DN583" s="3"/>
      <c r="DO583" s="3"/>
      <c r="DP583" s="3"/>
      <c r="DQ583" s="3"/>
      <c r="DR583" s="3"/>
      <c r="DS583" s="3"/>
      <c r="DT583" s="3"/>
      <c r="DU583" s="3"/>
      <c r="DV583" s="3"/>
      <c r="DW583" s="3"/>
    </row>
    <row r="584" spans="1:127">
      <c r="A584" s="1"/>
      <c r="B584" s="2"/>
      <c r="C584" s="2"/>
      <c r="D584" s="2"/>
      <c r="E584" s="3"/>
      <c r="F584" s="4"/>
      <c r="I584" s="5"/>
      <c r="J584" s="5"/>
      <c r="K584" s="6"/>
      <c r="L584" s="6"/>
      <c r="M584" s="6"/>
      <c r="N584" s="6"/>
      <c r="O584" s="7"/>
      <c r="P584" s="7"/>
      <c r="Q584" s="6"/>
      <c r="R584" s="7"/>
      <c r="S584" s="7"/>
      <c r="T584" s="6"/>
      <c r="U584" s="6"/>
      <c r="V584" s="11"/>
      <c r="W584" s="11"/>
      <c r="X584" s="6"/>
      <c r="Y584" s="6"/>
      <c r="Z584" s="11"/>
      <c r="AA584" s="11"/>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c r="DE584" s="3"/>
      <c r="DF584" s="3"/>
      <c r="DG584" s="3"/>
      <c r="DH584" s="3"/>
      <c r="DI584" s="3"/>
      <c r="DJ584" s="3"/>
      <c r="DK584" s="3"/>
      <c r="DL584" s="3"/>
      <c r="DM584" s="3"/>
      <c r="DN584" s="3"/>
      <c r="DO584" s="3"/>
      <c r="DP584" s="3"/>
      <c r="DQ584" s="3"/>
      <c r="DR584" s="3"/>
      <c r="DS584" s="3"/>
      <c r="DT584" s="3"/>
      <c r="DU584" s="3"/>
      <c r="DV584" s="3"/>
      <c r="DW584" s="3"/>
    </row>
    <row r="585" spans="1:127">
      <c r="A585" s="1"/>
      <c r="B585" s="2"/>
      <c r="C585" s="2"/>
      <c r="D585" s="2"/>
      <c r="E585" s="3"/>
      <c r="F585" s="4"/>
      <c r="I585" s="5"/>
      <c r="J585" s="5"/>
      <c r="K585" s="6"/>
      <c r="L585" s="6"/>
      <c r="M585" s="6"/>
      <c r="N585" s="6"/>
      <c r="O585" s="7"/>
      <c r="P585" s="7"/>
      <c r="Q585" s="6"/>
      <c r="R585" s="7"/>
      <c r="S585" s="7"/>
      <c r="T585" s="6"/>
      <c r="U585" s="6"/>
      <c r="V585" s="11"/>
      <c r="W585" s="11"/>
      <c r="X585" s="6"/>
      <c r="Y585" s="6"/>
      <c r="Z585" s="11"/>
      <c r="AA585" s="11"/>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c r="DE585" s="3"/>
      <c r="DF585" s="3"/>
      <c r="DG585" s="3"/>
      <c r="DH585" s="3"/>
      <c r="DI585" s="3"/>
      <c r="DJ585" s="3"/>
      <c r="DK585" s="3"/>
      <c r="DL585" s="3"/>
      <c r="DM585" s="3"/>
      <c r="DN585" s="3"/>
      <c r="DO585" s="3"/>
      <c r="DP585" s="3"/>
      <c r="DQ585" s="3"/>
      <c r="DR585" s="3"/>
      <c r="DS585" s="3"/>
      <c r="DT585" s="3"/>
      <c r="DU585" s="3"/>
      <c r="DV585" s="3"/>
      <c r="DW585" s="3"/>
    </row>
    <row r="586" spans="1:127">
      <c r="A586" s="1"/>
      <c r="B586" s="2"/>
      <c r="C586" s="2"/>
      <c r="D586" s="2"/>
      <c r="E586" s="3"/>
      <c r="F586" s="4"/>
      <c r="I586" s="5"/>
      <c r="J586" s="5"/>
      <c r="K586" s="6"/>
      <c r="L586" s="6"/>
      <c r="M586" s="6"/>
      <c r="N586" s="6"/>
      <c r="O586" s="7"/>
      <c r="P586" s="7"/>
      <c r="Q586" s="6"/>
      <c r="R586" s="7"/>
      <c r="S586" s="7"/>
      <c r="T586" s="6"/>
      <c r="U586" s="6"/>
      <c r="V586" s="11"/>
      <c r="W586" s="11"/>
      <c r="X586" s="6"/>
      <c r="Y586" s="6"/>
      <c r="Z586" s="11"/>
      <c r="AA586" s="11"/>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c r="DE586" s="3"/>
      <c r="DF586" s="3"/>
      <c r="DG586" s="3"/>
      <c r="DH586" s="3"/>
      <c r="DI586" s="3"/>
      <c r="DJ586" s="3"/>
      <c r="DK586" s="3"/>
      <c r="DL586" s="3"/>
      <c r="DM586" s="3"/>
      <c r="DN586" s="3"/>
      <c r="DO586" s="3"/>
      <c r="DP586" s="3"/>
      <c r="DQ586" s="3"/>
      <c r="DR586" s="3"/>
      <c r="DS586" s="3"/>
      <c r="DT586" s="3"/>
      <c r="DU586" s="3"/>
      <c r="DV586" s="3"/>
      <c r="DW586" s="3"/>
    </row>
    <row r="587" spans="1:127">
      <c r="A587" s="1"/>
      <c r="B587" s="2"/>
      <c r="C587" s="2"/>
      <c r="D587" s="2"/>
      <c r="E587" s="3"/>
      <c r="F587" s="4"/>
      <c r="I587" s="5"/>
      <c r="J587" s="5"/>
      <c r="K587" s="6"/>
      <c r="L587" s="6"/>
      <c r="M587" s="6"/>
      <c r="N587" s="6"/>
      <c r="O587" s="7"/>
      <c r="P587" s="7"/>
      <c r="Q587" s="6"/>
      <c r="R587" s="7"/>
      <c r="S587" s="7"/>
      <c r="T587" s="6"/>
      <c r="U587" s="6"/>
      <c r="V587" s="11"/>
      <c r="W587" s="11"/>
      <c r="X587" s="6"/>
      <c r="Y587" s="6"/>
      <c r="Z587" s="11"/>
      <c r="AA587" s="11"/>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c r="DE587" s="3"/>
      <c r="DF587" s="3"/>
      <c r="DG587" s="3"/>
      <c r="DH587" s="3"/>
      <c r="DI587" s="3"/>
      <c r="DJ587" s="3"/>
      <c r="DK587" s="3"/>
      <c r="DL587" s="3"/>
      <c r="DM587" s="3"/>
      <c r="DN587" s="3"/>
      <c r="DO587" s="3"/>
      <c r="DP587" s="3"/>
      <c r="DQ587" s="3"/>
      <c r="DR587" s="3"/>
      <c r="DS587" s="3"/>
      <c r="DT587" s="3"/>
      <c r="DU587" s="3"/>
      <c r="DV587" s="3"/>
      <c r="DW587" s="3"/>
    </row>
    <row r="588" spans="1:127">
      <c r="A588" s="1"/>
      <c r="B588" s="2"/>
      <c r="C588" s="2"/>
      <c r="D588" s="2"/>
      <c r="E588" s="3"/>
      <c r="F588" s="4"/>
      <c r="I588" s="5"/>
      <c r="J588" s="5"/>
      <c r="K588" s="6"/>
      <c r="L588" s="6"/>
      <c r="M588" s="6"/>
      <c r="N588" s="6"/>
      <c r="O588" s="7"/>
      <c r="P588" s="7"/>
      <c r="Q588" s="6"/>
      <c r="R588" s="7"/>
      <c r="S588" s="7"/>
      <c r="T588" s="6"/>
      <c r="U588" s="6"/>
      <c r="V588" s="11"/>
      <c r="W588" s="11"/>
      <c r="X588" s="6"/>
      <c r="Y588" s="6"/>
      <c r="Z588" s="11"/>
      <c r="AA588" s="11"/>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c r="DE588" s="3"/>
      <c r="DF588" s="3"/>
      <c r="DG588" s="3"/>
      <c r="DH588" s="3"/>
      <c r="DI588" s="3"/>
      <c r="DJ588" s="3"/>
      <c r="DK588" s="3"/>
      <c r="DL588" s="3"/>
      <c r="DM588" s="3"/>
      <c r="DN588" s="3"/>
      <c r="DO588" s="3"/>
      <c r="DP588" s="3"/>
      <c r="DQ588" s="3"/>
      <c r="DR588" s="3"/>
      <c r="DS588" s="3"/>
      <c r="DT588" s="3"/>
      <c r="DU588" s="3"/>
      <c r="DV588" s="3"/>
      <c r="DW588" s="3"/>
    </row>
    <row r="589" spans="1:127">
      <c r="A589" s="1"/>
      <c r="B589" s="2"/>
      <c r="C589" s="2"/>
      <c r="D589" s="2"/>
      <c r="E589" s="3"/>
      <c r="F589" s="4"/>
      <c r="I589" s="5"/>
      <c r="J589" s="5"/>
      <c r="K589" s="6"/>
      <c r="L589" s="6"/>
      <c r="M589" s="6"/>
      <c r="N589" s="6"/>
      <c r="O589" s="7"/>
      <c r="P589" s="7"/>
      <c r="Q589" s="6"/>
      <c r="R589" s="7"/>
      <c r="S589" s="7"/>
      <c r="T589" s="6"/>
      <c r="U589" s="6"/>
      <c r="V589" s="11"/>
      <c r="W589" s="11"/>
      <c r="X589" s="6"/>
      <c r="Y589" s="6"/>
      <c r="Z589" s="11"/>
      <c r="AA589" s="11"/>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c r="DE589" s="3"/>
      <c r="DF589" s="3"/>
      <c r="DG589" s="3"/>
      <c r="DH589" s="3"/>
      <c r="DI589" s="3"/>
      <c r="DJ589" s="3"/>
      <c r="DK589" s="3"/>
      <c r="DL589" s="3"/>
      <c r="DM589" s="3"/>
      <c r="DN589" s="3"/>
      <c r="DO589" s="3"/>
      <c r="DP589" s="3"/>
      <c r="DQ589" s="3"/>
      <c r="DR589" s="3"/>
      <c r="DS589" s="3"/>
      <c r="DT589" s="3"/>
      <c r="DU589" s="3"/>
      <c r="DV589" s="3"/>
      <c r="DW589" s="3"/>
    </row>
    <row r="590" spans="1:127">
      <c r="A590" s="1"/>
      <c r="B590" s="2"/>
      <c r="C590" s="2"/>
      <c r="D590" s="2"/>
      <c r="E590" s="3"/>
      <c r="F590" s="4"/>
      <c r="I590" s="5"/>
      <c r="J590" s="5"/>
      <c r="K590" s="6"/>
      <c r="L590" s="6"/>
      <c r="M590" s="6"/>
      <c r="N590" s="6"/>
      <c r="O590" s="7"/>
      <c r="P590" s="7"/>
      <c r="Q590" s="6"/>
      <c r="R590" s="7"/>
      <c r="S590" s="7"/>
      <c r="T590" s="6"/>
      <c r="U590" s="6"/>
      <c r="V590" s="11"/>
      <c r="W590" s="11"/>
      <c r="X590" s="6"/>
      <c r="Y590" s="6"/>
      <c r="Z590" s="11"/>
      <c r="AA590" s="11"/>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c r="DE590" s="3"/>
      <c r="DF590" s="3"/>
      <c r="DG590" s="3"/>
      <c r="DH590" s="3"/>
      <c r="DI590" s="3"/>
      <c r="DJ590" s="3"/>
      <c r="DK590" s="3"/>
      <c r="DL590" s="3"/>
      <c r="DM590" s="3"/>
      <c r="DN590" s="3"/>
      <c r="DO590" s="3"/>
      <c r="DP590" s="3"/>
      <c r="DQ590" s="3"/>
      <c r="DR590" s="3"/>
      <c r="DS590" s="3"/>
      <c r="DT590" s="3"/>
      <c r="DU590" s="3"/>
      <c r="DV590" s="3"/>
      <c r="DW590" s="3"/>
    </row>
    <row r="591" spans="1:127">
      <c r="A591" s="1"/>
      <c r="B591" s="2"/>
      <c r="C591" s="2"/>
      <c r="D591" s="2"/>
      <c r="E591" s="3"/>
      <c r="F591" s="4"/>
      <c r="I591" s="5"/>
      <c r="J591" s="5"/>
      <c r="K591" s="6"/>
      <c r="L591" s="6"/>
      <c r="M591" s="6"/>
      <c r="N591" s="6"/>
      <c r="O591" s="7"/>
      <c r="P591" s="7"/>
      <c r="Q591" s="6"/>
      <c r="R591" s="7"/>
      <c r="S591" s="7"/>
      <c r="T591" s="6"/>
      <c r="U591" s="6"/>
      <c r="V591" s="11"/>
      <c r="W591" s="11"/>
      <c r="X591" s="6"/>
      <c r="Y591" s="6"/>
      <c r="Z591" s="11"/>
      <c r="AA591" s="11"/>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c r="DE591" s="3"/>
      <c r="DF591" s="3"/>
      <c r="DG591" s="3"/>
      <c r="DH591" s="3"/>
      <c r="DI591" s="3"/>
      <c r="DJ591" s="3"/>
      <c r="DK591" s="3"/>
      <c r="DL591" s="3"/>
      <c r="DM591" s="3"/>
      <c r="DN591" s="3"/>
      <c r="DO591" s="3"/>
      <c r="DP591" s="3"/>
      <c r="DQ591" s="3"/>
      <c r="DR591" s="3"/>
      <c r="DS591" s="3"/>
      <c r="DT591" s="3"/>
      <c r="DU591" s="3"/>
      <c r="DV591" s="3"/>
      <c r="DW591" s="3"/>
    </row>
    <row r="592" spans="1:127">
      <c r="A592" s="1"/>
      <c r="B592" s="2"/>
      <c r="C592" s="2"/>
      <c r="D592" s="2"/>
      <c r="E592" s="3"/>
      <c r="F592" s="4"/>
      <c r="I592" s="5"/>
      <c r="J592" s="5"/>
      <c r="K592" s="6"/>
      <c r="L592" s="6"/>
      <c r="M592" s="6"/>
      <c r="N592" s="6"/>
      <c r="O592" s="7"/>
      <c r="P592" s="7"/>
      <c r="Q592" s="6"/>
      <c r="R592" s="7"/>
      <c r="S592" s="7"/>
      <c r="T592" s="6"/>
      <c r="U592" s="6"/>
      <c r="V592" s="11"/>
      <c r="W592" s="11"/>
      <c r="X592" s="6"/>
      <c r="Y592" s="6"/>
      <c r="Z592" s="11"/>
      <c r="AA592" s="11"/>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3"/>
      <c r="DG592" s="3"/>
      <c r="DH592" s="3"/>
      <c r="DI592" s="3"/>
      <c r="DJ592" s="3"/>
      <c r="DK592" s="3"/>
      <c r="DL592" s="3"/>
      <c r="DM592" s="3"/>
      <c r="DN592" s="3"/>
      <c r="DO592" s="3"/>
      <c r="DP592" s="3"/>
      <c r="DQ592" s="3"/>
      <c r="DR592" s="3"/>
      <c r="DS592" s="3"/>
      <c r="DT592" s="3"/>
      <c r="DU592" s="3"/>
      <c r="DV592" s="3"/>
      <c r="DW592" s="3"/>
    </row>
    <row r="593" spans="1:127">
      <c r="A593" s="1"/>
      <c r="B593" s="2"/>
      <c r="C593" s="2"/>
      <c r="D593" s="2"/>
      <c r="E593" s="3"/>
      <c r="F593" s="4"/>
      <c r="I593" s="5"/>
      <c r="J593" s="5"/>
      <c r="K593" s="6"/>
      <c r="L593" s="6"/>
      <c r="M593" s="6"/>
      <c r="N593" s="6"/>
      <c r="O593" s="7"/>
      <c r="P593" s="7"/>
      <c r="Q593" s="6"/>
      <c r="R593" s="7"/>
      <c r="S593" s="7"/>
      <c r="T593" s="6"/>
      <c r="U593" s="6"/>
      <c r="V593" s="11"/>
      <c r="W593" s="11"/>
      <c r="X593" s="6"/>
      <c r="Y593" s="6"/>
      <c r="Z593" s="11"/>
      <c r="AA593" s="11"/>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3"/>
      <c r="DG593" s="3"/>
      <c r="DH593" s="3"/>
      <c r="DI593" s="3"/>
      <c r="DJ593" s="3"/>
      <c r="DK593" s="3"/>
      <c r="DL593" s="3"/>
      <c r="DM593" s="3"/>
      <c r="DN593" s="3"/>
      <c r="DO593" s="3"/>
      <c r="DP593" s="3"/>
      <c r="DQ593" s="3"/>
      <c r="DR593" s="3"/>
      <c r="DS593" s="3"/>
      <c r="DT593" s="3"/>
      <c r="DU593" s="3"/>
      <c r="DV593" s="3"/>
      <c r="DW593" s="3"/>
    </row>
    <row r="594" spans="1:127">
      <c r="A594" s="1"/>
      <c r="B594" s="2"/>
      <c r="C594" s="2"/>
      <c r="D594" s="2"/>
      <c r="E594" s="3"/>
      <c r="F594" s="4"/>
      <c r="I594" s="5"/>
      <c r="J594" s="5"/>
      <c r="K594" s="6"/>
      <c r="L594" s="6"/>
      <c r="M594" s="6"/>
      <c r="N594" s="6"/>
      <c r="O594" s="7"/>
      <c r="P594" s="7"/>
      <c r="Q594" s="6"/>
      <c r="R594" s="7"/>
      <c r="S594" s="7"/>
      <c r="T594" s="6"/>
      <c r="U594" s="6"/>
      <c r="V594" s="11"/>
      <c r="W594" s="11"/>
      <c r="X594" s="6"/>
      <c r="Y594" s="6"/>
      <c r="Z594" s="11"/>
      <c r="AA594" s="11"/>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3"/>
      <c r="DG594" s="3"/>
      <c r="DH594" s="3"/>
      <c r="DI594" s="3"/>
      <c r="DJ594" s="3"/>
      <c r="DK594" s="3"/>
      <c r="DL594" s="3"/>
      <c r="DM594" s="3"/>
      <c r="DN594" s="3"/>
      <c r="DO594" s="3"/>
      <c r="DP594" s="3"/>
      <c r="DQ594" s="3"/>
      <c r="DR594" s="3"/>
      <c r="DS594" s="3"/>
      <c r="DT594" s="3"/>
      <c r="DU594" s="3"/>
      <c r="DV594" s="3"/>
      <c r="DW594" s="3"/>
    </row>
    <row r="595" spans="1:127">
      <c r="A595" s="1"/>
      <c r="B595" s="2"/>
      <c r="C595" s="2"/>
      <c r="D595" s="2"/>
      <c r="E595" s="3"/>
      <c r="F595" s="4"/>
      <c r="I595" s="5"/>
      <c r="J595" s="5"/>
      <c r="K595" s="6"/>
      <c r="L595" s="6"/>
      <c r="M595" s="6"/>
      <c r="N595" s="6"/>
      <c r="O595" s="7"/>
      <c r="P595" s="7"/>
      <c r="Q595" s="6"/>
      <c r="R595" s="7"/>
      <c r="S595" s="7"/>
      <c r="T595" s="6"/>
      <c r="U595" s="6"/>
      <c r="V595" s="11"/>
      <c r="W595" s="11"/>
      <c r="X595" s="6"/>
      <c r="Y595" s="6"/>
      <c r="Z595" s="11"/>
      <c r="AA595" s="11"/>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3"/>
      <c r="DG595" s="3"/>
      <c r="DH595" s="3"/>
      <c r="DI595" s="3"/>
      <c r="DJ595" s="3"/>
      <c r="DK595" s="3"/>
      <c r="DL595" s="3"/>
      <c r="DM595" s="3"/>
      <c r="DN595" s="3"/>
      <c r="DO595" s="3"/>
      <c r="DP595" s="3"/>
      <c r="DQ595" s="3"/>
      <c r="DR595" s="3"/>
      <c r="DS595" s="3"/>
      <c r="DT595" s="3"/>
      <c r="DU595" s="3"/>
      <c r="DV595" s="3"/>
      <c r="DW595" s="3"/>
    </row>
    <row r="596" spans="1:127">
      <c r="A596" s="1"/>
      <c r="B596" s="2"/>
      <c r="C596" s="2"/>
      <c r="D596" s="2"/>
      <c r="E596" s="3"/>
      <c r="F596" s="4"/>
      <c r="I596" s="5"/>
      <c r="J596" s="5"/>
      <c r="K596" s="6"/>
      <c r="L596" s="6"/>
      <c r="M596" s="6"/>
      <c r="N596" s="6"/>
      <c r="O596" s="7"/>
      <c r="P596" s="7"/>
      <c r="Q596" s="6"/>
      <c r="R596" s="7"/>
      <c r="S596" s="7"/>
      <c r="T596" s="6"/>
      <c r="U596" s="6"/>
      <c r="V596" s="11"/>
      <c r="W596" s="11"/>
      <c r="X596" s="6"/>
      <c r="Y596" s="6"/>
      <c r="Z596" s="11"/>
      <c r="AA596" s="11"/>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3"/>
      <c r="DG596" s="3"/>
      <c r="DH596" s="3"/>
      <c r="DI596" s="3"/>
      <c r="DJ596" s="3"/>
      <c r="DK596" s="3"/>
      <c r="DL596" s="3"/>
      <c r="DM596" s="3"/>
      <c r="DN596" s="3"/>
      <c r="DO596" s="3"/>
      <c r="DP596" s="3"/>
      <c r="DQ596" s="3"/>
      <c r="DR596" s="3"/>
      <c r="DS596" s="3"/>
      <c r="DT596" s="3"/>
      <c r="DU596" s="3"/>
      <c r="DV596" s="3"/>
      <c r="DW596" s="3"/>
    </row>
    <row r="597" spans="1:127">
      <c r="A597" s="1"/>
      <c r="B597" s="2"/>
      <c r="C597" s="2"/>
      <c r="D597" s="2"/>
      <c r="E597" s="3"/>
      <c r="F597" s="4"/>
      <c r="I597" s="5"/>
      <c r="J597" s="5"/>
      <c r="K597" s="6"/>
      <c r="L597" s="6"/>
      <c r="M597" s="6"/>
      <c r="N597" s="6"/>
      <c r="O597" s="7"/>
      <c r="P597" s="7"/>
      <c r="Q597" s="6"/>
      <c r="R597" s="7"/>
      <c r="S597" s="7"/>
      <c r="T597" s="6"/>
      <c r="U597" s="6"/>
      <c r="V597" s="11"/>
      <c r="W597" s="11"/>
      <c r="X597" s="6"/>
      <c r="Y597" s="6"/>
      <c r="Z597" s="11"/>
      <c r="AA597" s="11"/>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c r="DE597" s="3"/>
      <c r="DF597" s="3"/>
      <c r="DG597" s="3"/>
      <c r="DH597" s="3"/>
      <c r="DI597" s="3"/>
      <c r="DJ597" s="3"/>
      <c r="DK597" s="3"/>
      <c r="DL597" s="3"/>
      <c r="DM597" s="3"/>
      <c r="DN597" s="3"/>
      <c r="DO597" s="3"/>
      <c r="DP597" s="3"/>
      <c r="DQ597" s="3"/>
      <c r="DR597" s="3"/>
      <c r="DS597" s="3"/>
      <c r="DT597" s="3"/>
      <c r="DU597" s="3"/>
      <c r="DV597" s="3"/>
      <c r="DW597" s="3"/>
    </row>
    <row r="598" spans="1:127">
      <c r="A598" s="1"/>
      <c r="B598" s="2"/>
      <c r="C598" s="2"/>
      <c r="D598" s="2"/>
      <c r="E598" s="3"/>
      <c r="F598" s="4"/>
      <c r="I598" s="5"/>
      <c r="J598" s="5"/>
      <c r="K598" s="6"/>
      <c r="L598" s="6"/>
      <c r="M598" s="6"/>
      <c r="N598" s="6"/>
      <c r="O598" s="7"/>
      <c r="P598" s="7"/>
      <c r="Q598" s="6"/>
      <c r="R598" s="7"/>
      <c r="S598" s="7"/>
      <c r="T598" s="6"/>
      <c r="U598" s="6"/>
      <c r="V598" s="11"/>
      <c r="W598" s="11"/>
      <c r="X598" s="6"/>
      <c r="Y598" s="6"/>
      <c r="Z598" s="11"/>
      <c r="AA598" s="11"/>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c r="DE598" s="3"/>
      <c r="DF598" s="3"/>
      <c r="DG598" s="3"/>
      <c r="DH598" s="3"/>
      <c r="DI598" s="3"/>
      <c r="DJ598" s="3"/>
      <c r="DK598" s="3"/>
      <c r="DL598" s="3"/>
      <c r="DM598" s="3"/>
      <c r="DN598" s="3"/>
      <c r="DO598" s="3"/>
      <c r="DP598" s="3"/>
      <c r="DQ598" s="3"/>
      <c r="DR598" s="3"/>
      <c r="DS598" s="3"/>
      <c r="DT598" s="3"/>
      <c r="DU598" s="3"/>
      <c r="DV598" s="3"/>
      <c r="DW598" s="3"/>
    </row>
    <row r="599" spans="1:127">
      <c r="A599" s="1"/>
      <c r="B599" s="2"/>
      <c r="C599" s="2"/>
      <c r="D599" s="2"/>
      <c r="E599" s="3"/>
      <c r="F599" s="4"/>
      <c r="I599" s="5"/>
      <c r="J599" s="5"/>
      <c r="K599" s="6"/>
      <c r="L599" s="6"/>
      <c r="M599" s="6"/>
      <c r="N599" s="6"/>
      <c r="O599" s="7"/>
      <c r="P599" s="7"/>
      <c r="Q599" s="6"/>
      <c r="R599" s="7"/>
      <c r="S599" s="7"/>
      <c r="T599" s="6"/>
      <c r="U599" s="6"/>
      <c r="V599" s="11"/>
      <c r="W599" s="11"/>
      <c r="X599" s="6"/>
      <c r="Y599" s="6"/>
      <c r="Z599" s="11"/>
      <c r="AA599" s="11"/>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c r="DE599" s="3"/>
      <c r="DF599" s="3"/>
      <c r="DG599" s="3"/>
      <c r="DH599" s="3"/>
      <c r="DI599" s="3"/>
      <c r="DJ599" s="3"/>
      <c r="DK599" s="3"/>
      <c r="DL599" s="3"/>
      <c r="DM599" s="3"/>
      <c r="DN599" s="3"/>
      <c r="DO599" s="3"/>
      <c r="DP599" s="3"/>
      <c r="DQ599" s="3"/>
      <c r="DR599" s="3"/>
      <c r="DS599" s="3"/>
      <c r="DT599" s="3"/>
      <c r="DU599" s="3"/>
      <c r="DV599" s="3"/>
      <c r="DW599" s="3"/>
    </row>
    <row r="600" spans="1:127">
      <c r="A600" s="1"/>
      <c r="B600" s="2"/>
      <c r="C600" s="2"/>
      <c r="D600" s="2"/>
      <c r="E600" s="3"/>
      <c r="F600" s="4"/>
      <c r="I600" s="5"/>
      <c r="J600" s="5"/>
      <c r="K600" s="6"/>
      <c r="L600" s="6"/>
      <c r="M600" s="6"/>
      <c r="N600" s="6"/>
      <c r="O600" s="7"/>
      <c r="P600" s="7"/>
      <c r="Q600" s="6"/>
      <c r="R600" s="7"/>
      <c r="S600" s="7"/>
      <c r="T600" s="6"/>
      <c r="U600" s="6"/>
      <c r="V600" s="11"/>
      <c r="W600" s="11"/>
      <c r="X600" s="6"/>
      <c r="Y600" s="6"/>
      <c r="Z600" s="11"/>
      <c r="AA600" s="11"/>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c r="DE600" s="3"/>
      <c r="DF600" s="3"/>
      <c r="DG600" s="3"/>
      <c r="DH600" s="3"/>
      <c r="DI600" s="3"/>
      <c r="DJ600" s="3"/>
      <c r="DK600" s="3"/>
      <c r="DL600" s="3"/>
      <c r="DM600" s="3"/>
      <c r="DN600" s="3"/>
      <c r="DO600" s="3"/>
      <c r="DP600" s="3"/>
      <c r="DQ600" s="3"/>
      <c r="DR600" s="3"/>
      <c r="DS600" s="3"/>
      <c r="DT600" s="3"/>
      <c r="DU600" s="3"/>
      <c r="DV600" s="3"/>
      <c r="DW600" s="3"/>
    </row>
    <row r="601" spans="1:127">
      <c r="A601" s="1"/>
      <c r="B601" s="2"/>
      <c r="C601" s="2"/>
      <c r="D601" s="2"/>
      <c r="E601" s="3"/>
      <c r="F601" s="4"/>
      <c r="I601" s="5"/>
      <c r="J601" s="5"/>
      <c r="K601" s="6"/>
      <c r="L601" s="6"/>
      <c r="M601" s="6"/>
      <c r="N601" s="6"/>
      <c r="O601" s="7"/>
      <c r="P601" s="7"/>
      <c r="Q601" s="6"/>
      <c r="R601" s="7"/>
      <c r="S601" s="7"/>
      <c r="T601" s="6"/>
      <c r="U601" s="6"/>
      <c r="V601" s="11"/>
      <c r="W601" s="11"/>
      <c r="X601" s="6"/>
      <c r="Y601" s="6"/>
      <c r="Z601" s="11"/>
      <c r="AA601" s="11"/>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3"/>
      <c r="DG601" s="3"/>
      <c r="DH601" s="3"/>
      <c r="DI601" s="3"/>
      <c r="DJ601" s="3"/>
      <c r="DK601" s="3"/>
      <c r="DL601" s="3"/>
      <c r="DM601" s="3"/>
      <c r="DN601" s="3"/>
      <c r="DO601" s="3"/>
      <c r="DP601" s="3"/>
      <c r="DQ601" s="3"/>
      <c r="DR601" s="3"/>
      <c r="DS601" s="3"/>
      <c r="DT601" s="3"/>
      <c r="DU601" s="3"/>
      <c r="DV601" s="3"/>
      <c r="DW601" s="3"/>
    </row>
    <row r="602" spans="1:127">
      <c r="A602" s="1"/>
      <c r="B602" s="2"/>
      <c r="C602" s="2"/>
      <c r="D602" s="2"/>
      <c r="E602" s="3"/>
      <c r="F602" s="4"/>
      <c r="I602" s="5"/>
      <c r="J602" s="5"/>
      <c r="K602" s="6"/>
      <c r="L602" s="6"/>
      <c r="M602" s="6"/>
      <c r="N602" s="6"/>
      <c r="O602" s="7"/>
      <c r="P602" s="7"/>
      <c r="Q602" s="6"/>
      <c r="R602" s="7"/>
      <c r="S602" s="7"/>
      <c r="T602" s="6"/>
      <c r="U602" s="6"/>
      <c r="V602" s="11"/>
      <c r="W602" s="11"/>
      <c r="X602" s="6"/>
      <c r="Y602" s="6"/>
      <c r="Z602" s="11"/>
      <c r="AA602" s="11"/>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3"/>
      <c r="DG602" s="3"/>
      <c r="DH602" s="3"/>
      <c r="DI602" s="3"/>
      <c r="DJ602" s="3"/>
      <c r="DK602" s="3"/>
      <c r="DL602" s="3"/>
      <c r="DM602" s="3"/>
      <c r="DN602" s="3"/>
      <c r="DO602" s="3"/>
      <c r="DP602" s="3"/>
      <c r="DQ602" s="3"/>
      <c r="DR602" s="3"/>
      <c r="DS602" s="3"/>
      <c r="DT602" s="3"/>
      <c r="DU602" s="3"/>
      <c r="DV602" s="3"/>
      <c r="DW602" s="3"/>
    </row>
    <row r="603" spans="1:127">
      <c r="A603" s="1"/>
      <c r="B603" s="2"/>
      <c r="C603" s="2"/>
      <c r="D603" s="2"/>
      <c r="E603" s="3"/>
      <c r="F603" s="4"/>
      <c r="I603" s="5"/>
      <c r="J603" s="5"/>
      <c r="K603" s="6"/>
      <c r="L603" s="6"/>
      <c r="M603" s="6"/>
      <c r="N603" s="6"/>
      <c r="O603" s="7"/>
      <c r="P603" s="7"/>
      <c r="Q603" s="6"/>
      <c r="R603" s="7"/>
      <c r="S603" s="7"/>
      <c r="T603" s="6"/>
      <c r="U603" s="6"/>
      <c r="V603" s="11"/>
      <c r="W603" s="11"/>
      <c r="X603" s="6"/>
      <c r="Y603" s="6"/>
      <c r="Z603" s="11"/>
      <c r="AA603" s="11"/>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c r="DE603" s="3"/>
      <c r="DF603" s="3"/>
      <c r="DG603" s="3"/>
      <c r="DH603" s="3"/>
      <c r="DI603" s="3"/>
      <c r="DJ603" s="3"/>
      <c r="DK603" s="3"/>
      <c r="DL603" s="3"/>
      <c r="DM603" s="3"/>
      <c r="DN603" s="3"/>
      <c r="DO603" s="3"/>
      <c r="DP603" s="3"/>
      <c r="DQ603" s="3"/>
      <c r="DR603" s="3"/>
      <c r="DS603" s="3"/>
      <c r="DT603" s="3"/>
      <c r="DU603" s="3"/>
      <c r="DV603" s="3"/>
      <c r="DW603" s="3"/>
    </row>
    <row r="604" spans="1:127">
      <c r="A604" s="1"/>
      <c r="B604" s="2"/>
      <c r="C604" s="2"/>
      <c r="D604" s="2"/>
      <c r="E604" s="3"/>
      <c r="F604" s="4"/>
      <c r="I604" s="5"/>
      <c r="J604" s="5"/>
      <c r="K604" s="6"/>
      <c r="L604" s="6"/>
      <c r="M604" s="6"/>
      <c r="N604" s="6"/>
      <c r="O604" s="7"/>
      <c r="P604" s="7"/>
      <c r="Q604" s="6"/>
      <c r="R604" s="7"/>
      <c r="S604" s="7"/>
      <c r="T604" s="6"/>
      <c r="U604" s="6"/>
      <c r="V604" s="11"/>
      <c r="W604" s="11"/>
      <c r="X604" s="6"/>
      <c r="Y604" s="6"/>
      <c r="Z604" s="11"/>
      <c r="AA604" s="11"/>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c r="DE604" s="3"/>
      <c r="DF604" s="3"/>
      <c r="DG604" s="3"/>
      <c r="DH604" s="3"/>
      <c r="DI604" s="3"/>
      <c r="DJ604" s="3"/>
      <c r="DK604" s="3"/>
      <c r="DL604" s="3"/>
      <c r="DM604" s="3"/>
      <c r="DN604" s="3"/>
      <c r="DO604" s="3"/>
      <c r="DP604" s="3"/>
      <c r="DQ604" s="3"/>
      <c r="DR604" s="3"/>
      <c r="DS604" s="3"/>
      <c r="DT604" s="3"/>
      <c r="DU604" s="3"/>
      <c r="DV604" s="3"/>
      <c r="DW604" s="3"/>
    </row>
    <row r="605" spans="1:127">
      <c r="A605" s="1"/>
      <c r="B605" s="2"/>
      <c r="C605" s="2"/>
      <c r="D605" s="2"/>
      <c r="E605" s="3"/>
      <c r="F605" s="4"/>
      <c r="I605" s="5"/>
      <c r="J605" s="5"/>
      <c r="K605" s="6"/>
      <c r="L605" s="6"/>
      <c r="M605" s="6"/>
      <c r="N605" s="6"/>
      <c r="O605" s="7"/>
      <c r="P605" s="7"/>
      <c r="Q605" s="6"/>
      <c r="R605" s="7"/>
      <c r="S605" s="7"/>
      <c r="T605" s="6"/>
      <c r="U605" s="6"/>
      <c r="V605" s="11"/>
      <c r="W605" s="11"/>
      <c r="X605" s="6"/>
      <c r="Y605" s="6"/>
      <c r="Z605" s="11"/>
      <c r="AA605" s="11"/>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3"/>
      <c r="DG605" s="3"/>
      <c r="DH605" s="3"/>
      <c r="DI605" s="3"/>
      <c r="DJ605" s="3"/>
      <c r="DK605" s="3"/>
      <c r="DL605" s="3"/>
      <c r="DM605" s="3"/>
      <c r="DN605" s="3"/>
      <c r="DO605" s="3"/>
      <c r="DP605" s="3"/>
      <c r="DQ605" s="3"/>
      <c r="DR605" s="3"/>
      <c r="DS605" s="3"/>
      <c r="DT605" s="3"/>
      <c r="DU605" s="3"/>
      <c r="DV605" s="3"/>
      <c r="DW605" s="3"/>
    </row>
    <row r="606" spans="1:127">
      <c r="A606" s="1"/>
      <c r="B606" s="2"/>
      <c r="C606" s="2"/>
      <c r="D606" s="2"/>
      <c r="E606" s="3"/>
      <c r="F606" s="4"/>
      <c r="I606" s="5"/>
      <c r="J606" s="5"/>
      <c r="K606" s="6"/>
      <c r="L606" s="6"/>
      <c r="M606" s="6"/>
      <c r="N606" s="6"/>
      <c r="O606" s="7"/>
      <c r="P606" s="7"/>
      <c r="Q606" s="6"/>
      <c r="R606" s="7"/>
      <c r="S606" s="7"/>
      <c r="T606" s="6"/>
      <c r="U606" s="6"/>
      <c r="V606" s="11"/>
      <c r="W606" s="11"/>
      <c r="X606" s="6"/>
      <c r="Y606" s="6"/>
      <c r="Z606" s="11"/>
      <c r="AA606" s="11"/>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3"/>
      <c r="DG606" s="3"/>
      <c r="DH606" s="3"/>
      <c r="DI606" s="3"/>
      <c r="DJ606" s="3"/>
      <c r="DK606" s="3"/>
      <c r="DL606" s="3"/>
      <c r="DM606" s="3"/>
      <c r="DN606" s="3"/>
      <c r="DO606" s="3"/>
      <c r="DP606" s="3"/>
      <c r="DQ606" s="3"/>
      <c r="DR606" s="3"/>
      <c r="DS606" s="3"/>
      <c r="DT606" s="3"/>
      <c r="DU606" s="3"/>
      <c r="DV606" s="3"/>
      <c r="DW606" s="3"/>
    </row>
    <row r="607" spans="1:127">
      <c r="A607" s="1"/>
      <c r="B607" s="2"/>
      <c r="C607" s="2"/>
      <c r="D607" s="2"/>
      <c r="E607" s="3"/>
      <c r="F607" s="4"/>
      <c r="I607" s="5"/>
      <c r="J607" s="5"/>
      <c r="K607" s="6"/>
      <c r="L607" s="6"/>
      <c r="M607" s="6"/>
      <c r="N607" s="6"/>
      <c r="O607" s="7"/>
      <c r="P607" s="7"/>
      <c r="Q607" s="6"/>
      <c r="R607" s="7"/>
      <c r="S607" s="7"/>
      <c r="T607" s="6"/>
      <c r="U607" s="6"/>
      <c r="V607" s="11"/>
      <c r="W607" s="11"/>
      <c r="X607" s="6"/>
      <c r="Y607" s="6"/>
      <c r="Z607" s="11"/>
      <c r="AA607" s="11"/>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3"/>
      <c r="DG607" s="3"/>
      <c r="DH607" s="3"/>
      <c r="DI607" s="3"/>
      <c r="DJ607" s="3"/>
      <c r="DK607" s="3"/>
      <c r="DL607" s="3"/>
      <c r="DM607" s="3"/>
      <c r="DN607" s="3"/>
      <c r="DO607" s="3"/>
      <c r="DP607" s="3"/>
      <c r="DQ607" s="3"/>
      <c r="DR607" s="3"/>
      <c r="DS607" s="3"/>
      <c r="DT607" s="3"/>
      <c r="DU607" s="3"/>
      <c r="DV607" s="3"/>
      <c r="DW607" s="3"/>
    </row>
    <row r="608" spans="1:127">
      <c r="A608" s="1"/>
      <c r="B608" s="2"/>
      <c r="C608" s="2"/>
      <c r="D608" s="2"/>
      <c r="E608" s="3"/>
      <c r="F608" s="4"/>
      <c r="I608" s="5"/>
      <c r="J608" s="5"/>
      <c r="K608" s="6"/>
      <c r="L608" s="6"/>
      <c r="M608" s="6"/>
      <c r="N608" s="6"/>
      <c r="O608" s="7"/>
      <c r="P608" s="7"/>
      <c r="Q608" s="6"/>
      <c r="R608" s="7"/>
      <c r="S608" s="7"/>
      <c r="T608" s="6"/>
      <c r="U608" s="6"/>
      <c r="V608" s="11"/>
      <c r="W608" s="11"/>
      <c r="X608" s="6"/>
      <c r="Y608" s="6"/>
      <c r="Z608" s="11"/>
      <c r="AA608" s="11"/>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3"/>
      <c r="DG608" s="3"/>
      <c r="DH608" s="3"/>
      <c r="DI608" s="3"/>
      <c r="DJ608" s="3"/>
      <c r="DK608" s="3"/>
      <c r="DL608" s="3"/>
      <c r="DM608" s="3"/>
      <c r="DN608" s="3"/>
      <c r="DO608" s="3"/>
      <c r="DP608" s="3"/>
      <c r="DQ608" s="3"/>
      <c r="DR608" s="3"/>
      <c r="DS608" s="3"/>
      <c r="DT608" s="3"/>
      <c r="DU608" s="3"/>
      <c r="DV608" s="3"/>
      <c r="DW608" s="3"/>
    </row>
    <row r="609" spans="1:127">
      <c r="A609" s="1"/>
      <c r="B609" s="2"/>
      <c r="C609" s="2"/>
      <c r="D609" s="2"/>
      <c r="E609" s="3"/>
      <c r="F609" s="4"/>
      <c r="I609" s="5"/>
      <c r="J609" s="5"/>
      <c r="K609" s="6"/>
      <c r="L609" s="6"/>
      <c r="M609" s="6"/>
      <c r="N609" s="6"/>
      <c r="O609" s="7"/>
      <c r="P609" s="7"/>
      <c r="Q609" s="6"/>
      <c r="R609" s="7"/>
      <c r="S609" s="7"/>
      <c r="T609" s="6"/>
      <c r="U609" s="6"/>
      <c r="V609" s="11"/>
      <c r="W609" s="11"/>
      <c r="X609" s="6"/>
      <c r="Y609" s="6"/>
      <c r="Z609" s="11"/>
      <c r="AA609" s="11"/>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3"/>
      <c r="DG609" s="3"/>
      <c r="DH609" s="3"/>
      <c r="DI609" s="3"/>
      <c r="DJ609" s="3"/>
      <c r="DK609" s="3"/>
      <c r="DL609" s="3"/>
      <c r="DM609" s="3"/>
      <c r="DN609" s="3"/>
      <c r="DO609" s="3"/>
      <c r="DP609" s="3"/>
      <c r="DQ609" s="3"/>
      <c r="DR609" s="3"/>
      <c r="DS609" s="3"/>
      <c r="DT609" s="3"/>
      <c r="DU609" s="3"/>
      <c r="DV609" s="3"/>
      <c r="DW609" s="3"/>
    </row>
    <row r="610" spans="1:127">
      <c r="A610" s="1"/>
      <c r="B610" s="2"/>
      <c r="C610" s="2"/>
      <c r="D610" s="2"/>
      <c r="E610" s="3"/>
      <c r="F610" s="4"/>
      <c r="I610" s="5"/>
      <c r="J610" s="5"/>
      <c r="K610" s="6"/>
      <c r="L610" s="6"/>
      <c r="M610" s="6"/>
      <c r="N610" s="6"/>
      <c r="O610" s="7"/>
      <c r="P610" s="7"/>
      <c r="Q610" s="6"/>
      <c r="R610" s="7"/>
      <c r="S610" s="7"/>
      <c r="T610" s="6"/>
      <c r="U610" s="6"/>
      <c r="V610" s="11"/>
      <c r="W610" s="11"/>
      <c r="X610" s="6"/>
      <c r="Y610" s="6"/>
      <c r="Z610" s="11"/>
      <c r="AA610" s="11"/>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3"/>
      <c r="DG610" s="3"/>
      <c r="DH610" s="3"/>
      <c r="DI610" s="3"/>
      <c r="DJ610" s="3"/>
      <c r="DK610" s="3"/>
      <c r="DL610" s="3"/>
      <c r="DM610" s="3"/>
      <c r="DN610" s="3"/>
      <c r="DO610" s="3"/>
      <c r="DP610" s="3"/>
      <c r="DQ610" s="3"/>
      <c r="DR610" s="3"/>
      <c r="DS610" s="3"/>
      <c r="DT610" s="3"/>
      <c r="DU610" s="3"/>
      <c r="DV610" s="3"/>
      <c r="DW610" s="3"/>
    </row>
    <row r="611" spans="1:127">
      <c r="A611" s="1"/>
      <c r="B611" s="2"/>
      <c r="C611" s="2"/>
      <c r="D611" s="2"/>
      <c r="E611" s="3"/>
      <c r="F611" s="4"/>
      <c r="I611" s="5"/>
      <c r="J611" s="5"/>
      <c r="K611" s="6"/>
      <c r="L611" s="6"/>
      <c r="M611" s="6"/>
      <c r="N611" s="6"/>
      <c r="O611" s="7"/>
      <c r="P611" s="7"/>
      <c r="Q611" s="6"/>
      <c r="R611" s="7"/>
      <c r="S611" s="7"/>
      <c r="T611" s="6"/>
      <c r="U611" s="6"/>
      <c r="V611" s="11"/>
      <c r="W611" s="11"/>
      <c r="X611" s="6"/>
      <c r="Y611" s="6"/>
      <c r="Z611" s="11"/>
      <c r="AA611" s="11"/>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c r="DE611" s="3"/>
      <c r="DF611" s="3"/>
      <c r="DG611" s="3"/>
      <c r="DH611" s="3"/>
      <c r="DI611" s="3"/>
      <c r="DJ611" s="3"/>
      <c r="DK611" s="3"/>
      <c r="DL611" s="3"/>
      <c r="DM611" s="3"/>
      <c r="DN611" s="3"/>
      <c r="DO611" s="3"/>
      <c r="DP611" s="3"/>
      <c r="DQ611" s="3"/>
      <c r="DR611" s="3"/>
      <c r="DS611" s="3"/>
      <c r="DT611" s="3"/>
      <c r="DU611" s="3"/>
      <c r="DV611" s="3"/>
      <c r="DW611" s="3"/>
    </row>
    <row r="612" spans="1:127">
      <c r="A612" s="1"/>
      <c r="B612" s="2"/>
      <c r="C612" s="2"/>
      <c r="D612" s="2"/>
      <c r="E612" s="3"/>
      <c r="F612" s="4"/>
      <c r="I612" s="5"/>
      <c r="J612" s="5"/>
      <c r="K612" s="6"/>
      <c r="L612" s="6"/>
      <c r="M612" s="6"/>
      <c r="N612" s="6"/>
      <c r="O612" s="7"/>
      <c r="P612" s="7"/>
      <c r="Q612" s="6"/>
      <c r="R612" s="7"/>
      <c r="S612" s="7"/>
      <c r="T612" s="6"/>
      <c r="U612" s="6"/>
      <c r="V612" s="11"/>
      <c r="W612" s="11"/>
      <c r="X612" s="6"/>
      <c r="Y612" s="6"/>
      <c r="Z612" s="11"/>
      <c r="AA612" s="11"/>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3"/>
      <c r="DG612" s="3"/>
      <c r="DH612" s="3"/>
      <c r="DI612" s="3"/>
      <c r="DJ612" s="3"/>
      <c r="DK612" s="3"/>
      <c r="DL612" s="3"/>
      <c r="DM612" s="3"/>
      <c r="DN612" s="3"/>
      <c r="DO612" s="3"/>
      <c r="DP612" s="3"/>
      <c r="DQ612" s="3"/>
      <c r="DR612" s="3"/>
      <c r="DS612" s="3"/>
      <c r="DT612" s="3"/>
      <c r="DU612" s="3"/>
      <c r="DV612" s="3"/>
      <c r="DW612" s="3"/>
    </row>
    <row r="613" spans="1:127">
      <c r="A613" s="1"/>
      <c r="B613" s="2"/>
      <c r="C613" s="2"/>
      <c r="D613" s="2"/>
      <c r="E613" s="3"/>
      <c r="F613" s="4"/>
      <c r="I613" s="5"/>
      <c r="J613" s="5"/>
      <c r="K613" s="6"/>
      <c r="L613" s="6"/>
      <c r="M613" s="6"/>
      <c r="N613" s="6"/>
      <c r="O613" s="7"/>
      <c r="P613" s="7"/>
      <c r="Q613" s="6"/>
      <c r="R613" s="7"/>
      <c r="S613" s="7"/>
      <c r="T613" s="6"/>
      <c r="U613" s="6"/>
      <c r="V613" s="11"/>
      <c r="W613" s="11"/>
      <c r="X613" s="6"/>
      <c r="Y613" s="6"/>
      <c r="Z613" s="11"/>
      <c r="AA613" s="11"/>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c r="DE613" s="3"/>
      <c r="DF613" s="3"/>
      <c r="DG613" s="3"/>
      <c r="DH613" s="3"/>
      <c r="DI613" s="3"/>
      <c r="DJ613" s="3"/>
      <c r="DK613" s="3"/>
      <c r="DL613" s="3"/>
      <c r="DM613" s="3"/>
      <c r="DN613" s="3"/>
      <c r="DO613" s="3"/>
      <c r="DP613" s="3"/>
      <c r="DQ613" s="3"/>
      <c r="DR613" s="3"/>
      <c r="DS613" s="3"/>
      <c r="DT613" s="3"/>
      <c r="DU613" s="3"/>
      <c r="DV613" s="3"/>
      <c r="DW613" s="3"/>
    </row>
    <row r="614" spans="1:127">
      <c r="A614" s="1"/>
      <c r="B614" s="2"/>
      <c r="C614" s="2"/>
      <c r="D614" s="2"/>
      <c r="E614" s="3"/>
      <c r="F614" s="4"/>
      <c r="I614" s="5"/>
      <c r="J614" s="5"/>
      <c r="K614" s="6"/>
      <c r="L614" s="6"/>
      <c r="M614" s="6"/>
      <c r="N614" s="6"/>
      <c r="O614" s="7"/>
      <c r="P614" s="7"/>
      <c r="Q614" s="6"/>
      <c r="R614" s="7"/>
      <c r="S614" s="7"/>
      <c r="T614" s="6"/>
      <c r="U614" s="6"/>
      <c r="V614" s="11"/>
      <c r="W614" s="11"/>
      <c r="X614" s="6"/>
      <c r="Y614" s="6"/>
      <c r="Z614" s="11"/>
      <c r="AA614" s="11"/>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c r="DE614" s="3"/>
      <c r="DF614" s="3"/>
      <c r="DG614" s="3"/>
      <c r="DH614" s="3"/>
      <c r="DI614" s="3"/>
      <c r="DJ614" s="3"/>
      <c r="DK614" s="3"/>
      <c r="DL614" s="3"/>
      <c r="DM614" s="3"/>
      <c r="DN614" s="3"/>
      <c r="DO614" s="3"/>
      <c r="DP614" s="3"/>
      <c r="DQ614" s="3"/>
      <c r="DR614" s="3"/>
      <c r="DS614" s="3"/>
      <c r="DT614" s="3"/>
      <c r="DU614" s="3"/>
      <c r="DV614" s="3"/>
      <c r="DW614" s="3"/>
    </row>
    <row r="615" spans="1:127">
      <c r="A615" s="1"/>
      <c r="B615" s="2"/>
      <c r="C615" s="2"/>
      <c r="D615" s="2"/>
      <c r="E615" s="3"/>
      <c r="F615" s="4"/>
      <c r="I615" s="5"/>
      <c r="J615" s="5"/>
      <c r="K615" s="6"/>
      <c r="L615" s="6"/>
      <c r="M615" s="6"/>
      <c r="N615" s="6"/>
      <c r="O615" s="7"/>
      <c r="P615" s="7"/>
      <c r="Q615" s="6"/>
      <c r="R615" s="7"/>
      <c r="S615" s="7"/>
      <c r="T615" s="6"/>
      <c r="U615" s="6"/>
      <c r="V615" s="11"/>
      <c r="W615" s="11"/>
      <c r="X615" s="6"/>
      <c r="Y615" s="6"/>
      <c r="Z615" s="11"/>
      <c r="AA615" s="11"/>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c r="DE615" s="3"/>
      <c r="DF615" s="3"/>
      <c r="DG615" s="3"/>
      <c r="DH615" s="3"/>
      <c r="DI615" s="3"/>
      <c r="DJ615" s="3"/>
      <c r="DK615" s="3"/>
      <c r="DL615" s="3"/>
      <c r="DM615" s="3"/>
      <c r="DN615" s="3"/>
      <c r="DO615" s="3"/>
      <c r="DP615" s="3"/>
      <c r="DQ615" s="3"/>
      <c r="DR615" s="3"/>
      <c r="DS615" s="3"/>
      <c r="DT615" s="3"/>
      <c r="DU615" s="3"/>
      <c r="DV615" s="3"/>
      <c r="DW615" s="3"/>
    </row>
    <row r="616" spans="1:127">
      <c r="A616" s="1"/>
      <c r="B616" s="2"/>
      <c r="C616" s="2"/>
      <c r="D616" s="2"/>
      <c r="E616" s="3"/>
      <c r="F616" s="4"/>
      <c r="I616" s="5"/>
      <c r="J616" s="5"/>
      <c r="K616" s="6"/>
      <c r="L616" s="6"/>
      <c r="M616" s="6"/>
      <c r="N616" s="6"/>
      <c r="O616" s="7"/>
      <c r="P616" s="7"/>
      <c r="Q616" s="6"/>
      <c r="R616" s="7"/>
      <c r="S616" s="7"/>
      <c r="T616" s="6"/>
      <c r="U616" s="6"/>
      <c r="V616" s="11"/>
      <c r="W616" s="11"/>
      <c r="X616" s="6"/>
      <c r="Y616" s="6"/>
      <c r="Z616" s="11"/>
      <c r="AA616" s="11"/>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c r="DE616" s="3"/>
      <c r="DF616" s="3"/>
      <c r="DG616" s="3"/>
      <c r="DH616" s="3"/>
      <c r="DI616" s="3"/>
      <c r="DJ616" s="3"/>
      <c r="DK616" s="3"/>
      <c r="DL616" s="3"/>
      <c r="DM616" s="3"/>
      <c r="DN616" s="3"/>
      <c r="DO616" s="3"/>
      <c r="DP616" s="3"/>
      <c r="DQ616" s="3"/>
      <c r="DR616" s="3"/>
      <c r="DS616" s="3"/>
      <c r="DT616" s="3"/>
      <c r="DU616" s="3"/>
      <c r="DV616" s="3"/>
      <c r="DW616" s="3"/>
    </row>
    <row r="617" spans="1:127">
      <c r="A617" s="1"/>
      <c r="B617" s="2"/>
      <c r="C617" s="2"/>
      <c r="D617" s="2"/>
      <c r="E617" s="3"/>
      <c r="F617" s="4"/>
      <c r="I617" s="5"/>
      <c r="J617" s="5"/>
      <c r="K617" s="6"/>
      <c r="L617" s="6"/>
      <c r="M617" s="6"/>
      <c r="N617" s="6"/>
      <c r="O617" s="7"/>
      <c r="P617" s="7"/>
      <c r="Q617" s="6"/>
      <c r="R617" s="7"/>
      <c r="S617" s="7"/>
      <c r="T617" s="6"/>
      <c r="U617" s="6"/>
      <c r="V617" s="11"/>
      <c r="W617" s="11"/>
      <c r="X617" s="6"/>
      <c r="Y617" s="6"/>
      <c r="Z617" s="11"/>
      <c r="AA617" s="11"/>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c r="DE617" s="3"/>
      <c r="DF617" s="3"/>
      <c r="DG617" s="3"/>
      <c r="DH617" s="3"/>
      <c r="DI617" s="3"/>
      <c r="DJ617" s="3"/>
      <c r="DK617" s="3"/>
      <c r="DL617" s="3"/>
      <c r="DM617" s="3"/>
      <c r="DN617" s="3"/>
      <c r="DO617" s="3"/>
      <c r="DP617" s="3"/>
      <c r="DQ617" s="3"/>
      <c r="DR617" s="3"/>
      <c r="DS617" s="3"/>
      <c r="DT617" s="3"/>
      <c r="DU617" s="3"/>
      <c r="DV617" s="3"/>
      <c r="DW617" s="3"/>
    </row>
    <row r="618" spans="1:127">
      <c r="A618" s="1"/>
      <c r="B618" s="2"/>
      <c r="C618" s="2"/>
      <c r="D618" s="2"/>
      <c r="E618" s="3"/>
      <c r="F618" s="4"/>
      <c r="I618" s="5"/>
      <c r="J618" s="5"/>
      <c r="K618" s="6"/>
      <c r="L618" s="6"/>
      <c r="M618" s="6"/>
      <c r="N618" s="6"/>
      <c r="O618" s="7"/>
      <c r="P618" s="7"/>
      <c r="Q618" s="6"/>
      <c r="R618" s="7"/>
      <c r="S618" s="7"/>
      <c r="T618" s="6"/>
      <c r="U618" s="6"/>
      <c r="V618" s="11"/>
      <c r="W618" s="11"/>
      <c r="X618" s="6"/>
      <c r="Y618" s="6"/>
      <c r="Z618" s="11"/>
      <c r="AA618" s="11"/>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3"/>
      <c r="DG618" s="3"/>
      <c r="DH618" s="3"/>
      <c r="DI618" s="3"/>
      <c r="DJ618" s="3"/>
      <c r="DK618" s="3"/>
      <c r="DL618" s="3"/>
      <c r="DM618" s="3"/>
      <c r="DN618" s="3"/>
      <c r="DO618" s="3"/>
      <c r="DP618" s="3"/>
      <c r="DQ618" s="3"/>
      <c r="DR618" s="3"/>
      <c r="DS618" s="3"/>
      <c r="DT618" s="3"/>
      <c r="DU618" s="3"/>
      <c r="DV618" s="3"/>
      <c r="DW618" s="3"/>
    </row>
    <row r="619" spans="1:127">
      <c r="A619" s="1"/>
      <c r="B619" s="2"/>
      <c r="C619" s="2"/>
      <c r="D619" s="2"/>
      <c r="E619" s="3"/>
      <c r="F619" s="4"/>
      <c r="I619" s="5"/>
      <c r="J619" s="5"/>
      <c r="K619" s="6"/>
      <c r="L619" s="6"/>
      <c r="M619" s="6"/>
      <c r="N619" s="6"/>
      <c r="O619" s="7"/>
      <c r="P619" s="7"/>
      <c r="Q619" s="6"/>
      <c r="R619" s="7"/>
      <c r="S619" s="7"/>
      <c r="T619" s="6"/>
      <c r="U619" s="6"/>
      <c r="V619" s="11"/>
      <c r="W619" s="11"/>
      <c r="X619" s="6"/>
      <c r="Y619" s="6"/>
      <c r="Z619" s="11"/>
      <c r="AA619" s="11"/>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c r="DE619" s="3"/>
      <c r="DF619" s="3"/>
      <c r="DG619" s="3"/>
      <c r="DH619" s="3"/>
      <c r="DI619" s="3"/>
      <c r="DJ619" s="3"/>
      <c r="DK619" s="3"/>
      <c r="DL619" s="3"/>
      <c r="DM619" s="3"/>
      <c r="DN619" s="3"/>
      <c r="DO619" s="3"/>
      <c r="DP619" s="3"/>
      <c r="DQ619" s="3"/>
      <c r="DR619" s="3"/>
      <c r="DS619" s="3"/>
      <c r="DT619" s="3"/>
      <c r="DU619" s="3"/>
      <c r="DV619" s="3"/>
      <c r="DW619" s="3"/>
    </row>
    <row r="620" spans="1:127">
      <c r="A620" s="1"/>
      <c r="B620" s="2"/>
      <c r="C620" s="2"/>
      <c r="D620" s="2"/>
      <c r="E620" s="3"/>
      <c r="F620" s="4"/>
      <c r="I620" s="5"/>
      <c r="J620" s="5"/>
      <c r="K620" s="6"/>
      <c r="L620" s="6"/>
      <c r="M620" s="6"/>
      <c r="N620" s="6"/>
      <c r="O620" s="7"/>
      <c r="P620" s="7"/>
      <c r="Q620" s="6"/>
      <c r="R620" s="7"/>
      <c r="S620" s="7"/>
      <c r="T620" s="6"/>
      <c r="U620" s="6"/>
      <c r="V620" s="11"/>
      <c r="W620" s="11"/>
      <c r="X620" s="6"/>
      <c r="Y620" s="6"/>
      <c r="Z620" s="11"/>
      <c r="AA620" s="11"/>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3"/>
      <c r="DG620" s="3"/>
      <c r="DH620" s="3"/>
      <c r="DI620" s="3"/>
      <c r="DJ620" s="3"/>
      <c r="DK620" s="3"/>
      <c r="DL620" s="3"/>
      <c r="DM620" s="3"/>
      <c r="DN620" s="3"/>
      <c r="DO620" s="3"/>
      <c r="DP620" s="3"/>
      <c r="DQ620" s="3"/>
      <c r="DR620" s="3"/>
      <c r="DS620" s="3"/>
      <c r="DT620" s="3"/>
      <c r="DU620" s="3"/>
      <c r="DV620" s="3"/>
      <c r="DW620" s="3"/>
    </row>
    <row r="621" spans="1:127">
      <c r="A621" s="1"/>
      <c r="B621" s="2"/>
      <c r="C621" s="2"/>
      <c r="D621" s="2"/>
      <c r="E621" s="3"/>
      <c r="F621" s="4"/>
      <c r="I621" s="5"/>
      <c r="J621" s="5"/>
      <c r="K621" s="6"/>
      <c r="L621" s="6"/>
      <c r="M621" s="6"/>
      <c r="N621" s="6"/>
      <c r="O621" s="7"/>
      <c r="P621" s="7"/>
      <c r="Q621" s="6"/>
      <c r="R621" s="7"/>
      <c r="S621" s="7"/>
      <c r="T621" s="6"/>
      <c r="U621" s="6"/>
      <c r="V621" s="11"/>
      <c r="W621" s="11"/>
      <c r="X621" s="6"/>
      <c r="Y621" s="6"/>
      <c r="Z621" s="11"/>
      <c r="AA621" s="11"/>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3"/>
      <c r="DG621" s="3"/>
      <c r="DH621" s="3"/>
      <c r="DI621" s="3"/>
      <c r="DJ621" s="3"/>
      <c r="DK621" s="3"/>
      <c r="DL621" s="3"/>
      <c r="DM621" s="3"/>
      <c r="DN621" s="3"/>
      <c r="DO621" s="3"/>
      <c r="DP621" s="3"/>
      <c r="DQ621" s="3"/>
      <c r="DR621" s="3"/>
      <c r="DS621" s="3"/>
      <c r="DT621" s="3"/>
      <c r="DU621" s="3"/>
      <c r="DV621" s="3"/>
      <c r="DW621" s="3"/>
    </row>
    <row r="622" spans="1:127">
      <c r="A622" s="1"/>
      <c r="B622" s="2"/>
      <c r="C622" s="2"/>
      <c r="D622" s="2"/>
      <c r="E622" s="3"/>
      <c r="F622" s="4"/>
      <c r="I622" s="5"/>
      <c r="J622" s="5"/>
      <c r="K622" s="6"/>
      <c r="L622" s="6"/>
      <c r="M622" s="6"/>
      <c r="N622" s="6"/>
      <c r="O622" s="7"/>
      <c r="P622" s="7"/>
      <c r="Q622" s="6"/>
      <c r="R622" s="7"/>
      <c r="S622" s="7"/>
      <c r="T622" s="6"/>
      <c r="U622" s="6"/>
      <c r="V622" s="11"/>
      <c r="W622" s="11"/>
      <c r="X622" s="6"/>
      <c r="Y622" s="6"/>
      <c r="Z622" s="11"/>
      <c r="AA622" s="11"/>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3"/>
      <c r="DG622" s="3"/>
      <c r="DH622" s="3"/>
      <c r="DI622" s="3"/>
      <c r="DJ622" s="3"/>
      <c r="DK622" s="3"/>
      <c r="DL622" s="3"/>
      <c r="DM622" s="3"/>
      <c r="DN622" s="3"/>
      <c r="DO622" s="3"/>
      <c r="DP622" s="3"/>
      <c r="DQ622" s="3"/>
      <c r="DR622" s="3"/>
      <c r="DS622" s="3"/>
      <c r="DT622" s="3"/>
      <c r="DU622" s="3"/>
      <c r="DV622" s="3"/>
      <c r="DW622" s="3"/>
    </row>
    <row r="623" spans="1:127">
      <c r="A623" s="1"/>
      <c r="B623" s="2"/>
      <c r="C623" s="2"/>
      <c r="D623" s="2"/>
      <c r="E623" s="3"/>
      <c r="F623" s="4"/>
      <c r="I623" s="5"/>
      <c r="J623" s="5"/>
      <c r="K623" s="6"/>
      <c r="L623" s="6"/>
      <c r="M623" s="6"/>
      <c r="N623" s="6"/>
      <c r="O623" s="7"/>
      <c r="P623" s="7"/>
      <c r="Q623" s="6"/>
      <c r="R623" s="7"/>
      <c r="S623" s="7"/>
      <c r="T623" s="6"/>
      <c r="U623" s="6"/>
      <c r="V623" s="11"/>
      <c r="W623" s="11"/>
      <c r="X623" s="6"/>
      <c r="Y623" s="6"/>
      <c r="Z623" s="11"/>
      <c r="AA623" s="11"/>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3"/>
      <c r="DG623" s="3"/>
      <c r="DH623" s="3"/>
      <c r="DI623" s="3"/>
      <c r="DJ623" s="3"/>
      <c r="DK623" s="3"/>
      <c r="DL623" s="3"/>
      <c r="DM623" s="3"/>
      <c r="DN623" s="3"/>
      <c r="DO623" s="3"/>
      <c r="DP623" s="3"/>
      <c r="DQ623" s="3"/>
      <c r="DR623" s="3"/>
      <c r="DS623" s="3"/>
      <c r="DT623" s="3"/>
      <c r="DU623" s="3"/>
      <c r="DV623" s="3"/>
      <c r="DW623" s="3"/>
    </row>
    <row r="624" spans="1:127">
      <c r="A624" s="1"/>
      <c r="B624" s="2"/>
      <c r="C624" s="2"/>
      <c r="D624" s="2"/>
      <c r="E624" s="3"/>
      <c r="F624" s="4"/>
      <c r="I624" s="5"/>
      <c r="J624" s="5"/>
      <c r="K624" s="6"/>
      <c r="L624" s="6"/>
      <c r="M624" s="6"/>
      <c r="N624" s="6"/>
      <c r="O624" s="7"/>
      <c r="P624" s="7"/>
      <c r="Q624" s="6"/>
      <c r="R624" s="7"/>
      <c r="S624" s="7"/>
      <c r="T624" s="6"/>
      <c r="U624" s="6"/>
      <c r="V624" s="11"/>
      <c r="W624" s="11"/>
      <c r="X624" s="6"/>
      <c r="Y624" s="6"/>
      <c r="Z624" s="11"/>
      <c r="AA624" s="11"/>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3"/>
      <c r="DG624" s="3"/>
      <c r="DH624" s="3"/>
      <c r="DI624" s="3"/>
      <c r="DJ624" s="3"/>
      <c r="DK624" s="3"/>
      <c r="DL624" s="3"/>
      <c r="DM624" s="3"/>
      <c r="DN624" s="3"/>
      <c r="DO624" s="3"/>
      <c r="DP624" s="3"/>
      <c r="DQ624" s="3"/>
      <c r="DR624" s="3"/>
      <c r="DS624" s="3"/>
      <c r="DT624" s="3"/>
      <c r="DU624" s="3"/>
      <c r="DV624" s="3"/>
      <c r="DW624" s="3"/>
    </row>
    <row r="625" spans="1:127">
      <c r="A625" s="1"/>
      <c r="B625" s="2"/>
      <c r="C625" s="2"/>
      <c r="D625" s="2"/>
      <c r="E625" s="3"/>
      <c r="F625" s="4"/>
      <c r="I625" s="5"/>
      <c r="J625" s="5"/>
      <c r="K625" s="6"/>
      <c r="L625" s="6"/>
      <c r="M625" s="6"/>
      <c r="N625" s="6"/>
      <c r="O625" s="7"/>
      <c r="P625" s="7"/>
      <c r="Q625" s="6"/>
      <c r="R625" s="7"/>
      <c r="S625" s="7"/>
      <c r="T625" s="6"/>
      <c r="U625" s="6"/>
      <c r="V625" s="11"/>
      <c r="W625" s="11"/>
      <c r="X625" s="6"/>
      <c r="Y625" s="6"/>
      <c r="Z625" s="11"/>
      <c r="AA625" s="11"/>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c r="DE625" s="3"/>
      <c r="DF625" s="3"/>
      <c r="DG625" s="3"/>
      <c r="DH625" s="3"/>
      <c r="DI625" s="3"/>
      <c r="DJ625" s="3"/>
      <c r="DK625" s="3"/>
      <c r="DL625" s="3"/>
      <c r="DM625" s="3"/>
      <c r="DN625" s="3"/>
      <c r="DO625" s="3"/>
      <c r="DP625" s="3"/>
      <c r="DQ625" s="3"/>
      <c r="DR625" s="3"/>
      <c r="DS625" s="3"/>
      <c r="DT625" s="3"/>
      <c r="DU625" s="3"/>
      <c r="DV625" s="3"/>
      <c r="DW625" s="3"/>
    </row>
    <row r="626" spans="1:127">
      <c r="A626" s="1"/>
      <c r="B626" s="2"/>
      <c r="C626" s="2"/>
      <c r="D626" s="2"/>
      <c r="E626" s="3"/>
      <c r="F626" s="4"/>
      <c r="I626" s="5"/>
      <c r="J626" s="5"/>
      <c r="K626" s="6"/>
      <c r="L626" s="6"/>
      <c r="M626" s="6"/>
      <c r="N626" s="6"/>
      <c r="O626" s="7"/>
      <c r="P626" s="7"/>
      <c r="Q626" s="6"/>
      <c r="R626" s="7"/>
      <c r="S626" s="7"/>
      <c r="T626" s="6"/>
      <c r="U626" s="6"/>
      <c r="V626" s="11"/>
      <c r="W626" s="11"/>
      <c r="X626" s="6"/>
      <c r="Y626" s="6"/>
      <c r="Z626" s="11"/>
      <c r="AA626" s="11"/>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c r="DE626" s="3"/>
      <c r="DF626" s="3"/>
      <c r="DG626" s="3"/>
      <c r="DH626" s="3"/>
      <c r="DI626" s="3"/>
      <c r="DJ626" s="3"/>
      <c r="DK626" s="3"/>
      <c r="DL626" s="3"/>
      <c r="DM626" s="3"/>
      <c r="DN626" s="3"/>
      <c r="DO626" s="3"/>
      <c r="DP626" s="3"/>
      <c r="DQ626" s="3"/>
      <c r="DR626" s="3"/>
      <c r="DS626" s="3"/>
      <c r="DT626" s="3"/>
      <c r="DU626" s="3"/>
      <c r="DV626" s="3"/>
      <c r="DW626" s="3"/>
    </row>
    <row r="627" spans="1:127">
      <c r="A627" s="1"/>
      <c r="B627" s="2"/>
      <c r="C627" s="2"/>
      <c r="D627" s="2"/>
      <c r="E627" s="3"/>
      <c r="F627" s="4"/>
      <c r="I627" s="5"/>
      <c r="J627" s="5"/>
      <c r="K627" s="6"/>
      <c r="L627" s="6"/>
      <c r="M627" s="6"/>
      <c r="N627" s="6"/>
      <c r="O627" s="7"/>
      <c r="P627" s="7"/>
      <c r="Q627" s="6"/>
      <c r="R627" s="7"/>
      <c r="S627" s="7"/>
      <c r="T627" s="6"/>
      <c r="U627" s="6"/>
      <c r="V627" s="11"/>
      <c r="W627" s="11"/>
      <c r="X627" s="6"/>
      <c r="Y627" s="6"/>
      <c r="Z627" s="11"/>
      <c r="AA627" s="11"/>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3"/>
      <c r="DG627" s="3"/>
      <c r="DH627" s="3"/>
      <c r="DI627" s="3"/>
      <c r="DJ627" s="3"/>
      <c r="DK627" s="3"/>
      <c r="DL627" s="3"/>
      <c r="DM627" s="3"/>
      <c r="DN627" s="3"/>
      <c r="DO627" s="3"/>
      <c r="DP627" s="3"/>
      <c r="DQ627" s="3"/>
      <c r="DR627" s="3"/>
      <c r="DS627" s="3"/>
      <c r="DT627" s="3"/>
      <c r="DU627" s="3"/>
      <c r="DV627" s="3"/>
      <c r="DW627" s="3"/>
    </row>
    <row r="628" spans="1:127">
      <c r="A628" s="1"/>
      <c r="B628" s="2"/>
      <c r="C628" s="2"/>
      <c r="D628" s="2"/>
      <c r="E628" s="3"/>
      <c r="F628" s="4"/>
      <c r="I628" s="5"/>
      <c r="J628" s="5"/>
      <c r="K628" s="6"/>
      <c r="L628" s="6"/>
      <c r="M628" s="6"/>
      <c r="N628" s="6"/>
      <c r="O628" s="7"/>
      <c r="P628" s="7"/>
      <c r="Q628" s="6"/>
      <c r="R628" s="7"/>
      <c r="S628" s="7"/>
      <c r="T628" s="6"/>
      <c r="U628" s="6"/>
      <c r="V628" s="11"/>
      <c r="W628" s="11"/>
      <c r="X628" s="6"/>
      <c r="Y628" s="6"/>
      <c r="Z628" s="11"/>
      <c r="AA628" s="11"/>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3"/>
      <c r="DG628" s="3"/>
      <c r="DH628" s="3"/>
      <c r="DI628" s="3"/>
      <c r="DJ628" s="3"/>
      <c r="DK628" s="3"/>
      <c r="DL628" s="3"/>
      <c r="DM628" s="3"/>
      <c r="DN628" s="3"/>
      <c r="DO628" s="3"/>
      <c r="DP628" s="3"/>
      <c r="DQ628" s="3"/>
      <c r="DR628" s="3"/>
      <c r="DS628" s="3"/>
      <c r="DT628" s="3"/>
      <c r="DU628" s="3"/>
      <c r="DV628" s="3"/>
      <c r="DW628" s="3"/>
    </row>
    <row r="629" spans="1:127">
      <c r="A629" s="1"/>
      <c r="B629" s="2"/>
      <c r="C629" s="2"/>
      <c r="D629" s="2"/>
      <c r="E629" s="3"/>
      <c r="F629" s="4"/>
      <c r="I629" s="5"/>
      <c r="J629" s="5"/>
      <c r="K629" s="6"/>
      <c r="L629" s="6"/>
      <c r="M629" s="6"/>
      <c r="N629" s="6"/>
      <c r="O629" s="7"/>
      <c r="P629" s="7"/>
      <c r="Q629" s="6"/>
      <c r="R629" s="7"/>
      <c r="S629" s="7"/>
      <c r="T629" s="6"/>
      <c r="U629" s="6"/>
      <c r="V629" s="11"/>
      <c r="W629" s="11"/>
      <c r="X629" s="6"/>
      <c r="Y629" s="6"/>
      <c r="Z629" s="11"/>
      <c r="AA629" s="11"/>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3"/>
      <c r="DG629" s="3"/>
      <c r="DH629" s="3"/>
      <c r="DI629" s="3"/>
      <c r="DJ629" s="3"/>
      <c r="DK629" s="3"/>
      <c r="DL629" s="3"/>
      <c r="DM629" s="3"/>
      <c r="DN629" s="3"/>
      <c r="DO629" s="3"/>
      <c r="DP629" s="3"/>
      <c r="DQ629" s="3"/>
      <c r="DR629" s="3"/>
      <c r="DS629" s="3"/>
      <c r="DT629" s="3"/>
      <c r="DU629" s="3"/>
      <c r="DV629" s="3"/>
      <c r="DW629" s="3"/>
    </row>
    <row r="630" spans="1:127">
      <c r="A630" s="1"/>
      <c r="B630" s="2"/>
      <c r="C630" s="2"/>
      <c r="D630" s="2"/>
      <c r="E630" s="3"/>
      <c r="F630" s="4"/>
      <c r="I630" s="5"/>
      <c r="J630" s="5"/>
      <c r="K630" s="6"/>
      <c r="L630" s="6"/>
      <c r="M630" s="6"/>
      <c r="N630" s="6"/>
      <c r="O630" s="7"/>
      <c r="P630" s="7"/>
      <c r="Q630" s="6"/>
      <c r="R630" s="7"/>
      <c r="S630" s="7"/>
      <c r="T630" s="6"/>
      <c r="U630" s="6"/>
      <c r="V630" s="11"/>
      <c r="W630" s="11"/>
      <c r="X630" s="6"/>
      <c r="Y630" s="6"/>
      <c r="Z630" s="11"/>
      <c r="AA630" s="11"/>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3"/>
      <c r="DG630" s="3"/>
      <c r="DH630" s="3"/>
      <c r="DI630" s="3"/>
      <c r="DJ630" s="3"/>
      <c r="DK630" s="3"/>
      <c r="DL630" s="3"/>
      <c r="DM630" s="3"/>
      <c r="DN630" s="3"/>
      <c r="DO630" s="3"/>
      <c r="DP630" s="3"/>
      <c r="DQ630" s="3"/>
      <c r="DR630" s="3"/>
      <c r="DS630" s="3"/>
      <c r="DT630" s="3"/>
      <c r="DU630" s="3"/>
      <c r="DV630" s="3"/>
      <c r="DW630" s="3"/>
    </row>
    <row r="631" spans="1:127">
      <c r="A631" s="1"/>
      <c r="B631" s="2"/>
      <c r="C631" s="2"/>
      <c r="D631" s="2"/>
      <c r="E631" s="3"/>
      <c r="F631" s="4"/>
      <c r="I631" s="5"/>
      <c r="J631" s="5"/>
      <c r="K631" s="6"/>
      <c r="L631" s="6"/>
      <c r="M631" s="6"/>
      <c r="N631" s="6"/>
      <c r="O631" s="7"/>
      <c r="P631" s="7"/>
      <c r="Q631" s="6"/>
      <c r="R631" s="7"/>
      <c r="S631" s="7"/>
      <c r="T631" s="6"/>
      <c r="U631" s="6"/>
      <c r="V631" s="11"/>
      <c r="W631" s="11"/>
      <c r="X631" s="6"/>
      <c r="Y631" s="6"/>
      <c r="Z631" s="11"/>
      <c r="AA631" s="11"/>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3"/>
      <c r="DG631" s="3"/>
      <c r="DH631" s="3"/>
      <c r="DI631" s="3"/>
      <c r="DJ631" s="3"/>
      <c r="DK631" s="3"/>
      <c r="DL631" s="3"/>
      <c r="DM631" s="3"/>
      <c r="DN631" s="3"/>
      <c r="DO631" s="3"/>
      <c r="DP631" s="3"/>
      <c r="DQ631" s="3"/>
      <c r="DR631" s="3"/>
      <c r="DS631" s="3"/>
      <c r="DT631" s="3"/>
      <c r="DU631" s="3"/>
      <c r="DV631" s="3"/>
      <c r="DW631" s="3"/>
    </row>
    <row r="632" spans="1:127">
      <c r="A632" s="1"/>
      <c r="B632" s="2"/>
      <c r="C632" s="2"/>
      <c r="D632" s="2"/>
      <c r="E632" s="3"/>
      <c r="F632" s="4"/>
      <c r="I632" s="5"/>
      <c r="J632" s="5"/>
      <c r="K632" s="6"/>
      <c r="L632" s="6"/>
      <c r="M632" s="6"/>
      <c r="N632" s="6"/>
      <c r="O632" s="7"/>
      <c r="P632" s="7"/>
      <c r="Q632" s="6"/>
      <c r="R632" s="7"/>
      <c r="S632" s="7"/>
      <c r="T632" s="6"/>
      <c r="U632" s="6"/>
      <c r="V632" s="11"/>
      <c r="W632" s="11"/>
      <c r="X632" s="6"/>
      <c r="Y632" s="6"/>
      <c r="Z632" s="11"/>
      <c r="AA632" s="11"/>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c r="DE632" s="3"/>
      <c r="DF632" s="3"/>
      <c r="DG632" s="3"/>
      <c r="DH632" s="3"/>
      <c r="DI632" s="3"/>
      <c r="DJ632" s="3"/>
      <c r="DK632" s="3"/>
      <c r="DL632" s="3"/>
      <c r="DM632" s="3"/>
      <c r="DN632" s="3"/>
      <c r="DO632" s="3"/>
      <c r="DP632" s="3"/>
      <c r="DQ632" s="3"/>
      <c r="DR632" s="3"/>
      <c r="DS632" s="3"/>
      <c r="DT632" s="3"/>
      <c r="DU632" s="3"/>
      <c r="DV632" s="3"/>
      <c r="DW632" s="3"/>
    </row>
    <row r="633" spans="1:127">
      <c r="A633" s="1"/>
      <c r="B633" s="2"/>
      <c r="C633" s="2"/>
      <c r="D633" s="2"/>
      <c r="E633" s="3"/>
      <c r="F633" s="4"/>
      <c r="I633" s="5"/>
      <c r="J633" s="5"/>
      <c r="K633" s="6"/>
      <c r="L633" s="6"/>
      <c r="M633" s="6"/>
      <c r="N633" s="6"/>
      <c r="O633" s="7"/>
      <c r="P633" s="7"/>
      <c r="Q633" s="6"/>
      <c r="R633" s="7"/>
      <c r="S633" s="7"/>
      <c r="T633" s="6"/>
      <c r="U633" s="6"/>
      <c r="V633" s="11"/>
      <c r="W633" s="11"/>
      <c r="X633" s="6"/>
      <c r="Y633" s="6"/>
      <c r="Z633" s="11"/>
      <c r="AA633" s="11"/>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c r="DE633" s="3"/>
      <c r="DF633" s="3"/>
      <c r="DG633" s="3"/>
      <c r="DH633" s="3"/>
      <c r="DI633" s="3"/>
      <c r="DJ633" s="3"/>
      <c r="DK633" s="3"/>
      <c r="DL633" s="3"/>
      <c r="DM633" s="3"/>
      <c r="DN633" s="3"/>
      <c r="DO633" s="3"/>
      <c r="DP633" s="3"/>
      <c r="DQ633" s="3"/>
      <c r="DR633" s="3"/>
      <c r="DS633" s="3"/>
      <c r="DT633" s="3"/>
      <c r="DU633" s="3"/>
      <c r="DV633" s="3"/>
      <c r="DW633" s="3"/>
    </row>
    <row r="634" spans="1:127">
      <c r="A634" s="1"/>
      <c r="B634" s="2"/>
      <c r="C634" s="2"/>
      <c r="D634" s="2"/>
      <c r="E634" s="3"/>
      <c r="F634" s="4"/>
      <c r="I634" s="5"/>
      <c r="J634" s="5"/>
      <c r="K634" s="6"/>
      <c r="L634" s="6"/>
      <c r="M634" s="6"/>
      <c r="N634" s="6"/>
      <c r="O634" s="7"/>
      <c r="P634" s="7"/>
      <c r="Q634" s="6"/>
      <c r="R634" s="7"/>
      <c r="S634" s="7"/>
      <c r="T634" s="6"/>
      <c r="U634" s="6"/>
      <c r="V634" s="11"/>
      <c r="W634" s="11"/>
      <c r="X634" s="6"/>
      <c r="Y634" s="6"/>
      <c r="Z634" s="11"/>
      <c r="AA634" s="11"/>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c r="DE634" s="3"/>
      <c r="DF634" s="3"/>
      <c r="DG634" s="3"/>
      <c r="DH634" s="3"/>
      <c r="DI634" s="3"/>
      <c r="DJ634" s="3"/>
      <c r="DK634" s="3"/>
      <c r="DL634" s="3"/>
      <c r="DM634" s="3"/>
      <c r="DN634" s="3"/>
      <c r="DO634" s="3"/>
      <c r="DP634" s="3"/>
      <c r="DQ634" s="3"/>
      <c r="DR634" s="3"/>
      <c r="DS634" s="3"/>
      <c r="DT634" s="3"/>
      <c r="DU634" s="3"/>
      <c r="DV634" s="3"/>
      <c r="DW634" s="3"/>
    </row>
    <row r="635" spans="1:127">
      <c r="A635" s="1"/>
      <c r="B635" s="2"/>
      <c r="C635" s="2"/>
      <c r="D635" s="2"/>
      <c r="E635" s="3"/>
      <c r="F635" s="4"/>
      <c r="I635" s="5"/>
      <c r="J635" s="5"/>
      <c r="K635" s="6"/>
      <c r="L635" s="6"/>
      <c r="M635" s="6"/>
      <c r="N635" s="6"/>
      <c r="O635" s="7"/>
      <c r="P635" s="7"/>
      <c r="Q635" s="6"/>
      <c r="R635" s="7"/>
      <c r="S635" s="7"/>
      <c r="T635" s="6"/>
      <c r="U635" s="6"/>
      <c r="V635" s="11"/>
      <c r="W635" s="11"/>
      <c r="X635" s="6"/>
      <c r="Y635" s="6"/>
      <c r="Z635" s="11"/>
      <c r="AA635" s="11"/>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c r="DE635" s="3"/>
      <c r="DF635" s="3"/>
      <c r="DG635" s="3"/>
      <c r="DH635" s="3"/>
      <c r="DI635" s="3"/>
      <c r="DJ635" s="3"/>
      <c r="DK635" s="3"/>
      <c r="DL635" s="3"/>
      <c r="DM635" s="3"/>
      <c r="DN635" s="3"/>
      <c r="DO635" s="3"/>
      <c r="DP635" s="3"/>
      <c r="DQ635" s="3"/>
      <c r="DR635" s="3"/>
      <c r="DS635" s="3"/>
      <c r="DT635" s="3"/>
      <c r="DU635" s="3"/>
      <c r="DV635" s="3"/>
      <c r="DW635" s="3"/>
    </row>
    <row r="636" spans="1:127">
      <c r="A636" s="1"/>
      <c r="B636" s="2"/>
      <c r="C636" s="2"/>
      <c r="D636" s="2"/>
      <c r="E636" s="3"/>
      <c r="F636" s="4"/>
      <c r="I636" s="5"/>
      <c r="J636" s="5"/>
      <c r="K636" s="6"/>
      <c r="L636" s="6"/>
      <c r="M636" s="6"/>
      <c r="N636" s="6"/>
      <c r="O636" s="7"/>
      <c r="P636" s="7"/>
      <c r="Q636" s="6"/>
      <c r="R636" s="7"/>
      <c r="S636" s="7"/>
      <c r="T636" s="6"/>
      <c r="U636" s="6"/>
      <c r="V636" s="11"/>
      <c r="W636" s="11"/>
      <c r="X636" s="6"/>
      <c r="Y636" s="6"/>
      <c r="Z636" s="11"/>
      <c r="AA636" s="11"/>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c r="DE636" s="3"/>
      <c r="DF636" s="3"/>
      <c r="DG636" s="3"/>
      <c r="DH636" s="3"/>
      <c r="DI636" s="3"/>
      <c r="DJ636" s="3"/>
      <c r="DK636" s="3"/>
      <c r="DL636" s="3"/>
      <c r="DM636" s="3"/>
      <c r="DN636" s="3"/>
      <c r="DO636" s="3"/>
      <c r="DP636" s="3"/>
      <c r="DQ636" s="3"/>
      <c r="DR636" s="3"/>
      <c r="DS636" s="3"/>
      <c r="DT636" s="3"/>
      <c r="DU636" s="3"/>
      <c r="DV636" s="3"/>
      <c r="DW636" s="3"/>
    </row>
    <row r="637" spans="1:127">
      <c r="A637" s="1"/>
      <c r="B637" s="2"/>
      <c r="C637" s="2"/>
      <c r="D637" s="2"/>
      <c r="E637" s="3"/>
      <c r="F637" s="4"/>
      <c r="I637" s="5"/>
      <c r="J637" s="5"/>
      <c r="K637" s="6"/>
      <c r="L637" s="6"/>
      <c r="M637" s="6"/>
      <c r="N637" s="6"/>
      <c r="O637" s="7"/>
      <c r="P637" s="7"/>
      <c r="Q637" s="6"/>
      <c r="R637" s="7"/>
      <c r="S637" s="7"/>
      <c r="T637" s="6"/>
      <c r="U637" s="6"/>
      <c r="V637" s="11"/>
      <c r="W637" s="11"/>
      <c r="X637" s="6"/>
      <c r="Y637" s="6"/>
      <c r="Z637" s="11"/>
      <c r="AA637" s="11"/>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c r="DE637" s="3"/>
      <c r="DF637" s="3"/>
      <c r="DG637" s="3"/>
      <c r="DH637" s="3"/>
      <c r="DI637" s="3"/>
      <c r="DJ637" s="3"/>
      <c r="DK637" s="3"/>
      <c r="DL637" s="3"/>
      <c r="DM637" s="3"/>
      <c r="DN637" s="3"/>
      <c r="DO637" s="3"/>
      <c r="DP637" s="3"/>
      <c r="DQ637" s="3"/>
      <c r="DR637" s="3"/>
      <c r="DS637" s="3"/>
      <c r="DT637" s="3"/>
      <c r="DU637" s="3"/>
      <c r="DV637" s="3"/>
      <c r="DW637" s="3"/>
    </row>
    <row r="638" spans="1:127">
      <c r="A638" s="1"/>
      <c r="B638" s="2"/>
      <c r="C638" s="2"/>
      <c r="D638" s="2"/>
      <c r="E638" s="3"/>
      <c r="F638" s="4"/>
      <c r="I638" s="5"/>
      <c r="J638" s="5"/>
      <c r="K638" s="6"/>
      <c r="L638" s="6"/>
      <c r="M638" s="6"/>
      <c r="N638" s="6"/>
      <c r="O638" s="7"/>
      <c r="P638" s="7"/>
      <c r="Q638" s="6"/>
      <c r="R638" s="7"/>
      <c r="S638" s="7"/>
      <c r="T638" s="6"/>
      <c r="U638" s="6"/>
      <c r="V638" s="11"/>
      <c r="W638" s="11"/>
      <c r="X638" s="6"/>
      <c r="Y638" s="6"/>
      <c r="Z638" s="11"/>
      <c r="AA638" s="11"/>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3"/>
      <c r="DG638" s="3"/>
      <c r="DH638" s="3"/>
      <c r="DI638" s="3"/>
      <c r="DJ638" s="3"/>
      <c r="DK638" s="3"/>
      <c r="DL638" s="3"/>
      <c r="DM638" s="3"/>
      <c r="DN638" s="3"/>
      <c r="DO638" s="3"/>
      <c r="DP638" s="3"/>
      <c r="DQ638" s="3"/>
      <c r="DR638" s="3"/>
      <c r="DS638" s="3"/>
      <c r="DT638" s="3"/>
      <c r="DU638" s="3"/>
      <c r="DV638" s="3"/>
      <c r="DW638" s="3"/>
    </row>
    <row r="639" spans="1:127">
      <c r="A639" s="1"/>
      <c r="B639" s="2"/>
      <c r="C639" s="2"/>
      <c r="D639" s="2"/>
      <c r="E639" s="3"/>
      <c r="F639" s="4"/>
      <c r="I639" s="5"/>
      <c r="J639" s="5"/>
      <c r="K639" s="6"/>
      <c r="L639" s="6"/>
      <c r="M639" s="6"/>
      <c r="N639" s="6"/>
      <c r="O639" s="7"/>
      <c r="P639" s="7"/>
      <c r="Q639" s="6"/>
      <c r="R639" s="7"/>
      <c r="S639" s="7"/>
      <c r="T639" s="6"/>
      <c r="U639" s="6"/>
      <c r="V639" s="11"/>
      <c r="W639" s="11"/>
      <c r="X639" s="6"/>
      <c r="Y639" s="6"/>
      <c r="Z639" s="11"/>
      <c r="AA639" s="11"/>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c r="DE639" s="3"/>
      <c r="DF639" s="3"/>
      <c r="DG639" s="3"/>
      <c r="DH639" s="3"/>
      <c r="DI639" s="3"/>
      <c r="DJ639" s="3"/>
      <c r="DK639" s="3"/>
      <c r="DL639" s="3"/>
      <c r="DM639" s="3"/>
      <c r="DN639" s="3"/>
      <c r="DO639" s="3"/>
      <c r="DP639" s="3"/>
      <c r="DQ639" s="3"/>
      <c r="DR639" s="3"/>
      <c r="DS639" s="3"/>
      <c r="DT639" s="3"/>
      <c r="DU639" s="3"/>
      <c r="DV639" s="3"/>
      <c r="DW639" s="3"/>
    </row>
    <row r="640" spans="1:127">
      <c r="A640" s="1"/>
      <c r="B640" s="2"/>
      <c r="C640" s="2"/>
      <c r="D640" s="2"/>
      <c r="E640" s="3"/>
      <c r="F640" s="4"/>
      <c r="I640" s="5"/>
      <c r="J640" s="5"/>
      <c r="K640" s="6"/>
      <c r="L640" s="6"/>
      <c r="M640" s="6"/>
      <c r="N640" s="6"/>
      <c r="O640" s="7"/>
      <c r="P640" s="7"/>
      <c r="Q640" s="6"/>
      <c r="R640" s="7"/>
      <c r="S640" s="7"/>
      <c r="T640" s="6"/>
      <c r="U640" s="6"/>
      <c r="V640" s="11"/>
      <c r="W640" s="11"/>
      <c r="X640" s="6"/>
      <c r="Y640" s="6"/>
      <c r="Z640" s="11"/>
      <c r="AA640" s="11"/>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c r="DE640" s="3"/>
      <c r="DF640" s="3"/>
      <c r="DG640" s="3"/>
      <c r="DH640" s="3"/>
      <c r="DI640" s="3"/>
      <c r="DJ640" s="3"/>
      <c r="DK640" s="3"/>
      <c r="DL640" s="3"/>
      <c r="DM640" s="3"/>
      <c r="DN640" s="3"/>
      <c r="DO640" s="3"/>
      <c r="DP640" s="3"/>
      <c r="DQ640" s="3"/>
      <c r="DR640" s="3"/>
      <c r="DS640" s="3"/>
      <c r="DT640" s="3"/>
      <c r="DU640" s="3"/>
      <c r="DV640" s="3"/>
      <c r="DW640" s="3"/>
    </row>
    <row r="641" spans="1:127">
      <c r="A641" s="1"/>
      <c r="B641" s="2"/>
      <c r="C641" s="2"/>
      <c r="D641" s="2"/>
      <c r="E641" s="3"/>
      <c r="F641" s="4"/>
      <c r="I641" s="5"/>
      <c r="J641" s="5"/>
      <c r="K641" s="6"/>
      <c r="L641" s="6"/>
      <c r="M641" s="6"/>
      <c r="N641" s="6"/>
      <c r="O641" s="7"/>
      <c r="P641" s="7"/>
      <c r="Q641" s="6"/>
      <c r="R641" s="7"/>
      <c r="S641" s="7"/>
      <c r="T641" s="6"/>
      <c r="U641" s="6"/>
      <c r="V641" s="11"/>
      <c r="W641" s="11"/>
      <c r="X641" s="6"/>
      <c r="Y641" s="6"/>
      <c r="Z641" s="11"/>
      <c r="AA641" s="11"/>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c r="DE641" s="3"/>
      <c r="DF641" s="3"/>
      <c r="DG641" s="3"/>
      <c r="DH641" s="3"/>
      <c r="DI641" s="3"/>
      <c r="DJ641" s="3"/>
      <c r="DK641" s="3"/>
      <c r="DL641" s="3"/>
      <c r="DM641" s="3"/>
      <c r="DN641" s="3"/>
      <c r="DO641" s="3"/>
      <c r="DP641" s="3"/>
      <c r="DQ641" s="3"/>
      <c r="DR641" s="3"/>
      <c r="DS641" s="3"/>
      <c r="DT641" s="3"/>
      <c r="DU641" s="3"/>
      <c r="DV641" s="3"/>
      <c r="DW641" s="3"/>
    </row>
    <row r="642" spans="1:127">
      <c r="A642" s="1"/>
      <c r="B642" s="2"/>
      <c r="C642" s="2"/>
      <c r="D642" s="2"/>
      <c r="E642" s="3"/>
      <c r="F642" s="4"/>
      <c r="I642" s="5"/>
      <c r="J642" s="5"/>
      <c r="K642" s="6"/>
      <c r="L642" s="6"/>
      <c r="M642" s="6"/>
      <c r="N642" s="6"/>
      <c r="O642" s="7"/>
      <c r="P642" s="7"/>
      <c r="Q642" s="6"/>
      <c r="R642" s="7"/>
      <c r="S642" s="7"/>
      <c r="T642" s="6"/>
      <c r="U642" s="6"/>
      <c r="V642" s="11"/>
      <c r="W642" s="11"/>
      <c r="X642" s="6"/>
      <c r="Y642" s="6"/>
      <c r="Z642" s="11"/>
      <c r="AA642" s="11"/>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c r="DE642" s="3"/>
      <c r="DF642" s="3"/>
      <c r="DG642" s="3"/>
      <c r="DH642" s="3"/>
      <c r="DI642" s="3"/>
      <c r="DJ642" s="3"/>
      <c r="DK642" s="3"/>
      <c r="DL642" s="3"/>
      <c r="DM642" s="3"/>
      <c r="DN642" s="3"/>
      <c r="DO642" s="3"/>
      <c r="DP642" s="3"/>
      <c r="DQ642" s="3"/>
      <c r="DR642" s="3"/>
      <c r="DS642" s="3"/>
      <c r="DT642" s="3"/>
      <c r="DU642" s="3"/>
      <c r="DV642" s="3"/>
      <c r="DW642" s="3"/>
    </row>
    <row r="643" spans="1:127">
      <c r="A643" s="1"/>
      <c r="B643" s="2"/>
      <c r="C643" s="2"/>
      <c r="D643" s="2"/>
      <c r="E643" s="3"/>
      <c r="F643" s="4"/>
      <c r="I643" s="5"/>
      <c r="J643" s="5"/>
      <c r="K643" s="6"/>
      <c r="L643" s="6"/>
      <c r="M643" s="6"/>
      <c r="N643" s="6"/>
      <c r="O643" s="7"/>
      <c r="P643" s="7"/>
      <c r="Q643" s="6"/>
      <c r="R643" s="7"/>
      <c r="S643" s="7"/>
      <c r="T643" s="6"/>
      <c r="U643" s="6"/>
      <c r="V643" s="11"/>
      <c r="W643" s="11"/>
      <c r="X643" s="6"/>
      <c r="Y643" s="6"/>
      <c r="Z643" s="11"/>
      <c r="AA643" s="11"/>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c r="DE643" s="3"/>
      <c r="DF643" s="3"/>
      <c r="DG643" s="3"/>
      <c r="DH643" s="3"/>
      <c r="DI643" s="3"/>
      <c r="DJ643" s="3"/>
      <c r="DK643" s="3"/>
      <c r="DL643" s="3"/>
      <c r="DM643" s="3"/>
      <c r="DN643" s="3"/>
      <c r="DO643" s="3"/>
      <c r="DP643" s="3"/>
      <c r="DQ643" s="3"/>
      <c r="DR643" s="3"/>
      <c r="DS643" s="3"/>
      <c r="DT643" s="3"/>
      <c r="DU643" s="3"/>
      <c r="DV643" s="3"/>
      <c r="DW643" s="3"/>
    </row>
    <row r="644" spans="1:127">
      <c r="A644" s="1"/>
      <c r="B644" s="2"/>
      <c r="C644" s="2"/>
      <c r="D644" s="2"/>
      <c r="E644" s="3"/>
      <c r="F644" s="4"/>
      <c r="I644" s="5"/>
      <c r="J644" s="5"/>
      <c r="K644" s="6"/>
      <c r="L644" s="6"/>
      <c r="M644" s="6"/>
      <c r="N644" s="6"/>
      <c r="O644" s="7"/>
      <c r="P644" s="7"/>
      <c r="Q644" s="6"/>
      <c r="R644" s="7"/>
      <c r="S644" s="7"/>
      <c r="T644" s="6"/>
      <c r="U644" s="6"/>
      <c r="V644" s="11"/>
      <c r="W644" s="11"/>
      <c r="X644" s="6"/>
      <c r="Y644" s="6"/>
      <c r="Z644" s="11"/>
      <c r="AA644" s="11"/>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3"/>
      <c r="DG644" s="3"/>
      <c r="DH644" s="3"/>
      <c r="DI644" s="3"/>
      <c r="DJ644" s="3"/>
      <c r="DK644" s="3"/>
      <c r="DL644" s="3"/>
      <c r="DM644" s="3"/>
      <c r="DN644" s="3"/>
      <c r="DO644" s="3"/>
      <c r="DP644" s="3"/>
      <c r="DQ644" s="3"/>
      <c r="DR644" s="3"/>
      <c r="DS644" s="3"/>
      <c r="DT644" s="3"/>
      <c r="DU644" s="3"/>
      <c r="DV644" s="3"/>
      <c r="DW644" s="3"/>
    </row>
    <row r="645" spans="1:127">
      <c r="A645" s="1"/>
      <c r="B645" s="2"/>
      <c r="C645" s="2"/>
      <c r="D645" s="2"/>
      <c r="E645" s="3"/>
      <c r="F645" s="4"/>
      <c r="I645" s="5"/>
      <c r="J645" s="5"/>
      <c r="K645" s="6"/>
      <c r="L645" s="6"/>
      <c r="M645" s="6"/>
      <c r="N645" s="6"/>
      <c r="O645" s="7"/>
      <c r="P645" s="7"/>
      <c r="Q645" s="6"/>
      <c r="R645" s="7"/>
      <c r="S645" s="7"/>
      <c r="T645" s="6"/>
      <c r="U645" s="6"/>
      <c r="V645" s="11"/>
      <c r="W645" s="11"/>
      <c r="X645" s="6"/>
      <c r="Y645" s="6"/>
      <c r="Z645" s="11"/>
      <c r="AA645" s="11"/>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3"/>
      <c r="DG645" s="3"/>
      <c r="DH645" s="3"/>
      <c r="DI645" s="3"/>
      <c r="DJ645" s="3"/>
      <c r="DK645" s="3"/>
      <c r="DL645" s="3"/>
      <c r="DM645" s="3"/>
      <c r="DN645" s="3"/>
      <c r="DO645" s="3"/>
      <c r="DP645" s="3"/>
      <c r="DQ645" s="3"/>
      <c r="DR645" s="3"/>
      <c r="DS645" s="3"/>
      <c r="DT645" s="3"/>
      <c r="DU645" s="3"/>
      <c r="DV645" s="3"/>
      <c r="DW645" s="3"/>
    </row>
    <row r="646" spans="1:127">
      <c r="A646" s="1"/>
      <c r="B646" s="2"/>
      <c r="C646" s="2"/>
      <c r="D646" s="2"/>
      <c r="E646" s="3"/>
      <c r="F646" s="4"/>
      <c r="I646" s="5"/>
      <c r="J646" s="5"/>
      <c r="K646" s="6"/>
      <c r="L646" s="6"/>
      <c r="M646" s="6"/>
      <c r="N646" s="6"/>
      <c r="O646" s="7"/>
      <c r="P646" s="7"/>
      <c r="Q646" s="6"/>
      <c r="R646" s="7"/>
      <c r="S646" s="7"/>
      <c r="T646" s="6"/>
      <c r="U646" s="6"/>
      <c r="V646" s="11"/>
      <c r="W646" s="11"/>
      <c r="X646" s="6"/>
      <c r="Y646" s="6"/>
      <c r="Z646" s="11"/>
      <c r="AA646" s="11"/>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3"/>
      <c r="DG646" s="3"/>
      <c r="DH646" s="3"/>
      <c r="DI646" s="3"/>
      <c r="DJ646" s="3"/>
      <c r="DK646" s="3"/>
      <c r="DL646" s="3"/>
      <c r="DM646" s="3"/>
      <c r="DN646" s="3"/>
      <c r="DO646" s="3"/>
      <c r="DP646" s="3"/>
      <c r="DQ646" s="3"/>
      <c r="DR646" s="3"/>
      <c r="DS646" s="3"/>
      <c r="DT646" s="3"/>
      <c r="DU646" s="3"/>
      <c r="DV646" s="3"/>
      <c r="DW646" s="3"/>
    </row>
    <row r="647" spans="1:127">
      <c r="A647" s="1"/>
      <c r="B647" s="2"/>
      <c r="C647" s="2"/>
      <c r="D647" s="2"/>
      <c r="E647" s="3"/>
      <c r="F647" s="4"/>
      <c r="I647" s="5"/>
      <c r="J647" s="5"/>
      <c r="K647" s="6"/>
      <c r="L647" s="6"/>
      <c r="M647" s="6"/>
      <c r="N647" s="6"/>
      <c r="O647" s="7"/>
      <c r="P647" s="7"/>
      <c r="Q647" s="6"/>
      <c r="R647" s="7"/>
      <c r="S647" s="7"/>
      <c r="T647" s="6"/>
      <c r="U647" s="6"/>
      <c r="V647" s="11"/>
      <c r="W647" s="11"/>
      <c r="X647" s="6"/>
      <c r="Y647" s="6"/>
      <c r="Z647" s="11"/>
      <c r="AA647" s="11"/>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3"/>
      <c r="DG647" s="3"/>
      <c r="DH647" s="3"/>
      <c r="DI647" s="3"/>
      <c r="DJ647" s="3"/>
      <c r="DK647" s="3"/>
      <c r="DL647" s="3"/>
      <c r="DM647" s="3"/>
      <c r="DN647" s="3"/>
      <c r="DO647" s="3"/>
      <c r="DP647" s="3"/>
      <c r="DQ647" s="3"/>
      <c r="DR647" s="3"/>
      <c r="DS647" s="3"/>
      <c r="DT647" s="3"/>
      <c r="DU647" s="3"/>
      <c r="DV647" s="3"/>
      <c r="DW647" s="3"/>
    </row>
    <row r="648" spans="1:127">
      <c r="A648" s="1"/>
      <c r="B648" s="2"/>
      <c r="C648" s="2"/>
      <c r="D648" s="2"/>
      <c r="E648" s="3"/>
      <c r="F648" s="4"/>
      <c r="I648" s="5"/>
      <c r="J648" s="5"/>
      <c r="K648" s="6"/>
      <c r="L648" s="6"/>
      <c r="M648" s="6"/>
      <c r="N648" s="6"/>
      <c r="O648" s="7"/>
      <c r="P648" s="7"/>
      <c r="Q648" s="6"/>
      <c r="R648" s="7"/>
      <c r="S648" s="7"/>
      <c r="T648" s="6"/>
      <c r="U648" s="6"/>
      <c r="V648" s="11"/>
      <c r="W648" s="11"/>
      <c r="X648" s="6"/>
      <c r="Y648" s="6"/>
      <c r="Z648" s="11"/>
      <c r="AA648" s="11"/>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3"/>
      <c r="DG648" s="3"/>
      <c r="DH648" s="3"/>
      <c r="DI648" s="3"/>
      <c r="DJ648" s="3"/>
      <c r="DK648" s="3"/>
      <c r="DL648" s="3"/>
      <c r="DM648" s="3"/>
      <c r="DN648" s="3"/>
      <c r="DO648" s="3"/>
      <c r="DP648" s="3"/>
      <c r="DQ648" s="3"/>
      <c r="DR648" s="3"/>
      <c r="DS648" s="3"/>
      <c r="DT648" s="3"/>
      <c r="DU648" s="3"/>
      <c r="DV648" s="3"/>
      <c r="DW648" s="3"/>
    </row>
    <row r="649" spans="1:127">
      <c r="A649" s="1"/>
      <c r="B649" s="2"/>
      <c r="C649" s="2"/>
      <c r="D649" s="2"/>
      <c r="E649" s="3"/>
      <c r="F649" s="4"/>
      <c r="I649" s="5"/>
      <c r="J649" s="5"/>
      <c r="K649" s="6"/>
      <c r="L649" s="6"/>
      <c r="M649" s="6"/>
      <c r="N649" s="6"/>
      <c r="O649" s="7"/>
      <c r="P649" s="7"/>
      <c r="Q649" s="6"/>
      <c r="R649" s="7"/>
      <c r="S649" s="7"/>
      <c r="T649" s="6"/>
      <c r="U649" s="6"/>
      <c r="V649" s="11"/>
      <c r="W649" s="11"/>
      <c r="X649" s="6"/>
      <c r="Y649" s="6"/>
      <c r="Z649" s="11"/>
      <c r="AA649" s="11"/>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3"/>
      <c r="DG649" s="3"/>
      <c r="DH649" s="3"/>
      <c r="DI649" s="3"/>
      <c r="DJ649" s="3"/>
      <c r="DK649" s="3"/>
      <c r="DL649" s="3"/>
      <c r="DM649" s="3"/>
      <c r="DN649" s="3"/>
      <c r="DO649" s="3"/>
      <c r="DP649" s="3"/>
      <c r="DQ649" s="3"/>
      <c r="DR649" s="3"/>
      <c r="DS649" s="3"/>
      <c r="DT649" s="3"/>
      <c r="DU649" s="3"/>
      <c r="DV649" s="3"/>
      <c r="DW649" s="3"/>
    </row>
    <row r="650" spans="1:127">
      <c r="A650" s="1"/>
      <c r="B650" s="2"/>
      <c r="C650" s="2"/>
      <c r="D650" s="2"/>
      <c r="E650" s="3"/>
      <c r="F650" s="4"/>
      <c r="I650" s="5"/>
      <c r="J650" s="5"/>
      <c r="K650" s="6"/>
      <c r="L650" s="6"/>
      <c r="M650" s="6"/>
      <c r="N650" s="6"/>
      <c r="O650" s="7"/>
      <c r="P650" s="7"/>
      <c r="Q650" s="6"/>
      <c r="R650" s="7"/>
      <c r="S650" s="7"/>
      <c r="T650" s="6"/>
      <c r="U650" s="6"/>
      <c r="V650" s="11"/>
      <c r="W650" s="11"/>
      <c r="X650" s="6"/>
      <c r="Y650" s="6"/>
      <c r="Z650" s="11"/>
      <c r="AA650" s="11"/>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3"/>
      <c r="DG650" s="3"/>
      <c r="DH650" s="3"/>
      <c r="DI650" s="3"/>
      <c r="DJ650" s="3"/>
      <c r="DK650" s="3"/>
      <c r="DL650" s="3"/>
      <c r="DM650" s="3"/>
      <c r="DN650" s="3"/>
      <c r="DO650" s="3"/>
      <c r="DP650" s="3"/>
      <c r="DQ650" s="3"/>
      <c r="DR650" s="3"/>
      <c r="DS650" s="3"/>
      <c r="DT650" s="3"/>
      <c r="DU650" s="3"/>
      <c r="DV650" s="3"/>
      <c r="DW650" s="3"/>
    </row>
    <row r="651" spans="1:127">
      <c r="A651" s="1"/>
      <c r="B651" s="2"/>
      <c r="C651" s="2"/>
      <c r="D651" s="2"/>
      <c r="E651" s="3"/>
      <c r="F651" s="4"/>
      <c r="I651" s="5"/>
      <c r="J651" s="5"/>
      <c r="K651" s="6"/>
      <c r="L651" s="6"/>
      <c r="M651" s="6"/>
      <c r="N651" s="6"/>
      <c r="O651" s="7"/>
      <c r="P651" s="7"/>
      <c r="Q651" s="6"/>
      <c r="R651" s="7"/>
      <c r="S651" s="7"/>
      <c r="T651" s="6"/>
      <c r="U651" s="6"/>
      <c r="V651" s="11"/>
      <c r="W651" s="11"/>
      <c r="X651" s="6"/>
      <c r="Y651" s="6"/>
      <c r="Z651" s="11"/>
      <c r="AA651" s="11"/>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3"/>
      <c r="DG651" s="3"/>
      <c r="DH651" s="3"/>
      <c r="DI651" s="3"/>
      <c r="DJ651" s="3"/>
      <c r="DK651" s="3"/>
      <c r="DL651" s="3"/>
      <c r="DM651" s="3"/>
      <c r="DN651" s="3"/>
      <c r="DO651" s="3"/>
      <c r="DP651" s="3"/>
      <c r="DQ651" s="3"/>
      <c r="DR651" s="3"/>
      <c r="DS651" s="3"/>
      <c r="DT651" s="3"/>
      <c r="DU651" s="3"/>
      <c r="DV651" s="3"/>
      <c r="DW651" s="3"/>
    </row>
    <row r="652" spans="1:127">
      <c r="A652" s="1"/>
      <c r="B652" s="2"/>
      <c r="C652" s="2"/>
      <c r="D652" s="2"/>
      <c r="E652" s="3"/>
      <c r="F652" s="4"/>
      <c r="I652" s="5"/>
      <c r="J652" s="5"/>
      <c r="K652" s="6"/>
      <c r="L652" s="6"/>
      <c r="M652" s="6"/>
      <c r="N652" s="6"/>
      <c r="O652" s="7"/>
      <c r="P652" s="7"/>
      <c r="Q652" s="6"/>
      <c r="R652" s="7"/>
      <c r="S652" s="7"/>
      <c r="T652" s="6"/>
      <c r="U652" s="6"/>
      <c r="V652" s="11"/>
      <c r="W652" s="11"/>
      <c r="X652" s="6"/>
      <c r="Y652" s="6"/>
      <c r="Z652" s="11"/>
      <c r="AA652" s="11"/>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3"/>
      <c r="DG652" s="3"/>
      <c r="DH652" s="3"/>
      <c r="DI652" s="3"/>
      <c r="DJ652" s="3"/>
      <c r="DK652" s="3"/>
      <c r="DL652" s="3"/>
      <c r="DM652" s="3"/>
      <c r="DN652" s="3"/>
      <c r="DO652" s="3"/>
      <c r="DP652" s="3"/>
      <c r="DQ652" s="3"/>
      <c r="DR652" s="3"/>
      <c r="DS652" s="3"/>
      <c r="DT652" s="3"/>
      <c r="DU652" s="3"/>
      <c r="DV652" s="3"/>
      <c r="DW652" s="3"/>
    </row>
    <row r="653" spans="1:127">
      <c r="A653" s="1"/>
      <c r="B653" s="2"/>
      <c r="C653" s="2"/>
      <c r="D653" s="2"/>
      <c r="E653" s="3"/>
      <c r="F653" s="4"/>
      <c r="I653" s="5"/>
      <c r="J653" s="5"/>
      <c r="K653" s="6"/>
      <c r="L653" s="6"/>
      <c r="M653" s="6"/>
      <c r="N653" s="6"/>
      <c r="O653" s="7"/>
      <c r="P653" s="7"/>
      <c r="Q653" s="6"/>
      <c r="R653" s="7"/>
      <c r="S653" s="7"/>
      <c r="T653" s="6"/>
      <c r="U653" s="6"/>
      <c r="V653" s="11"/>
      <c r="W653" s="11"/>
      <c r="X653" s="6"/>
      <c r="Y653" s="6"/>
      <c r="Z653" s="11"/>
      <c r="AA653" s="11"/>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3"/>
      <c r="DG653" s="3"/>
      <c r="DH653" s="3"/>
      <c r="DI653" s="3"/>
      <c r="DJ653" s="3"/>
      <c r="DK653" s="3"/>
      <c r="DL653" s="3"/>
      <c r="DM653" s="3"/>
      <c r="DN653" s="3"/>
      <c r="DO653" s="3"/>
      <c r="DP653" s="3"/>
      <c r="DQ653" s="3"/>
      <c r="DR653" s="3"/>
      <c r="DS653" s="3"/>
      <c r="DT653" s="3"/>
      <c r="DU653" s="3"/>
      <c r="DV653" s="3"/>
      <c r="DW653" s="3"/>
    </row>
    <row r="654" spans="1:127">
      <c r="A654" s="1"/>
      <c r="B654" s="2"/>
      <c r="C654" s="2"/>
      <c r="D654" s="2"/>
      <c r="E654" s="3"/>
      <c r="F654" s="4"/>
      <c r="I654" s="5"/>
      <c r="J654" s="5"/>
      <c r="K654" s="6"/>
      <c r="L654" s="6"/>
      <c r="M654" s="6"/>
      <c r="N654" s="6"/>
      <c r="O654" s="7"/>
      <c r="P654" s="7"/>
      <c r="Q654" s="6"/>
      <c r="R654" s="7"/>
      <c r="S654" s="7"/>
      <c r="T654" s="6"/>
      <c r="U654" s="6"/>
      <c r="V654" s="11"/>
      <c r="W654" s="11"/>
      <c r="X654" s="6"/>
      <c r="Y654" s="6"/>
      <c r="Z654" s="11"/>
      <c r="AA654" s="11"/>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3"/>
      <c r="DG654" s="3"/>
      <c r="DH654" s="3"/>
      <c r="DI654" s="3"/>
      <c r="DJ654" s="3"/>
      <c r="DK654" s="3"/>
      <c r="DL654" s="3"/>
      <c r="DM654" s="3"/>
      <c r="DN654" s="3"/>
      <c r="DO654" s="3"/>
      <c r="DP654" s="3"/>
      <c r="DQ654" s="3"/>
      <c r="DR654" s="3"/>
      <c r="DS654" s="3"/>
      <c r="DT654" s="3"/>
      <c r="DU654" s="3"/>
      <c r="DV654" s="3"/>
      <c r="DW654" s="3"/>
    </row>
    <row r="655" spans="1:127">
      <c r="A655" s="1"/>
      <c r="B655" s="2"/>
      <c r="C655" s="2"/>
      <c r="D655" s="2"/>
      <c r="E655" s="3"/>
      <c r="F655" s="4"/>
      <c r="I655" s="5"/>
      <c r="J655" s="5"/>
      <c r="K655" s="6"/>
      <c r="L655" s="6"/>
      <c r="M655" s="6"/>
      <c r="N655" s="6"/>
      <c r="O655" s="7"/>
      <c r="P655" s="7"/>
      <c r="Q655" s="6"/>
      <c r="R655" s="7"/>
      <c r="S655" s="7"/>
      <c r="T655" s="6"/>
      <c r="U655" s="6"/>
      <c r="V655" s="11"/>
      <c r="W655" s="11"/>
      <c r="X655" s="6"/>
      <c r="Y655" s="6"/>
      <c r="Z655" s="11"/>
      <c r="AA655" s="11"/>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3"/>
      <c r="DG655" s="3"/>
      <c r="DH655" s="3"/>
      <c r="DI655" s="3"/>
      <c r="DJ655" s="3"/>
      <c r="DK655" s="3"/>
      <c r="DL655" s="3"/>
      <c r="DM655" s="3"/>
      <c r="DN655" s="3"/>
      <c r="DO655" s="3"/>
      <c r="DP655" s="3"/>
      <c r="DQ655" s="3"/>
      <c r="DR655" s="3"/>
      <c r="DS655" s="3"/>
      <c r="DT655" s="3"/>
      <c r="DU655" s="3"/>
      <c r="DV655" s="3"/>
      <c r="DW655" s="3"/>
    </row>
    <row r="656" spans="1:127">
      <c r="A656" s="1"/>
      <c r="B656" s="2"/>
      <c r="C656" s="2"/>
      <c r="D656" s="2"/>
      <c r="E656" s="3"/>
      <c r="F656" s="4"/>
      <c r="I656" s="5"/>
      <c r="J656" s="5"/>
      <c r="K656" s="6"/>
      <c r="L656" s="6"/>
      <c r="M656" s="6"/>
      <c r="N656" s="6"/>
      <c r="O656" s="7"/>
      <c r="P656" s="7"/>
      <c r="Q656" s="6"/>
      <c r="R656" s="7"/>
      <c r="S656" s="7"/>
      <c r="T656" s="6"/>
      <c r="U656" s="6"/>
      <c r="V656" s="11"/>
      <c r="W656" s="11"/>
      <c r="X656" s="6"/>
      <c r="Y656" s="6"/>
      <c r="Z656" s="11"/>
      <c r="AA656" s="11"/>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3"/>
      <c r="DG656" s="3"/>
      <c r="DH656" s="3"/>
      <c r="DI656" s="3"/>
      <c r="DJ656" s="3"/>
      <c r="DK656" s="3"/>
      <c r="DL656" s="3"/>
      <c r="DM656" s="3"/>
      <c r="DN656" s="3"/>
      <c r="DO656" s="3"/>
      <c r="DP656" s="3"/>
      <c r="DQ656" s="3"/>
      <c r="DR656" s="3"/>
      <c r="DS656" s="3"/>
      <c r="DT656" s="3"/>
      <c r="DU656" s="3"/>
      <c r="DV656" s="3"/>
      <c r="DW656" s="3"/>
    </row>
    <row r="657" spans="1:127">
      <c r="A657" s="1"/>
      <c r="B657" s="2"/>
      <c r="C657" s="2"/>
      <c r="D657" s="2"/>
      <c r="E657" s="3"/>
      <c r="F657" s="4"/>
      <c r="I657" s="5"/>
      <c r="J657" s="5"/>
      <c r="K657" s="6"/>
      <c r="L657" s="6"/>
      <c r="M657" s="6"/>
      <c r="N657" s="6"/>
      <c r="O657" s="7"/>
      <c r="P657" s="7"/>
      <c r="Q657" s="6"/>
      <c r="R657" s="7"/>
      <c r="S657" s="7"/>
      <c r="T657" s="6"/>
      <c r="U657" s="6"/>
      <c r="V657" s="11"/>
      <c r="W657" s="11"/>
      <c r="X657" s="6"/>
      <c r="Y657" s="6"/>
      <c r="Z657" s="11"/>
      <c r="AA657" s="11"/>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3"/>
      <c r="DG657" s="3"/>
      <c r="DH657" s="3"/>
      <c r="DI657" s="3"/>
      <c r="DJ657" s="3"/>
      <c r="DK657" s="3"/>
      <c r="DL657" s="3"/>
      <c r="DM657" s="3"/>
      <c r="DN657" s="3"/>
      <c r="DO657" s="3"/>
      <c r="DP657" s="3"/>
      <c r="DQ657" s="3"/>
      <c r="DR657" s="3"/>
      <c r="DS657" s="3"/>
      <c r="DT657" s="3"/>
      <c r="DU657" s="3"/>
      <c r="DV657" s="3"/>
      <c r="DW657" s="3"/>
    </row>
    <row r="658" spans="1:127">
      <c r="A658" s="1"/>
      <c r="B658" s="2"/>
      <c r="C658" s="2"/>
      <c r="D658" s="2"/>
      <c r="E658" s="3"/>
      <c r="F658" s="4"/>
      <c r="I658" s="5"/>
      <c r="J658" s="5"/>
      <c r="K658" s="6"/>
      <c r="L658" s="6"/>
      <c r="M658" s="6"/>
      <c r="N658" s="6"/>
      <c r="O658" s="7"/>
      <c r="P658" s="7"/>
      <c r="Q658" s="6"/>
      <c r="R658" s="7"/>
      <c r="S658" s="7"/>
      <c r="T658" s="6"/>
      <c r="U658" s="6"/>
      <c r="V658" s="11"/>
      <c r="W658" s="11"/>
      <c r="X658" s="6"/>
      <c r="Y658" s="6"/>
      <c r="Z658" s="11"/>
      <c r="AA658" s="11"/>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3"/>
      <c r="DG658" s="3"/>
      <c r="DH658" s="3"/>
      <c r="DI658" s="3"/>
      <c r="DJ658" s="3"/>
      <c r="DK658" s="3"/>
      <c r="DL658" s="3"/>
      <c r="DM658" s="3"/>
      <c r="DN658" s="3"/>
      <c r="DO658" s="3"/>
      <c r="DP658" s="3"/>
      <c r="DQ658" s="3"/>
      <c r="DR658" s="3"/>
      <c r="DS658" s="3"/>
      <c r="DT658" s="3"/>
      <c r="DU658" s="3"/>
      <c r="DV658" s="3"/>
      <c r="DW658" s="3"/>
    </row>
    <row r="659" spans="1:127">
      <c r="A659" s="1"/>
      <c r="B659" s="2"/>
      <c r="C659" s="2"/>
      <c r="D659" s="2"/>
      <c r="E659" s="3"/>
      <c r="F659" s="4"/>
      <c r="I659" s="5"/>
      <c r="J659" s="5"/>
      <c r="K659" s="6"/>
      <c r="L659" s="6"/>
      <c r="M659" s="6"/>
      <c r="N659" s="6"/>
      <c r="O659" s="7"/>
      <c r="P659" s="7"/>
      <c r="Q659" s="6"/>
      <c r="R659" s="7"/>
      <c r="S659" s="7"/>
      <c r="T659" s="6"/>
      <c r="U659" s="6"/>
      <c r="V659" s="11"/>
      <c r="W659" s="11"/>
      <c r="X659" s="6"/>
      <c r="Y659" s="6"/>
      <c r="Z659" s="11"/>
      <c r="AA659" s="11"/>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3"/>
      <c r="DG659" s="3"/>
      <c r="DH659" s="3"/>
      <c r="DI659" s="3"/>
      <c r="DJ659" s="3"/>
      <c r="DK659" s="3"/>
      <c r="DL659" s="3"/>
      <c r="DM659" s="3"/>
      <c r="DN659" s="3"/>
      <c r="DO659" s="3"/>
      <c r="DP659" s="3"/>
      <c r="DQ659" s="3"/>
      <c r="DR659" s="3"/>
      <c r="DS659" s="3"/>
      <c r="DT659" s="3"/>
      <c r="DU659" s="3"/>
      <c r="DV659" s="3"/>
      <c r="DW659" s="3"/>
    </row>
    <row r="660" spans="1:127">
      <c r="A660" s="1"/>
      <c r="B660" s="2"/>
      <c r="C660" s="2"/>
      <c r="D660" s="2"/>
      <c r="E660" s="3"/>
      <c r="F660" s="4"/>
      <c r="I660" s="5"/>
      <c r="J660" s="5"/>
      <c r="K660" s="6"/>
      <c r="L660" s="6"/>
      <c r="M660" s="6"/>
      <c r="N660" s="6"/>
      <c r="O660" s="7"/>
      <c r="P660" s="7"/>
      <c r="Q660" s="6"/>
      <c r="R660" s="7"/>
      <c r="S660" s="7"/>
      <c r="T660" s="6"/>
      <c r="U660" s="6"/>
      <c r="V660" s="7"/>
      <c r="W660" s="7"/>
      <c r="X660" s="6"/>
      <c r="Y660" s="6"/>
      <c r="Z660" s="7"/>
      <c r="AA660" s="7"/>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3"/>
      <c r="DG660" s="3"/>
      <c r="DH660" s="3"/>
      <c r="DI660" s="3"/>
      <c r="DJ660" s="3"/>
      <c r="DK660" s="3"/>
      <c r="DL660" s="3"/>
      <c r="DM660" s="3"/>
      <c r="DN660" s="3"/>
      <c r="DO660" s="3"/>
      <c r="DP660" s="3"/>
      <c r="DQ660" s="3"/>
      <c r="DR660" s="3"/>
      <c r="DS660" s="3"/>
      <c r="DT660" s="3"/>
      <c r="DU660" s="3"/>
      <c r="DV660" s="3"/>
      <c r="DW660" s="3"/>
    </row>
    <row r="661" spans="1:127">
      <c r="A661" s="1"/>
      <c r="B661" s="2"/>
      <c r="C661" s="2"/>
      <c r="D661" s="2"/>
      <c r="E661" s="3"/>
      <c r="F661" s="4"/>
      <c r="I661" s="5"/>
      <c r="J661" s="5"/>
      <c r="K661" s="6"/>
      <c r="L661" s="6"/>
      <c r="M661" s="6"/>
      <c r="N661" s="6"/>
      <c r="O661" s="7"/>
      <c r="P661" s="7"/>
      <c r="Q661" s="6"/>
      <c r="R661" s="7"/>
      <c r="S661" s="7"/>
      <c r="T661" s="6"/>
      <c r="U661" s="6"/>
      <c r="V661" s="11"/>
      <c r="W661" s="11"/>
      <c r="X661" s="6"/>
      <c r="Y661" s="6"/>
      <c r="Z661" s="11"/>
      <c r="AA661" s="11"/>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3"/>
      <c r="DG661" s="3"/>
      <c r="DH661" s="3"/>
      <c r="DI661" s="3"/>
      <c r="DJ661" s="3"/>
      <c r="DK661" s="3"/>
      <c r="DL661" s="3"/>
      <c r="DM661" s="3"/>
      <c r="DN661" s="3"/>
      <c r="DO661" s="3"/>
      <c r="DP661" s="3"/>
      <c r="DQ661" s="3"/>
      <c r="DR661" s="3"/>
      <c r="DS661" s="3"/>
      <c r="DT661" s="3"/>
      <c r="DU661" s="3"/>
      <c r="DV661" s="3"/>
      <c r="DW661" s="3"/>
    </row>
    <row r="662" spans="1:127">
      <c r="A662" s="1"/>
      <c r="B662" s="2"/>
      <c r="C662" s="2"/>
      <c r="D662" s="2"/>
      <c r="E662" s="3"/>
      <c r="F662" s="4"/>
      <c r="I662" s="5"/>
      <c r="J662" s="5"/>
      <c r="K662" s="6"/>
      <c r="L662" s="6"/>
      <c r="M662" s="6"/>
      <c r="N662" s="6"/>
      <c r="O662" s="7"/>
      <c r="P662" s="7"/>
      <c r="Q662" s="6"/>
      <c r="R662" s="7"/>
      <c r="S662" s="7"/>
      <c r="T662" s="6"/>
      <c r="U662" s="6"/>
      <c r="V662" s="11"/>
      <c r="W662" s="11"/>
      <c r="X662" s="6"/>
      <c r="Y662" s="6"/>
      <c r="Z662" s="11"/>
      <c r="AA662" s="11"/>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3"/>
      <c r="DG662" s="3"/>
      <c r="DH662" s="3"/>
      <c r="DI662" s="3"/>
      <c r="DJ662" s="3"/>
      <c r="DK662" s="3"/>
      <c r="DL662" s="3"/>
      <c r="DM662" s="3"/>
      <c r="DN662" s="3"/>
      <c r="DO662" s="3"/>
      <c r="DP662" s="3"/>
      <c r="DQ662" s="3"/>
      <c r="DR662" s="3"/>
      <c r="DS662" s="3"/>
      <c r="DT662" s="3"/>
      <c r="DU662" s="3"/>
      <c r="DV662" s="3"/>
      <c r="DW662" s="3"/>
    </row>
    <row r="663" spans="1:127">
      <c r="A663" s="1"/>
      <c r="B663" s="2"/>
      <c r="C663" s="2"/>
      <c r="D663" s="2"/>
      <c r="E663" s="3"/>
      <c r="F663" s="4"/>
      <c r="I663" s="5"/>
      <c r="J663" s="5"/>
      <c r="K663" s="6"/>
      <c r="L663" s="6"/>
      <c r="M663" s="6"/>
      <c r="N663" s="6"/>
      <c r="O663" s="7"/>
      <c r="P663" s="7"/>
      <c r="Q663" s="6"/>
      <c r="R663" s="7"/>
      <c r="S663" s="7"/>
      <c r="T663" s="6"/>
      <c r="U663" s="6"/>
      <c r="V663" s="11"/>
      <c r="W663" s="11"/>
      <c r="X663" s="6"/>
      <c r="Y663" s="6"/>
      <c r="Z663" s="11"/>
      <c r="AA663" s="11"/>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3"/>
      <c r="DG663" s="3"/>
      <c r="DH663" s="3"/>
      <c r="DI663" s="3"/>
      <c r="DJ663" s="3"/>
      <c r="DK663" s="3"/>
      <c r="DL663" s="3"/>
      <c r="DM663" s="3"/>
      <c r="DN663" s="3"/>
      <c r="DO663" s="3"/>
      <c r="DP663" s="3"/>
      <c r="DQ663" s="3"/>
      <c r="DR663" s="3"/>
      <c r="DS663" s="3"/>
      <c r="DT663" s="3"/>
      <c r="DU663" s="3"/>
      <c r="DV663" s="3"/>
      <c r="DW663" s="3"/>
    </row>
    <row r="664" spans="1:127">
      <c r="A664" s="1"/>
      <c r="B664" s="2"/>
      <c r="C664" s="2"/>
      <c r="D664" s="2"/>
      <c r="E664" s="3"/>
      <c r="F664" s="4"/>
      <c r="I664" s="5"/>
      <c r="J664" s="5"/>
      <c r="K664" s="6"/>
      <c r="L664" s="6"/>
      <c r="M664" s="6"/>
      <c r="N664" s="6"/>
      <c r="O664" s="7"/>
      <c r="P664" s="7"/>
      <c r="Q664" s="6"/>
      <c r="R664" s="7"/>
      <c r="S664" s="7"/>
      <c r="T664" s="6"/>
      <c r="U664" s="6"/>
      <c r="V664" s="11"/>
      <c r="W664" s="11"/>
      <c r="X664" s="6"/>
      <c r="Y664" s="6"/>
      <c r="Z664" s="11"/>
      <c r="AA664" s="11"/>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3"/>
      <c r="DG664" s="3"/>
      <c r="DH664" s="3"/>
      <c r="DI664" s="3"/>
      <c r="DJ664" s="3"/>
      <c r="DK664" s="3"/>
      <c r="DL664" s="3"/>
      <c r="DM664" s="3"/>
      <c r="DN664" s="3"/>
      <c r="DO664" s="3"/>
      <c r="DP664" s="3"/>
      <c r="DQ664" s="3"/>
      <c r="DR664" s="3"/>
      <c r="DS664" s="3"/>
      <c r="DT664" s="3"/>
      <c r="DU664" s="3"/>
      <c r="DV664" s="3"/>
      <c r="DW664" s="3"/>
    </row>
    <row r="665" spans="1:127">
      <c r="A665" s="1"/>
      <c r="B665" s="2"/>
      <c r="C665" s="2"/>
      <c r="D665" s="2"/>
      <c r="E665" s="3"/>
      <c r="F665" s="4"/>
      <c r="I665" s="5"/>
      <c r="J665" s="5"/>
      <c r="K665" s="6"/>
      <c r="L665" s="6"/>
      <c r="M665" s="6"/>
      <c r="N665" s="6"/>
      <c r="O665" s="7"/>
      <c r="P665" s="7"/>
      <c r="Q665" s="6"/>
      <c r="R665" s="7"/>
      <c r="S665" s="7"/>
      <c r="T665" s="6"/>
      <c r="U665" s="6"/>
      <c r="V665" s="11"/>
      <c r="W665" s="11"/>
      <c r="X665" s="6"/>
      <c r="Y665" s="6"/>
      <c r="Z665" s="11"/>
      <c r="AA665" s="11"/>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3"/>
      <c r="DG665" s="3"/>
      <c r="DH665" s="3"/>
      <c r="DI665" s="3"/>
      <c r="DJ665" s="3"/>
      <c r="DK665" s="3"/>
      <c r="DL665" s="3"/>
      <c r="DM665" s="3"/>
      <c r="DN665" s="3"/>
      <c r="DO665" s="3"/>
      <c r="DP665" s="3"/>
      <c r="DQ665" s="3"/>
      <c r="DR665" s="3"/>
      <c r="DS665" s="3"/>
      <c r="DT665" s="3"/>
      <c r="DU665" s="3"/>
      <c r="DV665" s="3"/>
      <c r="DW665" s="3"/>
    </row>
    <row r="666" spans="1:127">
      <c r="A666" s="1"/>
      <c r="B666" s="2"/>
      <c r="C666" s="2"/>
      <c r="D666" s="2"/>
      <c r="E666" s="3"/>
      <c r="F666" s="4"/>
      <c r="I666" s="5"/>
      <c r="J666" s="5"/>
      <c r="K666" s="6"/>
      <c r="L666" s="6"/>
      <c r="M666" s="6"/>
      <c r="N666" s="6"/>
      <c r="O666" s="7"/>
      <c r="P666" s="7"/>
      <c r="Q666" s="6"/>
      <c r="R666" s="7"/>
      <c r="S666" s="7"/>
      <c r="T666" s="6"/>
      <c r="U666" s="6"/>
      <c r="V666" s="11"/>
      <c r="W666" s="11"/>
      <c r="X666" s="6"/>
      <c r="Y666" s="6"/>
      <c r="Z666" s="11"/>
      <c r="AA666" s="11"/>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3"/>
      <c r="DG666" s="3"/>
      <c r="DH666" s="3"/>
      <c r="DI666" s="3"/>
      <c r="DJ666" s="3"/>
      <c r="DK666" s="3"/>
      <c r="DL666" s="3"/>
      <c r="DM666" s="3"/>
      <c r="DN666" s="3"/>
      <c r="DO666" s="3"/>
      <c r="DP666" s="3"/>
      <c r="DQ666" s="3"/>
      <c r="DR666" s="3"/>
      <c r="DS666" s="3"/>
      <c r="DT666" s="3"/>
      <c r="DU666" s="3"/>
      <c r="DV666" s="3"/>
      <c r="DW666" s="3"/>
    </row>
    <row r="667" spans="1:127">
      <c r="A667" s="1"/>
      <c r="B667" s="2"/>
      <c r="C667" s="2"/>
      <c r="D667" s="2"/>
      <c r="E667" s="3"/>
      <c r="F667" s="4"/>
      <c r="I667" s="5"/>
      <c r="J667" s="5"/>
      <c r="K667" s="6"/>
      <c r="L667" s="6"/>
      <c r="M667" s="6"/>
      <c r="N667" s="6"/>
      <c r="O667" s="7"/>
      <c r="P667" s="7"/>
      <c r="Q667" s="6"/>
      <c r="R667" s="7"/>
      <c r="S667" s="7"/>
      <c r="T667" s="6"/>
      <c r="U667" s="6"/>
      <c r="V667" s="11"/>
      <c r="W667" s="11"/>
      <c r="X667" s="6"/>
      <c r="Y667" s="6"/>
      <c r="Z667" s="11"/>
      <c r="AA667" s="11"/>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3"/>
      <c r="DG667" s="3"/>
      <c r="DH667" s="3"/>
      <c r="DI667" s="3"/>
      <c r="DJ667" s="3"/>
      <c r="DK667" s="3"/>
      <c r="DL667" s="3"/>
      <c r="DM667" s="3"/>
      <c r="DN667" s="3"/>
      <c r="DO667" s="3"/>
      <c r="DP667" s="3"/>
      <c r="DQ667" s="3"/>
      <c r="DR667" s="3"/>
      <c r="DS667" s="3"/>
      <c r="DT667" s="3"/>
      <c r="DU667" s="3"/>
      <c r="DV667" s="3"/>
      <c r="DW667" s="3"/>
    </row>
    <row r="668" spans="1:127">
      <c r="A668" s="1"/>
      <c r="B668" s="2"/>
      <c r="C668" s="2"/>
      <c r="D668" s="2"/>
      <c r="E668" s="3"/>
      <c r="F668" s="4"/>
      <c r="I668" s="5"/>
      <c r="J668" s="5"/>
      <c r="K668" s="6"/>
      <c r="L668" s="6"/>
      <c r="M668" s="6"/>
      <c r="N668" s="6"/>
      <c r="O668" s="7"/>
      <c r="P668" s="7"/>
      <c r="Q668" s="6"/>
      <c r="R668" s="7"/>
      <c r="S668" s="7"/>
      <c r="T668" s="6"/>
      <c r="U668" s="6"/>
      <c r="V668" s="11"/>
      <c r="W668" s="11"/>
      <c r="X668" s="6"/>
      <c r="Y668" s="6"/>
      <c r="Z668" s="11"/>
      <c r="AA668" s="11"/>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3"/>
      <c r="DG668" s="3"/>
      <c r="DH668" s="3"/>
      <c r="DI668" s="3"/>
      <c r="DJ668" s="3"/>
      <c r="DK668" s="3"/>
      <c r="DL668" s="3"/>
      <c r="DM668" s="3"/>
      <c r="DN668" s="3"/>
      <c r="DO668" s="3"/>
      <c r="DP668" s="3"/>
      <c r="DQ668" s="3"/>
      <c r="DR668" s="3"/>
      <c r="DS668" s="3"/>
      <c r="DT668" s="3"/>
      <c r="DU668" s="3"/>
      <c r="DV668" s="3"/>
      <c r="DW668" s="3"/>
    </row>
    <row r="669" spans="1:127">
      <c r="A669" s="1"/>
      <c r="B669" s="2"/>
      <c r="C669" s="2"/>
      <c r="D669" s="2"/>
      <c r="E669" s="3"/>
      <c r="F669" s="4"/>
      <c r="I669" s="5"/>
      <c r="J669" s="5"/>
      <c r="K669" s="6"/>
      <c r="L669" s="6"/>
      <c r="M669" s="6"/>
      <c r="N669" s="6"/>
      <c r="O669" s="7"/>
      <c r="P669" s="7"/>
      <c r="Q669" s="6"/>
      <c r="R669" s="7"/>
      <c r="S669" s="7"/>
      <c r="T669" s="6"/>
      <c r="U669" s="6"/>
      <c r="V669" s="11"/>
      <c r="W669" s="11"/>
      <c r="X669" s="6"/>
      <c r="Y669" s="6"/>
      <c r="Z669" s="11"/>
      <c r="AA669" s="11"/>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3"/>
      <c r="DG669" s="3"/>
      <c r="DH669" s="3"/>
      <c r="DI669" s="3"/>
      <c r="DJ669" s="3"/>
      <c r="DK669" s="3"/>
      <c r="DL669" s="3"/>
      <c r="DM669" s="3"/>
      <c r="DN669" s="3"/>
      <c r="DO669" s="3"/>
      <c r="DP669" s="3"/>
      <c r="DQ669" s="3"/>
      <c r="DR669" s="3"/>
      <c r="DS669" s="3"/>
      <c r="DT669" s="3"/>
      <c r="DU669" s="3"/>
      <c r="DV669" s="3"/>
      <c r="DW669" s="3"/>
    </row>
    <row r="670" spans="1:127">
      <c r="A670" s="1"/>
      <c r="B670" s="2"/>
      <c r="C670" s="2"/>
      <c r="D670" s="2"/>
      <c r="E670" s="3"/>
      <c r="F670" s="4"/>
      <c r="I670" s="5"/>
      <c r="J670" s="5"/>
      <c r="K670" s="6"/>
      <c r="L670" s="6"/>
      <c r="M670" s="6"/>
      <c r="N670" s="6"/>
      <c r="O670" s="7"/>
      <c r="P670" s="7"/>
      <c r="Q670" s="6"/>
      <c r="R670" s="7"/>
      <c r="S670" s="7"/>
      <c r="T670" s="6"/>
      <c r="U670" s="6"/>
      <c r="V670" s="11"/>
      <c r="W670" s="11"/>
      <c r="X670" s="6"/>
      <c r="Y670" s="6"/>
      <c r="Z670" s="11"/>
      <c r="AA670" s="11"/>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3"/>
      <c r="DG670" s="3"/>
      <c r="DH670" s="3"/>
      <c r="DI670" s="3"/>
      <c r="DJ670" s="3"/>
      <c r="DK670" s="3"/>
      <c r="DL670" s="3"/>
      <c r="DM670" s="3"/>
      <c r="DN670" s="3"/>
      <c r="DO670" s="3"/>
      <c r="DP670" s="3"/>
      <c r="DQ670" s="3"/>
      <c r="DR670" s="3"/>
      <c r="DS670" s="3"/>
      <c r="DT670" s="3"/>
      <c r="DU670" s="3"/>
      <c r="DV670" s="3"/>
      <c r="DW670" s="3"/>
    </row>
    <row r="671" spans="1:127">
      <c r="A671" s="1"/>
      <c r="B671" s="2"/>
      <c r="C671" s="2"/>
      <c r="D671" s="2"/>
      <c r="E671" s="3"/>
      <c r="F671" s="4"/>
      <c r="I671" s="5"/>
      <c r="J671" s="5"/>
      <c r="K671" s="6"/>
      <c r="L671" s="6"/>
      <c r="M671" s="6"/>
      <c r="N671" s="6"/>
      <c r="O671" s="7"/>
      <c r="P671" s="7"/>
      <c r="Q671" s="6"/>
      <c r="R671" s="7"/>
      <c r="S671" s="7"/>
      <c r="T671" s="6"/>
      <c r="U671" s="6"/>
      <c r="V671" s="11"/>
      <c r="W671" s="11"/>
      <c r="X671" s="6"/>
      <c r="Y671" s="6"/>
      <c r="Z671" s="11"/>
      <c r="AA671" s="11"/>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3"/>
      <c r="DG671" s="3"/>
      <c r="DH671" s="3"/>
      <c r="DI671" s="3"/>
      <c r="DJ671" s="3"/>
      <c r="DK671" s="3"/>
      <c r="DL671" s="3"/>
      <c r="DM671" s="3"/>
      <c r="DN671" s="3"/>
      <c r="DO671" s="3"/>
      <c r="DP671" s="3"/>
      <c r="DQ671" s="3"/>
      <c r="DR671" s="3"/>
      <c r="DS671" s="3"/>
      <c r="DT671" s="3"/>
      <c r="DU671" s="3"/>
      <c r="DV671" s="3"/>
      <c r="DW671" s="3"/>
    </row>
    <row r="672" spans="1:127">
      <c r="A672" s="1"/>
      <c r="B672" s="2"/>
      <c r="C672" s="2"/>
      <c r="D672" s="2"/>
      <c r="E672" s="3"/>
      <c r="F672" s="4"/>
      <c r="I672" s="5"/>
      <c r="J672" s="5"/>
      <c r="K672" s="6"/>
      <c r="L672" s="6"/>
      <c r="M672" s="6"/>
      <c r="N672" s="6"/>
      <c r="O672" s="7"/>
      <c r="P672" s="7"/>
      <c r="Q672" s="6"/>
      <c r="R672" s="7"/>
      <c r="S672" s="7"/>
      <c r="T672" s="6"/>
      <c r="U672" s="6"/>
      <c r="V672" s="11"/>
      <c r="W672" s="11"/>
      <c r="X672" s="6"/>
      <c r="Y672" s="6"/>
      <c r="Z672" s="11"/>
      <c r="AA672" s="11"/>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3"/>
      <c r="DG672" s="3"/>
      <c r="DH672" s="3"/>
      <c r="DI672" s="3"/>
      <c r="DJ672" s="3"/>
      <c r="DK672" s="3"/>
      <c r="DL672" s="3"/>
      <c r="DM672" s="3"/>
      <c r="DN672" s="3"/>
      <c r="DO672" s="3"/>
      <c r="DP672" s="3"/>
      <c r="DQ672" s="3"/>
      <c r="DR672" s="3"/>
      <c r="DS672" s="3"/>
      <c r="DT672" s="3"/>
      <c r="DU672" s="3"/>
      <c r="DV672" s="3"/>
      <c r="DW672" s="3"/>
    </row>
    <row r="673" spans="1:127">
      <c r="A673" s="1"/>
      <c r="B673" s="2"/>
      <c r="C673" s="2"/>
      <c r="D673" s="2"/>
      <c r="E673" s="3"/>
      <c r="F673" s="4"/>
      <c r="I673" s="5"/>
      <c r="J673" s="5"/>
      <c r="K673" s="6"/>
      <c r="L673" s="6"/>
      <c r="M673" s="6"/>
      <c r="N673" s="6"/>
      <c r="O673" s="7"/>
      <c r="P673" s="7"/>
      <c r="Q673" s="6"/>
      <c r="R673" s="7"/>
      <c r="S673" s="7"/>
      <c r="T673" s="6"/>
      <c r="U673" s="6"/>
      <c r="V673" s="11"/>
      <c r="W673" s="11"/>
      <c r="X673" s="6"/>
      <c r="Y673" s="6"/>
      <c r="Z673" s="11"/>
      <c r="AA673" s="11"/>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3"/>
      <c r="DG673" s="3"/>
      <c r="DH673" s="3"/>
      <c r="DI673" s="3"/>
      <c r="DJ673" s="3"/>
      <c r="DK673" s="3"/>
      <c r="DL673" s="3"/>
      <c r="DM673" s="3"/>
      <c r="DN673" s="3"/>
      <c r="DO673" s="3"/>
      <c r="DP673" s="3"/>
      <c r="DQ673" s="3"/>
      <c r="DR673" s="3"/>
      <c r="DS673" s="3"/>
      <c r="DT673" s="3"/>
      <c r="DU673" s="3"/>
      <c r="DV673" s="3"/>
      <c r="DW673" s="3"/>
    </row>
    <row r="674" spans="1:127">
      <c r="A674" s="1"/>
      <c r="B674" s="2"/>
      <c r="C674" s="2"/>
      <c r="D674" s="2"/>
      <c r="E674" s="3"/>
      <c r="F674" s="4"/>
      <c r="I674" s="5"/>
      <c r="J674" s="5"/>
      <c r="K674" s="6"/>
      <c r="L674" s="6"/>
      <c r="M674" s="6"/>
      <c r="N674" s="6"/>
      <c r="O674" s="7"/>
      <c r="P674" s="7"/>
      <c r="Q674" s="6"/>
      <c r="R674" s="7"/>
      <c r="S674" s="7"/>
      <c r="T674" s="6"/>
      <c r="U674" s="6"/>
      <c r="V674" s="11"/>
      <c r="W674" s="11"/>
      <c r="X674" s="6"/>
      <c r="Y674" s="6"/>
      <c r="Z674" s="11"/>
      <c r="AA674" s="11"/>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c r="DE674" s="3"/>
      <c r="DF674" s="3"/>
      <c r="DG674" s="3"/>
      <c r="DH674" s="3"/>
      <c r="DI674" s="3"/>
      <c r="DJ674" s="3"/>
      <c r="DK674" s="3"/>
      <c r="DL674" s="3"/>
      <c r="DM674" s="3"/>
      <c r="DN674" s="3"/>
      <c r="DO674" s="3"/>
      <c r="DP674" s="3"/>
      <c r="DQ674" s="3"/>
      <c r="DR674" s="3"/>
      <c r="DS674" s="3"/>
      <c r="DT674" s="3"/>
      <c r="DU674" s="3"/>
      <c r="DV674" s="3"/>
      <c r="DW674" s="3"/>
    </row>
    <row r="675" spans="1:127">
      <c r="A675" s="1"/>
      <c r="B675" s="2"/>
      <c r="C675" s="2"/>
      <c r="D675" s="2"/>
      <c r="E675" s="3"/>
      <c r="F675" s="4"/>
      <c r="I675" s="5"/>
      <c r="J675" s="5"/>
      <c r="K675" s="6"/>
      <c r="L675" s="6"/>
      <c r="M675" s="6"/>
      <c r="N675" s="6"/>
      <c r="O675" s="7"/>
      <c r="P675" s="7"/>
      <c r="Q675" s="6"/>
      <c r="R675" s="7"/>
      <c r="S675" s="7"/>
      <c r="T675" s="6"/>
      <c r="U675" s="6"/>
      <c r="V675" s="11"/>
      <c r="W675" s="11"/>
      <c r="X675" s="6"/>
      <c r="Y675" s="6"/>
      <c r="Z675" s="11"/>
      <c r="AA675" s="11"/>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c r="DE675" s="3"/>
      <c r="DF675" s="3"/>
      <c r="DG675" s="3"/>
      <c r="DH675" s="3"/>
      <c r="DI675" s="3"/>
      <c r="DJ675" s="3"/>
      <c r="DK675" s="3"/>
      <c r="DL675" s="3"/>
      <c r="DM675" s="3"/>
      <c r="DN675" s="3"/>
      <c r="DO675" s="3"/>
      <c r="DP675" s="3"/>
      <c r="DQ675" s="3"/>
      <c r="DR675" s="3"/>
      <c r="DS675" s="3"/>
      <c r="DT675" s="3"/>
      <c r="DU675" s="3"/>
      <c r="DV675" s="3"/>
      <c r="DW675" s="3"/>
    </row>
    <row r="676" spans="1:127">
      <c r="A676" s="1"/>
      <c r="B676" s="2"/>
      <c r="C676" s="2"/>
      <c r="D676" s="2"/>
      <c r="E676" s="3"/>
      <c r="F676" s="4"/>
      <c r="I676" s="5"/>
      <c r="J676" s="5"/>
      <c r="K676" s="6"/>
      <c r="L676" s="6"/>
      <c r="M676" s="6"/>
      <c r="N676" s="6"/>
      <c r="O676" s="7"/>
      <c r="P676" s="7"/>
      <c r="Q676" s="6"/>
      <c r="R676" s="7"/>
      <c r="S676" s="7"/>
      <c r="T676" s="6"/>
      <c r="U676" s="6"/>
      <c r="V676" s="11"/>
      <c r="W676" s="11"/>
      <c r="X676" s="6"/>
      <c r="Y676" s="6"/>
      <c r="Z676" s="11"/>
      <c r="AA676" s="11"/>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3"/>
      <c r="DG676" s="3"/>
      <c r="DH676" s="3"/>
      <c r="DI676" s="3"/>
      <c r="DJ676" s="3"/>
      <c r="DK676" s="3"/>
      <c r="DL676" s="3"/>
      <c r="DM676" s="3"/>
      <c r="DN676" s="3"/>
      <c r="DO676" s="3"/>
      <c r="DP676" s="3"/>
      <c r="DQ676" s="3"/>
      <c r="DR676" s="3"/>
      <c r="DS676" s="3"/>
      <c r="DT676" s="3"/>
      <c r="DU676" s="3"/>
      <c r="DV676" s="3"/>
      <c r="DW676" s="3"/>
    </row>
    <row r="677" spans="1:127">
      <c r="A677" s="1"/>
      <c r="B677" s="2"/>
      <c r="C677" s="2"/>
      <c r="D677" s="2"/>
      <c r="E677" s="3"/>
      <c r="F677" s="4"/>
      <c r="I677" s="5"/>
      <c r="J677" s="5"/>
      <c r="K677" s="6"/>
      <c r="L677" s="6"/>
      <c r="M677" s="6"/>
      <c r="N677" s="6"/>
      <c r="O677" s="7"/>
      <c r="P677" s="7"/>
      <c r="Q677" s="6"/>
      <c r="R677" s="7"/>
      <c r="S677" s="7"/>
      <c r="T677" s="6"/>
      <c r="U677" s="6"/>
      <c r="V677" s="11"/>
      <c r="W677" s="11"/>
      <c r="X677" s="6"/>
      <c r="Y677" s="6"/>
      <c r="Z677" s="11"/>
      <c r="AA677" s="11"/>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3"/>
      <c r="DG677" s="3"/>
      <c r="DH677" s="3"/>
      <c r="DI677" s="3"/>
      <c r="DJ677" s="3"/>
      <c r="DK677" s="3"/>
      <c r="DL677" s="3"/>
      <c r="DM677" s="3"/>
      <c r="DN677" s="3"/>
      <c r="DO677" s="3"/>
      <c r="DP677" s="3"/>
      <c r="DQ677" s="3"/>
      <c r="DR677" s="3"/>
      <c r="DS677" s="3"/>
      <c r="DT677" s="3"/>
      <c r="DU677" s="3"/>
      <c r="DV677" s="3"/>
      <c r="DW677" s="3"/>
    </row>
    <row r="678" spans="1:127">
      <c r="A678" s="1"/>
      <c r="B678" s="2"/>
      <c r="C678" s="2"/>
      <c r="D678" s="2"/>
      <c r="E678" s="3"/>
      <c r="F678" s="4"/>
      <c r="I678" s="5"/>
      <c r="J678" s="5"/>
      <c r="K678" s="6"/>
      <c r="L678" s="6"/>
      <c r="M678" s="6"/>
      <c r="N678" s="6"/>
      <c r="O678" s="7"/>
      <c r="P678" s="7"/>
      <c r="Q678" s="6"/>
      <c r="R678" s="7"/>
      <c r="S678" s="7"/>
      <c r="T678" s="6"/>
      <c r="U678" s="6"/>
      <c r="V678" s="11"/>
      <c r="W678" s="11"/>
      <c r="X678" s="6"/>
      <c r="Y678" s="6"/>
      <c r="Z678" s="11"/>
      <c r="AA678" s="11"/>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3"/>
      <c r="DG678" s="3"/>
      <c r="DH678" s="3"/>
      <c r="DI678" s="3"/>
      <c r="DJ678" s="3"/>
      <c r="DK678" s="3"/>
      <c r="DL678" s="3"/>
      <c r="DM678" s="3"/>
      <c r="DN678" s="3"/>
      <c r="DO678" s="3"/>
      <c r="DP678" s="3"/>
      <c r="DQ678" s="3"/>
      <c r="DR678" s="3"/>
      <c r="DS678" s="3"/>
      <c r="DT678" s="3"/>
      <c r="DU678" s="3"/>
      <c r="DV678" s="3"/>
      <c r="DW678" s="3"/>
    </row>
    <row r="679" spans="1:127">
      <c r="A679" s="1"/>
      <c r="B679" s="2"/>
      <c r="C679" s="2"/>
      <c r="D679" s="2"/>
      <c r="E679" s="3"/>
      <c r="F679" s="4"/>
      <c r="I679" s="5"/>
      <c r="J679" s="5"/>
      <c r="K679" s="6"/>
      <c r="L679" s="6"/>
      <c r="M679" s="6"/>
      <c r="N679" s="6"/>
      <c r="O679" s="7"/>
      <c r="P679" s="7"/>
      <c r="Q679" s="6"/>
      <c r="R679" s="7"/>
      <c r="S679" s="7"/>
      <c r="T679" s="6"/>
      <c r="U679" s="6"/>
      <c r="V679" s="11"/>
      <c r="W679" s="11"/>
      <c r="X679" s="6"/>
      <c r="Y679" s="6"/>
      <c r="Z679" s="11"/>
      <c r="AA679" s="11"/>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3"/>
      <c r="DG679" s="3"/>
      <c r="DH679" s="3"/>
      <c r="DI679" s="3"/>
      <c r="DJ679" s="3"/>
      <c r="DK679" s="3"/>
      <c r="DL679" s="3"/>
      <c r="DM679" s="3"/>
      <c r="DN679" s="3"/>
      <c r="DO679" s="3"/>
      <c r="DP679" s="3"/>
      <c r="DQ679" s="3"/>
      <c r="DR679" s="3"/>
      <c r="DS679" s="3"/>
      <c r="DT679" s="3"/>
      <c r="DU679" s="3"/>
      <c r="DV679" s="3"/>
      <c r="DW679" s="3"/>
    </row>
    <row r="680" spans="1:127">
      <c r="A680" s="1"/>
      <c r="B680" s="2"/>
      <c r="C680" s="2"/>
      <c r="D680" s="2"/>
      <c r="E680" s="3"/>
      <c r="F680" s="4"/>
      <c r="I680" s="5"/>
      <c r="J680" s="5"/>
      <c r="K680" s="6"/>
      <c r="L680" s="6"/>
      <c r="M680" s="6"/>
      <c r="N680" s="6"/>
      <c r="O680" s="7"/>
      <c r="P680" s="7"/>
      <c r="Q680" s="6"/>
      <c r="R680" s="7"/>
      <c r="S680" s="7"/>
      <c r="T680" s="6"/>
      <c r="U680" s="6"/>
      <c r="V680" s="11"/>
      <c r="W680" s="11"/>
      <c r="X680" s="6"/>
      <c r="Y680" s="6"/>
      <c r="Z680" s="11"/>
      <c r="AA680" s="11"/>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3"/>
      <c r="DG680" s="3"/>
      <c r="DH680" s="3"/>
      <c r="DI680" s="3"/>
      <c r="DJ680" s="3"/>
      <c r="DK680" s="3"/>
      <c r="DL680" s="3"/>
      <c r="DM680" s="3"/>
      <c r="DN680" s="3"/>
      <c r="DO680" s="3"/>
      <c r="DP680" s="3"/>
      <c r="DQ680" s="3"/>
      <c r="DR680" s="3"/>
      <c r="DS680" s="3"/>
      <c r="DT680" s="3"/>
      <c r="DU680" s="3"/>
      <c r="DV680" s="3"/>
      <c r="DW680" s="3"/>
    </row>
    <row r="681" spans="1:127">
      <c r="A681" s="1"/>
      <c r="B681" s="2"/>
      <c r="C681" s="2"/>
      <c r="D681" s="2"/>
      <c r="E681" s="3"/>
      <c r="F681" s="4"/>
      <c r="I681" s="5"/>
      <c r="J681" s="5"/>
      <c r="K681" s="6"/>
      <c r="L681" s="6"/>
      <c r="M681" s="6"/>
      <c r="N681" s="6"/>
      <c r="O681" s="7"/>
      <c r="P681" s="7"/>
      <c r="Q681" s="6"/>
      <c r="R681" s="7"/>
      <c r="S681" s="7"/>
      <c r="T681" s="6"/>
      <c r="U681" s="6"/>
      <c r="V681" s="11"/>
      <c r="W681" s="11"/>
      <c r="X681" s="6"/>
      <c r="Y681" s="6"/>
      <c r="Z681" s="11"/>
      <c r="AA681" s="11"/>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c r="DE681" s="3"/>
      <c r="DF681" s="3"/>
      <c r="DG681" s="3"/>
      <c r="DH681" s="3"/>
      <c r="DI681" s="3"/>
      <c r="DJ681" s="3"/>
      <c r="DK681" s="3"/>
      <c r="DL681" s="3"/>
      <c r="DM681" s="3"/>
      <c r="DN681" s="3"/>
      <c r="DO681" s="3"/>
      <c r="DP681" s="3"/>
      <c r="DQ681" s="3"/>
      <c r="DR681" s="3"/>
      <c r="DS681" s="3"/>
      <c r="DT681" s="3"/>
      <c r="DU681" s="3"/>
      <c r="DV681" s="3"/>
      <c r="DW681" s="3"/>
    </row>
    <row r="682" spans="1:127">
      <c r="A682" s="1"/>
      <c r="B682" s="2"/>
      <c r="C682" s="2"/>
      <c r="D682" s="2"/>
      <c r="E682" s="3"/>
      <c r="F682" s="4"/>
      <c r="I682" s="5"/>
      <c r="J682" s="5"/>
      <c r="K682" s="6"/>
      <c r="L682" s="6"/>
      <c r="M682" s="6"/>
      <c r="N682" s="6"/>
      <c r="O682" s="7"/>
      <c r="P682" s="7"/>
      <c r="Q682" s="6"/>
      <c r="R682" s="7"/>
      <c r="S682" s="7"/>
      <c r="T682" s="6"/>
      <c r="U682" s="6"/>
      <c r="V682" s="11"/>
      <c r="W682" s="11"/>
      <c r="X682" s="6"/>
      <c r="Y682" s="6"/>
      <c r="Z682" s="11"/>
      <c r="AA682" s="11"/>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c r="DE682" s="3"/>
      <c r="DF682" s="3"/>
      <c r="DG682" s="3"/>
      <c r="DH682" s="3"/>
      <c r="DI682" s="3"/>
      <c r="DJ682" s="3"/>
      <c r="DK682" s="3"/>
      <c r="DL682" s="3"/>
      <c r="DM682" s="3"/>
      <c r="DN682" s="3"/>
      <c r="DO682" s="3"/>
      <c r="DP682" s="3"/>
      <c r="DQ682" s="3"/>
      <c r="DR682" s="3"/>
      <c r="DS682" s="3"/>
      <c r="DT682" s="3"/>
      <c r="DU682" s="3"/>
      <c r="DV682" s="3"/>
      <c r="DW682" s="3"/>
    </row>
    <row r="683" spans="1:127">
      <c r="A683" s="1"/>
      <c r="B683" s="2"/>
      <c r="C683" s="2"/>
      <c r="D683" s="2"/>
      <c r="E683" s="3"/>
      <c r="F683" s="4"/>
      <c r="I683" s="5"/>
      <c r="J683" s="5"/>
      <c r="K683" s="6"/>
      <c r="L683" s="6"/>
      <c r="M683" s="6"/>
      <c r="N683" s="6"/>
      <c r="O683" s="7"/>
      <c r="P683" s="7"/>
      <c r="Q683" s="6"/>
      <c r="R683" s="7"/>
      <c r="S683" s="7"/>
      <c r="T683" s="6"/>
      <c r="U683" s="6"/>
      <c r="V683" s="11"/>
      <c r="W683" s="11"/>
      <c r="X683" s="6"/>
      <c r="Y683" s="6"/>
      <c r="Z683" s="11"/>
      <c r="AA683" s="11"/>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3"/>
      <c r="DG683" s="3"/>
      <c r="DH683" s="3"/>
      <c r="DI683" s="3"/>
      <c r="DJ683" s="3"/>
      <c r="DK683" s="3"/>
      <c r="DL683" s="3"/>
      <c r="DM683" s="3"/>
      <c r="DN683" s="3"/>
      <c r="DO683" s="3"/>
      <c r="DP683" s="3"/>
      <c r="DQ683" s="3"/>
      <c r="DR683" s="3"/>
      <c r="DS683" s="3"/>
      <c r="DT683" s="3"/>
      <c r="DU683" s="3"/>
      <c r="DV683" s="3"/>
      <c r="DW683" s="3"/>
    </row>
    <row r="684" spans="1:127">
      <c r="A684" s="1"/>
      <c r="B684" s="2"/>
      <c r="C684" s="2"/>
      <c r="D684" s="2"/>
      <c r="E684" s="3"/>
      <c r="F684" s="4"/>
      <c r="I684" s="5"/>
      <c r="J684" s="5"/>
      <c r="K684" s="6"/>
      <c r="L684" s="6"/>
      <c r="M684" s="6"/>
      <c r="N684" s="6"/>
      <c r="O684" s="7"/>
      <c r="P684" s="7"/>
      <c r="Q684" s="6"/>
      <c r="R684" s="7"/>
      <c r="S684" s="7"/>
      <c r="T684" s="6"/>
      <c r="U684" s="6"/>
      <c r="V684" s="11"/>
      <c r="W684" s="11"/>
      <c r="X684" s="6"/>
      <c r="Y684" s="6"/>
      <c r="Z684" s="11"/>
      <c r="AA684" s="11"/>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3"/>
      <c r="DG684" s="3"/>
      <c r="DH684" s="3"/>
      <c r="DI684" s="3"/>
      <c r="DJ684" s="3"/>
      <c r="DK684" s="3"/>
      <c r="DL684" s="3"/>
      <c r="DM684" s="3"/>
      <c r="DN684" s="3"/>
      <c r="DO684" s="3"/>
      <c r="DP684" s="3"/>
      <c r="DQ684" s="3"/>
      <c r="DR684" s="3"/>
      <c r="DS684" s="3"/>
      <c r="DT684" s="3"/>
      <c r="DU684" s="3"/>
      <c r="DV684" s="3"/>
      <c r="DW684" s="3"/>
    </row>
    <row r="685" spans="1:127">
      <c r="A685" s="1"/>
      <c r="B685" s="2"/>
      <c r="C685" s="2"/>
      <c r="D685" s="2"/>
      <c r="E685" s="3"/>
      <c r="F685" s="4"/>
      <c r="I685" s="5"/>
      <c r="J685" s="5"/>
      <c r="K685" s="6"/>
      <c r="L685" s="6"/>
      <c r="M685" s="6"/>
      <c r="N685" s="6"/>
      <c r="O685" s="7"/>
      <c r="P685" s="7"/>
      <c r="Q685" s="6"/>
      <c r="R685" s="7"/>
      <c r="S685" s="7"/>
      <c r="T685" s="6"/>
      <c r="U685" s="6"/>
      <c r="V685" s="11"/>
      <c r="W685" s="11"/>
      <c r="X685" s="6"/>
      <c r="Y685" s="6"/>
      <c r="Z685" s="11"/>
      <c r="AA685" s="11"/>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3"/>
      <c r="DG685" s="3"/>
      <c r="DH685" s="3"/>
      <c r="DI685" s="3"/>
      <c r="DJ685" s="3"/>
      <c r="DK685" s="3"/>
      <c r="DL685" s="3"/>
      <c r="DM685" s="3"/>
      <c r="DN685" s="3"/>
      <c r="DO685" s="3"/>
      <c r="DP685" s="3"/>
      <c r="DQ685" s="3"/>
      <c r="DR685" s="3"/>
      <c r="DS685" s="3"/>
      <c r="DT685" s="3"/>
      <c r="DU685" s="3"/>
      <c r="DV685" s="3"/>
      <c r="DW685" s="3"/>
    </row>
    <row r="686" spans="1:127">
      <c r="A686" s="1"/>
      <c r="B686" s="2"/>
      <c r="C686" s="2"/>
      <c r="D686" s="2"/>
      <c r="E686" s="3"/>
      <c r="F686" s="4"/>
      <c r="I686" s="5"/>
      <c r="J686" s="5"/>
      <c r="K686" s="6"/>
      <c r="L686" s="6"/>
      <c r="M686" s="6"/>
      <c r="N686" s="6"/>
      <c r="O686" s="7"/>
      <c r="P686" s="7"/>
      <c r="Q686" s="6"/>
      <c r="R686" s="7"/>
      <c r="S686" s="7"/>
      <c r="T686" s="6"/>
      <c r="U686" s="6"/>
      <c r="V686" s="11"/>
      <c r="W686" s="11"/>
      <c r="X686" s="6"/>
      <c r="Y686" s="6"/>
      <c r="Z686" s="11"/>
      <c r="AA686" s="11"/>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3"/>
      <c r="DG686" s="3"/>
      <c r="DH686" s="3"/>
      <c r="DI686" s="3"/>
      <c r="DJ686" s="3"/>
      <c r="DK686" s="3"/>
      <c r="DL686" s="3"/>
      <c r="DM686" s="3"/>
      <c r="DN686" s="3"/>
      <c r="DO686" s="3"/>
      <c r="DP686" s="3"/>
      <c r="DQ686" s="3"/>
      <c r="DR686" s="3"/>
      <c r="DS686" s="3"/>
      <c r="DT686" s="3"/>
      <c r="DU686" s="3"/>
      <c r="DV686" s="3"/>
      <c r="DW686" s="3"/>
    </row>
    <row r="687" spans="1:127">
      <c r="A687" s="1"/>
      <c r="B687" s="2"/>
      <c r="C687" s="2"/>
      <c r="D687" s="2"/>
      <c r="E687" s="3"/>
      <c r="F687" s="4"/>
      <c r="I687" s="5"/>
      <c r="J687" s="5"/>
      <c r="K687" s="6"/>
      <c r="L687" s="6"/>
      <c r="M687" s="6"/>
      <c r="N687" s="6"/>
      <c r="O687" s="7"/>
      <c r="P687" s="7"/>
      <c r="Q687" s="6"/>
      <c r="R687" s="7"/>
      <c r="S687" s="7"/>
      <c r="T687" s="6"/>
      <c r="U687" s="6"/>
      <c r="V687" s="11"/>
      <c r="W687" s="11"/>
      <c r="X687" s="6"/>
      <c r="Y687" s="6"/>
      <c r="Z687" s="11"/>
      <c r="AA687" s="11"/>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3"/>
      <c r="DG687" s="3"/>
      <c r="DH687" s="3"/>
      <c r="DI687" s="3"/>
      <c r="DJ687" s="3"/>
      <c r="DK687" s="3"/>
      <c r="DL687" s="3"/>
      <c r="DM687" s="3"/>
      <c r="DN687" s="3"/>
      <c r="DO687" s="3"/>
      <c r="DP687" s="3"/>
      <c r="DQ687" s="3"/>
      <c r="DR687" s="3"/>
      <c r="DS687" s="3"/>
      <c r="DT687" s="3"/>
      <c r="DU687" s="3"/>
      <c r="DV687" s="3"/>
      <c r="DW687" s="3"/>
    </row>
    <row r="688" spans="1:127">
      <c r="A688" s="1"/>
      <c r="B688" s="2"/>
      <c r="C688" s="2"/>
      <c r="D688" s="2"/>
      <c r="E688" s="3"/>
      <c r="F688" s="4"/>
      <c r="I688" s="5"/>
      <c r="J688" s="5"/>
      <c r="K688" s="6"/>
      <c r="L688" s="6"/>
      <c r="M688" s="6"/>
      <c r="N688" s="6"/>
      <c r="O688" s="7"/>
      <c r="P688" s="7"/>
      <c r="Q688" s="6"/>
      <c r="R688" s="7"/>
      <c r="S688" s="7"/>
      <c r="T688" s="6"/>
      <c r="U688" s="6"/>
      <c r="V688" s="11"/>
      <c r="W688" s="11"/>
      <c r="X688" s="6"/>
      <c r="Y688" s="6"/>
      <c r="Z688" s="11"/>
      <c r="AA688" s="11"/>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c r="DE688" s="3"/>
      <c r="DF688" s="3"/>
      <c r="DG688" s="3"/>
      <c r="DH688" s="3"/>
      <c r="DI688" s="3"/>
      <c r="DJ688" s="3"/>
      <c r="DK688" s="3"/>
      <c r="DL688" s="3"/>
      <c r="DM688" s="3"/>
      <c r="DN688" s="3"/>
      <c r="DO688" s="3"/>
      <c r="DP688" s="3"/>
      <c r="DQ688" s="3"/>
      <c r="DR688" s="3"/>
      <c r="DS688" s="3"/>
      <c r="DT688" s="3"/>
      <c r="DU688" s="3"/>
      <c r="DV688" s="3"/>
      <c r="DW688" s="3"/>
    </row>
    <row r="689" spans="1:127">
      <c r="A689" s="1"/>
      <c r="B689" s="2"/>
      <c r="C689" s="2"/>
      <c r="D689" s="2"/>
      <c r="E689" s="3"/>
      <c r="F689" s="4"/>
      <c r="I689" s="5"/>
      <c r="J689" s="5"/>
      <c r="K689" s="6"/>
      <c r="L689" s="6"/>
      <c r="M689" s="6"/>
      <c r="N689" s="6"/>
      <c r="O689" s="7"/>
      <c r="P689" s="7"/>
      <c r="Q689" s="6"/>
      <c r="R689" s="7"/>
      <c r="S689" s="7"/>
      <c r="T689" s="6"/>
      <c r="U689" s="6"/>
      <c r="V689" s="11"/>
      <c r="W689" s="11"/>
      <c r="X689" s="6"/>
      <c r="Y689" s="6"/>
      <c r="Z689" s="11"/>
      <c r="AA689" s="11"/>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c r="DE689" s="3"/>
      <c r="DF689" s="3"/>
      <c r="DG689" s="3"/>
      <c r="DH689" s="3"/>
      <c r="DI689" s="3"/>
      <c r="DJ689" s="3"/>
      <c r="DK689" s="3"/>
      <c r="DL689" s="3"/>
      <c r="DM689" s="3"/>
      <c r="DN689" s="3"/>
      <c r="DO689" s="3"/>
      <c r="DP689" s="3"/>
      <c r="DQ689" s="3"/>
      <c r="DR689" s="3"/>
      <c r="DS689" s="3"/>
      <c r="DT689" s="3"/>
      <c r="DU689" s="3"/>
      <c r="DV689" s="3"/>
      <c r="DW689" s="3"/>
    </row>
    <row r="690" spans="1:127">
      <c r="A690" s="1"/>
      <c r="B690" s="2"/>
      <c r="C690" s="2"/>
      <c r="D690" s="2"/>
      <c r="E690" s="3"/>
      <c r="F690" s="4"/>
      <c r="I690" s="5"/>
      <c r="J690" s="5"/>
      <c r="K690" s="6"/>
      <c r="L690" s="6"/>
      <c r="M690" s="6"/>
      <c r="N690" s="6"/>
      <c r="O690" s="7"/>
      <c r="P690" s="7"/>
      <c r="Q690" s="6"/>
      <c r="R690" s="7"/>
      <c r="S690" s="7"/>
      <c r="T690" s="6"/>
      <c r="U690" s="6"/>
      <c r="V690" s="11"/>
      <c r="W690" s="11"/>
      <c r="X690" s="6"/>
      <c r="Y690" s="6"/>
      <c r="Z690" s="11"/>
      <c r="AA690" s="11"/>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3"/>
      <c r="DG690" s="3"/>
      <c r="DH690" s="3"/>
      <c r="DI690" s="3"/>
      <c r="DJ690" s="3"/>
      <c r="DK690" s="3"/>
      <c r="DL690" s="3"/>
      <c r="DM690" s="3"/>
      <c r="DN690" s="3"/>
      <c r="DO690" s="3"/>
      <c r="DP690" s="3"/>
      <c r="DQ690" s="3"/>
      <c r="DR690" s="3"/>
      <c r="DS690" s="3"/>
      <c r="DT690" s="3"/>
      <c r="DU690" s="3"/>
      <c r="DV690" s="3"/>
      <c r="DW690" s="3"/>
    </row>
    <row r="691" spans="1:127">
      <c r="A691" s="1"/>
      <c r="B691" s="2"/>
      <c r="C691" s="2"/>
      <c r="D691" s="2"/>
      <c r="E691" s="3"/>
      <c r="F691" s="4"/>
      <c r="I691" s="5"/>
      <c r="J691" s="5"/>
      <c r="K691" s="6"/>
      <c r="L691" s="6"/>
      <c r="M691" s="6"/>
      <c r="N691" s="6"/>
      <c r="O691" s="7"/>
      <c r="P691" s="7"/>
      <c r="Q691" s="6"/>
      <c r="R691" s="7"/>
      <c r="S691" s="7"/>
      <c r="T691" s="6"/>
      <c r="U691" s="6"/>
      <c r="V691" s="11"/>
      <c r="W691" s="11"/>
      <c r="X691" s="6"/>
      <c r="Y691" s="6"/>
      <c r="Z691" s="11"/>
      <c r="AA691" s="11"/>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3"/>
      <c r="DG691" s="3"/>
      <c r="DH691" s="3"/>
      <c r="DI691" s="3"/>
      <c r="DJ691" s="3"/>
      <c r="DK691" s="3"/>
      <c r="DL691" s="3"/>
      <c r="DM691" s="3"/>
      <c r="DN691" s="3"/>
      <c r="DO691" s="3"/>
      <c r="DP691" s="3"/>
      <c r="DQ691" s="3"/>
      <c r="DR691" s="3"/>
      <c r="DS691" s="3"/>
      <c r="DT691" s="3"/>
      <c r="DU691" s="3"/>
      <c r="DV691" s="3"/>
      <c r="DW691" s="3"/>
    </row>
    <row r="692" spans="1:127">
      <c r="A692" s="1"/>
      <c r="B692" s="2"/>
      <c r="C692" s="2"/>
      <c r="D692" s="2"/>
      <c r="E692" s="3"/>
      <c r="F692" s="4"/>
      <c r="I692" s="5"/>
      <c r="J692" s="5"/>
      <c r="K692" s="6"/>
      <c r="L692" s="6"/>
      <c r="M692" s="6"/>
      <c r="N692" s="6"/>
      <c r="O692" s="7"/>
      <c r="P692" s="7"/>
      <c r="Q692" s="6"/>
      <c r="R692" s="7"/>
      <c r="S692" s="7"/>
      <c r="T692" s="6"/>
      <c r="U692" s="6"/>
      <c r="V692" s="11"/>
      <c r="W692" s="11"/>
      <c r="X692" s="6"/>
      <c r="Y692" s="6"/>
      <c r="Z692" s="11"/>
      <c r="AA692" s="11"/>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3"/>
      <c r="DG692" s="3"/>
      <c r="DH692" s="3"/>
      <c r="DI692" s="3"/>
      <c r="DJ692" s="3"/>
      <c r="DK692" s="3"/>
      <c r="DL692" s="3"/>
      <c r="DM692" s="3"/>
      <c r="DN692" s="3"/>
      <c r="DO692" s="3"/>
      <c r="DP692" s="3"/>
      <c r="DQ692" s="3"/>
      <c r="DR692" s="3"/>
      <c r="DS692" s="3"/>
      <c r="DT692" s="3"/>
      <c r="DU692" s="3"/>
      <c r="DV692" s="3"/>
      <c r="DW692" s="3"/>
    </row>
    <row r="693" spans="1:127">
      <c r="A693" s="1"/>
      <c r="B693" s="2"/>
      <c r="C693" s="2"/>
      <c r="D693" s="2"/>
      <c r="E693" s="3"/>
      <c r="F693" s="4"/>
      <c r="I693" s="5"/>
      <c r="J693" s="5"/>
      <c r="K693" s="6"/>
      <c r="L693" s="6"/>
      <c r="M693" s="6"/>
      <c r="N693" s="6"/>
      <c r="O693" s="7"/>
      <c r="P693" s="7"/>
      <c r="Q693" s="6"/>
      <c r="R693" s="7"/>
      <c r="S693" s="7"/>
      <c r="T693" s="6"/>
      <c r="U693" s="6"/>
      <c r="V693" s="11"/>
      <c r="W693" s="11"/>
      <c r="X693" s="6"/>
      <c r="Y693" s="6"/>
      <c r="Z693" s="11"/>
      <c r="AA693" s="11"/>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3"/>
      <c r="DG693" s="3"/>
      <c r="DH693" s="3"/>
      <c r="DI693" s="3"/>
      <c r="DJ693" s="3"/>
      <c r="DK693" s="3"/>
      <c r="DL693" s="3"/>
      <c r="DM693" s="3"/>
      <c r="DN693" s="3"/>
      <c r="DO693" s="3"/>
      <c r="DP693" s="3"/>
      <c r="DQ693" s="3"/>
      <c r="DR693" s="3"/>
      <c r="DS693" s="3"/>
      <c r="DT693" s="3"/>
      <c r="DU693" s="3"/>
      <c r="DV693" s="3"/>
      <c r="DW693" s="3"/>
    </row>
    <row r="694" spans="1:127">
      <c r="A694" s="1"/>
      <c r="B694" s="2"/>
      <c r="C694" s="2"/>
      <c r="D694" s="2"/>
      <c r="E694" s="3"/>
      <c r="F694" s="4"/>
      <c r="I694" s="5"/>
      <c r="J694" s="5"/>
      <c r="K694" s="6"/>
      <c r="L694" s="6"/>
      <c r="M694" s="6"/>
      <c r="N694" s="6"/>
      <c r="O694" s="7"/>
      <c r="P694" s="7"/>
      <c r="Q694" s="6"/>
      <c r="R694" s="7"/>
      <c r="S694" s="7"/>
      <c r="T694" s="6"/>
      <c r="U694" s="6"/>
      <c r="V694" s="11"/>
      <c r="W694" s="11"/>
      <c r="X694" s="6"/>
      <c r="Y694" s="6"/>
      <c r="Z694" s="11"/>
      <c r="AA694" s="11"/>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3"/>
      <c r="DG694" s="3"/>
      <c r="DH694" s="3"/>
      <c r="DI694" s="3"/>
      <c r="DJ694" s="3"/>
      <c r="DK694" s="3"/>
      <c r="DL694" s="3"/>
      <c r="DM694" s="3"/>
      <c r="DN694" s="3"/>
      <c r="DO694" s="3"/>
      <c r="DP694" s="3"/>
      <c r="DQ694" s="3"/>
      <c r="DR694" s="3"/>
      <c r="DS694" s="3"/>
      <c r="DT694" s="3"/>
      <c r="DU694" s="3"/>
      <c r="DV694" s="3"/>
      <c r="DW694" s="3"/>
    </row>
    <row r="695" spans="1:127">
      <c r="A695" s="1"/>
      <c r="B695" s="2"/>
      <c r="C695" s="2"/>
      <c r="D695" s="2"/>
      <c r="E695" s="3"/>
      <c r="F695" s="4"/>
      <c r="I695" s="5"/>
      <c r="J695" s="5"/>
      <c r="K695" s="6"/>
      <c r="L695" s="6"/>
      <c r="M695" s="6"/>
      <c r="N695" s="6"/>
      <c r="O695" s="7"/>
      <c r="P695" s="7"/>
      <c r="Q695" s="6"/>
      <c r="R695" s="7"/>
      <c r="S695" s="7"/>
      <c r="T695" s="6"/>
      <c r="U695" s="6"/>
      <c r="V695" s="11"/>
      <c r="W695" s="11"/>
      <c r="X695" s="6"/>
      <c r="Y695" s="6"/>
      <c r="Z695" s="11"/>
      <c r="AA695" s="11"/>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c r="DE695" s="3"/>
      <c r="DF695" s="3"/>
      <c r="DG695" s="3"/>
      <c r="DH695" s="3"/>
      <c r="DI695" s="3"/>
      <c r="DJ695" s="3"/>
      <c r="DK695" s="3"/>
      <c r="DL695" s="3"/>
      <c r="DM695" s="3"/>
      <c r="DN695" s="3"/>
      <c r="DO695" s="3"/>
      <c r="DP695" s="3"/>
      <c r="DQ695" s="3"/>
      <c r="DR695" s="3"/>
      <c r="DS695" s="3"/>
      <c r="DT695" s="3"/>
      <c r="DU695" s="3"/>
      <c r="DV695" s="3"/>
      <c r="DW695" s="3"/>
    </row>
    <row r="696" spans="1:127">
      <c r="A696" s="1"/>
      <c r="B696" s="2"/>
      <c r="C696" s="2"/>
      <c r="D696" s="2"/>
      <c r="E696" s="3"/>
      <c r="F696" s="4"/>
      <c r="I696" s="5"/>
      <c r="J696" s="5"/>
      <c r="K696" s="6"/>
      <c r="L696" s="6"/>
      <c r="M696" s="6"/>
      <c r="N696" s="6"/>
      <c r="O696" s="7"/>
      <c r="P696" s="7"/>
      <c r="Q696" s="6"/>
      <c r="R696" s="7"/>
      <c r="S696" s="7"/>
      <c r="T696" s="6"/>
      <c r="U696" s="6"/>
      <c r="V696" s="11"/>
      <c r="W696" s="11"/>
      <c r="X696" s="6"/>
      <c r="Y696" s="6"/>
      <c r="Z696" s="11"/>
      <c r="AA696" s="11"/>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c r="DE696" s="3"/>
      <c r="DF696" s="3"/>
      <c r="DG696" s="3"/>
      <c r="DH696" s="3"/>
      <c r="DI696" s="3"/>
      <c r="DJ696" s="3"/>
      <c r="DK696" s="3"/>
      <c r="DL696" s="3"/>
      <c r="DM696" s="3"/>
      <c r="DN696" s="3"/>
      <c r="DO696" s="3"/>
      <c r="DP696" s="3"/>
      <c r="DQ696" s="3"/>
      <c r="DR696" s="3"/>
      <c r="DS696" s="3"/>
      <c r="DT696" s="3"/>
      <c r="DU696" s="3"/>
      <c r="DV696" s="3"/>
      <c r="DW696" s="3"/>
    </row>
    <row r="697" spans="1:127">
      <c r="A697" s="1"/>
      <c r="B697" s="2"/>
      <c r="C697" s="2"/>
      <c r="D697" s="2"/>
      <c r="E697" s="3"/>
      <c r="F697" s="4"/>
      <c r="I697" s="5"/>
      <c r="J697" s="5"/>
      <c r="K697" s="6"/>
      <c r="L697" s="6"/>
      <c r="M697" s="6"/>
      <c r="N697" s="6"/>
      <c r="O697" s="7"/>
      <c r="P697" s="7"/>
      <c r="Q697" s="6"/>
      <c r="R697" s="7"/>
      <c r="S697" s="7"/>
      <c r="T697" s="6"/>
      <c r="U697" s="6"/>
      <c r="V697" s="11"/>
      <c r="W697" s="11"/>
      <c r="X697" s="6"/>
      <c r="Y697" s="6"/>
      <c r="Z697" s="11"/>
      <c r="AA697" s="11"/>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c r="DE697" s="3"/>
      <c r="DF697" s="3"/>
      <c r="DG697" s="3"/>
      <c r="DH697" s="3"/>
      <c r="DI697" s="3"/>
      <c r="DJ697" s="3"/>
      <c r="DK697" s="3"/>
      <c r="DL697" s="3"/>
      <c r="DM697" s="3"/>
      <c r="DN697" s="3"/>
      <c r="DO697" s="3"/>
      <c r="DP697" s="3"/>
      <c r="DQ697" s="3"/>
      <c r="DR697" s="3"/>
      <c r="DS697" s="3"/>
      <c r="DT697" s="3"/>
      <c r="DU697" s="3"/>
      <c r="DV697" s="3"/>
      <c r="DW697" s="3"/>
    </row>
    <row r="698" spans="1:127">
      <c r="A698" s="1"/>
      <c r="B698" s="2"/>
      <c r="C698" s="2"/>
      <c r="D698" s="2"/>
      <c r="E698" s="3"/>
      <c r="F698" s="4"/>
      <c r="I698" s="5"/>
      <c r="J698" s="5"/>
      <c r="K698" s="6"/>
      <c r="L698" s="6"/>
      <c r="M698" s="6"/>
      <c r="N698" s="6"/>
      <c r="O698" s="7"/>
      <c r="P698" s="7"/>
      <c r="Q698" s="6"/>
      <c r="R698" s="7"/>
      <c r="S698" s="7"/>
      <c r="T698" s="6"/>
      <c r="U698" s="6"/>
      <c r="V698" s="11"/>
      <c r="W698" s="11"/>
      <c r="X698" s="6"/>
      <c r="Y698" s="6"/>
      <c r="Z698" s="11"/>
      <c r="AA698" s="11"/>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c r="DE698" s="3"/>
      <c r="DF698" s="3"/>
      <c r="DG698" s="3"/>
      <c r="DH698" s="3"/>
      <c r="DI698" s="3"/>
      <c r="DJ698" s="3"/>
      <c r="DK698" s="3"/>
      <c r="DL698" s="3"/>
      <c r="DM698" s="3"/>
      <c r="DN698" s="3"/>
      <c r="DO698" s="3"/>
      <c r="DP698" s="3"/>
      <c r="DQ698" s="3"/>
      <c r="DR698" s="3"/>
      <c r="DS698" s="3"/>
      <c r="DT698" s="3"/>
      <c r="DU698" s="3"/>
      <c r="DV698" s="3"/>
      <c r="DW698" s="3"/>
    </row>
    <row r="699" spans="1:127">
      <c r="A699" s="1"/>
      <c r="B699" s="2"/>
      <c r="C699" s="2"/>
      <c r="D699" s="2"/>
      <c r="E699" s="3"/>
      <c r="F699" s="4"/>
      <c r="I699" s="5"/>
      <c r="J699" s="5"/>
      <c r="K699" s="6"/>
      <c r="L699" s="6"/>
      <c r="M699" s="6"/>
      <c r="N699" s="6"/>
      <c r="O699" s="7"/>
      <c r="P699" s="7"/>
      <c r="Q699" s="6"/>
      <c r="R699" s="7"/>
      <c r="S699" s="7"/>
      <c r="T699" s="6"/>
      <c r="U699" s="6"/>
      <c r="V699" s="11"/>
      <c r="W699" s="11"/>
      <c r="X699" s="6"/>
      <c r="Y699" s="6"/>
      <c r="Z699" s="11"/>
      <c r="AA699" s="11"/>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c r="DE699" s="3"/>
      <c r="DF699" s="3"/>
      <c r="DG699" s="3"/>
      <c r="DH699" s="3"/>
      <c r="DI699" s="3"/>
      <c r="DJ699" s="3"/>
      <c r="DK699" s="3"/>
      <c r="DL699" s="3"/>
      <c r="DM699" s="3"/>
      <c r="DN699" s="3"/>
      <c r="DO699" s="3"/>
      <c r="DP699" s="3"/>
      <c r="DQ699" s="3"/>
      <c r="DR699" s="3"/>
      <c r="DS699" s="3"/>
      <c r="DT699" s="3"/>
      <c r="DU699" s="3"/>
      <c r="DV699" s="3"/>
      <c r="DW699" s="3"/>
    </row>
    <row r="700" spans="1:127">
      <c r="A700" s="1"/>
      <c r="B700" s="2"/>
      <c r="C700" s="2"/>
      <c r="D700" s="2"/>
      <c r="E700" s="3"/>
      <c r="F700" s="4"/>
      <c r="I700" s="5"/>
      <c r="J700" s="5"/>
      <c r="K700" s="6"/>
      <c r="L700" s="6"/>
      <c r="M700" s="6"/>
      <c r="N700" s="6"/>
      <c r="O700" s="7"/>
      <c r="P700" s="7"/>
      <c r="Q700" s="6"/>
      <c r="R700" s="7"/>
      <c r="S700" s="7"/>
      <c r="T700" s="6"/>
      <c r="U700" s="6"/>
      <c r="V700" s="11"/>
      <c r="W700" s="11"/>
      <c r="X700" s="6"/>
      <c r="Y700" s="6"/>
      <c r="Z700" s="11"/>
      <c r="AA700" s="11"/>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c r="DE700" s="3"/>
      <c r="DF700" s="3"/>
      <c r="DG700" s="3"/>
      <c r="DH700" s="3"/>
      <c r="DI700" s="3"/>
      <c r="DJ700" s="3"/>
      <c r="DK700" s="3"/>
      <c r="DL700" s="3"/>
      <c r="DM700" s="3"/>
      <c r="DN700" s="3"/>
      <c r="DO700" s="3"/>
      <c r="DP700" s="3"/>
      <c r="DQ700" s="3"/>
      <c r="DR700" s="3"/>
      <c r="DS700" s="3"/>
      <c r="DT700" s="3"/>
      <c r="DU700" s="3"/>
      <c r="DV700" s="3"/>
      <c r="DW700" s="3"/>
    </row>
    <row r="701" spans="1:127">
      <c r="A701" s="1"/>
      <c r="B701" s="2"/>
      <c r="C701" s="2"/>
      <c r="D701" s="2"/>
      <c r="E701" s="3"/>
      <c r="F701" s="4"/>
      <c r="I701" s="5"/>
      <c r="J701" s="5"/>
      <c r="K701" s="6"/>
      <c r="L701" s="6"/>
      <c r="M701" s="6"/>
      <c r="N701" s="6"/>
      <c r="O701" s="7"/>
      <c r="P701" s="7"/>
      <c r="Q701" s="6"/>
      <c r="R701" s="7"/>
      <c r="S701" s="7"/>
      <c r="T701" s="6"/>
      <c r="U701" s="6"/>
      <c r="V701" s="11"/>
      <c r="W701" s="11"/>
      <c r="X701" s="6"/>
      <c r="Y701" s="6"/>
      <c r="Z701" s="11"/>
      <c r="AA701" s="11"/>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c r="DE701" s="3"/>
      <c r="DF701" s="3"/>
      <c r="DG701" s="3"/>
      <c r="DH701" s="3"/>
      <c r="DI701" s="3"/>
      <c r="DJ701" s="3"/>
      <c r="DK701" s="3"/>
      <c r="DL701" s="3"/>
      <c r="DM701" s="3"/>
      <c r="DN701" s="3"/>
      <c r="DO701" s="3"/>
      <c r="DP701" s="3"/>
      <c r="DQ701" s="3"/>
      <c r="DR701" s="3"/>
      <c r="DS701" s="3"/>
      <c r="DT701" s="3"/>
      <c r="DU701" s="3"/>
      <c r="DV701" s="3"/>
      <c r="DW701" s="3"/>
    </row>
    <row r="702" spans="1:127">
      <c r="A702" s="1"/>
      <c r="B702" s="2"/>
      <c r="C702" s="2"/>
      <c r="D702" s="2"/>
      <c r="E702" s="3"/>
      <c r="F702" s="4"/>
      <c r="I702" s="5"/>
      <c r="J702" s="5"/>
      <c r="K702" s="6"/>
      <c r="L702" s="6"/>
      <c r="M702" s="6"/>
      <c r="N702" s="6"/>
      <c r="O702" s="7"/>
      <c r="P702" s="7"/>
      <c r="Q702" s="6"/>
      <c r="R702" s="7"/>
      <c r="S702" s="7"/>
      <c r="T702" s="6"/>
      <c r="U702" s="6"/>
      <c r="V702" s="11"/>
      <c r="W702" s="11"/>
      <c r="X702" s="6"/>
      <c r="Y702" s="6"/>
      <c r="Z702" s="11"/>
      <c r="AA702" s="11"/>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c r="DE702" s="3"/>
      <c r="DF702" s="3"/>
      <c r="DG702" s="3"/>
      <c r="DH702" s="3"/>
      <c r="DI702" s="3"/>
      <c r="DJ702" s="3"/>
      <c r="DK702" s="3"/>
      <c r="DL702" s="3"/>
      <c r="DM702" s="3"/>
      <c r="DN702" s="3"/>
      <c r="DO702" s="3"/>
      <c r="DP702" s="3"/>
      <c r="DQ702" s="3"/>
      <c r="DR702" s="3"/>
      <c r="DS702" s="3"/>
      <c r="DT702" s="3"/>
      <c r="DU702" s="3"/>
      <c r="DV702" s="3"/>
      <c r="DW702" s="3"/>
    </row>
    <row r="703" spans="1:127">
      <c r="A703" s="1"/>
      <c r="B703" s="2"/>
      <c r="C703" s="2"/>
      <c r="D703" s="2"/>
      <c r="E703" s="3"/>
      <c r="F703" s="4"/>
      <c r="I703" s="5"/>
      <c r="J703" s="5"/>
      <c r="K703" s="6"/>
      <c r="L703" s="6"/>
      <c r="M703" s="6"/>
      <c r="N703" s="6"/>
      <c r="O703" s="7"/>
      <c r="P703" s="7"/>
      <c r="Q703" s="6"/>
      <c r="R703" s="7"/>
      <c r="S703" s="7"/>
      <c r="T703" s="6"/>
      <c r="U703" s="6"/>
      <c r="V703" s="11"/>
      <c r="W703" s="11"/>
      <c r="X703" s="6"/>
      <c r="Y703" s="6"/>
      <c r="Z703" s="11"/>
      <c r="AA703" s="11"/>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c r="DE703" s="3"/>
      <c r="DF703" s="3"/>
      <c r="DG703" s="3"/>
      <c r="DH703" s="3"/>
      <c r="DI703" s="3"/>
      <c r="DJ703" s="3"/>
      <c r="DK703" s="3"/>
      <c r="DL703" s="3"/>
      <c r="DM703" s="3"/>
      <c r="DN703" s="3"/>
      <c r="DO703" s="3"/>
      <c r="DP703" s="3"/>
      <c r="DQ703" s="3"/>
      <c r="DR703" s="3"/>
      <c r="DS703" s="3"/>
      <c r="DT703" s="3"/>
      <c r="DU703" s="3"/>
      <c r="DV703" s="3"/>
      <c r="DW703" s="3"/>
    </row>
    <row r="704" spans="1:127">
      <c r="A704" s="1"/>
      <c r="B704" s="2"/>
      <c r="C704" s="2"/>
      <c r="D704" s="2"/>
      <c r="E704" s="3"/>
      <c r="F704" s="4"/>
      <c r="I704" s="5"/>
      <c r="J704" s="5"/>
      <c r="K704" s="6"/>
      <c r="L704" s="6"/>
      <c r="M704" s="6"/>
      <c r="N704" s="6"/>
      <c r="O704" s="7"/>
      <c r="P704" s="7"/>
      <c r="Q704" s="6"/>
      <c r="R704" s="7"/>
      <c r="S704" s="7"/>
      <c r="T704" s="6"/>
      <c r="U704" s="6"/>
      <c r="V704" s="11"/>
      <c r="W704" s="11"/>
      <c r="X704" s="6"/>
      <c r="Y704" s="6"/>
      <c r="Z704" s="11"/>
      <c r="AA704" s="11"/>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3"/>
      <c r="DG704" s="3"/>
      <c r="DH704" s="3"/>
      <c r="DI704" s="3"/>
      <c r="DJ704" s="3"/>
      <c r="DK704" s="3"/>
      <c r="DL704" s="3"/>
      <c r="DM704" s="3"/>
      <c r="DN704" s="3"/>
      <c r="DO704" s="3"/>
      <c r="DP704" s="3"/>
      <c r="DQ704" s="3"/>
      <c r="DR704" s="3"/>
      <c r="DS704" s="3"/>
      <c r="DT704" s="3"/>
      <c r="DU704" s="3"/>
      <c r="DV704" s="3"/>
      <c r="DW704" s="3"/>
    </row>
    <row r="705" spans="1:127">
      <c r="A705" s="1"/>
      <c r="B705" s="2"/>
      <c r="C705" s="2"/>
      <c r="D705" s="2"/>
      <c r="E705" s="3"/>
      <c r="F705" s="4"/>
      <c r="I705" s="5"/>
      <c r="J705" s="5"/>
      <c r="K705" s="6"/>
      <c r="L705" s="6"/>
      <c r="M705" s="6"/>
      <c r="N705" s="6"/>
      <c r="O705" s="7"/>
      <c r="P705" s="7"/>
      <c r="Q705" s="6"/>
      <c r="R705" s="7"/>
      <c r="S705" s="7"/>
      <c r="T705" s="6"/>
      <c r="U705" s="6"/>
      <c r="V705" s="11"/>
      <c r="W705" s="11"/>
      <c r="X705" s="6"/>
      <c r="Y705" s="6"/>
      <c r="Z705" s="11"/>
      <c r="AA705" s="11"/>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3"/>
      <c r="DG705" s="3"/>
      <c r="DH705" s="3"/>
      <c r="DI705" s="3"/>
      <c r="DJ705" s="3"/>
      <c r="DK705" s="3"/>
      <c r="DL705" s="3"/>
      <c r="DM705" s="3"/>
      <c r="DN705" s="3"/>
      <c r="DO705" s="3"/>
      <c r="DP705" s="3"/>
      <c r="DQ705" s="3"/>
      <c r="DR705" s="3"/>
      <c r="DS705" s="3"/>
      <c r="DT705" s="3"/>
      <c r="DU705" s="3"/>
      <c r="DV705" s="3"/>
      <c r="DW705" s="3"/>
    </row>
    <row r="706" spans="1:127">
      <c r="A706" s="1"/>
      <c r="B706" s="2"/>
      <c r="C706" s="2"/>
      <c r="D706" s="2"/>
      <c r="E706" s="3"/>
      <c r="F706" s="4"/>
      <c r="I706" s="5"/>
      <c r="J706" s="5"/>
      <c r="K706" s="6"/>
      <c r="L706" s="6"/>
      <c r="M706" s="6"/>
      <c r="N706" s="6"/>
      <c r="O706" s="7"/>
      <c r="P706" s="7"/>
      <c r="Q706" s="6"/>
      <c r="R706" s="7"/>
      <c r="S706" s="7"/>
      <c r="T706" s="6"/>
      <c r="U706" s="6"/>
      <c r="V706" s="11"/>
      <c r="W706" s="11"/>
      <c r="X706" s="6"/>
      <c r="Y706" s="6"/>
      <c r="Z706" s="11"/>
      <c r="AA706" s="11"/>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3"/>
      <c r="DG706" s="3"/>
      <c r="DH706" s="3"/>
      <c r="DI706" s="3"/>
      <c r="DJ706" s="3"/>
      <c r="DK706" s="3"/>
      <c r="DL706" s="3"/>
      <c r="DM706" s="3"/>
      <c r="DN706" s="3"/>
      <c r="DO706" s="3"/>
      <c r="DP706" s="3"/>
      <c r="DQ706" s="3"/>
      <c r="DR706" s="3"/>
      <c r="DS706" s="3"/>
      <c r="DT706" s="3"/>
      <c r="DU706" s="3"/>
      <c r="DV706" s="3"/>
      <c r="DW706" s="3"/>
    </row>
    <row r="707" spans="1:127">
      <c r="A707" s="1"/>
      <c r="B707" s="2"/>
      <c r="C707" s="2"/>
      <c r="D707" s="2"/>
      <c r="E707" s="3"/>
      <c r="F707" s="4"/>
      <c r="I707" s="5"/>
      <c r="J707" s="5"/>
      <c r="K707" s="6"/>
      <c r="L707" s="6"/>
      <c r="M707" s="6"/>
      <c r="N707" s="6"/>
      <c r="O707" s="7"/>
      <c r="P707" s="7"/>
      <c r="Q707" s="6"/>
      <c r="R707" s="7"/>
      <c r="S707" s="7"/>
      <c r="T707" s="6"/>
      <c r="U707" s="6"/>
      <c r="V707" s="11"/>
      <c r="W707" s="11"/>
      <c r="X707" s="6"/>
      <c r="Y707" s="6"/>
      <c r="Z707" s="11"/>
      <c r="AA707" s="11"/>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3"/>
      <c r="DG707" s="3"/>
      <c r="DH707" s="3"/>
      <c r="DI707" s="3"/>
      <c r="DJ707" s="3"/>
      <c r="DK707" s="3"/>
      <c r="DL707" s="3"/>
      <c r="DM707" s="3"/>
      <c r="DN707" s="3"/>
      <c r="DO707" s="3"/>
      <c r="DP707" s="3"/>
      <c r="DQ707" s="3"/>
      <c r="DR707" s="3"/>
      <c r="DS707" s="3"/>
      <c r="DT707" s="3"/>
      <c r="DU707" s="3"/>
      <c r="DV707" s="3"/>
      <c r="DW707" s="3"/>
    </row>
    <row r="708" spans="1:127">
      <c r="A708" s="1"/>
      <c r="B708" s="2"/>
      <c r="C708" s="2"/>
      <c r="D708" s="2"/>
      <c r="E708" s="3"/>
      <c r="F708" s="4"/>
      <c r="I708" s="5"/>
      <c r="J708" s="5"/>
      <c r="K708" s="6"/>
      <c r="L708" s="6"/>
      <c r="M708" s="6"/>
      <c r="N708" s="6"/>
      <c r="O708" s="7"/>
      <c r="P708" s="7"/>
      <c r="Q708" s="6"/>
      <c r="R708" s="7"/>
      <c r="S708" s="7"/>
      <c r="T708" s="6"/>
      <c r="U708" s="6"/>
      <c r="V708" s="11"/>
      <c r="W708" s="11"/>
      <c r="X708" s="6"/>
      <c r="Y708" s="6"/>
      <c r="Z708" s="11"/>
      <c r="AA708" s="11"/>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3"/>
      <c r="DG708" s="3"/>
      <c r="DH708" s="3"/>
      <c r="DI708" s="3"/>
      <c r="DJ708" s="3"/>
      <c r="DK708" s="3"/>
      <c r="DL708" s="3"/>
      <c r="DM708" s="3"/>
      <c r="DN708" s="3"/>
      <c r="DO708" s="3"/>
      <c r="DP708" s="3"/>
      <c r="DQ708" s="3"/>
      <c r="DR708" s="3"/>
      <c r="DS708" s="3"/>
      <c r="DT708" s="3"/>
      <c r="DU708" s="3"/>
      <c r="DV708" s="3"/>
      <c r="DW708" s="3"/>
    </row>
    <row r="709" spans="1:127">
      <c r="A709" s="1"/>
      <c r="B709" s="2"/>
      <c r="C709" s="2"/>
      <c r="D709" s="2"/>
      <c r="E709" s="3"/>
      <c r="F709" s="4"/>
      <c r="I709" s="5"/>
      <c r="J709" s="5"/>
      <c r="K709" s="6"/>
      <c r="L709" s="6"/>
      <c r="M709" s="6"/>
      <c r="N709" s="6"/>
      <c r="O709" s="7"/>
      <c r="P709" s="7"/>
      <c r="Q709" s="6"/>
      <c r="R709" s="7"/>
      <c r="S709" s="7"/>
      <c r="T709" s="6"/>
      <c r="U709" s="6"/>
      <c r="V709" s="11"/>
      <c r="W709" s="11"/>
      <c r="X709" s="6"/>
      <c r="Y709" s="6"/>
      <c r="Z709" s="11"/>
      <c r="AA709" s="11"/>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c r="DE709" s="3"/>
      <c r="DF709" s="3"/>
      <c r="DG709" s="3"/>
      <c r="DH709" s="3"/>
      <c r="DI709" s="3"/>
      <c r="DJ709" s="3"/>
      <c r="DK709" s="3"/>
      <c r="DL709" s="3"/>
      <c r="DM709" s="3"/>
      <c r="DN709" s="3"/>
      <c r="DO709" s="3"/>
      <c r="DP709" s="3"/>
      <c r="DQ709" s="3"/>
      <c r="DR709" s="3"/>
      <c r="DS709" s="3"/>
      <c r="DT709" s="3"/>
      <c r="DU709" s="3"/>
      <c r="DV709" s="3"/>
      <c r="DW709" s="3"/>
    </row>
    <row r="710" spans="1:127">
      <c r="A710" s="1"/>
      <c r="B710" s="2"/>
      <c r="C710" s="2"/>
      <c r="D710" s="2"/>
      <c r="E710" s="3"/>
      <c r="F710" s="4"/>
      <c r="I710" s="5"/>
      <c r="J710" s="5"/>
      <c r="K710" s="6"/>
      <c r="L710" s="6"/>
      <c r="M710" s="6"/>
      <c r="N710" s="6"/>
      <c r="O710" s="7"/>
      <c r="P710" s="7"/>
      <c r="Q710" s="6"/>
      <c r="R710" s="7"/>
      <c r="S710" s="7"/>
      <c r="T710" s="6"/>
      <c r="U710" s="6"/>
      <c r="V710" s="11"/>
      <c r="W710" s="11"/>
      <c r="X710" s="6"/>
      <c r="Y710" s="6"/>
      <c r="Z710" s="11"/>
      <c r="AA710" s="11"/>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c r="DE710" s="3"/>
      <c r="DF710" s="3"/>
      <c r="DG710" s="3"/>
      <c r="DH710" s="3"/>
      <c r="DI710" s="3"/>
      <c r="DJ710" s="3"/>
      <c r="DK710" s="3"/>
      <c r="DL710" s="3"/>
      <c r="DM710" s="3"/>
      <c r="DN710" s="3"/>
      <c r="DO710" s="3"/>
      <c r="DP710" s="3"/>
      <c r="DQ710" s="3"/>
      <c r="DR710" s="3"/>
      <c r="DS710" s="3"/>
      <c r="DT710" s="3"/>
      <c r="DU710" s="3"/>
      <c r="DV710" s="3"/>
      <c r="DW710" s="3"/>
    </row>
    <row r="711" spans="1:127">
      <c r="A711" s="1"/>
      <c r="B711" s="2"/>
      <c r="C711" s="2"/>
      <c r="D711" s="2"/>
      <c r="E711" s="3"/>
      <c r="F711" s="4"/>
      <c r="I711" s="5"/>
      <c r="J711" s="5"/>
      <c r="K711" s="6"/>
      <c r="L711" s="6"/>
      <c r="M711" s="6"/>
      <c r="N711" s="6"/>
      <c r="O711" s="7"/>
      <c r="P711" s="7"/>
      <c r="Q711" s="6"/>
      <c r="R711" s="7"/>
      <c r="S711" s="7"/>
      <c r="T711" s="6"/>
      <c r="U711" s="6"/>
      <c r="V711" s="11"/>
      <c r="W711" s="11"/>
      <c r="X711" s="6"/>
      <c r="Y711" s="6"/>
      <c r="Z711" s="11"/>
      <c r="AA711" s="11"/>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3"/>
      <c r="DG711" s="3"/>
      <c r="DH711" s="3"/>
      <c r="DI711" s="3"/>
      <c r="DJ711" s="3"/>
      <c r="DK711" s="3"/>
      <c r="DL711" s="3"/>
      <c r="DM711" s="3"/>
      <c r="DN711" s="3"/>
      <c r="DO711" s="3"/>
      <c r="DP711" s="3"/>
      <c r="DQ711" s="3"/>
      <c r="DR711" s="3"/>
      <c r="DS711" s="3"/>
      <c r="DT711" s="3"/>
      <c r="DU711" s="3"/>
      <c r="DV711" s="3"/>
      <c r="DW711" s="3"/>
    </row>
    <row r="712" spans="1:127">
      <c r="A712" s="1"/>
      <c r="B712" s="2"/>
      <c r="C712" s="2"/>
      <c r="D712" s="2"/>
      <c r="E712" s="3"/>
      <c r="F712" s="4"/>
      <c r="I712" s="5"/>
      <c r="J712" s="5"/>
      <c r="K712" s="6"/>
      <c r="L712" s="6"/>
      <c r="M712" s="6"/>
      <c r="N712" s="6"/>
      <c r="O712" s="7"/>
      <c r="P712" s="7"/>
      <c r="Q712" s="6"/>
      <c r="R712" s="7"/>
      <c r="S712" s="7"/>
      <c r="T712" s="6"/>
      <c r="U712" s="6"/>
      <c r="V712" s="11"/>
      <c r="W712" s="11"/>
      <c r="X712" s="6"/>
      <c r="Y712" s="6"/>
      <c r="Z712" s="11"/>
      <c r="AA712" s="11"/>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3"/>
      <c r="DG712" s="3"/>
      <c r="DH712" s="3"/>
      <c r="DI712" s="3"/>
      <c r="DJ712" s="3"/>
      <c r="DK712" s="3"/>
      <c r="DL712" s="3"/>
      <c r="DM712" s="3"/>
      <c r="DN712" s="3"/>
      <c r="DO712" s="3"/>
      <c r="DP712" s="3"/>
      <c r="DQ712" s="3"/>
      <c r="DR712" s="3"/>
      <c r="DS712" s="3"/>
      <c r="DT712" s="3"/>
      <c r="DU712" s="3"/>
      <c r="DV712" s="3"/>
      <c r="DW712" s="3"/>
    </row>
    <row r="713" spans="1:127">
      <c r="A713" s="1"/>
      <c r="B713" s="2"/>
      <c r="C713" s="2"/>
      <c r="D713" s="2"/>
      <c r="E713" s="3"/>
      <c r="F713" s="4"/>
      <c r="I713" s="5"/>
      <c r="J713" s="5"/>
      <c r="K713" s="6"/>
      <c r="L713" s="6"/>
      <c r="M713" s="6"/>
      <c r="N713" s="6"/>
      <c r="O713" s="7"/>
      <c r="P713" s="7"/>
      <c r="Q713" s="6"/>
      <c r="R713" s="7"/>
      <c r="S713" s="7"/>
      <c r="T713" s="6"/>
      <c r="U713" s="6"/>
      <c r="V713" s="11"/>
      <c r="W713" s="11"/>
      <c r="X713" s="6"/>
      <c r="Y713" s="6"/>
      <c r="Z713" s="11"/>
      <c r="AA713" s="11"/>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3"/>
      <c r="DG713" s="3"/>
      <c r="DH713" s="3"/>
      <c r="DI713" s="3"/>
      <c r="DJ713" s="3"/>
      <c r="DK713" s="3"/>
      <c r="DL713" s="3"/>
      <c r="DM713" s="3"/>
      <c r="DN713" s="3"/>
      <c r="DO713" s="3"/>
      <c r="DP713" s="3"/>
      <c r="DQ713" s="3"/>
      <c r="DR713" s="3"/>
      <c r="DS713" s="3"/>
      <c r="DT713" s="3"/>
      <c r="DU713" s="3"/>
      <c r="DV713" s="3"/>
      <c r="DW713" s="3"/>
    </row>
    <row r="714" spans="1:127">
      <c r="A714" s="1"/>
      <c r="B714" s="2"/>
      <c r="C714" s="2"/>
      <c r="D714" s="2"/>
      <c r="E714" s="3"/>
      <c r="F714" s="4"/>
      <c r="I714" s="5"/>
      <c r="J714" s="5"/>
      <c r="K714" s="6"/>
      <c r="L714" s="6"/>
      <c r="M714" s="6"/>
      <c r="N714" s="6"/>
      <c r="O714" s="7"/>
      <c r="P714" s="7"/>
      <c r="Q714" s="6"/>
      <c r="R714" s="7"/>
      <c r="S714" s="7"/>
      <c r="T714" s="6"/>
      <c r="U714" s="6"/>
      <c r="V714" s="11"/>
      <c r="W714" s="11"/>
      <c r="X714" s="6"/>
      <c r="Y714" s="6"/>
      <c r="Z714" s="11"/>
      <c r="AA714" s="11"/>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3"/>
      <c r="DG714" s="3"/>
      <c r="DH714" s="3"/>
      <c r="DI714" s="3"/>
      <c r="DJ714" s="3"/>
      <c r="DK714" s="3"/>
      <c r="DL714" s="3"/>
      <c r="DM714" s="3"/>
      <c r="DN714" s="3"/>
      <c r="DO714" s="3"/>
      <c r="DP714" s="3"/>
      <c r="DQ714" s="3"/>
      <c r="DR714" s="3"/>
      <c r="DS714" s="3"/>
      <c r="DT714" s="3"/>
      <c r="DU714" s="3"/>
      <c r="DV714" s="3"/>
      <c r="DW714" s="3"/>
    </row>
    <row r="715" spans="1:127">
      <c r="A715" s="1"/>
      <c r="B715" s="2"/>
      <c r="C715" s="2"/>
      <c r="D715" s="2"/>
      <c r="E715" s="3"/>
      <c r="F715" s="4"/>
      <c r="I715" s="5"/>
      <c r="J715" s="5"/>
      <c r="K715" s="6"/>
      <c r="L715" s="6"/>
      <c r="M715" s="6"/>
      <c r="N715" s="6"/>
      <c r="O715" s="7"/>
      <c r="P715" s="7"/>
      <c r="Q715" s="6"/>
      <c r="R715" s="7"/>
      <c r="S715" s="7"/>
      <c r="T715" s="6"/>
      <c r="U715" s="6"/>
      <c r="V715" s="11"/>
      <c r="W715" s="11"/>
      <c r="X715" s="6"/>
      <c r="Y715" s="6"/>
      <c r="Z715" s="11"/>
      <c r="AA715" s="11"/>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3"/>
      <c r="DG715" s="3"/>
      <c r="DH715" s="3"/>
      <c r="DI715" s="3"/>
      <c r="DJ715" s="3"/>
      <c r="DK715" s="3"/>
      <c r="DL715" s="3"/>
      <c r="DM715" s="3"/>
      <c r="DN715" s="3"/>
      <c r="DO715" s="3"/>
      <c r="DP715" s="3"/>
      <c r="DQ715" s="3"/>
      <c r="DR715" s="3"/>
      <c r="DS715" s="3"/>
      <c r="DT715" s="3"/>
      <c r="DU715" s="3"/>
      <c r="DV715" s="3"/>
      <c r="DW715" s="3"/>
    </row>
    <row r="716" spans="1:127">
      <c r="A716" s="1"/>
      <c r="B716" s="2"/>
      <c r="C716" s="2"/>
      <c r="D716" s="2"/>
      <c r="E716" s="3"/>
      <c r="F716" s="4"/>
      <c r="I716" s="5"/>
      <c r="J716" s="5"/>
      <c r="K716" s="6"/>
      <c r="L716" s="6"/>
      <c r="M716" s="6"/>
      <c r="N716" s="6"/>
      <c r="O716" s="7"/>
      <c r="P716" s="7"/>
      <c r="Q716" s="6"/>
      <c r="R716" s="7"/>
      <c r="S716" s="7"/>
      <c r="T716" s="6"/>
      <c r="U716" s="6"/>
      <c r="V716" s="11"/>
      <c r="W716" s="11"/>
      <c r="X716" s="6"/>
      <c r="Y716" s="6"/>
      <c r="Z716" s="11"/>
      <c r="AA716" s="11"/>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c r="DE716" s="3"/>
      <c r="DF716" s="3"/>
      <c r="DG716" s="3"/>
      <c r="DH716" s="3"/>
      <c r="DI716" s="3"/>
      <c r="DJ716" s="3"/>
      <c r="DK716" s="3"/>
      <c r="DL716" s="3"/>
      <c r="DM716" s="3"/>
      <c r="DN716" s="3"/>
      <c r="DO716" s="3"/>
      <c r="DP716" s="3"/>
      <c r="DQ716" s="3"/>
      <c r="DR716" s="3"/>
      <c r="DS716" s="3"/>
      <c r="DT716" s="3"/>
      <c r="DU716" s="3"/>
      <c r="DV716" s="3"/>
      <c r="DW716" s="3"/>
    </row>
    <row r="717" spans="1:127">
      <c r="A717" s="1"/>
      <c r="B717" s="2"/>
      <c r="C717" s="2"/>
      <c r="D717" s="2"/>
      <c r="E717" s="3"/>
      <c r="F717" s="4"/>
      <c r="I717" s="5"/>
      <c r="J717" s="5"/>
      <c r="K717" s="6"/>
      <c r="L717" s="6"/>
      <c r="M717" s="6"/>
      <c r="N717" s="6"/>
      <c r="O717" s="7"/>
      <c r="P717" s="7"/>
      <c r="Q717" s="6"/>
      <c r="R717" s="7"/>
      <c r="S717" s="7"/>
      <c r="T717" s="6"/>
      <c r="U717" s="6"/>
      <c r="V717" s="11"/>
      <c r="W717" s="11"/>
      <c r="X717" s="6"/>
      <c r="Y717" s="6"/>
      <c r="Z717" s="11"/>
      <c r="AA717" s="11"/>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c r="DE717" s="3"/>
      <c r="DF717" s="3"/>
      <c r="DG717" s="3"/>
      <c r="DH717" s="3"/>
      <c r="DI717" s="3"/>
      <c r="DJ717" s="3"/>
      <c r="DK717" s="3"/>
      <c r="DL717" s="3"/>
      <c r="DM717" s="3"/>
      <c r="DN717" s="3"/>
      <c r="DO717" s="3"/>
      <c r="DP717" s="3"/>
      <c r="DQ717" s="3"/>
      <c r="DR717" s="3"/>
      <c r="DS717" s="3"/>
      <c r="DT717" s="3"/>
      <c r="DU717" s="3"/>
      <c r="DV717" s="3"/>
      <c r="DW717" s="3"/>
    </row>
    <row r="718" spans="1:127">
      <c r="A718" s="1"/>
      <c r="B718" s="2"/>
      <c r="C718" s="2"/>
      <c r="D718" s="2"/>
      <c r="E718" s="3"/>
      <c r="F718" s="4"/>
      <c r="I718" s="5"/>
      <c r="J718" s="5"/>
      <c r="K718" s="6"/>
      <c r="L718" s="6"/>
      <c r="M718" s="6"/>
      <c r="N718" s="6"/>
      <c r="O718" s="7"/>
      <c r="P718" s="7"/>
      <c r="Q718" s="6"/>
      <c r="R718" s="7"/>
      <c r="S718" s="7"/>
      <c r="T718" s="6"/>
      <c r="U718" s="6"/>
      <c r="V718" s="11"/>
      <c r="W718" s="11"/>
      <c r="X718" s="6"/>
      <c r="Y718" s="6"/>
      <c r="Z718" s="11"/>
      <c r="AA718" s="11"/>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c r="DE718" s="3"/>
      <c r="DF718" s="3"/>
      <c r="DG718" s="3"/>
      <c r="DH718" s="3"/>
      <c r="DI718" s="3"/>
      <c r="DJ718" s="3"/>
      <c r="DK718" s="3"/>
      <c r="DL718" s="3"/>
      <c r="DM718" s="3"/>
      <c r="DN718" s="3"/>
      <c r="DO718" s="3"/>
      <c r="DP718" s="3"/>
      <c r="DQ718" s="3"/>
      <c r="DR718" s="3"/>
      <c r="DS718" s="3"/>
      <c r="DT718" s="3"/>
      <c r="DU718" s="3"/>
      <c r="DV718" s="3"/>
      <c r="DW718" s="3"/>
    </row>
    <row r="719" spans="1:127">
      <c r="A719" s="1"/>
      <c r="B719" s="2"/>
      <c r="C719" s="2"/>
      <c r="D719" s="2"/>
      <c r="E719" s="3"/>
      <c r="F719" s="4"/>
      <c r="I719" s="5"/>
      <c r="J719" s="5"/>
      <c r="K719" s="6"/>
      <c r="L719" s="6"/>
      <c r="M719" s="6"/>
      <c r="N719" s="6"/>
      <c r="O719" s="7"/>
      <c r="P719" s="7"/>
      <c r="Q719" s="6"/>
      <c r="R719" s="7"/>
      <c r="S719" s="7"/>
      <c r="T719" s="6"/>
      <c r="U719" s="6"/>
      <c r="V719" s="11"/>
      <c r="W719" s="11"/>
      <c r="X719" s="6"/>
      <c r="Y719" s="6"/>
      <c r="Z719" s="11"/>
      <c r="AA719" s="11"/>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c r="DE719" s="3"/>
      <c r="DF719" s="3"/>
      <c r="DG719" s="3"/>
      <c r="DH719" s="3"/>
      <c r="DI719" s="3"/>
      <c r="DJ719" s="3"/>
      <c r="DK719" s="3"/>
      <c r="DL719" s="3"/>
      <c r="DM719" s="3"/>
      <c r="DN719" s="3"/>
      <c r="DO719" s="3"/>
      <c r="DP719" s="3"/>
      <c r="DQ719" s="3"/>
      <c r="DR719" s="3"/>
      <c r="DS719" s="3"/>
      <c r="DT719" s="3"/>
      <c r="DU719" s="3"/>
      <c r="DV719" s="3"/>
      <c r="DW719" s="3"/>
    </row>
    <row r="720" spans="1:127">
      <c r="A720" s="1"/>
      <c r="B720" s="2"/>
      <c r="C720" s="2"/>
      <c r="D720" s="2"/>
      <c r="E720" s="3"/>
      <c r="F720" s="4"/>
      <c r="I720" s="5"/>
      <c r="J720" s="5"/>
      <c r="K720" s="6"/>
      <c r="L720" s="6"/>
      <c r="M720" s="6"/>
      <c r="N720" s="6"/>
      <c r="O720" s="7"/>
      <c r="P720" s="7"/>
      <c r="Q720" s="6"/>
      <c r="R720" s="7"/>
      <c r="S720" s="7"/>
      <c r="T720" s="6"/>
      <c r="U720" s="6"/>
      <c r="V720" s="11"/>
      <c r="W720" s="11"/>
      <c r="X720" s="6"/>
      <c r="Y720" s="6"/>
      <c r="Z720" s="11"/>
      <c r="AA720" s="11"/>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c r="DE720" s="3"/>
      <c r="DF720" s="3"/>
      <c r="DG720" s="3"/>
      <c r="DH720" s="3"/>
      <c r="DI720" s="3"/>
      <c r="DJ720" s="3"/>
      <c r="DK720" s="3"/>
      <c r="DL720" s="3"/>
      <c r="DM720" s="3"/>
      <c r="DN720" s="3"/>
      <c r="DO720" s="3"/>
      <c r="DP720" s="3"/>
      <c r="DQ720" s="3"/>
      <c r="DR720" s="3"/>
      <c r="DS720" s="3"/>
      <c r="DT720" s="3"/>
      <c r="DU720" s="3"/>
      <c r="DV720" s="3"/>
      <c r="DW720" s="3"/>
    </row>
    <row r="721" spans="1:127">
      <c r="A721" s="1"/>
      <c r="B721" s="2"/>
      <c r="C721" s="2"/>
      <c r="D721" s="2"/>
      <c r="E721" s="3"/>
      <c r="F721" s="4"/>
      <c r="I721" s="5"/>
      <c r="J721" s="5"/>
      <c r="K721" s="6"/>
      <c r="L721" s="6"/>
      <c r="M721" s="6"/>
      <c r="N721" s="6"/>
      <c r="O721" s="7"/>
      <c r="P721" s="7"/>
      <c r="Q721" s="6"/>
      <c r="R721" s="7"/>
      <c r="S721" s="7"/>
      <c r="T721" s="6"/>
      <c r="U721" s="6"/>
      <c r="V721" s="11"/>
      <c r="W721" s="11"/>
      <c r="X721" s="6"/>
      <c r="Y721" s="6"/>
      <c r="Z721" s="11"/>
      <c r="AA721" s="11"/>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c r="DE721" s="3"/>
      <c r="DF721" s="3"/>
      <c r="DG721" s="3"/>
      <c r="DH721" s="3"/>
      <c r="DI721" s="3"/>
      <c r="DJ721" s="3"/>
      <c r="DK721" s="3"/>
      <c r="DL721" s="3"/>
      <c r="DM721" s="3"/>
      <c r="DN721" s="3"/>
      <c r="DO721" s="3"/>
      <c r="DP721" s="3"/>
      <c r="DQ721" s="3"/>
      <c r="DR721" s="3"/>
      <c r="DS721" s="3"/>
      <c r="DT721" s="3"/>
      <c r="DU721" s="3"/>
      <c r="DV721" s="3"/>
      <c r="DW721" s="3"/>
    </row>
    <row r="722" spans="1:127">
      <c r="A722" s="1"/>
      <c r="B722" s="2"/>
      <c r="C722" s="2"/>
      <c r="D722" s="2"/>
      <c r="E722" s="3"/>
      <c r="F722" s="4"/>
      <c r="I722" s="5"/>
      <c r="J722" s="5"/>
      <c r="K722" s="6"/>
      <c r="L722" s="6"/>
      <c r="M722" s="6"/>
      <c r="N722" s="6"/>
      <c r="O722" s="7"/>
      <c r="P722" s="7"/>
      <c r="Q722" s="6"/>
      <c r="R722" s="7"/>
      <c r="S722" s="7"/>
      <c r="T722" s="6"/>
      <c r="U722" s="6"/>
      <c r="V722" s="11"/>
      <c r="W722" s="11"/>
      <c r="X722" s="6"/>
      <c r="Y722" s="6"/>
      <c r="Z722" s="11"/>
      <c r="AA722" s="11"/>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c r="DE722" s="3"/>
      <c r="DF722" s="3"/>
      <c r="DG722" s="3"/>
      <c r="DH722" s="3"/>
      <c r="DI722" s="3"/>
      <c r="DJ722" s="3"/>
      <c r="DK722" s="3"/>
      <c r="DL722" s="3"/>
      <c r="DM722" s="3"/>
      <c r="DN722" s="3"/>
      <c r="DO722" s="3"/>
      <c r="DP722" s="3"/>
      <c r="DQ722" s="3"/>
      <c r="DR722" s="3"/>
      <c r="DS722" s="3"/>
      <c r="DT722" s="3"/>
      <c r="DU722" s="3"/>
      <c r="DV722" s="3"/>
      <c r="DW722" s="3"/>
    </row>
    <row r="723" spans="1:127">
      <c r="A723" s="1"/>
      <c r="B723" s="2"/>
      <c r="C723" s="2"/>
      <c r="D723" s="2"/>
      <c r="E723" s="3"/>
      <c r="F723" s="4"/>
      <c r="I723" s="5"/>
      <c r="J723" s="5"/>
      <c r="K723" s="6"/>
      <c r="L723" s="6"/>
      <c r="M723" s="6"/>
      <c r="N723" s="6"/>
      <c r="O723" s="7"/>
      <c r="P723" s="7"/>
      <c r="Q723" s="6"/>
      <c r="R723" s="7"/>
      <c r="S723" s="7"/>
      <c r="T723" s="6"/>
      <c r="U723" s="6"/>
      <c r="V723" s="11"/>
      <c r="W723" s="11"/>
      <c r="X723" s="6"/>
      <c r="Y723" s="6"/>
      <c r="Z723" s="11"/>
      <c r="AA723" s="11"/>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c r="DE723" s="3"/>
      <c r="DF723" s="3"/>
      <c r="DG723" s="3"/>
      <c r="DH723" s="3"/>
      <c r="DI723" s="3"/>
      <c r="DJ723" s="3"/>
      <c r="DK723" s="3"/>
      <c r="DL723" s="3"/>
      <c r="DM723" s="3"/>
      <c r="DN723" s="3"/>
      <c r="DO723" s="3"/>
      <c r="DP723" s="3"/>
      <c r="DQ723" s="3"/>
      <c r="DR723" s="3"/>
      <c r="DS723" s="3"/>
      <c r="DT723" s="3"/>
      <c r="DU723" s="3"/>
      <c r="DV723" s="3"/>
      <c r="DW723" s="3"/>
    </row>
    <row r="724" spans="1:127">
      <c r="A724" s="1"/>
      <c r="B724" s="2"/>
      <c r="C724" s="2"/>
      <c r="D724" s="2"/>
      <c r="E724" s="3"/>
      <c r="F724" s="4"/>
      <c r="I724" s="5"/>
      <c r="J724" s="5"/>
      <c r="K724" s="6"/>
      <c r="L724" s="6"/>
      <c r="M724" s="6"/>
      <c r="N724" s="6"/>
      <c r="O724" s="7"/>
      <c r="P724" s="7"/>
      <c r="Q724" s="6"/>
      <c r="R724" s="7"/>
      <c r="S724" s="7"/>
      <c r="T724" s="6"/>
      <c r="U724" s="6"/>
      <c r="V724" s="11"/>
      <c r="W724" s="11"/>
      <c r="X724" s="6"/>
      <c r="Y724" s="6"/>
      <c r="Z724" s="11"/>
      <c r="AA724" s="11"/>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c r="DE724" s="3"/>
      <c r="DF724" s="3"/>
      <c r="DG724" s="3"/>
      <c r="DH724" s="3"/>
      <c r="DI724" s="3"/>
      <c r="DJ724" s="3"/>
      <c r="DK724" s="3"/>
      <c r="DL724" s="3"/>
      <c r="DM724" s="3"/>
      <c r="DN724" s="3"/>
      <c r="DO724" s="3"/>
      <c r="DP724" s="3"/>
      <c r="DQ724" s="3"/>
      <c r="DR724" s="3"/>
      <c r="DS724" s="3"/>
      <c r="DT724" s="3"/>
      <c r="DU724" s="3"/>
      <c r="DV724" s="3"/>
      <c r="DW724" s="3"/>
    </row>
    <row r="725" spans="1:127">
      <c r="A725" s="1"/>
      <c r="B725" s="2"/>
      <c r="C725" s="2"/>
      <c r="D725" s="2"/>
      <c r="E725" s="3"/>
      <c r="F725" s="4"/>
      <c r="I725" s="5"/>
      <c r="J725" s="5"/>
      <c r="K725" s="6"/>
      <c r="L725" s="6"/>
      <c r="M725" s="6"/>
      <c r="N725" s="6"/>
      <c r="O725" s="7"/>
      <c r="P725" s="7"/>
      <c r="Q725" s="6"/>
      <c r="R725" s="7"/>
      <c r="S725" s="7"/>
      <c r="T725" s="6"/>
      <c r="U725" s="6"/>
      <c r="V725" s="11"/>
      <c r="W725" s="11"/>
      <c r="X725" s="6"/>
      <c r="Y725" s="6"/>
      <c r="Z725" s="11"/>
      <c r="AA725" s="11"/>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c r="DD725" s="3"/>
      <c r="DE725" s="3"/>
      <c r="DF725" s="3"/>
      <c r="DG725" s="3"/>
      <c r="DH725" s="3"/>
      <c r="DI725" s="3"/>
      <c r="DJ725" s="3"/>
      <c r="DK725" s="3"/>
      <c r="DL725" s="3"/>
      <c r="DM725" s="3"/>
      <c r="DN725" s="3"/>
      <c r="DO725" s="3"/>
      <c r="DP725" s="3"/>
      <c r="DQ725" s="3"/>
      <c r="DR725" s="3"/>
      <c r="DS725" s="3"/>
      <c r="DT725" s="3"/>
      <c r="DU725" s="3"/>
      <c r="DV725" s="3"/>
      <c r="DW725" s="3"/>
    </row>
    <row r="726" spans="1:127">
      <c r="A726" s="1"/>
      <c r="B726" s="2"/>
      <c r="C726" s="2"/>
      <c r="D726" s="2"/>
      <c r="E726" s="3"/>
      <c r="F726" s="4"/>
      <c r="I726" s="5"/>
      <c r="J726" s="5"/>
      <c r="K726" s="6"/>
      <c r="L726" s="6"/>
      <c r="M726" s="6"/>
      <c r="N726" s="6"/>
      <c r="O726" s="7"/>
      <c r="P726" s="7"/>
      <c r="Q726" s="6"/>
      <c r="R726" s="7"/>
      <c r="S726" s="7"/>
      <c r="T726" s="6"/>
      <c r="U726" s="6"/>
      <c r="V726" s="11"/>
      <c r="W726" s="11"/>
      <c r="X726" s="6"/>
      <c r="Y726" s="6"/>
      <c r="Z726" s="11"/>
      <c r="AA726" s="11"/>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c r="DD726" s="3"/>
      <c r="DE726" s="3"/>
      <c r="DF726" s="3"/>
      <c r="DG726" s="3"/>
      <c r="DH726" s="3"/>
      <c r="DI726" s="3"/>
      <c r="DJ726" s="3"/>
      <c r="DK726" s="3"/>
      <c r="DL726" s="3"/>
      <c r="DM726" s="3"/>
      <c r="DN726" s="3"/>
      <c r="DO726" s="3"/>
      <c r="DP726" s="3"/>
      <c r="DQ726" s="3"/>
      <c r="DR726" s="3"/>
      <c r="DS726" s="3"/>
      <c r="DT726" s="3"/>
      <c r="DU726" s="3"/>
      <c r="DV726" s="3"/>
      <c r="DW726" s="3"/>
    </row>
    <row r="727" spans="1:127">
      <c r="A727" s="1"/>
      <c r="B727" s="2"/>
      <c r="C727" s="2"/>
      <c r="D727" s="2"/>
      <c r="E727" s="3"/>
      <c r="F727" s="4"/>
      <c r="I727" s="5"/>
      <c r="J727" s="5"/>
      <c r="K727" s="6"/>
      <c r="L727" s="6"/>
      <c r="M727" s="6"/>
      <c r="N727" s="6"/>
      <c r="O727" s="7"/>
      <c r="P727" s="7"/>
      <c r="Q727" s="6"/>
      <c r="R727" s="7"/>
      <c r="S727" s="7"/>
      <c r="T727" s="6"/>
      <c r="U727" s="6"/>
      <c r="V727" s="11"/>
      <c r="W727" s="11"/>
      <c r="X727" s="6"/>
      <c r="Y727" s="6"/>
      <c r="Z727" s="11"/>
      <c r="AA727" s="11"/>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c r="DD727" s="3"/>
      <c r="DE727" s="3"/>
      <c r="DF727" s="3"/>
      <c r="DG727" s="3"/>
      <c r="DH727" s="3"/>
      <c r="DI727" s="3"/>
      <c r="DJ727" s="3"/>
      <c r="DK727" s="3"/>
      <c r="DL727" s="3"/>
      <c r="DM727" s="3"/>
      <c r="DN727" s="3"/>
      <c r="DO727" s="3"/>
      <c r="DP727" s="3"/>
      <c r="DQ727" s="3"/>
      <c r="DR727" s="3"/>
      <c r="DS727" s="3"/>
      <c r="DT727" s="3"/>
      <c r="DU727" s="3"/>
      <c r="DV727" s="3"/>
      <c r="DW727" s="3"/>
    </row>
    <row r="728" spans="1:127">
      <c r="A728" s="1"/>
      <c r="B728" s="2"/>
      <c r="C728" s="2"/>
      <c r="D728" s="2"/>
      <c r="E728" s="3"/>
      <c r="F728" s="4"/>
      <c r="I728" s="5"/>
      <c r="J728" s="5"/>
      <c r="K728" s="6"/>
      <c r="L728" s="6"/>
      <c r="M728" s="6"/>
      <c r="N728" s="6"/>
      <c r="O728" s="7"/>
      <c r="P728" s="7"/>
      <c r="Q728" s="6"/>
      <c r="R728" s="7"/>
      <c r="S728" s="7"/>
      <c r="T728" s="6"/>
      <c r="U728" s="6"/>
      <c r="V728" s="11"/>
      <c r="W728" s="11"/>
      <c r="X728" s="6"/>
      <c r="Y728" s="6"/>
      <c r="Z728" s="11"/>
      <c r="AA728" s="11"/>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c r="DD728" s="3"/>
      <c r="DE728" s="3"/>
      <c r="DF728" s="3"/>
      <c r="DG728" s="3"/>
      <c r="DH728" s="3"/>
      <c r="DI728" s="3"/>
      <c r="DJ728" s="3"/>
      <c r="DK728" s="3"/>
      <c r="DL728" s="3"/>
      <c r="DM728" s="3"/>
      <c r="DN728" s="3"/>
      <c r="DO728" s="3"/>
      <c r="DP728" s="3"/>
      <c r="DQ728" s="3"/>
      <c r="DR728" s="3"/>
      <c r="DS728" s="3"/>
      <c r="DT728" s="3"/>
      <c r="DU728" s="3"/>
      <c r="DV728" s="3"/>
      <c r="DW728" s="3"/>
    </row>
    <row r="729" spans="1:127">
      <c r="A729" s="1"/>
      <c r="B729" s="2"/>
      <c r="C729" s="2"/>
      <c r="D729" s="2"/>
      <c r="E729" s="3"/>
      <c r="F729" s="4"/>
      <c r="I729" s="5"/>
      <c r="J729" s="5"/>
      <c r="K729" s="6"/>
      <c r="L729" s="6"/>
      <c r="M729" s="6"/>
      <c r="N729" s="6"/>
      <c r="O729" s="7"/>
      <c r="P729" s="7"/>
      <c r="Q729" s="6"/>
      <c r="R729" s="7"/>
      <c r="S729" s="7"/>
      <c r="T729" s="6"/>
      <c r="U729" s="6"/>
      <c r="V729" s="11"/>
      <c r="W729" s="11"/>
      <c r="X729" s="6"/>
      <c r="Y729" s="6"/>
      <c r="Z729" s="11"/>
      <c r="AA729" s="11"/>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c r="DD729" s="3"/>
      <c r="DE729" s="3"/>
      <c r="DF729" s="3"/>
      <c r="DG729" s="3"/>
      <c r="DH729" s="3"/>
      <c r="DI729" s="3"/>
      <c r="DJ729" s="3"/>
      <c r="DK729" s="3"/>
      <c r="DL729" s="3"/>
      <c r="DM729" s="3"/>
      <c r="DN729" s="3"/>
      <c r="DO729" s="3"/>
      <c r="DP729" s="3"/>
      <c r="DQ729" s="3"/>
      <c r="DR729" s="3"/>
      <c r="DS729" s="3"/>
      <c r="DT729" s="3"/>
      <c r="DU729" s="3"/>
      <c r="DV729" s="3"/>
      <c r="DW729" s="3"/>
    </row>
    <row r="730" spans="1:127">
      <c r="A730" s="1"/>
      <c r="B730" s="2"/>
      <c r="C730" s="2"/>
      <c r="D730" s="2"/>
      <c r="E730" s="3"/>
      <c r="F730" s="4"/>
      <c r="I730" s="5"/>
      <c r="J730" s="5"/>
      <c r="K730" s="6"/>
      <c r="L730" s="6"/>
      <c r="M730" s="6"/>
      <c r="N730" s="6"/>
      <c r="O730" s="7"/>
      <c r="P730" s="7"/>
      <c r="Q730" s="6"/>
      <c r="R730" s="7"/>
      <c r="S730" s="7"/>
      <c r="T730" s="6"/>
      <c r="U730" s="6"/>
      <c r="V730" s="11"/>
      <c r="W730" s="11"/>
      <c r="X730" s="6"/>
      <c r="Y730" s="6"/>
      <c r="Z730" s="11"/>
      <c r="AA730" s="11"/>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c r="DD730" s="3"/>
      <c r="DE730" s="3"/>
      <c r="DF730" s="3"/>
      <c r="DG730" s="3"/>
      <c r="DH730" s="3"/>
      <c r="DI730" s="3"/>
      <c r="DJ730" s="3"/>
      <c r="DK730" s="3"/>
      <c r="DL730" s="3"/>
      <c r="DM730" s="3"/>
      <c r="DN730" s="3"/>
      <c r="DO730" s="3"/>
      <c r="DP730" s="3"/>
      <c r="DQ730" s="3"/>
      <c r="DR730" s="3"/>
      <c r="DS730" s="3"/>
      <c r="DT730" s="3"/>
      <c r="DU730" s="3"/>
      <c r="DV730" s="3"/>
      <c r="DW730" s="3"/>
    </row>
    <row r="731" spans="1:127">
      <c r="A731" s="1"/>
      <c r="B731" s="2"/>
      <c r="C731" s="2"/>
      <c r="D731" s="2"/>
      <c r="E731" s="3"/>
      <c r="F731" s="4"/>
      <c r="I731" s="5"/>
      <c r="J731" s="5"/>
      <c r="K731" s="6"/>
      <c r="L731" s="6"/>
      <c r="M731" s="6"/>
      <c r="N731" s="6"/>
      <c r="O731" s="7"/>
      <c r="P731" s="7"/>
      <c r="Q731" s="6"/>
      <c r="R731" s="7"/>
      <c r="S731" s="7"/>
      <c r="T731" s="6"/>
      <c r="U731" s="6"/>
      <c r="V731" s="11"/>
      <c r="W731" s="11"/>
      <c r="X731" s="6"/>
      <c r="Y731" s="6"/>
      <c r="Z731" s="11"/>
      <c r="AA731" s="11"/>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c r="DD731" s="3"/>
      <c r="DE731" s="3"/>
      <c r="DF731" s="3"/>
      <c r="DG731" s="3"/>
      <c r="DH731" s="3"/>
      <c r="DI731" s="3"/>
      <c r="DJ731" s="3"/>
      <c r="DK731" s="3"/>
      <c r="DL731" s="3"/>
      <c r="DM731" s="3"/>
      <c r="DN731" s="3"/>
      <c r="DO731" s="3"/>
      <c r="DP731" s="3"/>
      <c r="DQ731" s="3"/>
      <c r="DR731" s="3"/>
      <c r="DS731" s="3"/>
      <c r="DT731" s="3"/>
      <c r="DU731" s="3"/>
      <c r="DV731" s="3"/>
      <c r="DW731" s="3"/>
    </row>
    <row r="732" spans="1:127">
      <c r="A732" s="1"/>
      <c r="B732" s="2"/>
      <c r="C732" s="2"/>
      <c r="D732" s="2"/>
      <c r="E732" s="3"/>
      <c r="F732" s="4"/>
      <c r="I732" s="5"/>
      <c r="J732" s="5"/>
      <c r="K732" s="6"/>
      <c r="L732" s="6"/>
      <c r="M732" s="6"/>
      <c r="N732" s="6"/>
      <c r="O732" s="7"/>
      <c r="P732" s="7"/>
      <c r="Q732" s="6"/>
      <c r="R732" s="7"/>
      <c r="S732" s="7"/>
      <c r="T732" s="6"/>
      <c r="U732" s="6"/>
      <c r="V732" s="11"/>
      <c r="W732" s="11"/>
      <c r="X732" s="6"/>
      <c r="Y732" s="6"/>
      <c r="Z732" s="11"/>
      <c r="AA732" s="11"/>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c r="DE732" s="3"/>
      <c r="DF732" s="3"/>
      <c r="DG732" s="3"/>
      <c r="DH732" s="3"/>
      <c r="DI732" s="3"/>
      <c r="DJ732" s="3"/>
      <c r="DK732" s="3"/>
      <c r="DL732" s="3"/>
      <c r="DM732" s="3"/>
      <c r="DN732" s="3"/>
      <c r="DO732" s="3"/>
      <c r="DP732" s="3"/>
      <c r="DQ732" s="3"/>
      <c r="DR732" s="3"/>
      <c r="DS732" s="3"/>
      <c r="DT732" s="3"/>
      <c r="DU732" s="3"/>
      <c r="DV732" s="3"/>
      <c r="DW732" s="3"/>
    </row>
    <row r="733" spans="1:127">
      <c r="A733" s="1"/>
      <c r="B733" s="2"/>
      <c r="C733" s="2"/>
      <c r="D733" s="2"/>
      <c r="E733" s="3"/>
      <c r="F733" s="4"/>
      <c r="I733" s="5"/>
      <c r="J733" s="5"/>
      <c r="K733" s="6"/>
      <c r="L733" s="6"/>
      <c r="M733" s="6"/>
      <c r="N733" s="6"/>
      <c r="O733" s="7"/>
      <c r="P733" s="7"/>
      <c r="Q733" s="6"/>
      <c r="R733" s="7"/>
      <c r="S733" s="7"/>
      <c r="T733" s="6"/>
      <c r="U733" s="6"/>
      <c r="V733" s="11"/>
      <c r="W733" s="11"/>
      <c r="X733" s="6"/>
      <c r="Y733" s="6"/>
      <c r="Z733" s="11"/>
      <c r="AA733" s="11"/>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c r="DE733" s="3"/>
      <c r="DF733" s="3"/>
      <c r="DG733" s="3"/>
      <c r="DH733" s="3"/>
      <c r="DI733" s="3"/>
      <c r="DJ733" s="3"/>
      <c r="DK733" s="3"/>
      <c r="DL733" s="3"/>
      <c r="DM733" s="3"/>
      <c r="DN733" s="3"/>
      <c r="DO733" s="3"/>
      <c r="DP733" s="3"/>
      <c r="DQ733" s="3"/>
      <c r="DR733" s="3"/>
      <c r="DS733" s="3"/>
      <c r="DT733" s="3"/>
      <c r="DU733" s="3"/>
      <c r="DV733" s="3"/>
      <c r="DW733" s="3"/>
    </row>
    <row r="734" spans="1:127">
      <c r="A734" s="1"/>
      <c r="B734" s="2"/>
      <c r="C734" s="2"/>
      <c r="D734" s="2"/>
      <c r="E734" s="3"/>
      <c r="F734" s="4"/>
      <c r="I734" s="5"/>
      <c r="J734" s="5"/>
      <c r="K734" s="6"/>
      <c r="L734" s="6"/>
      <c r="M734" s="6"/>
      <c r="N734" s="6"/>
      <c r="O734" s="7"/>
      <c r="P734" s="7"/>
      <c r="Q734" s="6"/>
      <c r="R734" s="7"/>
      <c r="S734" s="7"/>
      <c r="T734" s="6"/>
      <c r="U734" s="6"/>
      <c r="V734" s="11"/>
      <c r="W734" s="11"/>
      <c r="X734" s="6"/>
      <c r="Y734" s="6"/>
      <c r="Z734" s="11"/>
      <c r="AA734" s="11"/>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c r="DE734" s="3"/>
      <c r="DF734" s="3"/>
      <c r="DG734" s="3"/>
      <c r="DH734" s="3"/>
      <c r="DI734" s="3"/>
      <c r="DJ734" s="3"/>
      <c r="DK734" s="3"/>
      <c r="DL734" s="3"/>
      <c r="DM734" s="3"/>
      <c r="DN734" s="3"/>
      <c r="DO734" s="3"/>
      <c r="DP734" s="3"/>
      <c r="DQ734" s="3"/>
      <c r="DR734" s="3"/>
      <c r="DS734" s="3"/>
      <c r="DT734" s="3"/>
      <c r="DU734" s="3"/>
      <c r="DV734" s="3"/>
      <c r="DW734" s="3"/>
    </row>
    <row r="735" spans="1:127">
      <c r="A735" s="1"/>
      <c r="B735" s="2"/>
      <c r="C735" s="2"/>
      <c r="D735" s="2"/>
      <c r="E735" s="3"/>
      <c r="F735" s="4"/>
      <c r="I735" s="5"/>
      <c r="J735" s="5"/>
      <c r="K735" s="6"/>
      <c r="L735" s="6"/>
      <c r="M735" s="6"/>
      <c r="N735" s="6"/>
      <c r="O735" s="7"/>
      <c r="P735" s="7"/>
      <c r="Q735" s="6"/>
      <c r="R735" s="7"/>
      <c r="S735" s="7"/>
      <c r="T735" s="6"/>
      <c r="U735" s="6"/>
      <c r="V735" s="11"/>
      <c r="W735" s="11"/>
      <c r="X735" s="6"/>
      <c r="Y735" s="6"/>
      <c r="Z735" s="11"/>
      <c r="AA735" s="11"/>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c r="DE735" s="3"/>
      <c r="DF735" s="3"/>
      <c r="DG735" s="3"/>
      <c r="DH735" s="3"/>
      <c r="DI735" s="3"/>
      <c r="DJ735" s="3"/>
      <c r="DK735" s="3"/>
      <c r="DL735" s="3"/>
      <c r="DM735" s="3"/>
      <c r="DN735" s="3"/>
      <c r="DO735" s="3"/>
      <c r="DP735" s="3"/>
      <c r="DQ735" s="3"/>
      <c r="DR735" s="3"/>
      <c r="DS735" s="3"/>
      <c r="DT735" s="3"/>
      <c r="DU735" s="3"/>
      <c r="DV735" s="3"/>
      <c r="DW735" s="3"/>
    </row>
    <row r="736" spans="1:127">
      <c r="A736" s="1"/>
      <c r="B736" s="2"/>
      <c r="C736" s="2"/>
      <c r="D736" s="2"/>
      <c r="E736" s="3"/>
      <c r="F736" s="4"/>
      <c r="I736" s="5"/>
      <c r="J736" s="5"/>
      <c r="K736" s="6"/>
      <c r="L736" s="6"/>
      <c r="M736" s="6"/>
      <c r="N736" s="6"/>
      <c r="O736" s="7"/>
      <c r="P736" s="7"/>
      <c r="Q736" s="6"/>
      <c r="R736" s="7"/>
      <c r="S736" s="7"/>
      <c r="T736" s="6"/>
      <c r="U736" s="6"/>
      <c r="V736" s="11"/>
      <c r="W736" s="11"/>
      <c r="X736" s="6"/>
      <c r="Y736" s="6"/>
      <c r="Z736" s="11"/>
      <c r="AA736" s="11"/>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c r="DE736" s="3"/>
      <c r="DF736" s="3"/>
      <c r="DG736" s="3"/>
      <c r="DH736" s="3"/>
      <c r="DI736" s="3"/>
      <c r="DJ736" s="3"/>
      <c r="DK736" s="3"/>
      <c r="DL736" s="3"/>
      <c r="DM736" s="3"/>
      <c r="DN736" s="3"/>
      <c r="DO736" s="3"/>
      <c r="DP736" s="3"/>
      <c r="DQ736" s="3"/>
      <c r="DR736" s="3"/>
      <c r="DS736" s="3"/>
      <c r="DT736" s="3"/>
      <c r="DU736" s="3"/>
      <c r="DV736" s="3"/>
      <c r="DW736" s="3"/>
    </row>
    <row r="737" spans="1:127">
      <c r="A737" s="1"/>
      <c r="B737" s="2"/>
      <c r="C737" s="2"/>
      <c r="D737" s="2"/>
      <c r="E737" s="3"/>
      <c r="F737" s="4"/>
      <c r="I737" s="5"/>
      <c r="J737" s="5"/>
      <c r="K737" s="6"/>
      <c r="L737" s="6"/>
      <c r="M737" s="6"/>
      <c r="N737" s="6"/>
      <c r="O737" s="7"/>
      <c r="P737" s="7"/>
      <c r="Q737" s="6"/>
      <c r="R737" s="7"/>
      <c r="S737" s="7"/>
      <c r="T737" s="6"/>
      <c r="U737" s="6"/>
      <c r="V737" s="11"/>
      <c r="W737" s="11"/>
      <c r="X737" s="6"/>
      <c r="Y737" s="6"/>
      <c r="Z737" s="11"/>
      <c r="AA737" s="11"/>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c r="DD737" s="3"/>
      <c r="DE737" s="3"/>
      <c r="DF737" s="3"/>
      <c r="DG737" s="3"/>
      <c r="DH737" s="3"/>
      <c r="DI737" s="3"/>
      <c r="DJ737" s="3"/>
      <c r="DK737" s="3"/>
      <c r="DL737" s="3"/>
      <c r="DM737" s="3"/>
      <c r="DN737" s="3"/>
      <c r="DO737" s="3"/>
      <c r="DP737" s="3"/>
      <c r="DQ737" s="3"/>
      <c r="DR737" s="3"/>
      <c r="DS737" s="3"/>
      <c r="DT737" s="3"/>
      <c r="DU737" s="3"/>
      <c r="DV737" s="3"/>
      <c r="DW737" s="3"/>
    </row>
    <row r="738" spans="1:127">
      <c r="A738" s="1"/>
      <c r="B738" s="2"/>
      <c r="C738" s="2"/>
      <c r="D738" s="2"/>
      <c r="E738" s="3"/>
      <c r="F738" s="4"/>
      <c r="I738" s="5"/>
      <c r="J738" s="5"/>
      <c r="K738" s="6"/>
      <c r="L738" s="6"/>
      <c r="M738" s="6"/>
      <c r="N738" s="6"/>
      <c r="O738" s="7"/>
      <c r="P738" s="7"/>
      <c r="Q738" s="6"/>
      <c r="R738" s="7"/>
      <c r="S738" s="7"/>
      <c r="T738" s="6"/>
      <c r="U738" s="6"/>
      <c r="V738" s="11"/>
      <c r="W738" s="11"/>
      <c r="X738" s="6"/>
      <c r="Y738" s="6"/>
      <c r="Z738" s="11"/>
      <c r="AA738" s="11"/>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c r="DD738" s="3"/>
      <c r="DE738" s="3"/>
      <c r="DF738" s="3"/>
      <c r="DG738" s="3"/>
      <c r="DH738" s="3"/>
      <c r="DI738" s="3"/>
      <c r="DJ738" s="3"/>
      <c r="DK738" s="3"/>
      <c r="DL738" s="3"/>
      <c r="DM738" s="3"/>
      <c r="DN738" s="3"/>
      <c r="DO738" s="3"/>
      <c r="DP738" s="3"/>
      <c r="DQ738" s="3"/>
      <c r="DR738" s="3"/>
      <c r="DS738" s="3"/>
      <c r="DT738" s="3"/>
      <c r="DU738" s="3"/>
      <c r="DV738" s="3"/>
      <c r="DW738" s="3"/>
    </row>
    <row r="739" spans="1:127">
      <c r="A739" s="1"/>
      <c r="B739" s="2"/>
      <c r="C739" s="2"/>
      <c r="D739" s="2"/>
      <c r="E739" s="3"/>
      <c r="F739" s="4"/>
      <c r="I739" s="5"/>
      <c r="J739" s="5"/>
      <c r="K739" s="6"/>
      <c r="L739" s="6"/>
      <c r="M739" s="6"/>
      <c r="N739" s="6"/>
      <c r="O739" s="7"/>
      <c r="P739" s="7"/>
      <c r="Q739" s="6"/>
      <c r="R739" s="7"/>
      <c r="S739" s="7"/>
      <c r="T739" s="6"/>
      <c r="U739" s="6"/>
      <c r="V739" s="11"/>
      <c r="W739" s="11"/>
      <c r="X739" s="6"/>
      <c r="Y739" s="6"/>
      <c r="Z739" s="11"/>
      <c r="AA739" s="11"/>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c r="DE739" s="3"/>
      <c r="DF739" s="3"/>
      <c r="DG739" s="3"/>
      <c r="DH739" s="3"/>
      <c r="DI739" s="3"/>
      <c r="DJ739" s="3"/>
      <c r="DK739" s="3"/>
      <c r="DL739" s="3"/>
      <c r="DM739" s="3"/>
      <c r="DN739" s="3"/>
      <c r="DO739" s="3"/>
      <c r="DP739" s="3"/>
      <c r="DQ739" s="3"/>
      <c r="DR739" s="3"/>
      <c r="DS739" s="3"/>
      <c r="DT739" s="3"/>
      <c r="DU739" s="3"/>
      <c r="DV739" s="3"/>
      <c r="DW739" s="3"/>
    </row>
    <row r="740" spans="1:127">
      <c r="A740" s="1"/>
      <c r="B740" s="2"/>
      <c r="C740" s="2"/>
      <c r="D740" s="2"/>
      <c r="E740" s="3"/>
      <c r="F740" s="4"/>
      <c r="I740" s="5"/>
      <c r="J740" s="5"/>
      <c r="K740" s="6"/>
      <c r="L740" s="6"/>
      <c r="M740" s="6"/>
      <c r="N740" s="6"/>
      <c r="O740" s="7"/>
      <c r="P740" s="7"/>
      <c r="Q740" s="6"/>
      <c r="R740" s="7"/>
      <c r="S740" s="7"/>
      <c r="T740" s="6"/>
      <c r="U740" s="6"/>
      <c r="V740" s="11"/>
      <c r="W740" s="11"/>
      <c r="X740" s="6"/>
      <c r="Y740" s="6"/>
      <c r="Z740" s="11"/>
      <c r="AA740" s="11"/>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c r="DE740" s="3"/>
      <c r="DF740" s="3"/>
      <c r="DG740" s="3"/>
      <c r="DH740" s="3"/>
      <c r="DI740" s="3"/>
      <c r="DJ740" s="3"/>
      <c r="DK740" s="3"/>
      <c r="DL740" s="3"/>
      <c r="DM740" s="3"/>
      <c r="DN740" s="3"/>
      <c r="DO740" s="3"/>
      <c r="DP740" s="3"/>
      <c r="DQ740" s="3"/>
      <c r="DR740" s="3"/>
      <c r="DS740" s="3"/>
      <c r="DT740" s="3"/>
      <c r="DU740" s="3"/>
      <c r="DV740" s="3"/>
      <c r="DW740" s="3"/>
    </row>
    <row r="741" spans="1:127">
      <c r="A741" s="1"/>
      <c r="B741" s="2"/>
      <c r="C741" s="2"/>
      <c r="D741" s="2"/>
      <c r="E741" s="3"/>
      <c r="F741" s="4"/>
      <c r="I741" s="5"/>
      <c r="J741" s="5"/>
      <c r="K741" s="6"/>
      <c r="L741" s="6"/>
      <c r="M741" s="6"/>
      <c r="N741" s="6"/>
      <c r="O741" s="7"/>
      <c r="P741" s="7"/>
      <c r="Q741" s="6"/>
      <c r="R741" s="7"/>
      <c r="S741" s="7"/>
      <c r="T741" s="6"/>
      <c r="U741" s="6"/>
      <c r="V741" s="11"/>
      <c r="W741" s="11"/>
      <c r="X741" s="6"/>
      <c r="Y741" s="6"/>
      <c r="Z741" s="11"/>
      <c r="AA741" s="11"/>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c r="DE741" s="3"/>
      <c r="DF741" s="3"/>
      <c r="DG741" s="3"/>
      <c r="DH741" s="3"/>
      <c r="DI741" s="3"/>
      <c r="DJ741" s="3"/>
      <c r="DK741" s="3"/>
      <c r="DL741" s="3"/>
      <c r="DM741" s="3"/>
      <c r="DN741" s="3"/>
      <c r="DO741" s="3"/>
      <c r="DP741" s="3"/>
      <c r="DQ741" s="3"/>
      <c r="DR741" s="3"/>
      <c r="DS741" s="3"/>
      <c r="DT741" s="3"/>
      <c r="DU741" s="3"/>
      <c r="DV741" s="3"/>
      <c r="DW741" s="3"/>
    </row>
    <row r="742" spans="1:127">
      <c r="A742" s="1"/>
      <c r="B742" s="2"/>
      <c r="C742" s="2"/>
      <c r="D742" s="2"/>
      <c r="E742" s="3"/>
      <c r="F742" s="4"/>
      <c r="I742" s="5"/>
      <c r="J742" s="5"/>
      <c r="K742" s="6"/>
      <c r="L742" s="6"/>
      <c r="M742" s="6"/>
      <c r="N742" s="6"/>
      <c r="O742" s="7"/>
      <c r="P742" s="7"/>
      <c r="Q742" s="6"/>
      <c r="R742" s="7"/>
      <c r="S742" s="7"/>
      <c r="T742" s="6"/>
      <c r="U742" s="6"/>
      <c r="V742" s="11"/>
      <c r="W742" s="11"/>
      <c r="X742" s="6"/>
      <c r="Y742" s="6"/>
      <c r="Z742" s="11"/>
      <c r="AA742" s="11"/>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c r="DE742" s="3"/>
      <c r="DF742" s="3"/>
      <c r="DG742" s="3"/>
      <c r="DH742" s="3"/>
      <c r="DI742" s="3"/>
      <c r="DJ742" s="3"/>
      <c r="DK742" s="3"/>
      <c r="DL742" s="3"/>
      <c r="DM742" s="3"/>
      <c r="DN742" s="3"/>
      <c r="DO742" s="3"/>
      <c r="DP742" s="3"/>
      <c r="DQ742" s="3"/>
      <c r="DR742" s="3"/>
      <c r="DS742" s="3"/>
      <c r="DT742" s="3"/>
      <c r="DU742" s="3"/>
      <c r="DV742" s="3"/>
      <c r="DW742" s="3"/>
    </row>
    <row r="743" spans="1:127">
      <c r="A743" s="1"/>
      <c r="B743" s="2"/>
      <c r="C743" s="2"/>
      <c r="D743" s="2"/>
      <c r="E743" s="3"/>
      <c r="F743" s="4"/>
      <c r="I743" s="5"/>
      <c r="J743" s="5"/>
      <c r="K743" s="6"/>
      <c r="L743" s="6"/>
      <c r="M743" s="6"/>
      <c r="N743" s="6"/>
      <c r="O743" s="7"/>
      <c r="P743" s="7"/>
      <c r="Q743" s="6"/>
      <c r="R743" s="7"/>
      <c r="S743" s="7"/>
      <c r="T743" s="6"/>
      <c r="U743" s="6"/>
      <c r="V743" s="11"/>
      <c r="W743" s="11"/>
      <c r="X743" s="6"/>
      <c r="Y743" s="6"/>
      <c r="Z743" s="11"/>
      <c r="AA743" s="11"/>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c r="DE743" s="3"/>
      <c r="DF743" s="3"/>
      <c r="DG743" s="3"/>
      <c r="DH743" s="3"/>
      <c r="DI743" s="3"/>
      <c r="DJ743" s="3"/>
      <c r="DK743" s="3"/>
      <c r="DL743" s="3"/>
      <c r="DM743" s="3"/>
      <c r="DN743" s="3"/>
      <c r="DO743" s="3"/>
      <c r="DP743" s="3"/>
      <c r="DQ743" s="3"/>
      <c r="DR743" s="3"/>
      <c r="DS743" s="3"/>
      <c r="DT743" s="3"/>
      <c r="DU743" s="3"/>
      <c r="DV743" s="3"/>
      <c r="DW743" s="3"/>
    </row>
    <row r="744" spans="1:127">
      <c r="A744" s="1"/>
      <c r="B744" s="2"/>
      <c r="C744" s="2"/>
      <c r="D744" s="2"/>
      <c r="E744" s="3"/>
      <c r="F744" s="4"/>
      <c r="I744" s="5"/>
      <c r="J744" s="5"/>
      <c r="K744" s="6"/>
      <c r="L744" s="6"/>
      <c r="M744" s="6"/>
      <c r="N744" s="6"/>
      <c r="O744" s="7"/>
      <c r="P744" s="7"/>
      <c r="Q744" s="6"/>
      <c r="R744" s="7"/>
      <c r="S744" s="7"/>
      <c r="T744" s="6"/>
      <c r="U744" s="6"/>
      <c r="V744" s="11"/>
      <c r="W744" s="11"/>
      <c r="X744" s="6"/>
      <c r="Y744" s="6"/>
      <c r="Z744" s="11"/>
      <c r="AA744" s="11"/>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c r="DD744" s="3"/>
      <c r="DE744" s="3"/>
      <c r="DF744" s="3"/>
      <c r="DG744" s="3"/>
      <c r="DH744" s="3"/>
      <c r="DI744" s="3"/>
      <c r="DJ744" s="3"/>
      <c r="DK744" s="3"/>
      <c r="DL744" s="3"/>
      <c r="DM744" s="3"/>
      <c r="DN744" s="3"/>
      <c r="DO744" s="3"/>
      <c r="DP744" s="3"/>
      <c r="DQ744" s="3"/>
      <c r="DR744" s="3"/>
      <c r="DS744" s="3"/>
      <c r="DT744" s="3"/>
      <c r="DU744" s="3"/>
      <c r="DV744" s="3"/>
      <c r="DW744" s="3"/>
    </row>
    <row r="745" spans="1:127">
      <c r="A745" s="1"/>
      <c r="B745" s="2"/>
      <c r="C745" s="2"/>
      <c r="D745" s="2"/>
      <c r="E745" s="3"/>
      <c r="F745" s="4"/>
      <c r="I745" s="5"/>
      <c r="J745" s="5"/>
      <c r="K745" s="6"/>
      <c r="L745" s="6"/>
      <c r="M745" s="6"/>
      <c r="N745" s="6"/>
      <c r="O745" s="7"/>
      <c r="P745" s="7"/>
      <c r="Q745" s="6"/>
      <c r="R745" s="7"/>
      <c r="S745" s="7"/>
      <c r="T745" s="6"/>
      <c r="U745" s="6"/>
      <c r="V745" s="11"/>
      <c r="W745" s="11"/>
      <c r="X745" s="6"/>
      <c r="Y745" s="6"/>
      <c r="Z745" s="11"/>
      <c r="AA745" s="11"/>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c r="DD745" s="3"/>
      <c r="DE745" s="3"/>
      <c r="DF745" s="3"/>
      <c r="DG745" s="3"/>
      <c r="DH745" s="3"/>
      <c r="DI745" s="3"/>
      <c r="DJ745" s="3"/>
      <c r="DK745" s="3"/>
      <c r="DL745" s="3"/>
      <c r="DM745" s="3"/>
      <c r="DN745" s="3"/>
      <c r="DO745" s="3"/>
      <c r="DP745" s="3"/>
      <c r="DQ745" s="3"/>
      <c r="DR745" s="3"/>
      <c r="DS745" s="3"/>
      <c r="DT745" s="3"/>
      <c r="DU745" s="3"/>
      <c r="DV745" s="3"/>
      <c r="DW745" s="3"/>
    </row>
    <row r="746" spans="1:127">
      <c r="A746" s="1"/>
      <c r="B746" s="2"/>
      <c r="C746" s="2"/>
      <c r="D746" s="2"/>
      <c r="E746" s="3"/>
      <c r="F746" s="4"/>
      <c r="I746" s="5"/>
      <c r="J746" s="5"/>
      <c r="K746" s="6"/>
      <c r="L746" s="6"/>
      <c r="M746" s="6"/>
      <c r="N746" s="6"/>
      <c r="O746" s="7"/>
      <c r="P746" s="7"/>
      <c r="Q746" s="6"/>
      <c r="R746" s="7"/>
      <c r="S746" s="7"/>
      <c r="T746" s="6"/>
      <c r="U746" s="6"/>
      <c r="V746" s="11"/>
      <c r="W746" s="11"/>
      <c r="X746" s="6"/>
      <c r="Y746" s="6"/>
      <c r="Z746" s="11"/>
      <c r="AA746" s="11"/>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c r="DE746" s="3"/>
      <c r="DF746" s="3"/>
      <c r="DG746" s="3"/>
      <c r="DH746" s="3"/>
      <c r="DI746" s="3"/>
      <c r="DJ746" s="3"/>
      <c r="DK746" s="3"/>
      <c r="DL746" s="3"/>
      <c r="DM746" s="3"/>
      <c r="DN746" s="3"/>
      <c r="DO746" s="3"/>
      <c r="DP746" s="3"/>
      <c r="DQ746" s="3"/>
      <c r="DR746" s="3"/>
      <c r="DS746" s="3"/>
      <c r="DT746" s="3"/>
      <c r="DU746" s="3"/>
      <c r="DV746" s="3"/>
      <c r="DW746" s="3"/>
    </row>
    <row r="747" spans="1:127">
      <c r="A747" s="1"/>
      <c r="B747" s="2"/>
      <c r="C747" s="2"/>
      <c r="D747" s="2"/>
      <c r="E747" s="3"/>
      <c r="F747" s="4"/>
      <c r="I747" s="5"/>
      <c r="J747" s="5"/>
      <c r="K747" s="6"/>
      <c r="L747" s="6"/>
      <c r="M747" s="6"/>
      <c r="N747" s="6"/>
      <c r="O747" s="7"/>
      <c r="P747" s="7"/>
      <c r="Q747" s="6"/>
      <c r="R747" s="7"/>
      <c r="S747" s="7"/>
      <c r="T747" s="6"/>
      <c r="U747" s="6"/>
      <c r="V747" s="11"/>
      <c r="W747" s="11"/>
      <c r="X747" s="6"/>
      <c r="Y747" s="6"/>
      <c r="Z747" s="11"/>
      <c r="AA747" s="11"/>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c r="DE747" s="3"/>
      <c r="DF747" s="3"/>
      <c r="DG747" s="3"/>
      <c r="DH747" s="3"/>
      <c r="DI747" s="3"/>
      <c r="DJ747" s="3"/>
      <c r="DK747" s="3"/>
      <c r="DL747" s="3"/>
      <c r="DM747" s="3"/>
      <c r="DN747" s="3"/>
      <c r="DO747" s="3"/>
      <c r="DP747" s="3"/>
      <c r="DQ747" s="3"/>
      <c r="DR747" s="3"/>
      <c r="DS747" s="3"/>
      <c r="DT747" s="3"/>
      <c r="DU747" s="3"/>
      <c r="DV747" s="3"/>
      <c r="DW747" s="3"/>
    </row>
    <row r="748" spans="1:127">
      <c r="A748" s="1"/>
      <c r="B748" s="2"/>
      <c r="C748" s="2"/>
      <c r="D748" s="2"/>
      <c r="E748" s="3"/>
      <c r="F748" s="4"/>
      <c r="I748" s="5"/>
      <c r="J748" s="5"/>
      <c r="K748" s="6"/>
      <c r="L748" s="6"/>
      <c r="M748" s="6"/>
      <c r="N748" s="6"/>
      <c r="O748" s="7"/>
      <c r="P748" s="7"/>
      <c r="Q748" s="6"/>
      <c r="R748" s="7"/>
      <c r="S748" s="7"/>
      <c r="T748" s="6"/>
      <c r="U748" s="6"/>
      <c r="V748" s="11"/>
      <c r="W748" s="11"/>
      <c r="X748" s="6"/>
      <c r="Y748" s="6"/>
      <c r="Z748" s="11"/>
      <c r="AA748" s="11"/>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c r="DE748" s="3"/>
      <c r="DF748" s="3"/>
      <c r="DG748" s="3"/>
      <c r="DH748" s="3"/>
      <c r="DI748" s="3"/>
      <c r="DJ748" s="3"/>
      <c r="DK748" s="3"/>
      <c r="DL748" s="3"/>
      <c r="DM748" s="3"/>
      <c r="DN748" s="3"/>
      <c r="DO748" s="3"/>
      <c r="DP748" s="3"/>
      <c r="DQ748" s="3"/>
      <c r="DR748" s="3"/>
      <c r="DS748" s="3"/>
      <c r="DT748" s="3"/>
      <c r="DU748" s="3"/>
      <c r="DV748" s="3"/>
      <c r="DW748" s="3"/>
    </row>
    <row r="749" spans="1:127">
      <c r="A749" s="1"/>
      <c r="B749" s="2"/>
      <c r="C749" s="2"/>
      <c r="D749" s="2"/>
      <c r="E749" s="3"/>
      <c r="F749" s="4"/>
      <c r="I749" s="5"/>
      <c r="J749" s="5"/>
      <c r="K749" s="6"/>
      <c r="L749" s="6"/>
      <c r="M749" s="6"/>
      <c r="N749" s="6"/>
      <c r="O749" s="7"/>
      <c r="P749" s="7"/>
      <c r="Q749" s="6"/>
      <c r="R749" s="7"/>
      <c r="S749" s="7"/>
      <c r="T749" s="6"/>
      <c r="U749" s="6"/>
      <c r="V749" s="11"/>
      <c r="W749" s="11"/>
      <c r="X749" s="6"/>
      <c r="Y749" s="6"/>
      <c r="Z749" s="11"/>
      <c r="AA749" s="11"/>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c r="DE749" s="3"/>
      <c r="DF749" s="3"/>
      <c r="DG749" s="3"/>
      <c r="DH749" s="3"/>
      <c r="DI749" s="3"/>
      <c r="DJ749" s="3"/>
      <c r="DK749" s="3"/>
      <c r="DL749" s="3"/>
      <c r="DM749" s="3"/>
      <c r="DN749" s="3"/>
      <c r="DO749" s="3"/>
      <c r="DP749" s="3"/>
      <c r="DQ749" s="3"/>
      <c r="DR749" s="3"/>
      <c r="DS749" s="3"/>
      <c r="DT749" s="3"/>
      <c r="DU749" s="3"/>
      <c r="DV749" s="3"/>
      <c r="DW749" s="3"/>
    </row>
    <row r="750" spans="1:127">
      <c r="A750" s="1"/>
      <c r="B750" s="2"/>
      <c r="C750" s="2"/>
      <c r="D750" s="2"/>
      <c r="E750" s="3"/>
      <c r="F750" s="4"/>
      <c r="I750" s="5"/>
      <c r="J750" s="5"/>
      <c r="K750" s="6"/>
      <c r="L750" s="6"/>
      <c r="M750" s="6"/>
      <c r="N750" s="6"/>
      <c r="O750" s="7"/>
      <c r="P750" s="7"/>
      <c r="Q750" s="6"/>
      <c r="R750" s="7"/>
      <c r="S750" s="7"/>
      <c r="T750" s="6"/>
      <c r="U750" s="6"/>
      <c r="V750" s="11"/>
      <c r="W750" s="11"/>
      <c r="X750" s="6"/>
      <c r="Y750" s="6"/>
      <c r="Z750" s="11"/>
      <c r="AA750" s="11"/>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c r="DE750" s="3"/>
      <c r="DF750" s="3"/>
      <c r="DG750" s="3"/>
      <c r="DH750" s="3"/>
      <c r="DI750" s="3"/>
      <c r="DJ750" s="3"/>
      <c r="DK750" s="3"/>
      <c r="DL750" s="3"/>
      <c r="DM750" s="3"/>
      <c r="DN750" s="3"/>
      <c r="DO750" s="3"/>
      <c r="DP750" s="3"/>
      <c r="DQ750" s="3"/>
      <c r="DR750" s="3"/>
      <c r="DS750" s="3"/>
      <c r="DT750" s="3"/>
      <c r="DU750" s="3"/>
      <c r="DV750" s="3"/>
      <c r="DW750" s="3"/>
    </row>
    <row r="751" spans="1:127">
      <c r="A751" s="1"/>
      <c r="B751" s="2"/>
      <c r="C751" s="2"/>
      <c r="D751" s="2"/>
      <c r="E751" s="3"/>
      <c r="F751" s="4"/>
      <c r="I751" s="5"/>
      <c r="J751" s="5"/>
      <c r="K751" s="6"/>
      <c r="L751" s="6"/>
      <c r="M751" s="6"/>
      <c r="N751" s="6"/>
      <c r="O751" s="7"/>
      <c r="P751" s="7"/>
      <c r="Q751" s="6"/>
      <c r="R751" s="7"/>
      <c r="S751" s="7"/>
      <c r="T751" s="6"/>
      <c r="U751" s="6"/>
      <c r="V751" s="11"/>
      <c r="W751" s="11"/>
      <c r="X751" s="6"/>
      <c r="Y751" s="6"/>
      <c r="Z751" s="11"/>
      <c r="AA751" s="11"/>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c r="DD751" s="3"/>
      <c r="DE751" s="3"/>
      <c r="DF751" s="3"/>
      <c r="DG751" s="3"/>
      <c r="DH751" s="3"/>
      <c r="DI751" s="3"/>
      <c r="DJ751" s="3"/>
      <c r="DK751" s="3"/>
      <c r="DL751" s="3"/>
      <c r="DM751" s="3"/>
      <c r="DN751" s="3"/>
      <c r="DO751" s="3"/>
      <c r="DP751" s="3"/>
      <c r="DQ751" s="3"/>
      <c r="DR751" s="3"/>
      <c r="DS751" s="3"/>
      <c r="DT751" s="3"/>
      <c r="DU751" s="3"/>
      <c r="DV751" s="3"/>
      <c r="DW751" s="3"/>
    </row>
    <row r="752" spans="1:127">
      <c r="A752" s="1"/>
      <c r="B752" s="2"/>
      <c r="C752" s="2"/>
      <c r="D752" s="2"/>
      <c r="E752" s="3"/>
      <c r="F752" s="4"/>
      <c r="I752" s="5"/>
      <c r="J752" s="5"/>
      <c r="K752" s="6"/>
      <c r="L752" s="6"/>
      <c r="M752" s="6"/>
      <c r="N752" s="6"/>
      <c r="O752" s="7"/>
      <c r="P752" s="7"/>
      <c r="Q752" s="6"/>
      <c r="R752" s="7"/>
      <c r="S752" s="7"/>
      <c r="T752" s="6"/>
      <c r="U752" s="6"/>
      <c r="V752" s="11"/>
      <c r="W752" s="11"/>
      <c r="X752" s="6"/>
      <c r="Y752" s="6"/>
      <c r="Z752" s="11"/>
      <c r="AA752" s="11"/>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c r="DD752" s="3"/>
      <c r="DE752" s="3"/>
      <c r="DF752" s="3"/>
      <c r="DG752" s="3"/>
      <c r="DH752" s="3"/>
      <c r="DI752" s="3"/>
      <c r="DJ752" s="3"/>
      <c r="DK752" s="3"/>
      <c r="DL752" s="3"/>
      <c r="DM752" s="3"/>
      <c r="DN752" s="3"/>
      <c r="DO752" s="3"/>
      <c r="DP752" s="3"/>
      <c r="DQ752" s="3"/>
      <c r="DR752" s="3"/>
      <c r="DS752" s="3"/>
      <c r="DT752" s="3"/>
      <c r="DU752" s="3"/>
      <c r="DV752" s="3"/>
      <c r="DW752" s="3"/>
    </row>
    <row r="753" spans="1:127">
      <c r="A753" s="1"/>
      <c r="B753" s="2"/>
      <c r="C753" s="2"/>
      <c r="D753" s="2"/>
      <c r="E753" s="3"/>
      <c r="F753" s="4"/>
      <c r="I753" s="5"/>
      <c r="J753" s="5"/>
      <c r="K753" s="6"/>
      <c r="L753" s="6"/>
      <c r="M753" s="6"/>
      <c r="N753" s="6"/>
      <c r="O753" s="7"/>
      <c r="P753" s="7"/>
      <c r="Q753" s="6"/>
      <c r="R753" s="7"/>
      <c r="S753" s="7"/>
      <c r="T753" s="6"/>
      <c r="U753" s="6"/>
      <c r="V753" s="11"/>
      <c r="W753" s="11"/>
      <c r="X753" s="6"/>
      <c r="Y753" s="6"/>
      <c r="Z753" s="11"/>
      <c r="AA753" s="11"/>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c r="DE753" s="3"/>
      <c r="DF753" s="3"/>
      <c r="DG753" s="3"/>
      <c r="DH753" s="3"/>
      <c r="DI753" s="3"/>
      <c r="DJ753" s="3"/>
      <c r="DK753" s="3"/>
      <c r="DL753" s="3"/>
      <c r="DM753" s="3"/>
      <c r="DN753" s="3"/>
      <c r="DO753" s="3"/>
      <c r="DP753" s="3"/>
      <c r="DQ753" s="3"/>
      <c r="DR753" s="3"/>
      <c r="DS753" s="3"/>
      <c r="DT753" s="3"/>
      <c r="DU753" s="3"/>
      <c r="DV753" s="3"/>
      <c r="DW753" s="3"/>
    </row>
    <row r="754" spans="1:127">
      <c r="A754" s="1"/>
      <c r="B754" s="2"/>
      <c r="C754" s="2"/>
      <c r="D754" s="2"/>
      <c r="E754" s="3"/>
      <c r="F754" s="4"/>
      <c r="I754" s="5"/>
      <c r="J754" s="5"/>
      <c r="K754" s="6"/>
      <c r="L754" s="6"/>
      <c r="M754" s="6"/>
      <c r="N754" s="6"/>
      <c r="O754" s="7"/>
      <c r="P754" s="7"/>
      <c r="Q754" s="6"/>
      <c r="R754" s="7"/>
      <c r="S754" s="7"/>
      <c r="T754" s="6"/>
      <c r="U754" s="6"/>
      <c r="V754" s="11"/>
      <c r="W754" s="11"/>
      <c r="X754" s="6"/>
      <c r="Y754" s="6"/>
      <c r="Z754" s="11"/>
      <c r="AA754" s="11"/>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c r="DE754" s="3"/>
      <c r="DF754" s="3"/>
      <c r="DG754" s="3"/>
      <c r="DH754" s="3"/>
      <c r="DI754" s="3"/>
      <c r="DJ754" s="3"/>
      <c r="DK754" s="3"/>
      <c r="DL754" s="3"/>
      <c r="DM754" s="3"/>
      <c r="DN754" s="3"/>
      <c r="DO754" s="3"/>
      <c r="DP754" s="3"/>
      <c r="DQ754" s="3"/>
      <c r="DR754" s="3"/>
      <c r="DS754" s="3"/>
      <c r="DT754" s="3"/>
      <c r="DU754" s="3"/>
      <c r="DV754" s="3"/>
      <c r="DW754" s="3"/>
    </row>
    <row r="755" spans="1:127">
      <c r="A755" s="1"/>
      <c r="B755" s="2"/>
      <c r="C755" s="2"/>
      <c r="D755" s="2"/>
      <c r="E755" s="3"/>
      <c r="F755" s="4"/>
      <c r="I755" s="5"/>
      <c r="J755" s="5"/>
      <c r="K755" s="6"/>
      <c r="L755" s="6"/>
      <c r="M755" s="6"/>
      <c r="N755" s="6"/>
      <c r="O755" s="7"/>
      <c r="P755" s="7"/>
      <c r="Q755" s="6"/>
      <c r="R755" s="7"/>
      <c r="S755" s="7"/>
      <c r="T755" s="6"/>
      <c r="U755" s="6"/>
      <c r="V755" s="11"/>
      <c r="W755" s="11"/>
      <c r="X755" s="6"/>
      <c r="Y755" s="6"/>
      <c r="Z755" s="11"/>
      <c r="AA755" s="11"/>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c r="DE755" s="3"/>
      <c r="DF755" s="3"/>
      <c r="DG755" s="3"/>
      <c r="DH755" s="3"/>
      <c r="DI755" s="3"/>
      <c r="DJ755" s="3"/>
      <c r="DK755" s="3"/>
      <c r="DL755" s="3"/>
      <c r="DM755" s="3"/>
      <c r="DN755" s="3"/>
      <c r="DO755" s="3"/>
      <c r="DP755" s="3"/>
      <c r="DQ755" s="3"/>
      <c r="DR755" s="3"/>
      <c r="DS755" s="3"/>
      <c r="DT755" s="3"/>
      <c r="DU755" s="3"/>
      <c r="DV755" s="3"/>
      <c r="DW755" s="3"/>
    </row>
    <row r="756" spans="1:127">
      <c r="A756" s="1"/>
      <c r="B756" s="2"/>
      <c r="C756" s="2"/>
      <c r="D756" s="2"/>
      <c r="E756" s="3"/>
      <c r="F756" s="4"/>
      <c r="I756" s="5"/>
      <c r="J756" s="5"/>
      <c r="K756" s="6"/>
      <c r="L756" s="6"/>
      <c r="M756" s="6"/>
      <c r="N756" s="6"/>
      <c r="O756" s="7"/>
      <c r="P756" s="7"/>
      <c r="Q756" s="6"/>
      <c r="R756" s="7"/>
      <c r="S756" s="7"/>
      <c r="T756" s="6"/>
      <c r="U756" s="6"/>
      <c r="V756" s="11"/>
      <c r="W756" s="11"/>
      <c r="X756" s="6"/>
      <c r="Y756" s="6"/>
      <c r="Z756" s="11"/>
      <c r="AA756" s="11"/>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c r="DE756" s="3"/>
      <c r="DF756" s="3"/>
      <c r="DG756" s="3"/>
      <c r="DH756" s="3"/>
      <c r="DI756" s="3"/>
      <c r="DJ756" s="3"/>
      <c r="DK756" s="3"/>
      <c r="DL756" s="3"/>
      <c r="DM756" s="3"/>
      <c r="DN756" s="3"/>
      <c r="DO756" s="3"/>
      <c r="DP756" s="3"/>
      <c r="DQ756" s="3"/>
      <c r="DR756" s="3"/>
      <c r="DS756" s="3"/>
      <c r="DT756" s="3"/>
      <c r="DU756" s="3"/>
      <c r="DV756" s="3"/>
      <c r="DW756" s="3"/>
    </row>
    <row r="757" spans="1:127">
      <c r="A757" s="1"/>
      <c r="B757" s="2"/>
      <c r="C757" s="2"/>
      <c r="D757" s="2"/>
      <c r="E757" s="3"/>
      <c r="F757" s="4"/>
      <c r="I757" s="5"/>
      <c r="J757" s="5"/>
      <c r="K757" s="6"/>
      <c r="L757" s="6"/>
      <c r="M757" s="6"/>
      <c r="N757" s="6"/>
      <c r="O757" s="7"/>
      <c r="P757" s="7"/>
      <c r="Q757" s="6"/>
      <c r="R757" s="7"/>
      <c r="S757" s="7"/>
      <c r="T757" s="6"/>
      <c r="U757" s="6"/>
      <c r="V757" s="11"/>
      <c r="W757" s="11"/>
      <c r="X757" s="6"/>
      <c r="Y757" s="6"/>
      <c r="Z757" s="11"/>
      <c r="AA757" s="11"/>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c r="DE757" s="3"/>
      <c r="DF757" s="3"/>
      <c r="DG757" s="3"/>
      <c r="DH757" s="3"/>
      <c r="DI757" s="3"/>
      <c r="DJ757" s="3"/>
      <c r="DK757" s="3"/>
      <c r="DL757" s="3"/>
      <c r="DM757" s="3"/>
      <c r="DN757" s="3"/>
      <c r="DO757" s="3"/>
      <c r="DP757" s="3"/>
      <c r="DQ757" s="3"/>
      <c r="DR757" s="3"/>
      <c r="DS757" s="3"/>
      <c r="DT757" s="3"/>
      <c r="DU757" s="3"/>
      <c r="DV757" s="3"/>
      <c r="DW757" s="3"/>
    </row>
    <row r="758" spans="1:127">
      <c r="A758" s="1"/>
      <c r="B758" s="2"/>
      <c r="C758" s="2"/>
      <c r="D758" s="2"/>
      <c r="E758" s="3"/>
      <c r="F758" s="4"/>
      <c r="I758" s="5"/>
      <c r="J758" s="5"/>
      <c r="K758" s="6"/>
      <c r="L758" s="6"/>
      <c r="M758" s="6"/>
      <c r="N758" s="6"/>
      <c r="O758" s="7"/>
      <c r="P758" s="7"/>
      <c r="Q758" s="6"/>
      <c r="R758" s="7"/>
      <c r="S758" s="7"/>
      <c r="T758" s="6"/>
      <c r="U758" s="6"/>
      <c r="V758" s="11"/>
      <c r="W758" s="11"/>
      <c r="X758" s="6"/>
      <c r="Y758" s="6"/>
      <c r="Z758" s="11"/>
      <c r="AA758" s="11"/>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c r="DD758" s="3"/>
      <c r="DE758" s="3"/>
      <c r="DF758" s="3"/>
      <c r="DG758" s="3"/>
      <c r="DH758" s="3"/>
      <c r="DI758" s="3"/>
      <c r="DJ758" s="3"/>
      <c r="DK758" s="3"/>
      <c r="DL758" s="3"/>
      <c r="DM758" s="3"/>
      <c r="DN758" s="3"/>
      <c r="DO758" s="3"/>
      <c r="DP758" s="3"/>
      <c r="DQ758" s="3"/>
      <c r="DR758" s="3"/>
      <c r="DS758" s="3"/>
      <c r="DT758" s="3"/>
      <c r="DU758" s="3"/>
      <c r="DV758" s="3"/>
      <c r="DW758" s="3"/>
    </row>
    <row r="759" spans="1:127">
      <c r="A759" s="1"/>
      <c r="B759" s="2"/>
      <c r="C759" s="2"/>
      <c r="D759" s="2"/>
      <c r="E759" s="3"/>
      <c r="F759" s="4"/>
      <c r="I759" s="5"/>
      <c r="J759" s="5"/>
      <c r="K759" s="6"/>
      <c r="L759" s="6"/>
      <c r="M759" s="6"/>
      <c r="N759" s="6"/>
      <c r="O759" s="7"/>
      <c r="P759" s="7"/>
      <c r="Q759" s="6"/>
      <c r="R759" s="7"/>
      <c r="S759" s="7"/>
      <c r="T759" s="6"/>
      <c r="U759" s="6"/>
      <c r="V759" s="11"/>
      <c r="W759" s="11"/>
      <c r="X759" s="6"/>
      <c r="Y759" s="6"/>
      <c r="Z759" s="11"/>
      <c r="AA759" s="11"/>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c r="DD759" s="3"/>
      <c r="DE759" s="3"/>
      <c r="DF759" s="3"/>
      <c r="DG759" s="3"/>
      <c r="DH759" s="3"/>
      <c r="DI759" s="3"/>
      <c r="DJ759" s="3"/>
      <c r="DK759" s="3"/>
      <c r="DL759" s="3"/>
      <c r="DM759" s="3"/>
      <c r="DN759" s="3"/>
      <c r="DO759" s="3"/>
      <c r="DP759" s="3"/>
      <c r="DQ759" s="3"/>
      <c r="DR759" s="3"/>
      <c r="DS759" s="3"/>
      <c r="DT759" s="3"/>
      <c r="DU759" s="3"/>
      <c r="DV759" s="3"/>
      <c r="DW759" s="3"/>
    </row>
    <row r="760" spans="1:127">
      <c r="A760" s="1"/>
      <c r="B760" s="2"/>
      <c r="C760" s="2"/>
      <c r="D760" s="2"/>
      <c r="E760" s="3"/>
      <c r="F760" s="4"/>
      <c r="I760" s="5"/>
      <c r="J760" s="5"/>
      <c r="K760" s="6"/>
      <c r="L760" s="6"/>
      <c r="M760" s="6"/>
      <c r="N760" s="6"/>
      <c r="O760" s="7"/>
      <c r="P760" s="7"/>
      <c r="Q760" s="6"/>
      <c r="R760" s="7"/>
      <c r="S760" s="7"/>
      <c r="T760" s="6"/>
      <c r="U760" s="6"/>
      <c r="V760" s="11"/>
      <c r="W760" s="11"/>
      <c r="X760" s="6"/>
      <c r="Y760" s="6"/>
      <c r="Z760" s="11"/>
      <c r="AA760" s="11"/>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c r="DD760" s="3"/>
      <c r="DE760" s="3"/>
      <c r="DF760" s="3"/>
      <c r="DG760" s="3"/>
      <c r="DH760" s="3"/>
      <c r="DI760" s="3"/>
      <c r="DJ760" s="3"/>
      <c r="DK760" s="3"/>
      <c r="DL760" s="3"/>
      <c r="DM760" s="3"/>
      <c r="DN760" s="3"/>
      <c r="DO760" s="3"/>
      <c r="DP760" s="3"/>
      <c r="DQ760" s="3"/>
      <c r="DR760" s="3"/>
      <c r="DS760" s="3"/>
      <c r="DT760" s="3"/>
      <c r="DU760" s="3"/>
      <c r="DV760" s="3"/>
      <c r="DW760" s="3"/>
    </row>
    <row r="761" spans="1:127">
      <c r="A761" s="1"/>
      <c r="B761" s="2"/>
      <c r="C761" s="2"/>
      <c r="D761" s="2"/>
      <c r="E761" s="3"/>
      <c r="F761" s="4"/>
      <c r="I761" s="5"/>
      <c r="J761" s="5"/>
      <c r="K761" s="6"/>
      <c r="L761" s="6"/>
      <c r="M761" s="6"/>
      <c r="N761" s="6"/>
      <c r="O761" s="7"/>
      <c r="P761" s="7"/>
      <c r="Q761" s="6"/>
      <c r="R761" s="7"/>
      <c r="S761" s="7"/>
      <c r="T761" s="6"/>
      <c r="U761" s="6"/>
      <c r="V761" s="11"/>
      <c r="W761" s="11"/>
      <c r="X761" s="6"/>
      <c r="Y761" s="6"/>
      <c r="Z761" s="11"/>
      <c r="AA761" s="11"/>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c r="DD761" s="3"/>
      <c r="DE761" s="3"/>
      <c r="DF761" s="3"/>
      <c r="DG761" s="3"/>
      <c r="DH761" s="3"/>
      <c r="DI761" s="3"/>
      <c r="DJ761" s="3"/>
      <c r="DK761" s="3"/>
      <c r="DL761" s="3"/>
      <c r="DM761" s="3"/>
      <c r="DN761" s="3"/>
      <c r="DO761" s="3"/>
      <c r="DP761" s="3"/>
      <c r="DQ761" s="3"/>
      <c r="DR761" s="3"/>
      <c r="DS761" s="3"/>
      <c r="DT761" s="3"/>
      <c r="DU761" s="3"/>
      <c r="DV761" s="3"/>
      <c r="DW761" s="3"/>
    </row>
    <row r="762" spans="1:127">
      <c r="A762" s="1"/>
      <c r="B762" s="2"/>
      <c r="C762" s="2"/>
      <c r="D762" s="2"/>
      <c r="E762" s="3"/>
      <c r="F762" s="4"/>
      <c r="I762" s="5"/>
      <c r="J762" s="5"/>
      <c r="K762" s="6"/>
      <c r="L762" s="6"/>
      <c r="M762" s="6"/>
      <c r="N762" s="6"/>
      <c r="O762" s="7"/>
      <c r="P762" s="7"/>
      <c r="Q762" s="6"/>
      <c r="R762" s="7"/>
      <c r="S762" s="7"/>
      <c r="T762" s="6"/>
      <c r="U762" s="6"/>
      <c r="V762" s="11"/>
      <c r="W762" s="11"/>
      <c r="X762" s="6"/>
      <c r="Y762" s="6"/>
      <c r="Z762" s="11"/>
      <c r="AA762" s="11"/>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c r="DD762" s="3"/>
      <c r="DE762" s="3"/>
      <c r="DF762" s="3"/>
      <c r="DG762" s="3"/>
      <c r="DH762" s="3"/>
      <c r="DI762" s="3"/>
      <c r="DJ762" s="3"/>
      <c r="DK762" s="3"/>
      <c r="DL762" s="3"/>
      <c r="DM762" s="3"/>
      <c r="DN762" s="3"/>
      <c r="DO762" s="3"/>
      <c r="DP762" s="3"/>
      <c r="DQ762" s="3"/>
      <c r="DR762" s="3"/>
      <c r="DS762" s="3"/>
      <c r="DT762" s="3"/>
      <c r="DU762" s="3"/>
      <c r="DV762" s="3"/>
      <c r="DW762" s="3"/>
    </row>
    <row r="763" spans="1:127">
      <c r="A763" s="1"/>
      <c r="B763" s="2"/>
      <c r="C763" s="2"/>
      <c r="D763" s="2"/>
      <c r="E763" s="3"/>
      <c r="F763" s="4"/>
      <c r="I763" s="5"/>
      <c r="J763" s="5"/>
      <c r="K763" s="6"/>
      <c r="L763" s="6"/>
      <c r="M763" s="6"/>
      <c r="N763" s="6"/>
      <c r="O763" s="7"/>
      <c r="P763" s="7"/>
      <c r="Q763" s="6"/>
      <c r="R763" s="7"/>
      <c r="S763" s="7"/>
      <c r="T763" s="6"/>
      <c r="U763" s="6"/>
      <c r="V763" s="11"/>
      <c r="W763" s="11"/>
      <c r="X763" s="6"/>
      <c r="Y763" s="6"/>
      <c r="Z763" s="11"/>
      <c r="AA763" s="11"/>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c r="DD763" s="3"/>
      <c r="DE763" s="3"/>
      <c r="DF763" s="3"/>
      <c r="DG763" s="3"/>
      <c r="DH763" s="3"/>
      <c r="DI763" s="3"/>
      <c r="DJ763" s="3"/>
      <c r="DK763" s="3"/>
      <c r="DL763" s="3"/>
      <c r="DM763" s="3"/>
      <c r="DN763" s="3"/>
      <c r="DO763" s="3"/>
      <c r="DP763" s="3"/>
      <c r="DQ763" s="3"/>
      <c r="DR763" s="3"/>
      <c r="DS763" s="3"/>
      <c r="DT763" s="3"/>
      <c r="DU763" s="3"/>
      <c r="DV763" s="3"/>
      <c r="DW763" s="3"/>
    </row>
    <row r="764" spans="1:127">
      <c r="A764" s="1"/>
      <c r="B764" s="2"/>
      <c r="C764" s="2"/>
      <c r="D764" s="2"/>
      <c r="E764" s="3"/>
      <c r="F764" s="4"/>
      <c r="I764" s="5"/>
      <c r="J764" s="5"/>
      <c r="K764" s="6"/>
      <c r="L764" s="6"/>
      <c r="M764" s="6"/>
      <c r="N764" s="6"/>
      <c r="O764" s="7"/>
      <c r="P764" s="7"/>
      <c r="Q764" s="6"/>
      <c r="R764" s="7"/>
      <c r="S764" s="7"/>
      <c r="T764" s="6"/>
      <c r="U764" s="6"/>
      <c r="V764" s="11"/>
      <c r="W764" s="11"/>
      <c r="X764" s="6"/>
      <c r="Y764" s="6"/>
      <c r="Z764" s="11"/>
      <c r="AA764" s="11"/>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c r="DD764" s="3"/>
      <c r="DE764" s="3"/>
      <c r="DF764" s="3"/>
      <c r="DG764" s="3"/>
      <c r="DH764" s="3"/>
      <c r="DI764" s="3"/>
      <c r="DJ764" s="3"/>
      <c r="DK764" s="3"/>
      <c r="DL764" s="3"/>
      <c r="DM764" s="3"/>
      <c r="DN764" s="3"/>
      <c r="DO764" s="3"/>
      <c r="DP764" s="3"/>
      <c r="DQ764" s="3"/>
      <c r="DR764" s="3"/>
      <c r="DS764" s="3"/>
      <c r="DT764" s="3"/>
      <c r="DU764" s="3"/>
      <c r="DV764" s="3"/>
      <c r="DW764" s="3"/>
    </row>
    <row r="765" spans="1:127">
      <c r="A765" s="1"/>
      <c r="B765" s="2"/>
      <c r="C765" s="2"/>
      <c r="D765" s="2"/>
      <c r="E765" s="3"/>
      <c r="F765" s="4"/>
      <c r="I765" s="5"/>
      <c r="J765" s="5"/>
      <c r="K765" s="6"/>
      <c r="L765" s="6"/>
      <c r="M765" s="6"/>
      <c r="N765" s="6"/>
      <c r="O765" s="7"/>
      <c r="P765" s="7"/>
      <c r="Q765" s="6"/>
      <c r="R765" s="7"/>
      <c r="S765" s="7"/>
      <c r="T765" s="6"/>
      <c r="U765" s="6"/>
      <c r="V765" s="11"/>
      <c r="W765" s="11"/>
      <c r="X765" s="6"/>
      <c r="Y765" s="6"/>
      <c r="Z765" s="11"/>
      <c r="AA765" s="11"/>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c r="CT765" s="3"/>
      <c r="CU765" s="3"/>
      <c r="CV765" s="3"/>
      <c r="CW765" s="3"/>
      <c r="CX765" s="3"/>
      <c r="CY765" s="3"/>
      <c r="CZ765" s="3"/>
      <c r="DA765" s="3"/>
      <c r="DB765" s="3"/>
      <c r="DC765" s="3"/>
      <c r="DD765" s="3"/>
      <c r="DE765" s="3"/>
      <c r="DF765" s="3"/>
      <c r="DG765" s="3"/>
      <c r="DH765" s="3"/>
      <c r="DI765" s="3"/>
      <c r="DJ765" s="3"/>
      <c r="DK765" s="3"/>
      <c r="DL765" s="3"/>
      <c r="DM765" s="3"/>
      <c r="DN765" s="3"/>
      <c r="DO765" s="3"/>
      <c r="DP765" s="3"/>
      <c r="DQ765" s="3"/>
      <c r="DR765" s="3"/>
      <c r="DS765" s="3"/>
      <c r="DT765" s="3"/>
      <c r="DU765" s="3"/>
      <c r="DV765" s="3"/>
      <c r="DW765" s="3"/>
    </row>
    <row r="766" spans="1:127">
      <c r="A766" s="1"/>
      <c r="B766" s="2"/>
      <c r="C766" s="2"/>
      <c r="D766" s="2"/>
      <c r="E766" s="3"/>
      <c r="F766" s="4"/>
      <c r="I766" s="5"/>
      <c r="J766" s="5"/>
      <c r="K766" s="6"/>
      <c r="L766" s="6"/>
      <c r="M766" s="6"/>
      <c r="N766" s="6"/>
      <c r="O766" s="7"/>
      <c r="P766" s="7"/>
      <c r="Q766" s="6"/>
      <c r="R766" s="7"/>
      <c r="S766" s="7"/>
      <c r="T766" s="6"/>
      <c r="U766" s="6"/>
      <c r="V766" s="11"/>
      <c r="W766" s="11"/>
      <c r="X766" s="6"/>
      <c r="Y766" s="6"/>
      <c r="Z766" s="11"/>
      <c r="AA766" s="11"/>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c r="CT766" s="3"/>
      <c r="CU766" s="3"/>
      <c r="CV766" s="3"/>
      <c r="CW766" s="3"/>
      <c r="CX766" s="3"/>
      <c r="CY766" s="3"/>
      <c r="CZ766" s="3"/>
      <c r="DA766" s="3"/>
      <c r="DB766" s="3"/>
      <c r="DC766" s="3"/>
      <c r="DD766" s="3"/>
      <c r="DE766" s="3"/>
      <c r="DF766" s="3"/>
      <c r="DG766" s="3"/>
      <c r="DH766" s="3"/>
      <c r="DI766" s="3"/>
      <c r="DJ766" s="3"/>
      <c r="DK766" s="3"/>
      <c r="DL766" s="3"/>
      <c r="DM766" s="3"/>
      <c r="DN766" s="3"/>
      <c r="DO766" s="3"/>
      <c r="DP766" s="3"/>
      <c r="DQ766" s="3"/>
      <c r="DR766" s="3"/>
      <c r="DS766" s="3"/>
      <c r="DT766" s="3"/>
      <c r="DU766" s="3"/>
      <c r="DV766" s="3"/>
      <c r="DW766" s="3"/>
    </row>
    <row r="767" spans="1:127">
      <c r="A767" s="1"/>
      <c r="B767" s="2"/>
      <c r="C767" s="2"/>
      <c r="D767" s="2"/>
      <c r="E767" s="3"/>
      <c r="F767" s="4"/>
      <c r="I767" s="5"/>
      <c r="J767" s="5"/>
      <c r="K767" s="6"/>
      <c r="L767" s="6"/>
      <c r="M767" s="6"/>
      <c r="N767" s="6"/>
      <c r="O767" s="7"/>
      <c r="P767" s="7"/>
      <c r="Q767" s="6"/>
      <c r="R767" s="7"/>
      <c r="S767" s="7"/>
      <c r="T767" s="6"/>
      <c r="U767" s="6"/>
      <c r="V767" s="11"/>
      <c r="W767" s="11"/>
      <c r="X767" s="6"/>
      <c r="Y767" s="6"/>
      <c r="Z767" s="11"/>
      <c r="AA767" s="11"/>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c r="DD767" s="3"/>
      <c r="DE767" s="3"/>
      <c r="DF767" s="3"/>
      <c r="DG767" s="3"/>
      <c r="DH767" s="3"/>
      <c r="DI767" s="3"/>
      <c r="DJ767" s="3"/>
      <c r="DK767" s="3"/>
      <c r="DL767" s="3"/>
      <c r="DM767" s="3"/>
      <c r="DN767" s="3"/>
      <c r="DO767" s="3"/>
      <c r="DP767" s="3"/>
      <c r="DQ767" s="3"/>
      <c r="DR767" s="3"/>
      <c r="DS767" s="3"/>
      <c r="DT767" s="3"/>
      <c r="DU767" s="3"/>
      <c r="DV767" s="3"/>
      <c r="DW767" s="3"/>
    </row>
    <row r="768" spans="1:127">
      <c r="A768" s="1"/>
      <c r="B768" s="2"/>
      <c r="C768" s="2"/>
      <c r="D768" s="2"/>
      <c r="E768" s="3"/>
      <c r="F768" s="4"/>
      <c r="I768" s="5"/>
      <c r="J768" s="5"/>
      <c r="K768" s="6"/>
      <c r="L768" s="6"/>
      <c r="M768" s="6"/>
      <c r="N768" s="6"/>
      <c r="O768" s="7"/>
      <c r="P768" s="7"/>
      <c r="Q768" s="6"/>
      <c r="R768" s="7"/>
      <c r="S768" s="7"/>
      <c r="T768" s="6"/>
      <c r="U768" s="6"/>
      <c r="V768" s="11"/>
      <c r="W768" s="11"/>
      <c r="X768" s="6"/>
      <c r="Y768" s="6"/>
      <c r="Z768" s="11"/>
      <c r="AA768" s="11"/>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c r="DD768" s="3"/>
      <c r="DE768" s="3"/>
      <c r="DF768" s="3"/>
      <c r="DG768" s="3"/>
      <c r="DH768" s="3"/>
      <c r="DI768" s="3"/>
      <c r="DJ768" s="3"/>
      <c r="DK768" s="3"/>
      <c r="DL768" s="3"/>
      <c r="DM768" s="3"/>
      <c r="DN768" s="3"/>
      <c r="DO768" s="3"/>
      <c r="DP768" s="3"/>
      <c r="DQ768" s="3"/>
      <c r="DR768" s="3"/>
      <c r="DS768" s="3"/>
      <c r="DT768" s="3"/>
      <c r="DU768" s="3"/>
      <c r="DV768" s="3"/>
      <c r="DW768" s="3"/>
    </row>
    <row r="769" spans="1:127">
      <c r="A769" s="1"/>
      <c r="B769" s="2"/>
      <c r="C769" s="2"/>
      <c r="D769" s="2"/>
      <c r="E769" s="3"/>
      <c r="F769" s="4"/>
      <c r="I769" s="5"/>
      <c r="J769" s="5"/>
      <c r="K769" s="6"/>
      <c r="L769" s="6"/>
      <c r="M769" s="6"/>
      <c r="N769" s="6"/>
      <c r="O769" s="7"/>
      <c r="P769" s="7"/>
      <c r="Q769" s="6"/>
      <c r="R769" s="7"/>
      <c r="S769" s="7"/>
      <c r="T769" s="6"/>
      <c r="U769" s="6"/>
      <c r="V769" s="11"/>
      <c r="W769" s="11"/>
      <c r="X769" s="6"/>
      <c r="Y769" s="6"/>
      <c r="Z769" s="11"/>
      <c r="AA769" s="11"/>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c r="DD769" s="3"/>
      <c r="DE769" s="3"/>
      <c r="DF769" s="3"/>
      <c r="DG769" s="3"/>
      <c r="DH769" s="3"/>
      <c r="DI769" s="3"/>
      <c r="DJ769" s="3"/>
      <c r="DK769" s="3"/>
      <c r="DL769" s="3"/>
      <c r="DM769" s="3"/>
      <c r="DN769" s="3"/>
      <c r="DO769" s="3"/>
      <c r="DP769" s="3"/>
      <c r="DQ769" s="3"/>
      <c r="DR769" s="3"/>
      <c r="DS769" s="3"/>
      <c r="DT769" s="3"/>
      <c r="DU769" s="3"/>
      <c r="DV769" s="3"/>
      <c r="DW769" s="3"/>
    </row>
    <row r="770" spans="1:127">
      <c r="A770" s="1"/>
      <c r="B770" s="2"/>
      <c r="C770" s="2"/>
      <c r="D770" s="2"/>
      <c r="E770" s="3"/>
      <c r="F770" s="4"/>
      <c r="I770" s="5"/>
      <c r="J770" s="5"/>
      <c r="K770" s="6"/>
      <c r="L770" s="6"/>
      <c r="M770" s="6"/>
      <c r="N770" s="6"/>
      <c r="O770" s="7"/>
      <c r="P770" s="7"/>
      <c r="Q770" s="6"/>
      <c r="R770" s="7"/>
      <c r="S770" s="7"/>
      <c r="T770" s="6"/>
      <c r="U770" s="6"/>
      <c r="V770" s="11"/>
      <c r="W770" s="11"/>
      <c r="X770" s="6"/>
      <c r="Y770" s="6"/>
      <c r="Z770" s="11"/>
      <c r="AA770" s="11"/>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c r="DD770" s="3"/>
      <c r="DE770" s="3"/>
      <c r="DF770" s="3"/>
      <c r="DG770" s="3"/>
      <c r="DH770" s="3"/>
      <c r="DI770" s="3"/>
      <c r="DJ770" s="3"/>
      <c r="DK770" s="3"/>
      <c r="DL770" s="3"/>
      <c r="DM770" s="3"/>
      <c r="DN770" s="3"/>
      <c r="DO770" s="3"/>
      <c r="DP770" s="3"/>
      <c r="DQ770" s="3"/>
      <c r="DR770" s="3"/>
      <c r="DS770" s="3"/>
      <c r="DT770" s="3"/>
      <c r="DU770" s="3"/>
      <c r="DV770" s="3"/>
      <c r="DW770" s="3"/>
    </row>
    <row r="771" spans="1:127">
      <c r="A771" s="1"/>
      <c r="B771" s="2"/>
      <c r="C771" s="2"/>
      <c r="D771" s="2"/>
      <c r="E771" s="3"/>
      <c r="F771" s="4"/>
      <c r="I771" s="5"/>
      <c r="J771" s="5"/>
      <c r="K771" s="6"/>
      <c r="L771" s="6"/>
      <c r="M771" s="6"/>
      <c r="N771" s="6"/>
      <c r="O771" s="7"/>
      <c r="P771" s="7"/>
      <c r="Q771" s="6"/>
      <c r="R771" s="7"/>
      <c r="S771" s="7"/>
      <c r="T771" s="6"/>
      <c r="U771" s="6"/>
      <c r="V771" s="11"/>
      <c r="W771" s="11"/>
      <c r="X771" s="6"/>
      <c r="Y771" s="6"/>
      <c r="Z771" s="11"/>
      <c r="AA771" s="11"/>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c r="DD771" s="3"/>
      <c r="DE771" s="3"/>
      <c r="DF771" s="3"/>
      <c r="DG771" s="3"/>
      <c r="DH771" s="3"/>
      <c r="DI771" s="3"/>
      <c r="DJ771" s="3"/>
      <c r="DK771" s="3"/>
      <c r="DL771" s="3"/>
      <c r="DM771" s="3"/>
      <c r="DN771" s="3"/>
      <c r="DO771" s="3"/>
      <c r="DP771" s="3"/>
      <c r="DQ771" s="3"/>
      <c r="DR771" s="3"/>
      <c r="DS771" s="3"/>
      <c r="DT771" s="3"/>
      <c r="DU771" s="3"/>
      <c r="DV771" s="3"/>
      <c r="DW771" s="3"/>
    </row>
    <row r="772" spans="1:127">
      <c r="A772" s="1"/>
      <c r="B772" s="2"/>
      <c r="C772" s="2"/>
      <c r="D772" s="2"/>
      <c r="E772" s="3"/>
      <c r="F772" s="4"/>
      <c r="I772" s="5"/>
      <c r="J772" s="5"/>
      <c r="K772" s="6"/>
      <c r="L772" s="6"/>
      <c r="M772" s="6"/>
      <c r="N772" s="6"/>
      <c r="O772" s="7"/>
      <c r="P772" s="7"/>
      <c r="Q772" s="6"/>
      <c r="R772" s="7"/>
      <c r="S772" s="7"/>
      <c r="T772" s="6"/>
      <c r="U772" s="6"/>
      <c r="V772" s="11"/>
      <c r="W772" s="11"/>
      <c r="X772" s="6"/>
      <c r="Y772" s="6"/>
      <c r="Z772" s="11"/>
      <c r="AA772" s="11"/>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c r="CT772" s="3"/>
      <c r="CU772" s="3"/>
      <c r="CV772" s="3"/>
      <c r="CW772" s="3"/>
      <c r="CX772" s="3"/>
      <c r="CY772" s="3"/>
      <c r="CZ772" s="3"/>
      <c r="DA772" s="3"/>
      <c r="DB772" s="3"/>
      <c r="DC772" s="3"/>
      <c r="DD772" s="3"/>
      <c r="DE772" s="3"/>
      <c r="DF772" s="3"/>
      <c r="DG772" s="3"/>
      <c r="DH772" s="3"/>
      <c r="DI772" s="3"/>
      <c r="DJ772" s="3"/>
      <c r="DK772" s="3"/>
      <c r="DL772" s="3"/>
      <c r="DM772" s="3"/>
      <c r="DN772" s="3"/>
      <c r="DO772" s="3"/>
      <c r="DP772" s="3"/>
      <c r="DQ772" s="3"/>
      <c r="DR772" s="3"/>
      <c r="DS772" s="3"/>
      <c r="DT772" s="3"/>
      <c r="DU772" s="3"/>
      <c r="DV772" s="3"/>
      <c r="DW772" s="3"/>
    </row>
    <row r="773" spans="1:127">
      <c r="A773" s="1"/>
      <c r="B773" s="2"/>
      <c r="C773" s="2"/>
      <c r="D773" s="2"/>
      <c r="E773" s="3"/>
      <c r="F773" s="4"/>
      <c r="I773" s="5"/>
      <c r="J773" s="5"/>
      <c r="K773" s="6"/>
      <c r="L773" s="6"/>
      <c r="M773" s="6"/>
      <c r="N773" s="6"/>
      <c r="O773" s="7"/>
      <c r="P773" s="7"/>
      <c r="Q773" s="6"/>
      <c r="R773" s="7"/>
      <c r="S773" s="7"/>
      <c r="T773" s="6"/>
      <c r="U773" s="6"/>
      <c r="V773" s="11"/>
      <c r="W773" s="11"/>
      <c r="X773" s="6"/>
      <c r="Y773" s="6"/>
      <c r="Z773" s="11"/>
      <c r="AA773" s="11"/>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c r="CT773" s="3"/>
      <c r="CU773" s="3"/>
      <c r="CV773" s="3"/>
      <c r="CW773" s="3"/>
      <c r="CX773" s="3"/>
      <c r="CY773" s="3"/>
      <c r="CZ773" s="3"/>
      <c r="DA773" s="3"/>
      <c r="DB773" s="3"/>
      <c r="DC773" s="3"/>
      <c r="DD773" s="3"/>
      <c r="DE773" s="3"/>
      <c r="DF773" s="3"/>
      <c r="DG773" s="3"/>
      <c r="DH773" s="3"/>
      <c r="DI773" s="3"/>
      <c r="DJ773" s="3"/>
      <c r="DK773" s="3"/>
      <c r="DL773" s="3"/>
      <c r="DM773" s="3"/>
      <c r="DN773" s="3"/>
      <c r="DO773" s="3"/>
      <c r="DP773" s="3"/>
      <c r="DQ773" s="3"/>
      <c r="DR773" s="3"/>
      <c r="DS773" s="3"/>
      <c r="DT773" s="3"/>
      <c r="DU773" s="3"/>
      <c r="DV773" s="3"/>
      <c r="DW773" s="3"/>
    </row>
    <row r="774" spans="1:127">
      <c r="A774" s="1"/>
      <c r="B774" s="2"/>
      <c r="C774" s="2"/>
      <c r="D774" s="2"/>
      <c r="E774" s="3"/>
      <c r="F774" s="4"/>
      <c r="I774" s="5"/>
      <c r="J774" s="5"/>
      <c r="K774" s="6"/>
      <c r="L774" s="6"/>
      <c r="M774" s="6"/>
      <c r="N774" s="6"/>
      <c r="O774" s="7"/>
      <c r="P774" s="7"/>
      <c r="Q774" s="6"/>
      <c r="R774" s="7"/>
      <c r="S774" s="7"/>
      <c r="T774" s="6"/>
      <c r="U774" s="6"/>
      <c r="V774" s="11"/>
      <c r="W774" s="11"/>
      <c r="X774" s="6"/>
      <c r="Y774" s="6"/>
      <c r="Z774" s="11"/>
      <c r="AA774" s="11"/>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c r="CT774" s="3"/>
      <c r="CU774" s="3"/>
      <c r="CV774" s="3"/>
      <c r="CW774" s="3"/>
      <c r="CX774" s="3"/>
      <c r="CY774" s="3"/>
      <c r="CZ774" s="3"/>
      <c r="DA774" s="3"/>
      <c r="DB774" s="3"/>
      <c r="DC774" s="3"/>
      <c r="DD774" s="3"/>
      <c r="DE774" s="3"/>
      <c r="DF774" s="3"/>
      <c r="DG774" s="3"/>
      <c r="DH774" s="3"/>
      <c r="DI774" s="3"/>
      <c r="DJ774" s="3"/>
      <c r="DK774" s="3"/>
      <c r="DL774" s="3"/>
      <c r="DM774" s="3"/>
      <c r="DN774" s="3"/>
      <c r="DO774" s="3"/>
      <c r="DP774" s="3"/>
      <c r="DQ774" s="3"/>
      <c r="DR774" s="3"/>
      <c r="DS774" s="3"/>
      <c r="DT774" s="3"/>
      <c r="DU774" s="3"/>
      <c r="DV774" s="3"/>
      <c r="DW774" s="3"/>
    </row>
    <row r="775" spans="1:127">
      <c r="A775" s="1"/>
      <c r="B775" s="2"/>
      <c r="C775" s="2"/>
      <c r="D775" s="2"/>
      <c r="E775" s="3"/>
      <c r="F775" s="4"/>
      <c r="I775" s="5"/>
      <c r="J775" s="5"/>
      <c r="K775" s="6"/>
      <c r="L775" s="6"/>
      <c r="M775" s="6"/>
      <c r="N775" s="6"/>
      <c r="O775" s="7"/>
      <c r="P775" s="7"/>
      <c r="Q775" s="6"/>
      <c r="R775" s="7"/>
      <c r="S775" s="7"/>
      <c r="T775" s="6"/>
      <c r="U775" s="6"/>
      <c r="V775" s="11"/>
      <c r="W775" s="11"/>
      <c r="X775" s="6"/>
      <c r="Y775" s="6"/>
      <c r="Z775" s="11"/>
      <c r="AA775" s="11"/>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c r="CT775" s="3"/>
      <c r="CU775" s="3"/>
      <c r="CV775" s="3"/>
      <c r="CW775" s="3"/>
      <c r="CX775" s="3"/>
      <c r="CY775" s="3"/>
      <c r="CZ775" s="3"/>
      <c r="DA775" s="3"/>
      <c r="DB775" s="3"/>
      <c r="DC775" s="3"/>
      <c r="DD775" s="3"/>
      <c r="DE775" s="3"/>
      <c r="DF775" s="3"/>
      <c r="DG775" s="3"/>
      <c r="DH775" s="3"/>
      <c r="DI775" s="3"/>
      <c r="DJ775" s="3"/>
      <c r="DK775" s="3"/>
      <c r="DL775" s="3"/>
      <c r="DM775" s="3"/>
      <c r="DN775" s="3"/>
      <c r="DO775" s="3"/>
      <c r="DP775" s="3"/>
      <c r="DQ775" s="3"/>
      <c r="DR775" s="3"/>
      <c r="DS775" s="3"/>
      <c r="DT775" s="3"/>
      <c r="DU775" s="3"/>
      <c r="DV775" s="3"/>
      <c r="DW775" s="3"/>
    </row>
    <row r="776" spans="1:127">
      <c r="A776" s="1"/>
      <c r="B776" s="2"/>
      <c r="C776" s="2"/>
      <c r="D776" s="2"/>
      <c r="E776" s="3"/>
      <c r="F776" s="4"/>
      <c r="I776" s="5"/>
      <c r="J776" s="5"/>
      <c r="K776" s="6"/>
      <c r="L776" s="6"/>
      <c r="M776" s="6"/>
      <c r="N776" s="6"/>
      <c r="O776" s="7"/>
      <c r="P776" s="7"/>
      <c r="Q776" s="6"/>
      <c r="R776" s="7"/>
      <c r="S776" s="7"/>
      <c r="T776" s="6"/>
      <c r="U776" s="6"/>
      <c r="V776" s="11"/>
      <c r="W776" s="11"/>
      <c r="X776" s="6"/>
      <c r="Y776" s="6"/>
      <c r="Z776" s="11"/>
      <c r="AA776" s="11"/>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c r="CT776" s="3"/>
      <c r="CU776" s="3"/>
      <c r="CV776" s="3"/>
      <c r="CW776" s="3"/>
      <c r="CX776" s="3"/>
      <c r="CY776" s="3"/>
      <c r="CZ776" s="3"/>
      <c r="DA776" s="3"/>
      <c r="DB776" s="3"/>
      <c r="DC776" s="3"/>
      <c r="DD776" s="3"/>
      <c r="DE776" s="3"/>
      <c r="DF776" s="3"/>
      <c r="DG776" s="3"/>
      <c r="DH776" s="3"/>
      <c r="DI776" s="3"/>
      <c r="DJ776" s="3"/>
      <c r="DK776" s="3"/>
      <c r="DL776" s="3"/>
      <c r="DM776" s="3"/>
      <c r="DN776" s="3"/>
      <c r="DO776" s="3"/>
      <c r="DP776" s="3"/>
      <c r="DQ776" s="3"/>
      <c r="DR776" s="3"/>
      <c r="DS776" s="3"/>
      <c r="DT776" s="3"/>
      <c r="DU776" s="3"/>
      <c r="DV776" s="3"/>
      <c r="DW776" s="3"/>
    </row>
    <row r="777" spans="1:127">
      <c r="A777" s="1"/>
      <c r="B777" s="2"/>
      <c r="C777" s="2"/>
      <c r="D777" s="2"/>
      <c r="E777" s="3"/>
      <c r="F777" s="4"/>
      <c r="I777" s="5"/>
      <c r="J777" s="5"/>
      <c r="K777" s="6"/>
      <c r="L777" s="6"/>
      <c r="M777" s="6"/>
      <c r="N777" s="6"/>
      <c r="O777" s="7"/>
      <c r="P777" s="7"/>
      <c r="Q777" s="6"/>
      <c r="R777" s="7"/>
      <c r="S777" s="7"/>
      <c r="T777" s="6"/>
      <c r="U777" s="6"/>
      <c r="V777" s="11"/>
      <c r="W777" s="11"/>
      <c r="X777" s="6"/>
      <c r="Y777" s="6"/>
      <c r="Z777" s="11"/>
      <c r="AA777" s="11"/>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c r="CT777" s="3"/>
      <c r="CU777" s="3"/>
      <c r="CV777" s="3"/>
      <c r="CW777" s="3"/>
      <c r="CX777" s="3"/>
      <c r="CY777" s="3"/>
      <c r="CZ777" s="3"/>
      <c r="DA777" s="3"/>
      <c r="DB777" s="3"/>
      <c r="DC777" s="3"/>
      <c r="DD777" s="3"/>
      <c r="DE777" s="3"/>
      <c r="DF777" s="3"/>
      <c r="DG777" s="3"/>
      <c r="DH777" s="3"/>
      <c r="DI777" s="3"/>
      <c r="DJ777" s="3"/>
      <c r="DK777" s="3"/>
      <c r="DL777" s="3"/>
      <c r="DM777" s="3"/>
      <c r="DN777" s="3"/>
      <c r="DO777" s="3"/>
      <c r="DP777" s="3"/>
      <c r="DQ777" s="3"/>
      <c r="DR777" s="3"/>
      <c r="DS777" s="3"/>
      <c r="DT777" s="3"/>
      <c r="DU777" s="3"/>
      <c r="DV777" s="3"/>
      <c r="DW777" s="3"/>
    </row>
    <row r="778" spans="1:127">
      <c r="A778" s="1"/>
      <c r="B778" s="2"/>
      <c r="C778" s="2"/>
      <c r="D778" s="2"/>
      <c r="E778" s="3"/>
      <c r="F778" s="4"/>
      <c r="I778" s="5"/>
      <c r="J778" s="5"/>
      <c r="K778" s="6"/>
      <c r="L778" s="6"/>
      <c r="M778" s="6"/>
      <c r="N778" s="6"/>
      <c r="O778" s="7"/>
      <c r="P778" s="7"/>
      <c r="Q778" s="6"/>
      <c r="R778" s="7"/>
      <c r="S778" s="7"/>
      <c r="T778" s="6"/>
      <c r="U778" s="6"/>
      <c r="V778" s="11"/>
      <c r="W778" s="11"/>
      <c r="X778" s="6"/>
      <c r="Y778" s="6"/>
      <c r="Z778" s="11"/>
      <c r="AA778" s="11"/>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c r="CT778" s="3"/>
      <c r="CU778" s="3"/>
      <c r="CV778" s="3"/>
      <c r="CW778" s="3"/>
      <c r="CX778" s="3"/>
      <c r="CY778" s="3"/>
      <c r="CZ778" s="3"/>
      <c r="DA778" s="3"/>
      <c r="DB778" s="3"/>
      <c r="DC778" s="3"/>
      <c r="DD778" s="3"/>
      <c r="DE778" s="3"/>
      <c r="DF778" s="3"/>
      <c r="DG778" s="3"/>
      <c r="DH778" s="3"/>
      <c r="DI778" s="3"/>
      <c r="DJ778" s="3"/>
      <c r="DK778" s="3"/>
      <c r="DL778" s="3"/>
      <c r="DM778" s="3"/>
      <c r="DN778" s="3"/>
      <c r="DO778" s="3"/>
      <c r="DP778" s="3"/>
      <c r="DQ778" s="3"/>
      <c r="DR778" s="3"/>
      <c r="DS778" s="3"/>
      <c r="DT778" s="3"/>
      <c r="DU778" s="3"/>
      <c r="DV778" s="3"/>
      <c r="DW778" s="3"/>
    </row>
    <row r="779" spans="1:127">
      <c r="A779" s="1"/>
      <c r="B779" s="2"/>
      <c r="C779" s="2"/>
      <c r="D779" s="2"/>
      <c r="E779" s="3"/>
      <c r="F779" s="4"/>
      <c r="I779" s="5"/>
      <c r="J779" s="5"/>
      <c r="K779" s="6"/>
      <c r="L779" s="6"/>
      <c r="M779" s="6"/>
      <c r="N779" s="6"/>
      <c r="O779" s="7"/>
      <c r="P779" s="7"/>
      <c r="Q779" s="6"/>
      <c r="R779" s="7"/>
      <c r="S779" s="7"/>
      <c r="T779" s="6"/>
      <c r="U779" s="6"/>
      <c r="V779" s="11"/>
      <c r="W779" s="11"/>
      <c r="X779" s="6"/>
      <c r="Y779" s="6"/>
      <c r="Z779" s="11"/>
      <c r="AA779" s="11"/>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c r="CT779" s="3"/>
      <c r="CU779" s="3"/>
      <c r="CV779" s="3"/>
      <c r="CW779" s="3"/>
      <c r="CX779" s="3"/>
      <c r="CY779" s="3"/>
      <c r="CZ779" s="3"/>
      <c r="DA779" s="3"/>
      <c r="DB779" s="3"/>
      <c r="DC779" s="3"/>
      <c r="DD779" s="3"/>
      <c r="DE779" s="3"/>
      <c r="DF779" s="3"/>
      <c r="DG779" s="3"/>
      <c r="DH779" s="3"/>
      <c r="DI779" s="3"/>
      <c r="DJ779" s="3"/>
      <c r="DK779" s="3"/>
      <c r="DL779" s="3"/>
      <c r="DM779" s="3"/>
      <c r="DN779" s="3"/>
      <c r="DO779" s="3"/>
      <c r="DP779" s="3"/>
      <c r="DQ779" s="3"/>
      <c r="DR779" s="3"/>
      <c r="DS779" s="3"/>
      <c r="DT779" s="3"/>
      <c r="DU779" s="3"/>
      <c r="DV779" s="3"/>
      <c r="DW779" s="3"/>
    </row>
    <row r="780" spans="1:127">
      <c r="A780" s="1"/>
      <c r="B780" s="2"/>
      <c r="C780" s="2"/>
      <c r="D780" s="2"/>
      <c r="E780" s="3"/>
      <c r="F780" s="4"/>
      <c r="I780" s="5"/>
      <c r="J780" s="5"/>
      <c r="K780" s="6"/>
      <c r="L780" s="6"/>
      <c r="M780" s="6"/>
      <c r="N780" s="6"/>
      <c r="O780" s="7"/>
      <c r="P780" s="7"/>
      <c r="Q780" s="6"/>
      <c r="R780" s="7"/>
      <c r="S780" s="7"/>
      <c r="T780" s="6"/>
      <c r="U780" s="6"/>
      <c r="V780" s="11"/>
      <c r="W780" s="11"/>
      <c r="X780" s="6"/>
      <c r="Y780" s="6"/>
      <c r="Z780" s="11"/>
      <c r="AA780" s="11"/>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c r="CT780" s="3"/>
      <c r="CU780" s="3"/>
      <c r="CV780" s="3"/>
      <c r="CW780" s="3"/>
      <c r="CX780" s="3"/>
      <c r="CY780" s="3"/>
      <c r="CZ780" s="3"/>
      <c r="DA780" s="3"/>
      <c r="DB780" s="3"/>
      <c r="DC780" s="3"/>
      <c r="DD780" s="3"/>
      <c r="DE780" s="3"/>
      <c r="DF780" s="3"/>
      <c r="DG780" s="3"/>
      <c r="DH780" s="3"/>
      <c r="DI780" s="3"/>
      <c r="DJ780" s="3"/>
      <c r="DK780" s="3"/>
      <c r="DL780" s="3"/>
      <c r="DM780" s="3"/>
      <c r="DN780" s="3"/>
      <c r="DO780" s="3"/>
      <c r="DP780" s="3"/>
      <c r="DQ780" s="3"/>
      <c r="DR780" s="3"/>
      <c r="DS780" s="3"/>
      <c r="DT780" s="3"/>
      <c r="DU780" s="3"/>
      <c r="DV780" s="3"/>
      <c r="DW780" s="3"/>
    </row>
    <row r="781" spans="1:127">
      <c r="A781" s="1"/>
      <c r="B781" s="2"/>
      <c r="C781" s="2"/>
      <c r="D781" s="2"/>
      <c r="E781" s="3"/>
      <c r="F781" s="4"/>
      <c r="I781" s="5"/>
      <c r="J781" s="5"/>
      <c r="K781" s="6"/>
      <c r="L781" s="6"/>
      <c r="M781" s="6"/>
      <c r="N781" s="6"/>
      <c r="O781" s="7"/>
      <c r="P781" s="7"/>
      <c r="Q781" s="6"/>
      <c r="R781" s="7"/>
      <c r="S781" s="7"/>
      <c r="T781" s="6"/>
      <c r="U781" s="6"/>
      <c r="V781" s="11"/>
      <c r="W781" s="11"/>
      <c r="X781" s="6"/>
      <c r="Y781" s="6"/>
      <c r="Z781" s="11"/>
      <c r="AA781" s="11"/>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c r="CT781" s="3"/>
      <c r="CU781" s="3"/>
      <c r="CV781" s="3"/>
      <c r="CW781" s="3"/>
      <c r="CX781" s="3"/>
      <c r="CY781" s="3"/>
      <c r="CZ781" s="3"/>
      <c r="DA781" s="3"/>
      <c r="DB781" s="3"/>
      <c r="DC781" s="3"/>
      <c r="DD781" s="3"/>
      <c r="DE781" s="3"/>
      <c r="DF781" s="3"/>
      <c r="DG781" s="3"/>
      <c r="DH781" s="3"/>
      <c r="DI781" s="3"/>
      <c r="DJ781" s="3"/>
      <c r="DK781" s="3"/>
      <c r="DL781" s="3"/>
      <c r="DM781" s="3"/>
      <c r="DN781" s="3"/>
      <c r="DO781" s="3"/>
      <c r="DP781" s="3"/>
      <c r="DQ781" s="3"/>
      <c r="DR781" s="3"/>
      <c r="DS781" s="3"/>
      <c r="DT781" s="3"/>
      <c r="DU781" s="3"/>
      <c r="DV781" s="3"/>
      <c r="DW781" s="3"/>
    </row>
    <row r="782" spans="1:127">
      <c r="A782" s="1"/>
      <c r="B782" s="2"/>
      <c r="C782" s="2"/>
      <c r="D782" s="2"/>
      <c r="E782" s="3"/>
      <c r="F782" s="4"/>
      <c r="I782" s="5"/>
      <c r="J782" s="5"/>
      <c r="K782" s="6"/>
      <c r="L782" s="6"/>
      <c r="M782" s="6"/>
      <c r="N782" s="6"/>
      <c r="O782" s="7"/>
      <c r="P782" s="7"/>
      <c r="Q782" s="6"/>
      <c r="R782" s="7"/>
      <c r="S782" s="7"/>
      <c r="T782" s="6"/>
      <c r="U782" s="6"/>
      <c r="V782" s="11"/>
      <c r="W782" s="11"/>
      <c r="X782" s="6"/>
      <c r="Y782" s="6"/>
      <c r="Z782" s="11"/>
      <c r="AA782" s="11"/>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c r="DD782" s="3"/>
      <c r="DE782" s="3"/>
      <c r="DF782" s="3"/>
      <c r="DG782" s="3"/>
      <c r="DH782" s="3"/>
      <c r="DI782" s="3"/>
      <c r="DJ782" s="3"/>
      <c r="DK782" s="3"/>
      <c r="DL782" s="3"/>
      <c r="DM782" s="3"/>
      <c r="DN782" s="3"/>
      <c r="DO782" s="3"/>
      <c r="DP782" s="3"/>
      <c r="DQ782" s="3"/>
      <c r="DR782" s="3"/>
      <c r="DS782" s="3"/>
      <c r="DT782" s="3"/>
      <c r="DU782" s="3"/>
      <c r="DV782" s="3"/>
      <c r="DW782" s="3"/>
    </row>
    <row r="783" spans="1:127">
      <c r="A783" s="1"/>
      <c r="B783" s="2"/>
      <c r="C783" s="2"/>
      <c r="D783" s="2"/>
      <c r="E783" s="3"/>
      <c r="F783" s="4"/>
      <c r="I783" s="5"/>
      <c r="J783" s="5"/>
      <c r="K783" s="6"/>
      <c r="L783" s="6"/>
      <c r="M783" s="6"/>
      <c r="N783" s="6"/>
      <c r="O783" s="7"/>
      <c r="P783" s="7"/>
      <c r="Q783" s="6"/>
      <c r="R783" s="7"/>
      <c r="S783" s="7"/>
      <c r="T783" s="6"/>
      <c r="U783" s="6"/>
      <c r="V783" s="11"/>
      <c r="W783" s="11"/>
      <c r="X783" s="6"/>
      <c r="Y783" s="6"/>
      <c r="Z783" s="11"/>
      <c r="AA783" s="11"/>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c r="DD783" s="3"/>
      <c r="DE783" s="3"/>
      <c r="DF783" s="3"/>
      <c r="DG783" s="3"/>
      <c r="DH783" s="3"/>
      <c r="DI783" s="3"/>
      <c r="DJ783" s="3"/>
      <c r="DK783" s="3"/>
      <c r="DL783" s="3"/>
      <c r="DM783" s="3"/>
      <c r="DN783" s="3"/>
      <c r="DO783" s="3"/>
      <c r="DP783" s="3"/>
      <c r="DQ783" s="3"/>
      <c r="DR783" s="3"/>
      <c r="DS783" s="3"/>
      <c r="DT783" s="3"/>
      <c r="DU783" s="3"/>
      <c r="DV783" s="3"/>
      <c r="DW783" s="3"/>
    </row>
    <row r="784" spans="1:127">
      <c r="A784" s="1"/>
      <c r="B784" s="2"/>
      <c r="C784" s="2"/>
      <c r="D784" s="2"/>
      <c r="E784" s="3"/>
      <c r="F784" s="4"/>
      <c r="I784" s="5"/>
      <c r="J784" s="5"/>
      <c r="K784" s="6"/>
      <c r="L784" s="6"/>
      <c r="M784" s="6"/>
      <c r="N784" s="6"/>
      <c r="O784" s="7"/>
      <c r="P784" s="7"/>
      <c r="Q784" s="6"/>
      <c r="R784" s="7"/>
      <c r="S784" s="7"/>
      <c r="T784" s="6"/>
      <c r="U784" s="6"/>
      <c r="V784" s="11"/>
      <c r="W784" s="11"/>
      <c r="X784" s="6"/>
      <c r="Y784" s="6"/>
      <c r="Z784" s="11"/>
      <c r="AA784" s="11"/>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c r="DD784" s="3"/>
      <c r="DE784" s="3"/>
      <c r="DF784" s="3"/>
      <c r="DG784" s="3"/>
      <c r="DH784" s="3"/>
      <c r="DI784" s="3"/>
      <c r="DJ784" s="3"/>
      <c r="DK784" s="3"/>
      <c r="DL784" s="3"/>
      <c r="DM784" s="3"/>
      <c r="DN784" s="3"/>
      <c r="DO784" s="3"/>
      <c r="DP784" s="3"/>
      <c r="DQ784" s="3"/>
      <c r="DR784" s="3"/>
      <c r="DS784" s="3"/>
      <c r="DT784" s="3"/>
      <c r="DU784" s="3"/>
      <c r="DV784" s="3"/>
      <c r="DW784" s="3"/>
    </row>
    <row r="785" spans="1:127">
      <c r="A785" s="1"/>
      <c r="B785" s="2"/>
      <c r="C785" s="2"/>
      <c r="D785" s="2"/>
      <c r="E785" s="3"/>
      <c r="F785" s="4"/>
      <c r="I785" s="5"/>
      <c r="J785" s="5"/>
      <c r="K785" s="6"/>
      <c r="L785" s="6"/>
      <c r="M785" s="6"/>
      <c r="N785" s="6"/>
      <c r="O785" s="7"/>
      <c r="P785" s="7"/>
      <c r="Q785" s="6"/>
      <c r="R785" s="7"/>
      <c r="S785" s="7"/>
      <c r="T785" s="6"/>
      <c r="U785" s="6"/>
      <c r="V785" s="11"/>
      <c r="W785" s="11"/>
      <c r="X785" s="6"/>
      <c r="Y785" s="6"/>
      <c r="Z785" s="11"/>
      <c r="AA785" s="11"/>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c r="DD785" s="3"/>
      <c r="DE785" s="3"/>
      <c r="DF785" s="3"/>
      <c r="DG785" s="3"/>
      <c r="DH785" s="3"/>
      <c r="DI785" s="3"/>
      <c r="DJ785" s="3"/>
      <c r="DK785" s="3"/>
      <c r="DL785" s="3"/>
      <c r="DM785" s="3"/>
      <c r="DN785" s="3"/>
      <c r="DO785" s="3"/>
      <c r="DP785" s="3"/>
      <c r="DQ785" s="3"/>
      <c r="DR785" s="3"/>
      <c r="DS785" s="3"/>
      <c r="DT785" s="3"/>
      <c r="DU785" s="3"/>
      <c r="DV785" s="3"/>
      <c r="DW785" s="3"/>
    </row>
    <row r="786" spans="1:127">
      <c r="A786" s="1"/>
      <c r="B786" s="2"/>
      <c r="C786" s="2"/>
      <c r="D786" s="2"/>
      <c r="E786" s="3"/>
      <c r="F786" s="4"/>
      <c r="I786" s="5"/>
      <c r="J786" s="5"/>
      <c r="K786" s="6"/>
      <c r="L786" s="6"/>
      <c r="M786" s="6"/>
      <c r="N786" s="6"/>
      <c r="O786" s="7"/>
      <c r="P786" s="7"/>
      <c r="Q786" s="6"/>
      <c r="R786" s="7"/>
      <c r="S786" s="7"/>
      <c r="T786" s="6"/>
      <c r="U786" s="6"/>
      <c r="V786" s="11"/>
      <c r="W786" s="11"/>
      <c r="X786" s="6"/>
      <c r="Y786" s="6"/>
      <c r="Z786" s="11"/>
      <c r="AA786" s="11"/>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c r="CP786" s="3"/>
      <c r="CQ786" s="3"/>
      <c r="CR786" s="3"/>
      <c r="CS786" s="3"/>
      <c r="CT786" s="3"/>
      <c r="CU786" s="3"/>
      <c r="CV786" s="3"/>
      <c r="CW786" s="3"/>
      <c r="CX786" s="3"/>
      <c r="CY786" s="3"/>
      <c r="CZ786" s="3"/>
      <c r="DA786" s="3"/>
      <c r="DB786" s="3"/>
      <c r="DC786" s="3"/>
      <c r="DD786" s="3"/>
      <c r="DE786" s="3"/>
      <c r="DF786" s="3"/>
      <c r="DG786" s="3"/>
      <c r="DH786" s="3"/>
      <c r="DI786" s="3"/>
      <c r="DJ786" s="3"/>
      <c r="DK786" s="3"/>
      <c r="DL786" s="3"/>
      <c r="DM786" s="3"/>
      <c r="DN786" s="3"/>
      <c r="DO786" s="3"/>
      <c r="DP786" s="3"/>
      <c r="DQ786" s="3"/>
      <c r="DR786" s="3"/>
      <c r="DS786" s="3"/>
      <c r="DT786" s="3"/>
      <c r="DU786" s="3"/>
      <c r="DV786" s="3"/>
      <c r="DW786" s="3"/>
    </row>
    <row r="787" spans="1:127">
      <c r="A787" s="1"/>
      <c r="B787" s="2"/>
      <c r="C787" s="2"/>
      <c r="D787" s="2"/>
      <c r="E787" s="3"/>
      <c r="F787" s="4"/>
      <c r="I787" s="5"/>
      <c r="J787" s="5"/>
      <c r="K787" s="6"/>
      <c r="L787" s="6"/>
      <c r="M787" s="6"/>
      <c r="N787" s="6"/>
      <c r="O787" s="7"/>
      <c r="P787" s="7"/>
      <c r="Q787" s="6"/>
      <c r="R787" s="7"/>
      <c r="S787" s="7"/>
      <c r="T787" s="6"/>
      <c r="U787" s="6"/>
      <c r="V787" s="11"/>
      <c r="W787" s="11"/>
      <c r="X787" s="6"/>
      <c r="Y787" s="6"/>
      <c r="Z787" s="11"/>
      <c r="AA787" s="11"/>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c r="CP787" s="3"/>
      <c r="CQ787" s="3"/>
      <c r="CR787" s="3"/>
      <c r="CS787" s="3"/>
      <c r="CT787" s="3"/>
      <c r="CU787" s="3"/>
      <c r="CV787" s="3"/>
      <c r="CW787" s="3"/>
      <c r="CX787" s="3"/>
      <c r="CY787" s="3"/>
      <c r="CZ787" s="3"/>
      <c r="DA787" s="3"/>
      <c r="DB787" s="3"/>
      <c r="DC787" s="3"/>
      <c r="DD787" s="3"/>
      <c r="DE787" s="3"/>
      <c r="DF787" s="3"/>
      <c r="DG787" s="3"/>
      <c r="DH787" s="3"/>
      <c r="DI787" s="3"/>
      <c r="DJ787" s="3"/>
      <c r="DK787" s="3"/>
      <c r="DL787" s="3"/>
      <c r="DM787" s="3"/>
      <c r="DN787" s="3"/>
      <c r="DO787" s="3"/>
      <c r="DP787" s="3"/>
      <c r="DQ787" s="3"/>
      <c r="DR787" s="3"/>
      <c r="DS787" s="3"/>
      <c r="DT787" s="3"/>
      <c r="DU787" s="3"/>
      <c r="DV787" s="3"/>
      <c r="DW787" s="3"/>
    </row>
    <row r="788" spans="1:127">
      <c r="A788" s="1"/>
      <c r="B788" s="2"/>
      <c r="C788" s="2"/>
      <c r="D788" s="2"/>
      <c r="E788" s="3"/>
      <c r="F788" s="4"/>
      <c r="I788" s="5"/>
      <c r="J788" s="5"/>
      <c r="K788" s="6"/>
      <c r="L788" s="6"/>
      <c r="M788" s="6"/>
      <c r="N788" s="6"/>
      <c r="O788" s="7"/>
      <c r="P788" s="7"/>
      <c r="Q788" s="6"/>
      <c r="R788" s="7"/>
      <c r="S788" s="7"/>
      <c r="T788" s="6"/>
      <c r="U788" s="6"/>
      <c r="V788" s="11"/>
      <c r="W788" s="11"/>
      <c r="X788" s="6"/>
      <c r="Y788" s="6"/>
      <c r="Z788" s="11"/>
      <c r="AA788" s="11"/>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c r="DD788" s="3"/>
      <c r="DE788" s="3"/>
      <c r="DF788" s="3"/>
      <c r="DG788" s="3"/>
      <c r="DH788" s="3"/>
      <c r="DI788" s="3"/>
      <c r="DJ788" s="3"/>
      <c r="DK788" s="3"/>
      <c r="DL788" s="3"/>
      <c r="DM788" s="3"/>
      <c r="DN788" s="3"/>
      <c r="DO788" s="3"/>
      <c r="DP788" s="3"/>
      <c r="DQ788" s="3"/>
      <c r="DR788" s="3"/>
      <c r="DS788" s="3"/>
      <c r="DT788" s="3"/>
      <c r="DU788" s="3"/>
      <c r="DV788" s="3"/>
      <c r="DW788" s="3"/>
    </row>
    <row r="789" spans="1:127">
      <c r="A789" s="1"/>
      <c r="B789" s="2"/>
      <c r="C789" s="2"/>
      <c r="D789" s="2"/>
      <c r="E789" s="3"/>
      <c r="F789" s="4"/>
      <c r="I789" s="5"/>
      <c r="J789" s="5"/>
      <c r="K789" s="6"/>
      <c r="L789" s="6"/>
      <c r="M789" s="6"/>
      <c r="N789" s="6"/>
      <c r="O789" s="7"/>
      <c r="P789" s="7"/>
      <c r="Q789" s="6"/>
      <c r="R789" s="7"/>
      <c r="S789" s="7"/>
      <c r="T789" s="6"/>
      <c r="U789" s="6"/>
      <c r="V789" s="11"/>
      <c r="W789" s="11"/>
      <c r="X789" s="6"/>
      <c r="Y789" s="6"/>
      <c r="Z789" s="11"/>
      <c r="AA789" s="11"/>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c r="DD789" s="3"/>
      <c r="DE789" s="3"/>
      <c r="DF789" s="3"/>
      <c r="DG789" s="3"/>
      <c r="DH789" s="3"/>
      <c r="DI789" s="3"/>
      <c r="DJ789" s="3"/>
      <c r="DK789" s="3"/>
      <c r="DL789" s="3"/>
      <c r="DM789" s="3"/>
      <c r="DN789" s="3"/>
      <c r="DO789" s="3"/>
      <c r="DP789" s="3"/>
      <c r="DQ789" s="3"/>
      <c r="DR789" s="3"/>
      <c r="DS789" s="3"/>
      <c r="DT789" s="3"/>
      <c r="DU789" s="3"/>
      <c r="DV789" s="3"/>
      <c r="DW789" s="3"/>
    </row>
    <row r="790" spans="1:127">
      <c r="A790" s="1"/>
      <c r="B790" s="2"/>
      <c r="C790" s="2"/>
      <c r="D790" s="2"/>
      <c r="E790" s="3"/>
      <c r="F790" s="4"/>
      <c r="I790" s="5"/>
      <c r="J790" s="5"/>
      <c r="K790" s="6"/>
      <c r="L790" s="6"/>
      <c r="M790" s="6"/>
      <c r="N790" s="6"/>
      <c r="O790" s="7"/>
      <c r="P790" s="7"/>
      <c r="Q790" s="6"/>
      <c r="R790" s="7"/>
      <c r="S790" s="7"/>
      <c r="T790" s="6"/>
      <c r="U790" s="6"/>
      <c r="V790" s="11"/>
      <c r="W790" s="11"/>
      <c r="X790" s="6"/>
      <c r="Y790" s="6"/>
      <c r="Z790" s="11"/>
      <c r="AA790" s="11"/>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c r="DD790" s="3"/>
      <c r="DE790" s="3"/>
      <c r="DF790" s="3"/>
      <c r="DG790" s="3"/>
      <c r="DH790" s="3"/>
      <c r="DI790" s="3"/>
      <c r="DJ790" s="3"/>
      <c r="DK790" s="3"/>
      <c r="DL790" s="3"/>
      <c r="DM790" s="3"/>
      <c r="DN790" s="3"/>
      <c r="DO790" s="3"/>
      <c r="DP790" s="3"/>
      <c r="DQ790" s="3"/>
      <c r="DR790" s="3"/>
      <c r="DS790" s="3"/>
      <c r="DT790" s="3"/>
      <c r="DU790" s="3"/>
      <c r="DV790" s="3"/>
      <c r="DW790" s="3"/>
    </row>
    <row r="791" spans="1:127">
      <c r="A791" s="1"/>
      <c r="B791" s="2"/>
      <c r="C791" s="2"/>
      <c r="D791" s="2"/>
      <c r="E791" s="3"/>
      <c r="F791" s="4"/>
      <c r="I791" s="5"/>
      <c r="J791" s="5"/>
      <c r="K791" s="6"/>
      <c r="L791" s="6"/>
      <c r="M791" s="6"/>
      <c r="N791" s="6"/>
      <c r="O791" s="7"/>
      <c r="P791" s="7"/>
      <c r="Q791" s="6"/>
      <c r="R791" s="7"/>
      <c r="S791" s="7"/>
      <c r="T791" s="6"/>
      <c r="U791" s="6"/>
      <c r="V791" s="11"/>
      <c r="W791" s="11"/>
      <c r="X791" s="6"/>
      <c r="Y791" s="6"/>
      <c r="Z791" s="11"/>
      <c r="AA791" s="11"/>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c r="DD791" s="3"/>
      <c r="DE791" s="3"/>
      <c r="DF791" s="3"/>
      <c r="DG791" s="3"/>
      <c r="DH791" s="3"/>
      <c r="DI791" s="3"/>
      <c r="DJ791" s="3"/>
      <c r="DK791" s="3"/>
      <c r="DL791" s="3"/>
      <c r="DM791" s="3"/>
      <c r="DN791" s="3"/>
      <c r="DO791" s="3"/>
      <c r="DP791" s="3"/>
      <c r="DQ791" s="3"/>
      <c r="DR791" s="3"/>
      <c r="DS791" s="3"/>
      <c r="DT791" s="3"/>
      <c r="DU791" s="3"/>
      <c r="DV791" s="3"/>
      <c r="DW791" s="3"/>
    </row>
    <row r="792" spans="1:127">
      <c r="A792" s="1"/>
      <c r="B792" s="2"/>
      <c r="C792" s="2"/>
      <c r="D792" s="2"/>
      <c r="E792" s="3"/>
      <c r="F792" s="4"/>
      <c r="I792" s="5"/>
      <c r="J792" s="5"/>
      <c r="K792" s="6"/>
      <c r="L792" s="6"/>
      <c r="M792" s="6"/>
      <c r="N792" s="6"/>
      <c r="O792" s="7"/>
      <c r="P792" s="7"/>
      <c r="Q792" s="6"/>
      <c r="R792" s="7"/>
      <c r="S792" s="7"/>
      <c r="T792" s="6"/>
      <c r="U792" s="6"/>
      <c r="V792" s="11"/>
      <c r="W792" s="11"/>
      <c r="X792" s="6"/>
      <c r="Y792" s="6"/>
      <c r="Z792" s="11"/>
      <c r="AA792" s="11"/>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c r="DD792" s="3"/>
      <c r="DE792" s="3"/>
      <c r="DF792" s="3"/>
      <c r="DG792" s="3"/>
      <c r="DH792" s="3"/>
      <c r="DI792" s="3"/>
      <c r="DJ792" s="3"/>
      <c r="DK792" s="3"/>
      <c r="DL792" s="3"/>
      <c r="DM792" s="3"/>
      <c r="DN792" s="3"/>
      <c r="DO792" s="3"/>
      <c r="DP792" s="3"/>
      <c r="DQ792" s="3"/>
      <c r="DR792" s="3"/>
      <c r="DS792" s="3"/>
      <c r="DT792" s="3"/>
      <c r="DU792" s="3"/>
      <c r="DV792" s="3"/>
      <c r="DW792" s="3"/>
    </row>
    <row r="793" spans="1:127">
      <c r="A793" s="1"/>
      <c r="B793" s="2"/>
      <c r="C793" s="2"/>
      <c r="D793" s="2"/>
      <c r="E793" s="3"/>
      <c r="F793" s="4"/>
      <c r="I793" s="5"/>
      <c r="J793" s="5"/>
      <c r="K793" s="6"/>
      <c r="L793" s="6"/>
      <c r="M793" s="6"/>
      <c r="N793" s="6"/>
      <c r="O793" s="7"/>
      <c r="P793" s="7"/>
      <c r="Q793" s="6"/>
      <c r="R793" s="7"/>
      <c r="S793" s="7"/>
      <c r="T793" s="6"/>
      <c r="U793" s="6"/>
      <c r="V793" s="11"/>
      <c r="W793" s="11"/>
      <c r="X793" s="6"/>
      <c r="Y793" s="6"/>
      <c r="Z793" s="11"/>
      <c r="AA793" s="11"/>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c r="CP793" s="3"/>
      <c r="CQ793" s="3"/>
      <c r="CR793" s="3"/>
      <c r="CS793" s="3"/>
      <c r="CT793" s="3"/>
      <c r="CU793" s="3"/>
      <c r="CV793" s="3"/>
      <c r="CW793" s="3"/>
      <c r="CX793" s="3"/>
      <c r="CY793" s="3"/>
      <c r="CZ793" s="3"/>
      <c r="DA793" s="3"/>
      <c r="DB793" s="3"/>
      <c r="DC793" s="3"/>
      <c r="DD793" s="3"/>
      <c r="DE793" s="3"/>
      <c r="DF793" s="3"/>
      <c r="DG793" s="3"/>
      <c r="DH793" s="3"/>
      <c r="DI793" s="3"/>
      <c r="DJ793" s="3"/>
      <c r="DK793" s="3"/>
      <c r="DL793" s="3"/>
      <c r="DM793" s="3"/>
      <c r="DN793" s="3"/>
      <c r="DO793" s="3"/>
      <c r="DP793" s="3"/>
      <c r="DQ793" s="3"/>
      <c r="DR793" s="3"/>
      <c r="DS793" s="3"/>
      <c r="DT793" s="3"/>
      <c r="DU793" s="3"/>
      <c r="DV793" s="3"/>
      <c r="DW793" s="3"/>
    </row>
    <row r="794" spans="1:127">
      <c r="A794" s="1"/>
      <c r="B794" s="2"/>
      <c r="C794" s="2"/>
      <c r="D794" s="2"/>
      <c r="E794" s="3"/>
      <c r="F794" s="4"/>
      <c r="I794" s="5"/>
      <c r="J794" s="5"/>
      <c r="K794" s="6"/>
      <c r="L794" s="6"/>
      <c r="M794" s="6"/>
      <c r="N794" s="6"/>
      <c r="O794" s="7"/>
      <c r="P794" s="7"/>
      <c r="Q794" s="6"/>
      <c r="R794" s="7"/>
      <c r="S794" s="7"/>
      <c r="T794" s="6"/>
      <c r="U794" s="6"/>
      <c r="V794" s="11"/>
      <c r="W794" s="11"/>
      <c r="X794" s="6"/>
      <c r="Y794" s="6"/>
      <c r="Z794" s="11"/>
      <c r="AA794" s="11"/>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c r="CP794" s="3"/>
      <c r="CQ794" s="3"/>
      <c r="CR794" s="3"/>
      <c r="CS794" s="3"/>
      <c r="CT794" s="3"/>
      <c r="CU794" s="3"/>
      <c r="CV794" s="3"/>
      <c r="CW794" s="3"/>
      <c r="CX794" s="3"/>
      <c r="CY794" s="3"/>
      <c r="CZ794" s="3"/>
      <c r="DA794" s="3"/>
      <c r="DB794" s="3"/>
      <c r="DC794" s="3"/>
      <c r="DD794" s="3"/>
      <c r="DE794" s="3"/>
      <c r="DF794" s="3"/>
      <c r="DG794" s="3"/>
      <c r="DH794" s="3"/>
      <c r="DI794" s="3"/>
      <c r="DJ794" s="3"/>
      <c r="DK794" s="3"/>
      <c r="DL794" s="3"/>
      <c r="DM794" s="3"/>
      <c r="DN794" s="3"/>
      <c r="DO794" s="3"/>
      <c r="DP794" s="3"/>
      <c r="DQ794" s="3"/>
      <c r="DR794" s="3"/>
      <c r="DS794" s="3"/>
      <c r="DT794" s="3"/>
      <c r="DU794" s="3"/>
      <c r="DV794" s="3"/>
      <c r="DW794" s="3"/>
    </row>
    <row r="795" spans="1:127">
      <c r="A795" s="1"/>
      <c r="B795" s="2"/>
      <c r="C795" s="2"/>
      <c r="D795" s="2"/>
      <c r="E795" s="3"/>
      <c r="F795" s="4"/>
      <c r="I795" s="5"/>
      <c r="J795" s="5"/>
      <c r="K795" s="6"/>
      <c r="L795" s="6"/>
      <c r="M795" s="6"/>
      <c r="N795" s="6"/>
      <c r="O795" s="7"/>
      <c r="P795" s="7"/>
      <c r="Q795" s="6"/>
      <c r="R795" s="7"/>
      <c r="S795" s="7"/>
      <c r="T795" s="6"/>
      <c r="U795" s="6"/>
      <c r="V795" s="11"/>
      <c r="W795" s="11"/>
      <c r="X795" s="6"/>
      <c r="Y795" s="6"/>
      <c r="Z795" s="11"/>
      <c r="AA795" s="11"/>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c r="DD795" s="3"/>
      <c r="DE795" s="3"/>
      <c r="DF795" s="3"/>
      <c r="DG795" s="3"/>
      <c r="DH795" s="3"/>
      <c r="DI795" s="3"/>
      <c r="DJ795" s="3"/>
      <c r="DK795" s="3"/>
      <c r="DL795" s="3"/>
      <c r="DM795" s="3"/>
      <c r="DN795" s="3"/>
      <c r="DO795" s="3"/>
      <c r="DP795" s="3"/>
      <c r="DQ795" s="3"/>
      <c r="DR795" s="3"/>
      <c r="DS795" s="3"/>
      <c r="DT795" s="3"/>
      <c r="DU795" s="3"/>
      <c r="DV795" s="3"/>
      <c r="DW795" s="3"/>
    </row>
    <row r="796" spans="1:127">
      <c r="A796" s="1"/>
      <c r="B796" s="2"/>
      <c r="C796" s="2"/>
      <c r="D796" s="2"/>
      <c r="E796" s="3"/>
      <c r="F796" s="4"/>
      <c r="I796" s="5"/>
      <c r="J796" s="5"/>
      <c r="K796" s="6"/>
      <c r="L796" s="6"/>
      <c r="M796" s="6"/>
      <c r="N796" s="6"/>
      <c r="O796" s="7"/>
      <c r="P796" s="7"/>
      <c r="Q796" s="6"/>
      <c r="R796" s="7"/>
      <c r="S796" s="7"/>
      <c r="T796" s="6"/>
      <c r="U796" s="6"/>
      <c r="V796" s="11"/>
      <c r="W796" s="11"/>
      <c r="X796" s="6"/>
      <c r="Y796" s="6"/>
      <c r="Z796" s="11"/>
      <c r="AA796" s="11"/>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c r="DD796" s="3"/>
      <c r="DE796" s="3"/>
      <c r="DF796" s="3"/>
      <c r="DG796" s="3"/>
      <c r="DH796" s="3"/>
      <c r="DI796" s="3"/>
      <c r="DJ796" s="3"/>
      <c r="DK796" s="3"/>
      <c r="DL796" s="3"/>
      <c r="DM796" s="3"/>
      <c r="DN796" s="3"/>
      <c r="DO796" s="3"/>
      <c r="DP796" s="3"/>
      <c r="DQ796" s="3"/>
      <c r="DR796" s="3"/>
      <c r="DS796" s="3"/>
      <c r="DT796" s="3"/>
      <c r="DU796" s="3"/>
      <c r="DV796" s="3"/>
      <c r="DW796" s="3"/>
    </row>
    <row r="797" spans="1:127">
      <c r="A797" s="1"/>
      <c r="B797" s="2"/>
      <c r="C797" s="2"/>
      <c r="D797" s="2"/>
      <c r="E797" s="3"/>
      <c r="F797" s="4"/>
      <c r="I797" s="5"/>
      <c r="J797" s="5"/>
      <c r="K797" s="6"/>
      <c r="L797" s="6"/>
      <c r="M797" s="6"/>
      <c r="N797" s="6"/>
      <c r="O797" s="7"/>
      <c r="P797" s="7"/>
      <c r="Q797" s="6"/>
      <c r="R797" s="7"/>
      <c r="S797" s="7"/>
      <c r="T797" s="6"/>
      <c r="U797" s="6"/>
      <c r="V797" s="11"/>
      <c r="W797" s="11"/>
      <c r="X797" s="6"/>
      <c r="Y797" s="6"/>
      <c r="Z797" s="11"/>
      <c r="AA797" s="11"/>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c r="DD797" s="3"/>
      <c r="DE797" s="3"/>
      <c r="DF797" s="3"/>
      <c r="DG797" s="3"/>
      <c r="DH797" s="3"/>
      <c r="DI797" s="3"/>
      <c r="DJ797" s="3"/>
      <c r="DK797" s="3"/>
      <c r="DL797" s="3"/>
      <c r="DM797" s="3"/>
      <c r="DN797" s="3"/>
      <c r="DO797" s="3"/>
      <c r="DP797" s="3"/>
      <c r="DQ797" s="3"/>
      <c r="DR797" s="3"/>
      <c r="DS797" s="3"/>
      <c r="DT797" s="3"/>
      <c r="DU797" s="3"/>
      <c r="DV797" s="3"/>
      <c r="DW797" s="3"/>
    </row>
    <row r="798" spans="1:127">
      <c r="A798" s="1"/>
      <c r="B798" s="2"/>
      <c r="C798" s="2"/>
      <c r="D798" s="2"/>
      <c r="E798" s="3"/>
      <c r="F798" s="4"/>
      <c r="I798" s="5"/>
      <c r="J798" s="5"/>
      <c r="K798" s="6"/>
      <c r="L798" s="6"/>
      <c r="M798" s="6"/>
      <c r="N798" s="6"/>
      <c r="O798" s="7"/>
      <c r="P798" s="7"/>
      <c r="Q798" s="6"/>
      <c r="R798" s="7"/>
      <c r="S798" s="7"/>
      <c r="T798" s="6"/>
      <c r="U798" s="6"/>
      <c r="V798" s="11"/>
      <c r="W798" s="11"/>
      <c r="X798" s="6"/>
      <c r="Y798" s="6"/>
      <c r="Z798" s="11"/>
      <c r="AA798" s="11"/>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c r="DD798" s="3"/>
      <c r="DE798" s="3"/>
      <c r="DF798" s="3"/>
      <c r="DG798" s="3"/>
      <c r="DH798" s="3"/>
      <c r="DI798" s="3"/>
      <c r="DJ798" s="3"/>
      <c r="DK798" s="3"/>
      <c r="DL798" s="3"/>
      <c r="DM798" s="3"/>
      <c r="DN798" s="3"/>
      <c r="DO798" s="3"/>
      <c r="DP798" s="3"/>
      <c r="DQ798" s="3"/>
      <c r="DR798" s="3"/>
      <c r="DS798" s="3"/>
      <c r="DT798" s="3"/>
      <c r="DU798" s="3"/>
      <c r="DV798" s="3"/>
      <c r="DW798" s="3"/>
    </row>
    <row r="799" spans="1:127">
      <c r="A799" s="1"/>
      <c r="B799" s="2"/>
      <c r="C799" s="2"/>
      <c r="D799" s="2"/>
      <c r="E799" s="3"/>
      <c r="F799" s="4"/>
      <c r="I799" s="5"/>
      <c r="J799" s="5"/>
      <c r="K799" s="6"/>
      <c r="L799" s="6"/>
      <c r="M799" s="6"/>
      <c r="N799" s="6"/>
      <c r="O799" s="7"/>
      <c r="P799" s="7"/>
      <c r="Q799" s="6"/>
      <c r="R799" s="7"/>
      <c r="S799" s="7"/>
      <c r="T799" s="6"/>
      <c r="U799" s="6"/>
      <c r="V799" s="6"/>
      <c r="W799" s="6"/>
      <c r="X799" s="6"/>
      <c r="Y799" s="6"/>
      <c r="Z799" s="6"/>
      <c r="AA799" s="6"/>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c r="DD799" s="3"/>
      <c r="DE799" s="3"/>
      <c r="DF799" s="3"/>
      <c r="DG799" s="3"/>
      <c r="DH799" s="3"/>
      <c r="DI799" s="3"/>
      <c r="DJ799" s="3"/>
      <c r="DK799" s="3"/>
      <c r="DL799" s="3"/>
      <c r="DM799" s="3"/>
      <c r="DN799" s="3"/>
      <c r="DO799" s="3"/>
      <c r="DP799" s="3"/>
      <c r="DQ799" s="3"/>
      <c r="DR799" s="3"/>
      <c r="DS799" s="3"/>
      <c r="DT799" s="3"/>
      <c r="DU799" s="3"/>
      <c r="DV799" s="3"/>
      <c r="DW799" s="3"/>
    </row>
    <row r="800" spans="1:127">
      <c r="A800" s="1"/>
      <c r="B800" s="2"/>
      <c r="C800" s="2"/>
      <c r="D800" s="2"/>
      <c r="E800" s="3"/>
      <c r="F800" s="4"/>
      <c r="I800" s="5"/>
      <c r="J800" s="5"/>
      <c r="K800" s="6"/>
      <c r="L800" s="6"/>
      <c r="M800" s="6"/>
      <c r="N800" s="6"/>
      <c r="O800" s="7"/>
      <c r="P800" s="7"/>
      <c r="Q800" s="6"/>
      <c r="R800" s="7"/>
      <c r="S800" s="7"/>
      <c r="T800" s="6"/>
      <c r="U800" s="6"/>
      <c r="V800" s="6"/>
      <c r="W800" s="6"/>
      <c r="X800" s="6"/>
      <c r="Y800" s="6"/>
      <c r="Z800" s="6"/>
      <c r="AA800" s="6"/>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c r="CP800" s="3"/>
      <c r="CQ800" s="3"/>
      <c r="CR800" s="3"/>
      <c r="CS800" s="3"/>
      <c r="CT800" s="3"/>
      <c r="CU800" s="3"/>
      <c r="CV800" s="3"/>
      <c r="CW800" s="3"/>
      <c r="CX800" s="3"/>
      <c r="CY800" s="3"/>
      <c r="CZ800" s="3"/>
      <c r="DA800" s="3"/>
      <c r="DB800" s="3"/>
      <c r="DC800" s="3"/>
      <c r="DD800" s="3"/>
      <c r="DE800" s="3"/>
      <c r="DF800" s="3"/>
      <c r="DG800" s="3"/>
      <c r="DH800" s="3"/>
      <c r="DI800" s="3"/>
      <c r="DJ800" s="3"/>
      <c r="DK800" s="3"/>
      <c r="DL800" s="3"/>
      <c r="DM800" s="3"/>
      <c r="DN800" s="3"/>
      <c r="DO800" s="3"/>
      <c r="DP800" s="3"/>
      <c r="DQ800" s="3"/>
      <c r="DR800" s="3"/>
      <c r="DS800" s="3"/>
      <c r="DT800" s="3"/>
      <c r="DU800" s="3"/>
      <c r="DV800" s="3"/>
      <c r="DW800" s="3"/>
    </row>
    <row r="801" spans="1:127">
      <c r="A801" s="1"/>
      <c r="B801" s="2"/>
      <c r="C801" s="2"/>
      <c r="D801" s="2"/>
      <c r="E801" s="3"/>
      <c r="F801" s="4"/>
      <c r="I801" s="5"/>
      <c r="J801" s="5"/>
      <c r="K801" s="6"/>
      <c r="L801" s="6"/>
      <c r="M801" s="6"/>
      <c r="N801" s="6"/>
      <c r="O801" s="7"/>
      <c r="P801" s="7"/>
      <c r="Q801" s="6"/>
      <c r="R801" s="7"/>
      <c r="S801" s="7"/>
      <c r="T801" s="6"/>
      <c r="U801" s="6"/>
      <c r="V801" s="6"/>
      <c r="W801" s="6"/>
      <c r="X801" s="6"/>
      <c r="Y801" s="6"/>
      <c r="Z801" s="6"/>
      <c r="AA801" s="6"/>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c r="CP801" s="3"/>
      <c r="CQ801" s="3"/>
      <c r="CR801" s="3"/>
      <c r="CS801" s="3"/>
      <c r="CT801" s="3"/>
      <c r="CU801" s="3"/>
      <c r="CV801" s="3"/>
      <c r="CW801" s="3"/>
      <c r="CX801" s="3"/>
      <c r="CY801" s="3"/>
      <c r="CZ801" s="3"/>
      <c r="DA801" s="3"/>
      <c r="DB801" s="3"/>
      <c r="DC801" s="3"/>
      <c r="DD801" s="3"/>
      <c r="DE801" s="3"/>
      <c r="DF801" s="3"/>
      <c r="DG801" s="3"/>
      <c r="DH801" s="3"/>
      <c r="DI801" s="3"/>
      <c r="DJ801" s="3"/>
      <c r="DK801" s="3"/>
      <c r="DL801" s="3"/>
      <c r="DM801" s="3"/>
      <c r="DN801" s="3"/>
      <c r="DO801" s="3"/>
      <c r="DP801" s="3"/>
      <c r="DQ801" s="3"/>
      <c r="DR801" s="3"/>
      <c r="DS801" s="3"/>
      <c r="DT801" s="3"/>
      <c r="DU801" s="3"/>
      <c r="DV801" s="3"/>
      <c r="DW801" s="3"/>
    </row>
    <row r="802" spans="1:127">
      <c r="A802" s="1"/>
      <c r="B802" s="2"/>
      <c r="C802" s="2"/>
      <c r="D802" s="2"/>
      <c r="E802" s="3"/>
      <c r="F802" s="4"/>
      <c r="I802" s="5"/>
      <c r="J802" s="5"/>
      <c r="K802" s="6"/>
      <c r="L802" s="6"/>
      <c r="M802" s="6"/>
      <c r="N802" s="6"/>
      <c r="O802" s="7"/>
      <c r="P802" s="7"/>
      <c r="Q802" s="6"/>
      <c r="R802" s="7"/>
      <c r="S802" s="7"/>
      <c r="T802" s="6"/>
      <c r="U802" s="6"/>
      <c r="V802" s="6"/>
      <c r="W802" s="6"/>
      <c r="X802" s="6"/>
      <c r="Y802" s="6"/>
      <c r="Z802" s="6"/>
      <c r="AA802" s="6"/>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c r="CP802" s="3"/>
      <c r="CQ802" s="3"/>
      <c r="CR802" s="3"/>
      <c r="CS802" s="3"/>
      <c r="CT802" s="3"/>
      <c r="CU802" s="3"/>
      <c r="CV802" s="3"/>
      <c r="CW802" s="3"/>
      <c r="CX802" s="3"/>
      <c r="CY802" s="3"/>
      <c r="CZ802" s="3"/>
      <c r="DA802" s="3"/>
      <c r="DB802" s="3"/>
      <c r="DC802" s="3"/>
      <c r="DD802" s="3"/>
      <c r="DE802" s="3"/>
      <c r="DF802" s="3"/>
      <c r="DG802" s="3"/>
      <c r="DH802" s="3"/>
      <c r="DI802" s="3"/>
      <c r="DJ802" s="3"/>
      <c r="DK802" s="3"/>
      <c r="DL802" s="3"/>
      <c r="DM802" s="3"/>
      <c r="DN802" s="3"/>
      <c r="DO802" s="3"/>
      <c r="DP802" s="3"/>
      <c r="DQ802" s="3"/>
      <c r="DR802" s="3"/>
      <c r="DS802" s="3"/>
      <c r="DT802" s="3"/>
      <c r="DU802" s="3"/>
      <c r="DV802" s="3"/>
      <c r="DW802" s="3"/>
    </row>
    <row r="803" spans="1:127">
      <c r="A803" s="1"/>
      <c r="B803" s="2"/>
      <c r="C803" s="2"/>
      <c r="D803" s="2"/>
      <c r="E803" s="3"/>
      <c r="F803" s="4"/>
      <c r="I803" s="5"/>
      <c r="J803" s="5"/>
      <c r="K803" s="6"/>
      <c r="L803" s="6"/>
      <c r="M803" s="6"/>
      <c r="N803" s="6"/>
      <c r="O803" s="7"/>
      <c r="P803" s="7"/>
      <c r="Q803" s="6"/>
      <c r="R803" s="7"/>
      <c r="S803" s="7"/>
      <c r="T803" s="6"/>
      <c r="U803" s="6"/>
      <c r="V803" s="6"/>
      <c r="W803" s="6"/>
      <c r="X803" s="6"/>
      <c r="Y803" s="6"/>
      <c r="Z803" s="6"/>
      <c r="AA803" s="6"/>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c r="CP803" s="3"/>
      <c r="CQ803" s="3"/>
      <c r="CR803" s="3"/>
      <c r="CS803" s="3"/>
      <c r="CT803" s="3"/>
      <c r="CU803" s="3"/>
      <c r="CV803" s="3"/>
      <c r="CW803" s="3"/>
      <c r="CX803" s="3"/>
      <c r="CY803" s="3"/>
      <c r="CZ803" s="3"/>
      <c r="DA803" s="3"/>
      <c r="DB803" s="3"/>
      <c r="DC803" s="3"/>
      <c r="DD803" s="3"/>
      <c r="DE803" s="3"/>
      <c r="DF803" s="3"/>
      <c r="DG803" s="3"/>
      <c r="DH803" s="3"/>
      <c r="DI803" s="3"/>
      <c r="DJ803" s="3"/>
      <c r="DK803" s="3"/>
      <c r="DL803" s="3"/>
      <c r="DM803" s="3"/>
      <c r="DN803" s="3"/>
      <c r="DO803" s="3"/>
      <c r="DP803" s="3"/>
      <c r="DQ803" s="3"/>
      <c r="DR803" s="3"/>
      <c r="DS803" s="3"/>
      <c r="DT803" s="3"/>
      <c r="DU803" s="3"/>
      <c r="DV803" s="3"/>
      <c r="DW803" s="3"/>
    </row>
    <row r="804" spans="1:127">
      <c r="A804" s="1"/>
      <c r="B804" s="2"/>
      <c r="C804" s="2"/>
      <c r="D804" s="2"/>
      <c r="E804" s="3"/>
      <c r="F804" s="4"/>
      <c r="I804" s="5"/>
      <c r="J804" s="5"/>
      <c r="K804" s="6"/>
      <c r="L804" s="6"/>
      <c r="M804" s="6"/>
      <c r="N804" s="6"/>
      <c r="O804" s="7"/>
      <c r="P804" s="7"/>
      <c r="Q804" s="6"/>
      <c r="R804" s="7"/>
      <c r="S804" s="7"/>
      <c r="T804" s="6"/>
      <c r="U804" s="6"/>
      <c r="V804" s="6"/>
      <c r="W804" s="6"/>
      <c r="X804" s="6"/>
      <c r="Y804" s="6"/>
      <c r="Z804" s="6"/>
      <c r="AA804" s="6"/>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c r="CP804" s="3"/>
      <c r="CQ804" s="3"/>
      <c r="CR804" s="3"/>
      <c r="CS804" s="3"/>
      <c r="CT804" s="3"/>
      <c r="CU804" s="3"/>
      <c r="CV804" s="3"/>
      <c r="CW804" s="3"/>
      <c r="CX804" s="3"/>
      <c r="CY804" s="3"/>
      <c r="CZ804" s="3"/>
      <c r="DA804" s="3"/>
      <c r="DB804" s="3"/>
      <c r="DC804" s="3"/>
      <c r="DD804" s="3"/>
      <c r="DE804" s="3"/>
      <c r="DF804" s="3"/>
      <c r="DG804" s="3"/>
      <c r="DH804" s="3"/>
      <c r="DI804" s="3"/>
      <c r="DJ804" s="3"/>
      <c r="DK804" s="3"/>
      <c r="DL804" s="3"/>
      <c r="DM804" s="3"/>
      <c r="DN804" s="3"/>
      <c r="DO804" s="3"/>
      <c r="DP804" s="3"/>
      <c r="DQ804" s="3"/>
      <c r="DR804" s="3"/>
      <c r="DS804" s="3"/>
      <c r="DT804" s="3"/>
      <c r="DU804" s="3"/>
      <c r="DV804" s="3"/>
      <c r="DW804" s="3"/>
    </row>
    <row r="805" spans="1:127">
      <c r="A805" s="1"/>
      <c r="B805" s="2"/>
      <c r="C805" s="2"/>
      <c r="D805" s="2"/>
      <c r="E805" s="3"/>
      <c r="F805" s="4"/>
      <c r="I805" s="5"/>
      <c r="J805" s="5"/>
      <c r="K805" s="6"/>
      <c r="L805" s="6"/>
      <c r="M805" s="6"/>
      <c r="N805" s="6"/>
      <c r="O805" s="7"/>
      <c r="P805" s="7"/>
      <c r="Q805" s="6"/>
      <c r="R805" s="7"/>
      <c r="S805" s="7"/>
      <c r="T805" s="6"/>
      <c r="U805" s="6"/>
      <c r="V805" s="6"/>
      <c r="W805" s="6"/>
      <c r="X805" s="6"/>
      <c r="Y805" s="6"/>
      <c r="Z805" s="6"/>
      <c r="AA805" s="6"/>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c r="CP805" s="3"/>
      <c r="CQ805" s="3"/>
      <c r="CR805" s="3"/>
      <c r="CS805" s="3"/>
      <c r="CT805" s="3"/>
      <c r="CU805" s="3"/>
      <c r="CV805" s="3"/>
      <c r="CW805" s="3"/>
      <c r="CX805" s="3"/>
      <c r="CY805" s="3"/>
      <c r="CZ805" s="3"/>
      <c r="DA805" s="3"/>
      <c r="DB805" s="3"/>
      <c r="DC805" s="3"/>
      <c r="DD805" s="3"/>
      <c r="DE805" s="3"/>
      <c r="DF805" s="3"/>
      <c r="DG805" s="3"/>
      <c r="DH805" s="3"/>
      <c r="DI805" s="3"/>
      <c r="DJ805" s="3"/>
      <c r="DK805" s="3"/>
      <c r="DL805" s="3"/>
      <c r="DM805" s="3"/>
      <c r="DN805" s="3"/>
      <c r="DO805" s="3"/>
      <c r="DP805" s="3"/>
      <c r="DQ805" s="3"/>
      <c r="DR805" s="3"/>
      <c r="DS805" s="3"/>
      <c r="DT805" s="3"/>
      <c r="DU805" s="3"/>
      <c r="DV805" s="3"/>
      <c r="DW805" s="3"/>
    </row>
    <row r="806" spans="1:127">
      <c r="A806" s="1"/>
      <c r="B806" s="2"/>
      <c r="C806" s="2"/>
      <c r="D806" s="2"/>
      <c r="E806" s="3"/>
      <c r="F806" s="4"/>
      <c r="I806" s="5"/>
      <c r="J806" s="5"/>
      <c r="K806" s="6"/>
      <c r="L806" s="6"/>
      <c r="M806" s="6"/>
      <c r="N806" s="6"/>
      <c r="O806" s="7"/>
      <c r="P806" s="7"/>
      <c r="Q806" s="6"/>
      <c r="R806" s="7"/>
      <c r="S806" s="7"/>
      <c r="T806" s="6"/>
      <c r="U806" s="6"/>
      <c r="V806" s="6"/>
      <c r="W806" s="6"/>
      <c r="X806" s="6"/>
      <c r="Y806" s="6"/>
      <c r="Z806" s="6"/>
      <c r="AA806" s="6"/>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c r="CP806" s="3"/>
      <c r="CQ806" s="3"/>
      <c r="CR806" s="3"/>
      <c r="CS806" s="3"/>
      <c r="CT806" s="3"/>
      <c r="CU806" s="3"/>
      <c r="CV806" s="3"/>
      <c r="CW806" s="3"/>
      <c r="CX806" s="3"/>
      <c r="CY806" s="3"/>
      <c r="CZ806" s="3"/>
      <c r="DA806" s="3"/>
      <c r="DB806" s="3"/>
      <c r="DC806" s="3"/>
      <c r="DD806" s="3"/>
      <c r="DE806" s="3"/>
      <c r="DF806" s="3"/>
      <c r="DG806" s="3"/>
      <c r="DH806" s="3"/>
      <c r="DI806" s="3"/>
      <c r="DJ806" s="3"/>
      <c r="DK806" s="3"/>
      <c r="DL806" s="3"/>
      <c r="DM806" s="3"/>
      <c r="DN806" s="3"/>
      <c r="DO806" s="3"/>
      <c r="DP806" s="3"/>
      <c r="DQ806" s="3"/>
      <c r="DR806" s="3"/>
      <c r="DS806" s="3"/>
      <c r="DT806" s="3"/>
      <c r="DU806" s="3"/>
      <c r="DV806" s="3"/>
      <c r="DW806" s="3"/>
    </row>
    <row r="807" spans="1:127">
      <c r="A807" s="1"/>
      <c r="B807" s="2"/>
      <c r="C807" s="2"/>
      <c r="D807" s="2"/>
      <c r="E807" s="3"/>
      <c r="F807" s="4"/>
      <c r="I807" s="5"/>
      <c r="J807" s="5"/>
      <c r="K807" s="6"/>
      <c r="L807" s="6"/>
      <c r="M807" s="6"/>
      <c r="N807" s="6"/>
      <c r="O807" s="7"/>
      <c r="P807" s="7"/>
      <c r="Q807" s="6"/>
      <c r="R807" s="7"/>
      <c r="S807" s="7"/>
      <c r="T807" s="6"/>
      <c r="U807" s="6"/>
      <c r="V807" s="6"/>
      <c r="W807" s="6"/>
      <c r="X807" s="6"/>
      <c r="Y807" s="6"/>
      <c r="Z807" s="6"/>
      <c r="AA807" s="6"/>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c r="CP807" s="3"/>
      <c r="CQ807" s="3"/>
      <c r="CR807" s="3"/>
      <c r="CS807" s="3"/>
      <c r="CT807" s="3"/>
      <c r="CU807" s="3"/>
      <c r="CV807" s="3"/>
      <c r="CW807" s="3"/>
      <c r="CX807" s="3"/>
      <c r="CY807" s="3"/>
      <c r="CZ807" s="3"/>
      <c r="DA807" s="3"/>
      <c r="DB807" s="3"/>
      <c r="DC807" s="3"/>
      <c r="DD807" s="3"/>
      <c r="DE807" s="3"/>
      <c r="DF807" s="3"/>
      <c r="DG807" s="3"/>
      <c r="DH807" s="3"/>
      <c r="DI807" s="3"/>
      <c r="DJ807" s="3"/>
      <c r="DK807" s="3"/>
      <c r="DL807" s="3"/>
      <c r="DM807" s="3"/>
      <c r="DN807" s="3"/>
      <c r="DO807" s="3"/>
      <c r="DP807" s="3"/>
      <c r="DQ807" s="3"/>
      <c r="DR807" s="3"/>
      <c r="DS807" s="3"/>
      <c r="DT807" s="3"/>
      <c r="DU807" s="3"/>
      <c r="DV807" s="3"/>
      <c r="DW807" s="3"/>
    </row>
    <row r="808" spans="1:127">
      <c r="A808" s="1"/>
      <c r="B808" s="2"/>
      <c r="C808" s="2"/>
      <c r="D808" s="2"/>
      <c r="E808" s="3"/>
      <c r="F808" s="4"/>
      <c r="I808" s="5"/>
      <c r="J808" s="5"/>
      <c r="K808" s="6"/>
      <c r="L808" s="6"/>
      <c r="M808" s="6"/>
      <c r="N808" s="6"/>
      <c r="O808" s="7"/>
      <c r="P808" s="7"/>
      <c r="Q808" s="6"/>
      <c r="R808" s="7"/>
      <c r="S808" s="7"/>
      <c r="T808" s="6"/>
      <c r="U808" s="6"/>
      <c r="V808" s="6"/>
      <c r="W808" s="6"/>
      <c r="X808" s="6"/>
      <c r="Y808" s="6"/>
      <c r="Z808" s="6"/>
      <c r="AA808" s="6"/>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c r="CP808" s="3"/>
      <c r="CQ808" s="3"/>
      <c r="CR808" s="3"/>
      <c r="CS808" s="3"/>
      <c r="CT808" s="3"/>
      <c r="CU808" s="3"/>
      <c r="CV808" s="3"/>
      <c r="CW808" s="3"/>
      <c r="CX808" s="3"/>
      <c r="CY808" s="3"/>
      <c r="CZ808" s="3"/>
      <c r="DA808" s="3"/>
      <c r="DB808" s="3"/>
      <c r="DC808" s="3"/>
      <c r="DD808" s="3"/>
      <c r="DE808" s="3"/>
      <c r="DF808" s="3"/>
      <c r="DG808" s="3"/>
      <c r="DH808" s="3"/>
      <c r="DI808" s="3"/>
      <c r="DJ808" s="3"/>
      <c r="DK808" s="3"/>
      <c r="DL808" s="3"/>
      <c r="DM808" s="3"/>
      <c r="DN808" s="3"/>
      <c r="DO808" s="3"/>
      <c r="DP808" s="3"/>
      <c r="DQ808" s="3"/>
      <c r="DR808" s="3"/>
      <c r="DS808" s="3"/>
      <c r="DT808" s="3"/>
      <c r="DU808" s="3"/>
      <c r="DV808" s="3"/>
      <c r="DW808" s="3"/>
    </row>
    <row r="809" spans="1:127">
      <c r="A809" s="1"/>
      <c r="B809" s="2"/>
      <c r="C809" s="2"/>
      <c r="D809" s="2"/>
      <c r="E809" s="3"/>
      <c r="F809" s="4"/>
      <c r="I809" s="5"/>
      <c r="J809" s="5"/>
      <c r="K809" s="6"/>
      <c r="L809" s="6"/>
      <c r="M809" s="6"/>
      <c r="N809" s="6"/>
      <c r="O809" s="7"/>
      <c r="P809" s="7"/>
      <c r="Q809" s="6"/>
      <c r="R809" s="7"/>
      <c r="S809" s="7"/>
      <c r="T809" s="6"/>
      <c r="U809" s="6"/>
      <c r="V809" s="6"/>
      <c r="W809" s="6"/>
      <c r="X809" s="6"/>
      <c r="Y809" s="6"/>
      <c r="Z809" s="6"/>
      <c r="AA809" s="6"/>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c r="DD809" s="3"/>
      <c r="DE809" s="3"/>
      <c r="DF809" s="3"/>
      <c r="DG809" s="3"/>
      <c r="DH809" s="3"/>
      <c r="DI809" s="3"/>
      <c r="DJ809" s="3"/>
      <c r="DK809" s="3"/>
      <c r="DL809" s="3"/>
      <c r="DM809" s="3"/>
      <c r="DN809" s="3"/>
      <c r="DO809" s="3"/>
      <c r="DP809" s="3"/>
      <c r="DQ809" s="3"/>
      <c r="DR809" s="3"/>
      <c r="DS809" s="3"/>
      <c r="DT809" s="3"/>
      <c r="DU809" s="3"/>
      <c r="DV809" s="3"/>
      <c r="DW809" s="3"/>
    </row>
    <row r="810" spans="1:127">
      <c r="A810" s="1"/>
      <c r="B810" s="2"/>
      <c r="C810" s="2"/>
      <c r="D810" s="2"/>
      <c r="E810" s="3"/>
      <c r="F810" s="4"/>
      <c r="I810" s="5"/>
      <c r="J810" s="5"/>
      <c r="K810" s="6"/>
      <c r="L810" s="6"/>
      <c r="M810" s="6"/>
      <c r="N810" s="6"/>
      <c r="O810" s="7"/>
      <c r="P810" s="7"/>
      <c r="Q810" s="6"/>
      <c r="R810" s="7"/>
      <c r="S810" s="7"/>
      <c r="T810" s="6"/>
      <c r="U810" s="6"/>
      <c r="V810" s="6"/>
      <c r="W810" s="6"/>
      <c r="X810" s="6"/>
      <c r="Y810" s="6"/>
      <c r="Z810" s="6"/>
      <c r="AA810" s="6"/>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c r="DD810" s="3"/>
      <c r="DE810" s="3"/>
      <c r="DF810" s="3"/>
      <c r="DG810" s="3"/>
      <c r="DH810" s="3"/>
      <c r="DI810" s="3"/>
      <c r="DJ810" s="3"/>
      <c r="DK810" s="3"/>
      <c r="DL810" s="3"/>
      <c r="DM810" s="3"/>
      <c r="DN810" s="3"/>
      <c r="DO810" s="3"/>
      <c r="DP810" s="3"/>
      <c r="DQ810" s="3"/>
      <c r="DR810" s="3"/>
      <c r="DS810" s="3"/>
      <c r="DT810" s="3"/>
      <c r="DU810" s="3"/>
      <c r="DV810" s="3"/>
      <c r="DW810" s="3"/>
    </row>
    <row r="811" spans="1:127">
      <c r="A811" s="1"/>
      <c r="B811" s="2"/>
      <c r="C811" s="2"/>
      <c r="D811" s="2"/>
      <c r="E811" s="3"/>
      <c r="F811" s="4"/>
      <c r="I811" s="5"/>
      <c r="J811" s="5"/>
      <c r="K811" s="6"/>
      <c r="L811" s="6"/>
      <c r="M811" s="6"/>
      <c r="N811" s="6"/>
      <c r="O811" s="7"/>
      <c r="P811" s="7"/>
      <c r="Q811" s="6"/>
      <c r="R811" s="7"/>
      <c r="S811" s="7"/>
      <c r="T811" s="6"/>
      <c r="U811" s="6"/>
      <c r="V811" s="6"/>
      <c r="W811" s="6"/>
      <c r="X811" s="6"/>
      <c r="Y811" s="6"/>
      <c r="Z811" s="6"/>
      <c r="AA811" s="6"/>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c r="DD811" s="3"/>
      <c r="DE811" s="3"/>
      <c r="DF811" s="3"/>
      <c r="DG811" s="3"/>
      <c r="DH811" s="3"/>
      <c r="DI811" s="3"/>
      <c r="DJ811" s="3"/>
      <c r="DK811" s="3"/>
      <c r="DL811" s="3"/>
      <c r="DM811" s="3"/>
      <c r="DN811" s="3"/>
      <c r="DO811" s="3"/>
      <c r="DP811" s="3"/>
      <c r="DQ811" s="3"/>
      <c r="DR811" s="3"/>
      <c r="DS811" s="3"/>
      <c r="DT811" s="3"/>
      <c r="DU811" s="3"/>
      <c r="DV811" s="3"/>
      <c r="DW811" s="3"/>
    </row>
    <row r="812" spans="1:127">
      <c r="A812" s="1"/>
      <c r="B812" s="2"/>
      <c r="C812" s="2"/>
      <c r="D812" s="2"/>
      <c r="E812" s="3"/>
      <c r="F812" s="4"/>
      <c r="I812" s="5"/>
      <c r="J812" s="5"/>
      <c r="K812" s="6"/>
      <c r="L812" s="6"/>
      <c r="M812" s="6"/>
      <c r="N812" s="6"/>
      <c r="O812" s="7"/>
      <c r="P812" s="7"/>
      <c r="Q812" s="6"/>
      <c r="R812" s="7"/>
      <c r="S812" s="7"/>
      <c r="T812" s="6"/>
      <c r="U812" s="6"/>
      <c r="V812" s="6"/>
      <c r="W812" s="6"/>
      <c r="X812" s="6"/>
      <c r="Y812" s="6"/>
      <c r="Z812" s="6"/>
      <c r="AA812" s="6"/>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c r="DD812" s="3"/>
      <c r="DE812" s="3"/>
      <c r="DF812" s="3"/>
      <c r="DG812" s="3"/>
      <c r="DH812" s="3"/>
      <c r="DI812" s="3"/>
      <c r="DJ812" s="3"/>
      <c r="DK812" s="3"/>
      <c r="DL812" s="3"/>
      <c r="DM812" s="3"/>
      <c r="DN812" s="3"/>
      <c r="DO812" s="3"/>
      <c r="DP812" s="3"/>
      <c r="DQ812" s="3"/>
      <c r="DR812" s="3"/>
      <c r="DS812" s="3"/>
      <c r="DT812" s="3"/>
      <c r="DU812" s="3"/>
      <c r="DV812" s="3"/>
      <c r="DW812" s="3"/>
    </row>
    <row r="813" spans="1:127">
      <c r="A813" s="1"/>
      <c r="B813" s="2"/>
      <c r="C813" s="2"/>
      <c r="D813" s="2"/>
      <c r="E813" s="3"/>
      <c r="F813" s="4"/>
      <c r="I813" s="5"/>
      <c r="J813" s="5"/>
      <c r="K813" s="6"/>
      <c r="L813" s="6"/>
      <c r="M813" s="6"/>
      <c r="N813" s="6"/>
      <c r="O813" s="7"/>
      <c r="P813" s="7"/>
      <c r="Q813" s="6"/>
      <c r="R813" s="7"/>
      <c r="S813" s="7"/>
      <c r="T813" s="6"/>
      <c r="U813" s="6"/>
      <c r="V813" s="6"/>
      <c r="W813" s="6"/>
      <c r="X813" s="6"/>
      <c r="Y813" s="6"/>
      <c r="Z813" s="6"/>
      <c r="AA813" s="6"/>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O813" s="3"/>
      <c r="CP813" s="3"/>
      <c r="CS813" s="3"/>
      <c r="CT813" s="3"/>
      <c r="CU813" s="3"/>
      <c r="CV813" s="3"/>
      <c r="CW813" s="3"/>
      <c r="CX813" s="3"/>
      <c r="CY813" s="3"/>
      <c r="CZ813" s="3"/>
      <c r="DA813" s="3"/>
      <c r="DB813" s="3"/>
      <c r="DC813" s="3"/>
      <c r="DD813" s="3"/>
      <c r="DE813" s="3"/>
      <c r="DF813" s="3"/>
      <c r="DG813" s="3"/>
      <c r="DH813" s="3"/>
      <c r="DI813" s="3"/>
      <c r="DJ813" s="3"/>
      <c r="DK813" s="3"/>
      <c r="DL813" s="3"/>
      <c r="DM813" s="3"/>
      <c r="DN813" s="3"/>
      <c r="DO813" s="3"/>
      <c r="DP813" s="3"/>
      <c r="DQ813" s="3"/>
      <c r="DR813" s="3"/>
      <c r="DS813" s="3"/>
      <c r="DT813" s="3"/>
      <c r="DU813" s="3"/>
      <c r="DV813" s="3"/>
      <c r="DW813" s="3"/>
    </row>
    <row r="814" spans="1:127" ht="15.75" customHeight="1"/>
    <row r="815" spans="1:127" ht="15.75" customHeight="1"/>
    <row r="816" spans="1:127" ht="15.75" customHeight="1"/>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5AC37-FA55-0840-B931-487957804020}">
  <dimension ref="A1:GY110"/>
  <sheetViews>
    <sheetView zoomScale="117" workbookViewId="0">
      <selection sqref="A1:XFD11"/>
    </sheetView>
  </sheetViews>
  <sheetFormatPr baseColWidth="10" defaultRowHeight="14"/>
  <cols>
    <col min="13" max="13" width="13.796875" customWidth="1"/>
    <col min="14" max="14" width="11" style="46"/>
    <col min="19" max="19" width="13.796875" customWidth="1"/>
    <col min="20" max="20" width="11" style="46"/>
    <col min="25" max="25" width="13.796875" customWidth="1"/>
    <col min="26" max="26" width="11" style="46"/>
    <col min="31" max="31" width="13.796875" customWidth="1"/>
    <col min="32" max="32" width="11" style="46"/>
    <col min="38" max="38" width="13.796875" customWidth="1"/>
    <col min="49" max="49" width="13.796875" customWidth="1"/>
    <col min="57" max="57" width="13.796875" customWidth="1"/>
    <col min="65" max="65" width="13.796875" customWidth="1"/>
    <col min="204" max="204" width="21.59765625" customWidth="1"/>
  </cols>
  <sheetData>
    <row r="1" spans="1:207" ht="32" customHeight="1">
      <c r="A1" s="1" t="s">
        <v>0</v>
      </c>
      <c r="B1" s="2" t="s">
        <v>1</v>
      </c>
      <c r="C1" s="2" t="s">
        <v>2</v>
      </c>
      <c r="D1" s="2" t="s">
        <v>3</v>
      </c>
      <c r="E1" s="3" t="s">
        <v>4</v>
      </c>
      <c r="F1" s="4" t="s">
        <v>5</v>
      </c>
      <c r="G1" s="4" t="s">
        <v>6</v>
      </c>
      <c r="H1" s="4" t="s">
        <v>7</v>
      </c>
      <c r="I1" s="65" t="s">
        <v>275</v>
      </c>
      <c r="K1" s="5" t="s">
        <v>8</v>
      </c>
      <c r="L1" s="5" t="s">
        <v>9</v>
      </c>
      <c r="M1" s="52" t="s">
        <v>263</v>
      </c>
      <c r="N1" s="45" t="s">
        <v>264</v>
      </c>
      <c r="O1" s="53" t="s">
        <v>276</v>
      </c>
      <c r="P1" s="6" t="s">
        <v>10</v>
      </c>
      <c r="Q1" s="6" t="s">
        <v>11</v>
      </c>
      <c r="R1" s="6" t="s">
        <v>12</v>
      </c>
      <c r="S1" s="52" t="s">
        <v>263</v>
      </c>
      <c r="T1" s="45" t="s">
        <v>264</v>
      </c>
      <c r="U1" s="53" t="s">
        <v>276</v>
      </c>
      <c r="V1" s="6" t="s">
        <v>13</v>
      </c>
      <c r="W1" s="7" t="s">
        <v>14</v>
      </c>
      <c r="X1" s="7" t="s">
        <v>12</v>
      </c>
      <c r="Y1" s="52" t="s">
        <v>263</v>
      </c>
      <c r="Z1" s="45" t="s">
        <v>264</v>
      </c>
      <c r="AA1" s="53" t="s">
        <v>276</v>
      </c>
      <c r="AB1" s="6" t="s">
        <v>15</v>
      </c>
      <c r="AC1" s="7" t="s">
        <v>16</v>
      </c>
      <c r="AD1" s="7">
        <v>88</v>
      </c>
      <c r="AE1" s="52" t="s">
        <v>263</v>
      </c>
      <c r="AF1" s="47" t="s">
        <v>264</v>
      </c>
      <c r="AG1" s="53" t="s">
        <v>276</v>
      </c>
      <c r="AH1" s="6" t="s">
        <v>17</v>
      </c>
      <c r="AI1" s="7" t="s">
        <v>18</v>
      </c>
      <c r="AJ1" s="7" t="s">
        <v>12</v>
      </c>
      <c r="AK1" s="7" t="s">
        <v>19</v>
      </c>
      <c r="AL1" s="52" t="s">
        <v>263</v>
      </c>
      <c r="AM1" s="53" t="s">
        <v>264</v>
      </c>
      <c r="AN1" s="53" t="s">
        <v>276</v>
      </c>
      <c r="AO1" s="53" t="s">
        <v>277</v>
      </c>
      <c r="AP1" s="53"/>
      <c r="AQ1" s="53" t="s">
        <v>278</v>
      </c>
      <c r="AR1" s="53"/>
      <c r="AS1" s="66" t="s">
        <v>20</v>
      </c>
      <c r="AT1" s="7" t="s">
        <v>21</v>
      </c>
      <c r="AU1" s="7" t="s">
        <v>22</v>
      </c>
      <c r="AV1" s="7" t="s">
        <v>23</v>
      </c>
      <c r="AW1" s="52" t="s">
        <v>263</v>
      </c>
      <c r="AX1" s="53" t="s">
        <v>264</v>
      </c>
      <c r="AY1" s="53" t="s">
        <v>277</v>
      </c>
      <c r="AZ1" s="53" t="s">
        <v>278</v>
      </c>
      <c r="BA1" s="4" t="s">
        <v>24</v>
      </c>
      <c r="BB1" s="4" t="s">
        <v>25</v>
      </c>
      <c r="BC1" s="4" t="s">
        <v>26</v>
      </c>
      <c r="BD1" s="4" t="s">
        <v>27</v>
      </c>
      <c r="BE1" s="52" t="s">
        <v>263</v>
      </c>
      <c r="BF1" s="55" t="s">
        <v>264</v>
      </c>
      <c r="BG1" s="53" t="s">
        <v>277</v>
      </c>
      <c r="BH1" s="53" t="s">
        <v>278</v>
      </c>
      <c r="BI1" s="4" t="s">
        <v>28</v>
      </c>
      <c r="BJ1" s="4" t="s">
        <v>29</v>
      </c>
      <c r="BK1" s="4" t="s">
        <v>26</v>
      </c>
      <c r="BL1" s="4" t="s">
        <v>30</v>
      </c>
      <c r="BM1" s="52" t="s">
        <v>263</v>
      </c>
      <c r="BN1" s="55" t="s">
        <v>264</v>
      </c>
      <c r="BO1" s="53" t="s">
        <v>277</v>
      </c>
      <c r="BP1" s="53" t="s">
        <v>278</v>
      </c>
      <c r="BQ1" s="53"/>
      <c r="BR1" s="4" t="s">
        <v>31</v>
      </c>
      <c r="BS1" s="4" t="s">
        <v>32</v>
      </c>
      <c r="BT1" s="4" t="s">
        <v>33</v>
      </c>
      <c r="BU1" s="4" t="s">
        <v>34</v>
      </c>
      <c r="BV1" s="53" t="s">
        <v>263</v>
      </c>
      <c r="BW1" s="55" t="s">
        <v>264</v>
      </c>
      <c r="BX1" s="53" t="s">
        <v>277</v>
      </c>
      <c r="BY1" s="53" t="s">
        <v>278</v>
      </c>
      <c r="BZ1" s="4" t="s">
        <v>35</v>
      </c>
      <c r="CA1" s="4" t="s">
        <v>36</v>
      </c>
      <c r="CB1" s="4" t="s">
        <v>37</v>
      </c>
      <c r="CC1" s="4" t="s">
        <v>38</v>
      </c>
      <c r="CD1" s="54" t="s">
        <v>39</v>
      </c>
      <c r="CE1" s="53" t="s">
        <v>273</v>
      </c>
      <c r="CF1" s="43" t="s">
        <v>264</v>
      </c>
      <c r="CG1" s="53" t="s">
        <v>277</v>
      </c>
      <c r="CH1" s="53" t="s">
        <v>278</v>
      </c>
      <c r="CI1" s="4" t="s">
        <v>40</v>
      </c>
      <c r="CJ1" s="4" t="s">
        <v>41</v>
      </c>
      <c r="CK1" s="4" t="s">
        <v>42</v>
      </c>
      <c r="CL1" s="4" t="s">
        <v>43</v>
      </c>
      <c r="CM1" s="55" t="s">
        <v>263</v>
      </c>
      <c r="CN1" s="43" t="s">
        <v>264</v>
      </c>
      <c r="CO1" s="43"/>
      <c r="CP1" s="43"/>
      <c r="CQ1" s="3" t="s">
        <v>44</v>
      </c>
      <c r="CR1" s="4" t="s">
        <v>45</v>
      </c>
      <c r="CS1" s="4" t="s">
        <v>46</v>
      </c>
      <c r="CT1" s="3" t="s">
        <v>47</v>
      </c>
      <c r="CU1" s="55" t="s">
        <v>263</v>
      </c>
      <c r="CV1" s="43" t="s">
        <v>264</v>
      </c>
      <c r="CW1" s="43"/>
      <c r="CX1" s="43"/>
      <c r="CY1" s="3" t="s">
        <v>48</v>
      </c>
      <c r="CZ1" s="4" t="s">
        <v>49</v>
      </c>
      <c r="DA1" s="4" t="s">
        <v>50</v>
      </c>
      <c r="DB1" s="3" t="s">
        <v>51</v>
      </c>
      <c r="DC1" s="58" t="s">
        <v>273</v>
      </c>
      <c r="DD1" s="44" t="s">
        <v>264</v>
      </c>
      <c r="DE1" s="3" t="s">
        <v>52</v>
      </c>
      <c r="DF1" s="3" t="s">
        <v>53</v>
      </c>
      <c r="DG1" s="4" t="s">
        <v>54</v>
      </c>
      <c r="DH1" s="3" t="s">
        <v>55</v>
      </c>
      <c r="DI1" s="61" t="s">
        <v>273</v>
      </c>
      <c r="DJ1" s="59" t="s">
        <v>264</v>
      </c>
      <c r="DK1" s="3" t="s">
        <v>56</v>
      </c>
      <c r="DL1" s="3" t="s">
        <v>57</v>
      </c>
      <c r="DM1" s="4" t="s">
        <v>58</v>
      </c>
      <c r="DN1" s="3" t="s">
        <v>59</v>
      </c>
      <c r="DO1" s="61" t="s">
        <v>273</v>
      </c>
      <c r="DP1" s="59" t="s">
        <v>264</v>
      </c>
      <c r="DQ1" s="3" t="s">
        <v>60</v>
      </c>
      <c r="DR1" s="3" t="s">
        <v>61</v>
      </c>
      <c r="DS1" s="4" t="s">
        <v>62</v>
      </c>
      <c r="DT1" s="3" t="s">
        <v>63</v>
      </c>
      <c r="DU1" s="61" t="s">
        <v>273</v>
      </c>
      <c r="DV1" s="59" t="s">
        <v>264</v>
      </c>
      <c r="DW1" s="3" t="s">
        <v>64</v>
      </c>
      <c r="DX1" s="3" t="s">
        <v>65</v>
      </c>
      <c r="DY1" s="4" t="s">
        <v>66</v>
      </c>
      <c r="DZ1" s="3" t="s">
        <v>67</v>
      </c>
      <c r="EA1" s="61" t="s">
        <v>273</v>
      </c>
      <c r="EB1" s="59" t="s">
        <v>264</v>
      </c>
      <c r="EC1" s="3" t="s">
        <v>68</v>
      </c>
      <c r="ED1" s="3" t="s">
        <v>69</v>
      </c>
      <c r="EE1" s="4" t="s">
        <v>70</v>
      </c>
      <c r="EF1" s="3" t="s">
        <v>71</v>
      </c>
      <c r="EG1" s="61" t="s">
        <v>273</v>
      </c>
      <c r="EH1" s="59" t="s">
        <v>264</v>
      </c>
      <c r="EI1" s="3" t="s">
        <v>72</v>
      </c>
      <c r="EJ1" s="3" t="s">
        <v>73</v>
      </c>
      <c r="EK1" s="4" t="s">
        <v>74</v>
      </c>
      <c r="EL1" s="3" t="s">
        <v>75</v>
      </c>
      <c r="EM1" s="61" t="s">
        <v>273</v>
      </c>
      <c r="EN1" s="59" t="s">
        <v>264</v>
      </c>
      <c r="EO1" s="3" t="s">
        <v>76</v>
      </c>
      <c r="EP1" s="3" t="s">
        <v>77</v>
      </c>
      <c r="EQ1" s="4" t="s">
        <v>78</v>
      </c>
      <c r="ER1" s="3" t="s">
        <v>79</v>
      </c>
      <c r="ES1" s="61" t="s">
        <v>273</v>
      </c>
      <c r="ET1" s="59" t="s">
        <v>264</v>
      </c>
      <c r="EU1" s="3" t="s">
        <v>80</v>
      </c>
      <c r="EV1" s="3" t="s">
        <v>81</v>
      </c>
      <c r="EW1" s="4" t="s">
        <v>82</v>
      </c>
      <c r="EX1" s="4" t="s">
        <v>83</v>
      </c>
      <c r="EY1" s="3" t="s">
        <v>84</v>
      </c>
      <c r="EZ1" s="3" t="s">
        <v>85</v>
      </c>
      <c r="FA1" s="3" t="s">
        <v>86</v>
      </c>
      <c r="FB1" s="3" t="s">
        <v>87</v>
      </c>
      <c r="FC1" s="3" t="s">
        <v>88</v>
      </c>
      <c r="FD1" s="59" t="s">
        <v>273</v>
      </c>
      <c r="FE1" s="59" t="s">
        <v>264</v>
      </c>
      <c r="FF1" s="3" t="s">
        <v>89</v>
      </c>
      <c r="FG1" s="3" t="s">
        <v>90</v>
      </c>
      <c r="FH1" s="3" t="s">
        <v>91</v>
      </c>
      <c r="FI1" s="3" t="s">
        <v>92</v>
      </c>
      <c r="FJ1" s="61" t="s">
        <v>273</v>
      </c>
      <c r="FK1" s="59" t="s">
        <v>264</v>
      </c>
      <c r="FL1" s="3" t="s">
        <v>93</v>
      </c>
      <c r="FM1" s="60" t="s">
        <v>94</v>
      </c>
      <c r="FN1" s="3" t="s">
        <v>95</v>
      </c>
      <c r="FO1" s="3" t="s">
        <v>96</v>
      </c>
      <c r="FP1" s="3" t="s">
        <v>97</v>
      </c>
      <c r="FQ1" s="3" t="s">
        <v>98</v>
      </c>
      <c r="FR1" s="3" t="s">
        <v>99</v>
      </c>
      <c r="FS1" s="59" t="s">
        <v>273</v>
      </c>
      <c r="FT1" s="59" t="s">
        <v>264</v>
      </c>
      <c r="FU1" s="3" t="s">
        <v>100</v>
      </c>
      <c r="FV1" s="3" t="s">
        <v>101</v>
      </c>
      <c r="FW1" s="3" t="s">
        <v>102</v>
      </c>
      <c r="FX1" s="3" t="s">
        <v>103</v>
      </c>
      <c r="FY1" s="60" t="s">
        <v>104</v>
      </c>
      <c r="FZ1" s="61" t="s">
        <v>273</v>
      </c>
      <c r="GA1" s="59" t="s">
        <v>264</v>
      </c>
      <c r="GB1" s="3" t="s">
        <v>105</v>
      </c>
      <c r="GC1" s="3" t="s">
        <v>106</v>
      </c>
      <c r="GD1" s="3" t="s">
        <v>107</v>
      </c>
      <c r="GE1" s="63" t="s">
        <v>273</v>
      </c>
      <c r="GF1" s="63" t="s">
        <v>264</v>
      </c>
      <c r="GG1" s="3" t="s">
        <v>108</v>
      </c>
      <c r="GH1" s="3" t="s">
        <v>109</v>
      </c>
      <c r="GI1" s="8" t="s">
        <v>110</v>
      </c>
      <c r="GJ1" s="3" t="s">
        <v>111</v>
      </c>
      <c r="GK1" s="60" t="s">
        <v>112</v>
      </c>
      <c r="GL1" s="3" t="s">
        <v>113</v>
      </c>
      <c r="GM1" s="59" t="s">
        <v>273</v>
      </c>
      <c r="GN1" s="59" t="s">
        <v>264</v>
      </c>
      <c r="GO1" s="3" t="s">
        <v>114</v>
      </c>
      <c r="GP1" s="3" t="s">
        <v>115</v>
      </c>
      <c r="GQ1" s="8" t="s">
        <v>116</v>
      </c>
      <c r="GR1" s="3" t="s">
        <v>117</v>
      </c>
      <c r="GS1" s="63" t="s">
        <v>273</v>
      </c>
      <c r="GT1" s="63" t="s">
        <v>264</v>
      </c>
      <c r="GU1" s="3" t="s">
        <v>118</v>
      </c>
      <c r="GV1" s="3" t="s">
        <v>119</v>
      </c>
      <c r="GW1" s="63" t="s">
        <v>273</v>
      </c>
      <c r="GX1" s="63" t="s">
        <v>264</v>
      </c>
      <c r="GY1" s="3"/>
    </row>
    <row r="2" spans="1:207" ht="15.75" customHeight="1">
      <c r="A2" s="9" t="s">
        <v>134</v>
      </c>
      <c r="C2" s="2" t="s">
        <v>135</v>
      </c>
      <c r="D2" s="2" t="s">
        <v>120</v>
      </c>
      <c r="E2" s="3">
        <v>21</v>
      </c>
      <c r="F2" s="4">
        <v>7.1159999999999997</v>
      </c>
      <c r="G2" s="4">
        <v>4.2190974931248002</v>
      </c>
      <c r="H2" s="4">
        <v>2.6449025068751992</v>
      </c>
      <c r="I2" s="64">
        <f>G2+H2</f>
        <v>6.863999999999999</v>
      </c>
      <c r="J2">
        <f>F2-(G2+H2)</f>
        <v>0.25200000000000067</v>
      </c>
      <c r="K2" s="10">
        <v>6.0454999999999997</v>
      </c>
      <c r="L2" s="10">
        <v>0.54151949862496007</v>
      </c>
      <c r="M2" s="44">
        <f>IF(L2&gt;0,$G2/($G2+L2),1)</f>
        <v>0.88625014371804667</v>
      </c>
      <c r="N2" s="46" t="s">
        <v>265</v>
      </c>
      <c r="O2" s="44">
        <f>(K2+L2)/$F2</f>
        <v>0.92566322352795949</v>
      </c>
      <c r="P2" s="11">
        <v>6.1734999999999998</v>
      </c>
      <c r="Q2" s="11">
        <v>0.41351949862495996</v>
      </c>
      <c r="R2" s="11">
        <v>6.5870194986249597</v>
      </c>
      <c r="S2" s="44">
        <f>IF(Q2&gt;0,$G2/($G2+Q2),1)</f>
        <v>0.91073738680288097</v>
      </c>
      <c r="T2" s="46" t="s">
        <v>265</v>
      </c>
      <c r="U2" s="44">
        <f>(P2+Q2)/$F2</f>
        <v>0.92566322352795949</v>
      </c>
      <c r="V2" s="11">
        <v>6.19</v>
      </c>
      <c r="W2" s="11">
        <v>0.39701949862495933</v>
      </c>
      <c r="X2" s="11">
        <v>6.5870194986249597</v>
      </c>
      <c r="Y2" s="44">
        <f>IF(W2&gt;0,$G2/($G2+W2),1)</f>
        <v>0.91399275639362265</v>
      </c>
      <c r="Z2" s="46" t="s">
        <v>265</v>
      </c>
      <c r="AA2" s="44">
        <f>(V2+W2)/$F2</f>
        <v>0.92566322352795949</v>
      </c>
      <c r="AB2" s="11">
        <v>6.218</v>
      </c>
      <c r="AC2" s="11">
        <v>0.36901949862495975</v>
      </c>
      <c r="AD2" s="11">
        <v>6.5870194986249597</v>
      </c>
      <c r="AE2" s="44">
        <f>IF(AC2&gt;0,$G2/($G2+AC2),1)</f>
        <v>0.91957059959706311</v>
      </c>
      <c r="AF2" s="48" t="s">
        <v>265</v>
      </c>
      <c r="AG2" s="44">
        <f>(AB2+AC2)/$F2</f>
        <v>0.92566322352795949</v>
      </c>
      <c r="AH2" s="11">
        <v>6.1204999999999998</v>
      </c>
      <c r="AI2" s="11">
        <v>0.46651949862495989</v>
      </c>
      <c r="AJ2" s="11">
        <v>6.5870194986249597</v>
      </c>
      <c r="AK2" s="11">
        <v>6.5875000000000004</v>
      </c>
      <c r="AL2" s="44">
        <f>IF(AI2&gt;0,$G2/($G2+AI2),1)</f>
        <v>0.90043584453309178</v>
      </c>
      <c r="AM2" s="44">
        <f>IF(AND(($G2/((AK2-AH2)+$G2))&lt;=1,($G2/((AK2-AH2)+$G2))&gt;0),$G2/((AK2-AH2)+$G2),1)</f>
        <v>0.90034351596714346</v>
      </c>
      <c r="AN2" s="44">
        <f>(AH2+AI2)/$F2</f>
        <v>0.92566322352795949</v>
      </c>
      <c r="AO2" s="44">
        <f>(AH2+AI2)/($G2+$H2)</f>
        <v>0.95964736285328678</v>
      </c>
      <c r="AP2" s="44"/>
      <c r="AQ2" s="44">
        <f>(AK2)/$F2</f>
        <v>0.92573074761101748</v>
      </c>
      <c r="AS2" s="11">
        <v>6.2794999999999996</v>
      </c>
      <c r="AT2" s="11">
        <v>0.30751949862496009</v>
      </c>
      <c r="AU2" s="11">
        <v>6.5870194986249597</v>
      </c>
      <c r="AV2" s="11">
        <v>6.5919999999999996</v>
      </c>
      <c r="AW2" s="44">
        <f>IF(AT2&gt;0,$G2/($G2+AT2),1)</f>
        <v>0.93206416642153578</v>
      </c>
      <c r="AX2" s="44">
        <f>IF(AND(($G2/((AV2-AS2)+$G2))&lt;=1,($G2/((AV2-AS2)+$G2))&gt;0),$G2/((AV2-AS2)+$G2),1)</f>
        <v>0.93103977119015635</v>
      </c>
      <c r="AY2" s="44">
        <f>(AS2+AT2)/($G2+$H2)</f>
        <v>0.95964736285328678</v>
      </c>
      <c r="AZ2" s="44">
        <f>(AV2)/$F2</f>
        <v>0.92636312535132093</v>
      </c>
      <c r="BA2" s="4">
        <v>6.2859999999999996</v>
      </c>
      <c r="BB2" s="4">
        <v>0.30101949862496014</v>
      </c>
      <c r="BC2" s="4">
        <v>6.5870194986249597</v>
      </c>
      <c r="BD2" s="4">
        <v>6.5815000000000001</v>
      </c>
      <c r="BE2" s="44">
        <f>IF(BB2&gt;0,$G2/($G2+BB2),1)</f>
        <v>0.93340448949122579</v>
      </c>
      <c r="BF2" s="44">
        <f>IF(AND(($G2/((BD2-BA2)+$G2))&lt;=1,($G2/((BD2-BA2)+$G2))&gt;0),$G2/((BD2-BA2)+$G2),1)</f>
        <v>0.93454565984010485</v>
      </c>
      <c r="BG2" s="44">
        <f>(BA2+BB2)/($G2+$H2)</f>
        <v>0.95964736285328678</v>
      </c>
      <c r="BH2" s="44">
        <f>(BD2)/$F2</f>
        <v>0.92488757729061277</v>
      </c>
      <c r="BI2" s="4">
        <v>5.9565000000000001</v>
      </c>
      <c r="BJ2" s="4">
        <v>0.6305194986249596</v>
      </c>
      <c r="BK2" s="4">
        <v>6.5870194986249597</v>
      </c>
      <c r="BL2" s="4">
        <v>6.6005000000000003</v>
      </c>
      <c r="BM2" s="44">
        <f>IF(BJ2&gt;0,$G2/($G2+BJ2),1)</f>
        <v>0.86998571233612698</v>
      </c>
      <c r="BN2" s="44">
        <f>IF(AND(($G2/((BL2-BI2)+$G2))&lt;=1,($G2/((BL2-BI2)+$G2))&gt;0),$G2/((BL2-BI2)+$G2),1)</f>
        <v>0.86757411281380759</v>
      </c>
      <c r="BO2" s="44">
        <f>(BI2+BJ2)/($G2+$H2)</f>
        <v>0.95964736285328678</v>
      </c>
      <c r="BP2" s="44">
        <f>(BL2)/$F2</f>
        <v>0.92755761663856107</v>
      </c>
      <c r="BQ2" s="44"/>
      <c r="BR2" s="4">
        <v>6.14</v>
      </c>
      <c r="BS2" s="4">
        <v>0.44701949862496004</v>
      </c>
      <c r="BT2" s="4">
        <v>6.5870194986249597</v>
      </c>
      <c r="BU2" s="4">
        <v>6.58</v>
      </c>
      <c r="BV2" s="44">
        <f>IF(BS2&gt;0,$G2/($G2+BS2),1)</f>
        <v>0.90419882325810885</v>
      </c>
      <c r="BW2" s="44">
        <f>IF(AND(($G2/((BU2-BR2)+$G2))&lt;=1,($G2/((BU2-BR2)+$G2))&gt;0),$G2/((BU2-BR2)+$G2),1)</f>
        <v>0.90556110906687692</v>
      </c>
      <c r="BX2" s="44">
        <f>(BR2+BS2)/($G2+$H2)</f>
        <v>0.95964736285328678</v>
      </c>
      <c r="BY2" s="44">
        <f>(BU2)/$F2</f>
        <v>0.92467678471051162</v>
      </c>
      <c r="BZ2" s="4">
        <v>6.19</v>
      </c>
      <c r="CA2" s="4">
        <v>0.39701949862495933</v>
      </c>
      <c r="CB2" s="4">
        <v>6.5870194986249597</v>
      </c>
      <c r="CC2" s="4">
        <v>6.59</v>
      </c>
      <c r="CD2" s="4">
        <v>7.38</v>
      </c>
      <c r="CE2" s="44">
        <f>IF(CA2&gt;0,$G2/($G2+CA2),1)</f>
        <v>0.91399275639362265</v>
      </c>
      <c r="CF2" s="44"/>
      <c r="CG2" s="44">
        <f>(BZ2+CA2)/($G2+$H2)</f>
        <v>0.95964736285328678</v>
      </c>
      <c r="CH2" s="48">
        <f>(CD2)/$F2</f>
        <v>1.0370994940978078</v>
      </c>
      <c r="CI2" s="4">
        <v>7.27</v>
      </c>
      <c r="CJ2" s="4">
        <v>-0.68298050137503985</v>
      </c>
      <c r="CK2" s="4">
        <v>6.5870194986249597</v>
      </c>
      <c r="CM2" s="44">
        <f>IF(CJ2&gt;0,$G2/($G2+CJ2),1)</f>
        <v>1</v>
      </c>
      <c r="CN2" s="44">
        <f>($G2/((CL2-CI2)+$G2))</f>
        <v>-1.3829014475608699</v>
      </c>
      <c r="CO2" s="44"/>
      <c r="CP2" s="44"/>
      <c r="CQ2" s="3"/>
      <c r="CR2" s="3">
        <v>6.8515097493124788</v>
      </c>
      <c r="CS2" s="3">
        <v>6.8515097493124788</v>
      </c>
      <c r="CT2" s="3"/>
      <c r="CU2" s="44">
        <f>IF(CR2&gt;0,$G2/($G2+CR2),1)</f>
        <v>0.38110804590299358</v>
      </c>
      <c r="CV2" s="44">
        <f>($G2/((CT2-CQ2)+$G2))</f>
        <v>1</v>
      </c>
      <c r="CW2" s="44"/>
      <c r="CX2" s="44"/>
      <c r="CY2" s="3">
        <v>6.75</v>
      </c>
      <c r="CZ2" s="3">
        <v>0.1015097493124788</v>
      </c>
      <c r="DA2" s="3">
        <v>6.8515097493124788</v>
      </c>
      <c r="DB2" s="3">
        <v>6.96</v>
      </c>
      <c r="DC2">
        <f>IF(CZ2&gt;0,$G2/($G2+CZ2),1)</f>
        <v>0.97650567533298482</v>
      </c>
      <c r="DE2" s="3">
        <v>6.4980000000000002</v>
      </c>
      <c r="DF2" s="3">
        <v>0.35350974931247858</v>
      </c>
      <c r="DG2" s="3">
        <v>6.8515097493124788</v>
      </c>
      <c r="DH2" s="3">
        <v>6.97</v>
      </c>
      <c r="DI2">
        <f>IF(DF2&gt;0,$G2/($G2+DF2),1)</f>
        <v>0.92268967558997006</v>
      </c>
      <c r="DK2" s="3">
        <v>6.31</v>
      </c>
      <c r="DL2" s="3">
        <v>0.54150974931247919</v>
      </c>
      <c r="DM2" s="3">
        <v>6.8515097493124788</v>
      </c>
      <c r="DN2" s="3">
        <v>6.95</v>
      </c>
      <c r="DO2">
        <f>IF(DL2&gt;0,$G2/($G2+DL2),1)</f>
        <v>0.88625195868179973</v>
      </c>
      <c r="DQ2" s="3">
        <v>6.298</v>
      </c>
      <c r="DR2" s="3">
        <v>0.55350974931247876</v>
      </c>
      <c r="DS2" s="3">
        <v>6.8515097493124788</v>
      </c>
      <c r="DT2" s="3">
        <v>6.8715000000000002</v>
      </c>
      <c r="DU2">
        <f>IF(DR2&gt;0,$G2/($G2+DR2),1)</f>
        <v>0.884023612001684</v>
      </c>
      <c r="DW2" s="3">
        <v>6.66</v>
      </c>
      <c r="DX2" s="3">
        <v>0.19150974931247866</v>
      </c>
      <c r="DY2" s="3">
        <v>6.8515097493124788</v>
      </c>
      <c r="DZ2" s="3">
        <v>6.85</v>
      </c>
      <c r="EA2">
        <f>IF(DX2&gt;0,$G2/($G2+DX2),1)</f>
        <v>0.95657973181791378</v>
      </c>
      <c r="EC2" s="3">
        <v>6.8</v>
      </c>
      <c r="ED2" s="3">
        <v>5.1509749312478981E-2</v>
      </c>
      <c r="EE2" s="3">
        <v>6.8515097493124788</v>
      </c>
      <c r="EF2" s="3">
        <v>6.86</v>
      </c>
      <c r="EG2">
        <f>IF(ED2&gt;0,$G2/($G2+ED2),1)</f>
        <v>0.98793854213503329</v>
      </c>
      <c r="EI2" s="3">
        <v>6.54</v>
      </c>
      <c r="EJ2" s="3">
        <v>0.31150974931247877</v>
      </c>
      <c r="EK2" s="3">
        <v>6.8515097493124788</v>
      </c>
      <c r="EL2" s="3">
        <v>6.86</v>
      </c>
      <c r="EM2">
        <f>IF(EJ2&gt;0,$G2/($G2+EJ2),1)</f>
        <v>0.93124326770269772</v>
      </c>
      <c r="EO2" s="3">
        <v>6.6150000000000002</v>
      </c>
      <c r="EP2" s="60">
        <v>6.5957595171858596</v>
      </c>
      <c r="EQ2" s="3">
        <v>6.5957595171858596</v>
      </c>
      <c r="ER2" s="3">
        <v>6.6195194986249586</v>
      </c>
      <c r="ES2" s="46">
        <f>IF(EP2&gt;0,$G2/($G2+EP2),1)</f>
        <v>0.39012050636475359</v>
      </c>
      <c r="EU2" s="3">
        <v>6.4</v>
      </c>
      <c r="EV2" s="12">
        <v>0.19575951718585927</v>
      </c>
      <c r="EW2" s="3">
        <v>6.5957595171858596</v>
      </c>
      <c r="EX2" s="3">
        <v>6.6195194986249586</v>
      </c>
      <c r="EY2" s="3">
        <v>6.59</v>
      </c>
      <c r="EZ2" s="3"/>
      <c r="FA2" s="3">
        <v>0.26150974931247895</v>
      </c>
      <c r="FB2" s="3">
        <v>6.8515097493124788</v>
      </c>
      <c r="FC2" s="3"/>
      <c r="FD2" s="46"/>
      <c r="FE2" s="46"/>
      <c r="FF2" s="3"/>
      <c r="FG2" s="13"/>
      <c r="FH2" s="13"/>
      <c r="FI2" s="3"/>
      <c r="FJ2">
        <f>IF(FG2&gt;0,$G2/($G2+FG2),1)</f>
        <v>1</v>
      </c>
      <c r="FL2" s="3">
        <v>6.71</v>
      </c>
      <c r="FM2" s="3">
        <v>6.51</v>
      </c>
      <c r="FN2" s="3"/>
      <c r="FO2" s="14"/>
      <c r="FP2" s="14"/>
      <c r="FQ2" s="3"/>
      <c r="FR2" s="60"/>
      <c r="FU2" s="3"/>
      <c r="FV2" s="14"/>
      <c r="FW2" s="14"/>
      <c r="FX2" s="3"/>
      <c r="FY2" s="3"/>
      <c r="FZ2">
        <f>IF(FV2&gt;0,$G2/($G2+FV2),1)</f>
        <v>1</v>
      </c>
      <c r="GB2" s="3"/>
      <c r="GC2" s="14"/>
      <c r="GD2" s="3"/>
      <c r="GE2" s="46"/>
      <c r="GF2" s="46"/>
      <c r="GG2" s="3"/>
      <c r="GH2" s="14"/>
      <c r="GI2" s="15"/>
      <c r="GJ2" s="3"/>
      <c r="GK2" s="3"/>
      <c r="GL2" s="3"/>
      <c r="GM2">
        <f>IF(GH2&gt;0,$G2/($G2+GH2),1)</f>
        <v>1</v>
      </c>
      <c r="GO2" s="3"/>
      <c r="GP2" s="3"/>
      <c r="GQ2" s="15"/>
      <c r="GR2" s="3"/>
      <c r="GU2" s="3"/>
      <c r="GV2" s="3"/>
      <c r="GW2" s="3"/>
      <c r="GX2" s="3"/>
      <c r="GY2" s="3"/>
    </row>
    <row r="3" spans="1:207" ht="15.75" customHeight="1">
      <c r="A3" s="34" t="s">
        <v>167</v>
      </c>
      <c r="B3" s="2">
        <v>9018</v>
      </c>
      <c r="C3" s="2" t="s">
        <v>135</v>
      </c>
      <c r="D3" s="2" t="s">
        <v>120</v>
      </c>
      <c r="E3" s="3">
        <v>16</v>
      </c>
      <c r="F3" s="4">
        <v>6.8460000000000001</v>
      </c>
      <c r="G3" s="4">
        <v>4.0531364903358007</v>
      </c>
      <c r="H3" s="4">
        <v>2.5408635096641992</v>
      </c>
      <c r="I3" s="64">
        <f t="shared" ref="I3:I66" si="0">G3+H3</f>
        <v>6.5939999999999994</v>
      </c>
      <c r="J3">
        <f t="shared" ref="J3:J8" si="1">F3-(G3+H3)</f>
        <v>0.25200000000000067</v>
      </c>
      <c r="K3" s="10">
        <v>5.4669999999999996</v>
      </c>
      <c r="L3" s="10">
        <v>0.87082729806715964</v>
      </c>
      <c r="M3" s="44">
        <f>IF(L3&gt;0,$G3/($G3+L3),1)</f>
        <v>0.82314506452745384</v>
      </c>
      <c r="O3" s="44">
        <f t="shared" ref="O3:O66" si="2">(K3+L3)/$F3</f>
        <v>0.92577085861337416</v>
      </c>
      <c r="P3" s="11">
        <v>5.8220000000000001</v>
      </c>
      <c r="Q3" s="11">
        <v>0.51582729806715921</v>
      </c>
      <c r="R3" s="11">
        <v>6.3378272980671593</v>
      </c>
      <c r="S3" s="44">
        <f t="shared" ref="S3:S66" si="3">IF(Q3&gt;0,$G3/($G3+Q3),1)</f>
        <v>0.88710190713779724</v>
      </c>
      <c r="U3" s="44">
        <f t="shared" ref="U3:U66" si="4">(P3+Q3)/$F3</f>
        <v>0.92577085861337416</v>
      </c>
      <c r="V3" s="11">
        <v>5.79</v>
      </c>
      <c r="W3" s="11">
        <v>0.54782729806715924</v>
      </c>
      <c r="X3" s="11">
        <v>6.3378272980671593</v>
      </c>
      <c r="Y3" s="44">
        <f t="shared" ref="Y3:Y66" si="5">IF(W3&gt;0,$G3/($G3+W3),1)</f>
        <v>0.88093205613832581</v>
      </c>
      <c r="AA3" s="44">
        <f t="shared" ref="AA3:AA66" si="6">(V3+W3)/$F3</f>
        <v>0.92577085861337416</v>
      </c>
      <c r="AB3" s="11">
        <v>5.77</v>
      </c>
      <c r="AC3" s="11">
        <v>0.5678272980671597</v>
      </c>
      <c r="AD3" s="11">
        <v>6.3378272980671593</v>
      </c>
      <c r="AE3" s="44">
        <f t="shared" ref="AE3:AE66" si="7">IF(AC3&gt;0,$G3/($G3+AC3),1)</f>
        <v>0.87711929284271561</v>
      </c>
      <c r="AF3" s="48"/>
      <c r="AG3" s="44">
        <f t="shared" ref="AG3:AG66" si="8">(AB3+AC3)/$F3</f>
        <v>0.92577085861337416</v>
      </c>
      <c r="AH3" s="11">
        <v>5.5415000000000001</v>
      </c>
      <c r="AI3" s="11">
        <v>0.79632729806715918</v>
      </c>
      <c r="AJ3" s="11">
        <v>6.3378272980671593</v>
      </c>
      <c r="AK3" s="11">
        <v>6.3689999999999998</v>
      </c>
      <c r="AL3" s="44">
        <f t="shared" ref="AL3:AL66" si="9">IF(AI3&gt;0,$G3/($G3+AI3),1)</f>
        <v>0.83579064968553807</v>
      </c>
      <c r="AM3" s="44">
        <f t="shared" ref="AM3:AM66" si="10">IF(AND(($G3/((AK3-AH3)+$G3))&lt;=1,($G3/((AK3-AH3)+$G3))&gt;0),$G3/((AK3-AH3)+$G3),1)</f>
        <v>0.83045244167670729</v>
      </c>
      <c r="AN3" s="44">
        <f t="shared" ref="AN3:AN66" si="11">(AH3+AI3)/$F3</f>
        <v>0.92577085861337416</v>
      </c>
      <c r="AO3" s="44">
        <f t="shared" ref="AO3:AO66" si="12">(AH3+AI3)/($G3+$H3)</f>
        <v>0.96115063664955414</v>
      </c>
      <c r="AP3" s="44"/>
      <c r="AQ3" s="44">
        <f t="shared" ref="AQ3:AQ66" si="13">(AK3)/$F3</f>
        <v>0.93032427695004383</v>
      </c>
      <c r="AS3" s="11">
        <v>5.8455000000000004</v>
      </c>
      <c r="AT3" s="11">
        <v>0.49232729806715891</v>
      </c>
      <c r="AU3" s="11">
        <v>6.3378272980671593</v>
      </c>
      <c r="AV3" s="11">
        <v>6.3354999999999997</v>
      </c>
      <c r="AW3" s="44">
        <f t="shared" ref="AW3:AW66" si="14">IF(AT3&gt;0,$G3/($G3+AT3),1)</f>
        <v>0.8916882146716788</v>
      </c>
      <c r="AX3" s="44">
        <f t="shared" ref="AX3:AX66" si="15">IF(AND(($G3/((AV3-AS3)+$G3))&lt;=1,($G3/((AV3-AS3)+$G3))&gt;0),$G3/((AV3-AS3)+$G3),1)</f>
        <v>0.89214499695478411</v>
      </c>
      <c r="AY3" s="44">
        <f t="shared" ref="AY3:AY66" si="16">(AS3+AT3)/($G3+$H3)</f>
        <v>0.96115063664955414</v>
      </c>
      <c r="AZ3" s="44">
        <f t="shared" ref="AZ3:AZ66" si="17">(AV3)/$F3</f>
        <v>0.92543090855974286</v>
      </c>
      <c r="BA3" s="4">
        <v>5.7525000000000004</v>
      </c>
      <c r="BB3" s="4">
        <v>0.58532729806715889</v>
      </c>
      <c r="BC3" s="4">
        <v>6.3378272980671593</v>
      </c>
      <c r="BD3" s="4">
        <v>6.3479999999999999</v>
      </c>
      <c r="BE3" s="44">
        <f t="shared" ref="BE3:BE66" si="18">IF(BB3&gt;0,$G3/($G3+BB3),1)</f>
        <v>0.87381009645249608</v>
      </c>
      <c r="BF3" s="44">
        <f t="shared" ref="BF3:BF66" si="19">IF(AND(($G3/((BD3-BA3)+$G3))&lt;=1,($G3/((BD3-BA3)+$G3))&gt;0),$G3/((BD3-BA3)+$G3),1)</f>
        <v>0.87189792076923989</v>
      </c>
      <c r="BG3" s="44">
        <f t="shared" ref="BG3:BG66" si="20">(BA3+BB3)/($G3+$H3)</f>
        <v>0.96115063664955414</v>
      </c>
      <c r="BH3" s="44">
        <f t="shared" ref="BH3:BH66" si="21">(BD3)/$F3</f>
        <v>0.92725679228746716</v>
      </c>
      <c r="BI3" s="4">
        <v>5.32</v>
      </c>
      <c r="BJ3" s="4">
        <v>1.017827298067159</v>
      </c>
      <c r="BK3" s="4">
        <v>6.3378272980671593</v>
      </c>
      <c r="BL3" s="4">
        <v>6.33</v>
      </c>
      <c r="BM3" s="44">
        <f t="shared" ref="BM3:BM66" si="22">IF(BJ3&gt;0,$G3/($G3+BJ3),1)</f>
        <v>0.79928326437769504</v>
      </c>
      <c r="BN3" s="44">
        <f t="shared" ref="BN3:BN66" si="23">IF(AND(($G3/((BL3-BI3)+$G3))&lt;=1,($G3/((BL3-BI3)+$G3))&gt;0),$G3/((BL3-BI3)+$G3),1)</f>
        <v>0.80051890721732966</v>
      </c>
      <c r="BO3" s="44">
        <f t="shared" ref="BO3:BO66" si="24">(BI3+BJ3)/($G3+$H3)</f>
        <v>0.96115063664955414</v>
      </c>
      <c r="BP3" s="44">
        <f t="shared" ref="BP3:BP66" si="25">(BL3)/$F3</f>
        <v>0.92462751971954427</v>
      </c>
      <c r="BQ3" s="44"/>
      <c r="BR3" s="4">
        <v>5.76</v>
      </c>
      <c r="BS3" s="4">
        <v>0.57782729806715949</v>
      </c>
      <c r="BT3" s="4">
        <v>6.3378272980671593</v>
      </c>
      <c r="BU3" s="4">
        <v>6.33</v>
      </c>
      <c r="BV3" s="44">
        <f t="shared" ref="BV3:BV66" si="26">IF(BS3&gt;0,$G3/($G3+BS3),1)</f>
        <v>0.87522526098904574</v>
      </c>
      <c r="BW3" s="44">
        <f t="shared" ref="BW3:BW66" si="27">IF(AND(($G3/((BU3-BR3)+$G3))&lt;=1,($G3/((BU3-BR3)+$G3))&gt;0),$G3/((BU3-BR3)+$G3),1)</f>
        <v>0.87670707944887039</v>
      </c>
      <c r="BX3" s="44">
        <f t="shared" ref="BX3:BX66" si="28">(BR3+BS3)/($G3+$H3)</f>
        <v>0.96115063664955414</v>
      </c>
      <c r="BY3" s="44">
        <f t="shared" ref="BY3:BY66" si="29">(BU3)/$F3</f>
        <v>0.92462751971954427</v>
      </c>
      <c r="BZ3" s="4">
        <v>5.65</v>
      </c>
      <c r="CA3" s="4">
        <v>0.68782729806715892</v>
      </c>
      <c r="CB3" s="4">
        <v>6.3378272980671593</v>
      </c>
      <c r="CC3" s="4">
        <v>6.33</v>
      </c>
      <c r="CD3" s="4">
        <v>6.97</v>
      </c>
      <c r="CE3" s="44">
        <f t="shared" ref="CE3:CE66" si="30">IF(CA3&gt;0,$G3/($G3+CA3),1)</f>
        <v>0.85491825528183152</v>
      </c>
      <c r="CF3" s="44"/>
      <c r="CG3" s="44">
        <f t="shared" ref="CG3:CG66" si="31">(BZ3+CA3)/($G3+$H3)</f>
        <v>0.96115063664955414</v>
      </c>
      <c r="CH3" s="44">
        <f t="shared" ref="CH3:CH66" si="32">(CD3)/$F3</f>
        <v>1.0181127665790242</v>
      </c>
      <c r="CI3" s="56"/>
      <c r="CJ3" s="4">
        <v>6.3378272980671593</v>
      </c>
      <c r="CK3" s="4">
        <v>6.3378272980671593</v>
      </c>
      <c r="CM3" s="44">
        <f t="shared" ref="CM3:CM66" si="33">IF(CJ3&gt;0,$G3/($G3+CJ3),1)</f>
        <v>0.39006357570597866</v>
      </c>
      <c r="CN3" s="44">
        <f t="shared" ref="CN3:CN66" si="34">($G3/((CL3-CI3)+$G3))</f>
        <v>1</v>
      </c>
      <c r="CO3" s="44"/>
      <c r="CP3" s="44"/>
      <c r="CQ3" s="3"/>
      <c r="CR3" s="3">
        <v>6.5919136490335797</v>
      </c>
      <c r="CS3" s="3">
        <v>6.5919136490335797</v>
      </c>
      <c r="CT3" s="3"/>
      <c r="CU3" s="44">
        <f t="shared" ref="CU3:CU66" si="35">IF(CR3&gt;0,$G3/($G3+CR3),1)</f>
        <v>0.38075316107209156</v>
      </c>
      <c r="CV3" s="44">
        <f t="shared" ref="CV3:CV66" si="36">($G3/((CT3-CQ3)+$G3))</f>
        <v>1</v>
      </c>
      <c r="CW3" s="44"/>
      <c r="CX3" s="44"/>
      <c r="CY3" s="3">
        <v>6.13</v>
      </c>
      <c r="CZ3" s="3">
        <v>0.46191364903357979</v>
      </c>
      <c r="DA3" s="3">
        <v>6.5919136490335797</v>
      </c>
      <c r="DB3" s="3">
        <v>6.6</v>
      </c>
      <c r="DC3">
        <f t="shared" ref="DC3:DC66" si="37">IF(CZ3&gt;0,$G3/($G3+CZ3),1)</f>
        <v>0.89769468006437347</v>
      </c>
      <c r="DE3" s="3">
        <v>5.5705</v>
      </c>
      <c r="DF3" s="3">
        <v>1.0214136490335797</v>
      </c>
      <c r="DG3" s="3">
        <v>6.5919136490335797</v>
      </c>
      <c r="DH3" s="3">
        <v>6.6025</v>
      </c>
      <c r="DI3">
        <f t="shared" ref="DI3:DI66" si="38">IF(DF3&gt;0,$G3/($G3+DF3),1)</f>
        <v>0.79871838468808354</v>
      </c>
      <c r="DK3" s="3">
        <v>5.59</v>
      </c>
      <c r="DL3" s="3">
        <v>1.0019136490335798</v>
      </c>
      <c r="DM3" s="3">
        <v>6.5919136490335797</v>
      </c>
      <c r="DN3" s="3">
        <v>6.59</v>
      </c>
      <c r="DO3">
        <f t="shared" ref="DO3:DO66" si="39">IF(DL3&gt;0,$G3/($G3+DL3),1)</f>
        <v>0.80179946362340748</v>
      </c>
      <c r="DQ3" s="3">
        <v>5.3635000000000002</v>
      </c>
      <c r="DR3" s="3">
        <v>1.2284136490335795</v>
      </c>
      <c r="DS3" s="3">
        <v>6.5919136490335797</v>
      </c>
      <c r="DT3" s="3">
        <v>6.6994999999999996</v>
      </c>
      <c r="DU3">
        <f t="shared" ref="DU3:DU66" si="40">IF(DR3&gt;0,$G3/($G3+DR3),1)</f>
        <v>0.76741418397662831</v>
      </c>
      <c r="DW3" s="3">
        <v>5.94</v>
      </c>
      <c r="DX3" s="3">
        <v>0.65191364903357929</v>
      </c>
      <c r="DY3" s="3">
        <v>6.5919136490335797</v>
      </c>
      <c r="DZ3" s="3">
        <v>6.59</v>
      </c>
      <c r="EA3">
        <f t="shared" ref="EA3:EA66" si="41">IF(DX3&gt;0,$G3/($G3+DX3),1)</f>
        <v>0.86144384656420359</v>
      </c>
      <c r="EC3" s="3">
        <v>6.02</v>
      </c>
      <c r="ED3" s="3">
        <v>0.57191364903358011</v>
      </c>
      <c r="EE3" s="3">
        <v>6.5919136490335797</v>
      </c>
      <c r="EF3" s="3">
        <v>6.6</v>
      </c>
      <c r="EG3">
        <f t="shared" ref="EG3:EG66" si="42">IF(ED3&gt;0,$G3/($G3+ED3),1)</f>
        <v>0.87634433534777645</v>
      </c>
      <c r="EI3" s="3">
        <v>5.8</v>
      </c>
      <c r="EJ3" s="3">
        <v>0.79191364903357986</v>
      </c>
      <c r="EK3" s="3">
        <v>6.5919136490335797</v>
      </c>
      <c r="EL3" s="3">
        <v>6.59</v>
      </c>
      <c r="EM3">
        <f t="shared" ref="EM3:EM66" si="43">IF(EJ3&gt;0,$G3/($G3+EJ3),1)</f>
        <v>0.83655202190814615</v>
      </c>
      <c r="EO3" s="3">
        <v>5.9204999999999997</v>
      </c>
      <c r="EP3" s="60">
        <v>6.2361708449476794</v>
      </c>
      <c r="EQ3" s="3">
        <v>6.2361708449476794</v>
      </c>
      <c r="ER3" s="3">
        <v>6.3703272980671599</v>
      </c>
      <c r="ES3" s="46">
        <f t="shared" ref="ES3:ES66" si="44">IF(EP3&gt;0,$G3/($G3+EP3),1)</f>
        <v>0.39391733167858894</v>
      </c>
      <c r="EU3" s="3">
        <v>5.68</v>
      </c>
      <c r="EV3" s="12">
        <v>0.55617084494767965</v>
      </c>
      <c r="EW3" s="3">
        <v>6.2361708449476794</v>
      </c>
      <c r="EX3" s="3">
        <v>6.3703272980671599</v>
      </c>
      <c r="EY3" s="3">
        <v>6.23</v>
      </c>
      <c r="EZ3" s="3"/>
      <c r="FA3" s="3">
        <v>0.39441364903357901</v>
      </c>
      <c r="FB3" s="3">
        <v>6.6244136490335794</v>
      </c>
      <c r="FC3" s="3"/>
      <c r="FD3" s="46"/>
      <c r="FE3" s="46"/>
      <c r="FF3" s="3">
        <v>6.23</v>
      </c>
      <c r="FG3" s="3">
        <v>0.39441364903357901</v>
      </c>
      <c r="FH3" s="3">
        <v>6.6244136490335794</v>
      </c>
      <c r="FI3" s="3">
        <v>6.63</v>
      </c>
      <c r="FJ3">
        <f t="shared" ref="FJ3:FJ66" si="45">IF(FG3&gt;0,$G3/($G3+FG3),1)</f>
        <v>0.91131889766857066</v>
      </c>
      <c r="FL3" s="3"/>
      <c r="FM3" s="3"/>
      <c r="FN3" s="3">
        <v>5.4255000000000004</v>
      </c>
      <c r="FO3" s="3">
        <v>1.198913649033579</v>
      </c>
      <c r="FP3" s="3">
        <v>6.6244136490335794</v>
      </c>
      <c r="FQ3" s="3">
        <v>6.7305000000000001</v>
      </c>
      <c r="FR3" s="60"/>
      <c r="FU3" s="3">
        <v>5.77</v>
      </c>
      <c r="FV3" s="3">
        <v>0.85441364903357986</v>
      </c>
      <c r="FW3" s="3">
        <v>6.6244136490335794</v>
      </c>
      <c r="FX3" s="3">
        <v>6.67</v>
      </c>
      <c r="FY3" s="3">
        <v>6.23</v>
      </c>
      <c r="FZ3">
        <f>IF(FV3&gt;0,$G3/($G3+FV3),1)</f>
        <v>0.82589813149756797</v>
      </c>
      <c r="GB3" s="3"/>
      <c r="GC3" s="3"/>
      <c r="GD3" s="3"/>
      <c r="GE3" s="46"/>
      <c r="GF3" s="46"/>
      <c r="GG3" s="3"/>
      <c r="GH3" s="14"/>
      <c r="GI3" s="15"/>
      <c r="GJ3" s="3"/>
      <c r="GK3" s="3"/>
      <c r="GL3" s="3"/>
      <c r="GM3">
        <f t="shared" ref="GM3:GM66" si="46">IF(GH3&gt;0,$G3/($G3+GH3),1)</f>
        <v>1</v>
      </c>
      <c r="GO3" s="3"/>
      <c r="GP3" s="3"/>
      <c r="GQ3" s="15"/>
      <c r="GR3" s="3"/>
      <c r="GU3" s="3"/>
      <c r="GV3" s="3"/>
      <c r="GW3" s="3"/>
      <c r="GX3" s="3"/>
      <c r="GY3" s="3"/>
    </row>
    <row r="4" spans="1:207" ht="15.75" customHeight="1">
      <c r="A4" s="36" t="s">
        <v>192</v>
      </c>
      <c r="B4" s="2">
        <v>9018</v>
      </c>
      <c r="C4" s="2" t="s">
        <v>135</v>
      </c>
      <c r="D4" s="2" t="s">
        <v>120</v>
      </c>
      <c r="E4" s="3">
        <v>20</v>
      </c>
      <c r="F4" s="4">
        <v>6.8639999999999999</v>
      </c>
      <c r="G4" s="4">
        <v>4.0642005571883999</v>
      </c>
      <c r="H4" s="4">
        <v>2.5477994428115998</v>
      </c>
      <c r="I4" s="64">
        <f t="shared" si="0"/>
        <v>6.6120000000000001</v>
      </c>
      <c r="J4">
        <f t="shared" si="1"/>
        <v>0.25199999999999978</v>
      </c>
      <c r="K4" s="10">
        <v>5.4394999999999998</v>
      </c>
      <c r="L4" s="10">
        <v>0.91494011143767917</v>
      </c>
      <c r="M4" s="44">
        <f t="shared" ref="M4:M67" si="47">IF(L4&gt;0,$G4/($G4+L4),1)</f>
        <v>0.8162453780021155</v>
      </c>
      <c r="O4" s="44">
        <f t="shared" si="2"/>
        <v>0.92576341949849639</v>
      </c>
      <c r="P4" s="11">
        <v>5.89</v>
      </c>
      <c r="Q4" s="11">
        <v>0.46444011143767927</v>
      </c>
      <c r="R4" s="11">
        <v>6.354440111437679</v>
      </c>
      <c r="S4" s="44">
        <f t="shared" si="3"/>
        <v>0.89744381472893864</v>
      </c>
      <c r="U4" s="44">
        <f t="shared" si="4"/>
        <v>0.92576341949849639</v>
      </c>
      <c r="V4" s="11">
        <v>5.82</v>
      </c>
      <c r="W4" s="11">
        <v>0.53444011143767867</v>
      </c>
      <c r="X4" s="11">
        <v>6.354440111437679</v>
      </c>
      <c r="Y4" s="44">
        <f t="shared" si="5"/>
        <v>0.8837830241697594</v>
      </c>
      <c r="AA4" s="44">
        <f t="shared" si="6"/>
        <v>0.92576341949849639</v>
      </c>
      <c r="AB4" s="11">
        <v>6.06</v>
      </c>
      <c r="AC4" s="11">
        <v>0.29444011143767934</v>
      </c>
      <c r="AD4" s="11">
        <v>6.354440111437679</v>
      </c>
      <c r="AE4" s="44">
        <f t="shared" si="7"/>
        <v>0.93244680306934036</v>
      </c>
      <c r="AF4" s="48"/>
      <c r="AG4" s="44">
        <f t="shared" si="8"/>
        <v>0.92576341949849639</v>
      </c>
      <c r="AH4" s="11">
        <v>5.5289999999999999</v>
      </c>
      <c r="AI4" s="11">
        <v>0.82544011143767904</v>
      </c>
      <c r="AJ4" s="11">
        <v>6.354440111437679</v>
      </c>
      <c r="AK4" s="11">
        <v>6.3630000000000004</v>
      </c>
      <c r="AL4" s="44">
        <f t="shared" si="9"/>
        <v>0.83118593627256943</v>
      </c>
      <c r="AM4" s="44">
        <f t="shared" si="10"/>
        <v>0.82973339081102837</v>
      </c>
      <c r="AN4" s="44">
        <f t="shared" si="11"/>
        <v>0.92576341949849639</v>
      </c>
      <c r="AO4" s="44">
        <f t="shared" si="12"/>
        <v>0.96104659882602528</v>
      </c>
      <c r="AP4" s="44"/>
      <c r="AQ4" s="44">
        <f t="shared" si="13"/>
        <v>0.92701048951048959</v>
      </c>
      <c r="AS4" s="11">
        <v>5.86</v>
      </c>
      <c r="AT4" s="11">
        <v>0.49444011143767863</v>
      </c>
      <c r="AU4" s="11">
        <v>6.354440111437679</v>
      </c>
      <c r="AV4" s="11">
        <v>6.35</v>
      </c>
      <c r="AW4" s="44">
        <f t="shared" si="14"/>
        <v>0.89153781853424807</v>
      </c>
      <c r="AX4" s="44">
        <f t="shared" si="15"/>
        <v>0.89240702207842426</v>
      </c>
      <c r="AY4" s="44">
        <f t="shared" si="16"/>
        <v>0.96104659882602528</v>
      </c>
      <c r="AZ4" s="44">
        <f t="shared" si="17"/>
        <v>0.92511655011655003</v>
      </c>
      <c r="BA4" s="4">
        <v>6.34</v>
      </c>
      <c r="BB4" s="4">
        <v>1.4440111437679093E-2</v>
      </c>
      <c r="BC4" s="4">
        <v>6.354440111437679</v>
      </c>
      <c r="BD4" s="4">
        <v>6.35</v>
      </c>
      <c r="BE4" s="44">
        <f t="shared" si="18"/>
        <v>0.9964595774399162</v>
      </c>
      <c r="BF4" s="44">
        <f t="shared" si="19"/>
        <v>0.99754553074655195</v>
      </c>
      <c r="BG4" s="44">
        <f t="shared" si="20"/>
        <v>0.96104659882602528</v>
      </c>
      <c r="BH4" s="44">
        <f t="shared" si="21"/>
        <v>0.92511655011655003</v>
      </c>
      <c r="BI4" s="4">
        <v>4.93</v>
      </c>
      <c r="BJ4" s="4">
        <v>1.4244401114376792</v>
      </c>
      <c r="BK4" s="4">
        <v>6.354440111437679</v>
      </c>
      <c r="BL4" s="4">
        <v>6.38</v>
      </c>
      <c r="BM4" s="44">
        <f t="shared" si="22"/>
        <v>0.74047488304709042</v>
      </c>
      <c r="BN4" s="44">
        <f t="shared" si="23"/>
        <v>0.73704257127358974</v>
      </c>
      <c r="BO4" s="44">
        <f t="shared" si="24"/>
        <v>0.96104659882602528</v>
      </c>
      <c r="BP4" s="44">
        <f t="shared" si="25"/>
        <v>0.92948717948717952</v>
      </c>
      <c r="BQ4" s="44"/>
      <c r="BR4" s="4">
        <v>5.66</v>
      </c>
      <c r="BS4" s="4">
        <v>0.69444011143767881</v>
      </c>
      <c r="BT4" s="4">
        <v>6.354440111437679</v>
      </c>
      <c r="BU4" s="4">
        <v>6.35</v>
      </c>
      <c r="BV4" s="44">
        <f t="shared" si="26"/>
        <v>0.85406754579807798</v>
      </c>
      <c r="BW4" s="44">
        <f t="shared" si="27"/>
        <v>0.85486518885773288</v>
      </c>
      <c r="BX4" s="44">
        <f t="shared" si="28"/>
        <v>0.96104659882602528</v>
      </c>
      <c r="BY4" s="44">
        <f t="shared" si="29"/>
        <v>0.92511655011655003</v>
      </c>
      <c r="BZ4" s="4">
        <v>5.59</v>
      </c>
      <c r="CA4" s="4">
        <v>0.76444011143767909</v>
      </c>
      <c r="CB4" s="4">
        <v>6.354440111437679</v>
      </c>
      <c r="CC4" s="4">
        <v>6.35</v>
      </c>
      <c r="CD4" s="4">
        <v>6.9115000000000002</v>
      </c>
      <c r="CE4" s="44">
        <f t="shared" si="30"/>
        <v>0.84168627075429292</v>
      </c>
      <c r="CF4" s="44"/>
      <c r="CG4" s="44">
        <f t="shared" si="31"/>
        <v>0.96104659882602528</v>
      </c>
      <c r="CH4" s="44">
        <f t="shared" si="32"/>
        <v>1.0069201631701632</v>
      </c>
      <c r="CI4" s="56"/>
      <c r="CJ4" s="4">
        <v>6.354440111437679</v>
      </c>
      <c r="CK4" s="4">
        <v>6.354440111437679</v>
      </c>
      <c r="CM4" s="44">
        <f t="shared" si="33"/>
        <v>0.39008932992833045</v>
      </c>
      <c r="CN4" s="44">
        <f t="shared" si="34"/>
        <v>1</v>
      </c>
      <c r="CO4" s="44"/>
      <c r="CP4" s="44"/>
      <c r="CQ4" s="3"/>
      <c r="CR4" s="3">
        <v>6.6092200557188399</v>
      </c>
      <c r="CS4" s="3">
        <v>6.6092200557188399</v>
      </c>
      <c r="CT4" s="3"/>
      <c r="CU4" s="44">
        <f t="shared" si="35"/>
        <v>0.38077770047529197</v>
      </c>
      <c r="CV4" s="44">
        <f t="shared" si="36"/>
        <v>1</v>
      </c>
      <c r="CW4" s="44"/>
      <c r="CX4" s="44"/>
      <c r="CY4" s="3">
        <v>6.09</v>
      </c>
      <c r="CZ4" s="3">
        <v>0.51922005571884</v>
      </c>
      <c r="DA4" s="3">
        <v>6.6092200557188399</v>
      </c>
      <c r="DB4" s="3">
        <v>6.61</v>
      </c>
      <c r="DC4">
        <f t="shared" si="37"/>
        <v>0.88671778141925717</v>
      </c>
      <c r="DE4" s="3">
        <v>5.4</v>
      </c>
      <c r="DF4" s="3">
        <v>1.2092200557188395</v>
      </c>
      <c r="DG4" s="3">
        <v>6.6092200557188399</v>
      </c>
      <c r="DH4" s="3">
        <v>6.6</v>
      </c>
      <c r="DI4">
        <f t="shared" si="38"/>
        <v>0.77069531439249339</v>
      </c>
      <c r="DK4" s="3">
        <v>5.8</v>
      </c>
      <c r="DL4" s="3">
        <v>0.80922005571884004</v>
      </c>
      <c r="DM4" s="3">
        <v>6.6092200557188399</v>
      </c>
      <c r="DN4" s="3">
        <v>6.6</v>
      </c>
      <c r="DO4">
        <f t="shared" si="39"/>
        <v>0.83395234682275876</v>
      </c>
      <c r="DQ4" s="3">
        <v>5.3895</v>
      </c>
      <c r="DR4" s="3">
        <v>1.2197200557188399</v>
      </c>
      <c r="DS4" s="3">
        <v>6.6092200557188399</v>
      </c>
      <c r="DT4" s="3">
        <v>6.6349999999999998</v>
      </c>
      <c r="DU4">
        <f t="shared" si="40"/>
        <v>0.76916381886219454</v>
      </c>
      <c r="DW4" s="3">
        <v>5.97</v>
      </c>
      <c r="DX4" s="3">
        <v>0.63922005571884011</v>
      </c>
      <c r="DY4" s="3">
        <v>6.6092200557188399</v>
      </c>
      <c r="DZ4" s="3">
        <v>6.6</v>
      </c>
      <c r="EA4">
        <f t="shared" si="41"/>
        <v>0.86409464338258901</v>
      </c>
      <c r="EC4" s="3">
        <v>6.29</v>
      </c>
      <c r="ED4" s="3">
        <v>0.31922005571883982</v>
      </c>
      <c r="EE4" s="3">
        <v>6.6092200557188399</v>
      </c>
      <c r="EF4" s="3">
        <v>6.6</v>
      </c>
      <c r="EG4">
        <f t="shared" si="42"/>
        <v>0.92717558183239879</v>
      </c>
      <c r="EI4" s="3">
        <v>6.07</v>
      </c>
      <c r="EJ4" s="3">
        <v>0.53922005571883957</v>
      </c>
      <c r="EK4" s="3">
        <v>6.6092200557188399</v>
      </c>
      <c r="EL4" s="3">
        <v>6.6</v>
      </c>
      <c r="EM4">
        <f t="shared" si="43"/>
        <v>0.88286535142868439</v>
      </c>
      <c r="EO4" s="3">
        <v>5.99</v>
      </c>
      <c r="EP4" s="60">
        <v>7.1168746518198001</v>
      </c>
      <c r="EQ4" s="3">
        <v>7.1168746518198001</v>
      </c>
      <c r="ER4" s="3">
        <v>6.354440111437679</v>
      </c>
      <c r="ES4" s="46">
        <f t="shared" si="44"/>
        <v>0.36348924242223291</v>
      </c>
      <c r="EU4" s="3">
        <v>6.21</v>
      </c>
      <c r="EV4" s="12">
        <v>0.90687465181980009</v>
      </c>
      <c r="EW4" s="3">
        <v>7.1168746518198001</v>
      </c>
      <c r="EX4" s="3">
        <v>6.354440111437679</v>
      </c>
      <c r="EY4" s="3">
        <v>7.11</v>
      </c>
      <c r="EZ4" s="3"/>
      <c r="FA4" s="3">
        <v>-0.50077994428116046</v>
      </c>
      <c r="FB4" s="3">
        <v>6.6092200557188399</v>
      </c>
      <c r="FC4" s="3"/>
      <c r="FD4" s="46"/>
      <c r="FE4" s="46"/>
      <c r="FF4" s="3">
        <v>6.79</v>
      </c>
      <c r="FG4" s="3">
        <v>-0.18077994428116018</v>
      </c>
      <c r="FH4" s="3">
        <v>6.6092200557188399</v>
      </c>
      <c r="FI4" s="3">
        <v>6.79</v>
      </c>
      <c r="FJ4">
        <f t="shared" si="45"/>
        <v>1</v>
      </c>
      <c r="FL4" s="3"/>
      <c r="FM4" s="3"/>
      <c r="FN4" s="3"/>
      <c r="FO4" s="12">
        <v>6.6092200557188399</v>
      </c>
      <c r="FP4" s="12">
        <v>6.6092200557188399</v>
      </c>
      <c r="FQ4" s="3"/>
      <c r="FR4" s="60" t="s">
        <v>184</v>
      </c>
      <c r="FU4" s="3">
        <v>6.47</v>
      </c>
      <c r="FV4" s="12">
        <v>0.13922005571884011</v>
      </c>
      <c r="FW4" s="12">
        <v>6.6092200557188399</v>
      </c>
      <c r="FX4" s="3">
        <v>6.64</v>
      </c>
      <c r="FY4" s="3"/>
      <c r="FZ4">
        <f t="shared" ref="FZ4:FZ67" si="48">IF(FV4&gt;0,$G4/($G4+FV4),1)</f>
        <v>0.96687934219779392</v>
      </c>
      <c r="GB4" s="3">
        <v>5.56</v>
      </c>
      <c r="GC4" s="12">
        <v>6.6092200557188399</v>
      </c>
      <c r="GD4" s="3">
        <v>6.61</v>
      </c>
      <c r="GE4" s="46"/>
      <c r="GF4" s="46"/>
      <c r="GG4" s="3"/>
      <c r="GH4" s="37"/>
      <c r="GI4" s="15"/>
      <c r="GJ4" s="3"/>
      <c r="GK4" s="3">
        <v>6.4615</v>
      </c>
      <c r="GL4" s="3"/>
      <c r="GM4">
        <f t="shared" si="46"/>
        <v>1</v>
      </c>
      <c r="GO4" s="3"/>
      <c r="GP4" s="3"/>
      <c r="GQ4" s="15"/>
      <c r="GR4" s="3"/>
      <c r="GU4" s="3"/>
      <c r="GV4" s="3"/>
      <c r="GW4" s="3"/>
      <c r="GX4" s="3"/>
      <c r="GY4" s="3"/>
    </row>
    <row r="5" spans="1:207" ht="15.75" customHeight="1">
      <c r="A5" s="38" t="s">
        <v>207</v>
      </c>
      <c r="B5" s="2">
        <v>9018</v>
      </c>
      <c r="C5" s="2" t="s">
        <v>135</v>
      </c>
      <c r="D5" s="2" t="s">
        <v>120</v>
      </c>
      <c r="E5" s="3">
        <v>4</v>
      </c>
      <c r="F5" s="4">
        <v>6.8579999999999997</v>
      </c>
      <c r="G5" s="4">
        <v>4.0605125349042002</v>
      </c>
      <c r="H5" s="4">
        <v>2.5454874650957993</v>
      </c>
      <c r="I5" s="64">
        <f t="shared" si="0"/>
        <v>6.6059999999999999</v>
      </c>
      <c r="J5">
        <f t="shared" si="1"/>
        <v>0.25199999999999978</v>
      </c>
      <c r="K5" s="10">
        <v>5.71</v>
      </c>
      <c r="L5" s="10">
        <v>0.63890250698083939</v>
      </c>
      <c r="M5" s="44">
        <f t="shared" si="47"/>
        <v>0.86404637571135634</v>
      </c>
      <c r="O5" s="44">
        <f t="shared" si="2"/>
        <v>0.92576589486451444</v>
      </c>
      <c r="P5" s="11">
        <v>5.8055000000000003</v>
      </c>
      <c r="Q5" s="11">
        <v>0.54340250698083903</v>
      </c>
      <c r="R5" s="11">
        <v>6.3489025069808394</v>
      </c>
      <c r="S5" s="44">
        <f t="shared" si="3"/>
        <v>0.8819694755361196</v>
      </c>
      <c r="U5" s="44">
        <f t="shared" si="4"/>
        <v>0.92576589486451444</v>
      </c>
      <c r="V5" s="11">
        <v>5.82</v>
      </c>
      <c r="W5" s="11">
        <v>0.52890250698083907</v>
      </c>
      <c r="X5" s="11">
        <v>6.3489025069808394</v>
      </c>
      <c r="Y5" s="44">
        <f t="shared" si="5"/>
        <v>0.88475600873883931</v>
      </c>
      <c r="AA5" s="44">
        <f t="shared" si="6"/>
        <v>0.92576589486451444</v>
      </c>
      <c r="AB5" s="11">
        <v>5.81</v>
      </c>
      <c r="AC5" s="11">
        <v>0.53890250698083975</v>
      </c>
      <c r="AD5" s="11">
        <v>6.3489025069808394</v>
      </c>
      <c r="AE5" s="44">
        <f t="shared" si="7"/>
        <v>0.88283238149345744</v>
      </c>
      <c r="AF5" s="48"/>
      <c r="AG5" s="44">
        <f t="shared" si="8"/>
        <v>0.92576589486451444</v>
      </c>
      <c r="AH5" s="11">
        <v>5.51</v>
      </c>
      <c r="AI5" s="11">
        <v>0.83890250698083957</v>
      </c>
      <c r="AJ5" s="11">
        <v>6.3489025069808394</v>
      </c>
      <c r="AK5" s="12">
        <v>6.34</v>
      </c>
      <c r="AL5" s="44">
        <f t="shared" si="9"/>
        <v>0.82877496602980716</v>
      </c>
      <c r="AM5" s="44">
        <f t="shared" si="10"/>
        <v>0.8302836371287905</v>
      </c>
      <c r="AN5" s="44">
        <f t="shared" si="11"/>
        <v>0.92576589486451444</v>
      </c>
      <c r="AO5" s="44">
        <f t="shared" si="12"/>
        <v>0.96108121510457756</v>
      </c>
      <c r="AP5" s="44"/>
      <c r="AQ5" s="44">
        <f t="shared" si="13"/>
        <v>0.92446777486147569</v>
      </c>
      <c r="AS5" s="11">
        <v>5.88</v>
      </c>
      <c r="AT5" s="11">
        <v>0.46890250698083946</v>
      </c>
      <c r="AU5" s="11">
        <v>6.3489025069808394</v>
      </c>
      <c r="AV5" s="12">
        <v>6.35</v>
      </c>
      <c r="AW5" s="44">
        <f t="shared" si="14"/>
        <v>0.89647614479027893</v>
      </c>
      <c r="AX5" s="44">
        <f t="shared" si="15"/>
        <v>0.89625897812245248</v>
      </c>
      <c r="AY5" s="44">
        <f t="shared" si="16"/>
        <v>0.96108121510457756</v>
      </c>
      <c r="AZ5" s="44">
        <f t="shared" si="17"/>
        <v>0.92592592592592593</v>
      </c>
      <c r="BA5" s="4">
        <v>5.84</v>
      </c>
      <c r="BB5" s="4">
        <v>0.5089025069808395</v>
      </c>
      <c r="BC5" s="4">
        <v>6.3489025069808394</v>
      </c>
      <c r="BD5" s="4">
        <v>6.34</v>
      </c>
      <c r="BE5" s="44">
        <f t="shared" si="18"/>
        <v>0.8886285219626493</v>
      </c>
      <c r="BF5" s="44">
        <f t="shared" si="19"/>
        <v>0.89036320015059378</v>
      </c>
      <c r="BG5" s="44">
        <f t="shared" si="20"/>
        <v>0.96108121510457756</v>
      </c>
      <c r="BH5" s="44">
        <f t="shared" si="21"/>
        <v>0.92446777486147569</v>
      </c>
      <c r="BI5" s="4">
        <v>5.32</v>
      </c>
      <c r="BJ5" s="4">
        <v>1.0289025069808391</v>
      </c>
      <c r="BK5" s="4">
        <v>6.3489025069808394</v>
      </c>
      <c r="BL5" s="4">
        <v>6.34</v>
      </c>
      <c r="BM5" s="44">
        <f t="shared" si="22"/>
        <v>0.79783482020759899</v>
      </c>
      <c r="BN5" s="44">
        <f t="shared" si="23"/>
        <v>0.79923285436412506</v>
      </c>
      <c r="BO5" s="44">
        <f t="shared" si="24"/>
        <v>0.96108121510457756</v>
      </c>
      <c r="BP5" s="44">
        <f t="shared" si="25"/>
        <v>0.92446777486147569</v>
      </c>
      <c r="BQ5" s="44"/>
      <c r="BR5" s="4">
        <v>5.71</v>
      </c>
      <c r="BS5" s="4">
        <v>0.63890250698083939</v>
      </c>
      <c r="BT5" s="4">
        <v>6.3489025069808394</v>
      </c>
      <c r="BU5" s="4">
        <v>6.34</v>
      </c>
      <c r="BV5" s="44">
        <f t="shared" si="26"/>
        <v>0.86404637571135634</v>
      </c>
      <c r="BW5" s="44">
        <f t="shared" si="27"/>
        <v>0.86568631992519185</v>
      </c>
      <c r="BX5" s="44">
        <f t="shared" si="28"/>
        <v>0.96108121510457756</v>
      </c>
      <c r="BY5" s="44">
        <f t="shared" si="29"/>
        <v>0.92446777486147569</v>
      </c>
      <c r="BZ5" s="4">
        <v>5.54</v>
      </c>
      <c r="CA5" s="4">
        <v>0.80890250698083932</v>
      </c>
      <c r="CB5" s="4">
        <v>6.3489025069808394</v>
      </c>
      <c r="CC5" s="4">
        <v>6.35</v>
      </c>
      <c r="CD5" s="4">
        <v>6.9184999999999999</v>
      </c>
      <c r="CE5" s="44">
        <f t="shared" si="30"/>
        <v>0.83388096926983279</v>
      </c>
      <c r="CF5" s="44"/>
      <c r="CG5" s="44">
        <f t="shared" si="31"/>
        <v>0.96108121510457756</v>
      </c>
      <c r="CH5" s="44">
        <f t="shared" si="32"/>
        <v>1.0088218139399243</v>
      </c>
      <c r="CI5" s="56"/>
      <c r="CJ5" s="4">
        <v>6.3489025069808394</v>
      </c>
      <c r="CK5" s="4">
        <v>6.3489025069808394</v>
      </c>
      <c r="CM5" s="44">
        <f t="shared" si="33"/>
        <v>0.39008076040446577</v>
      </c>
      <c r="CN5" s="44">
        <f t="shared" si="34"/>
        <v>1</v>
      </c>
      <c r="CO5" s="44"/>
      <c r="CP5" s="44"/>
      <c r="CQ5" s="3"/>
      <c r="CR5" s="3">
        <v>6.6034512534904195</v>
      </c>
      <c r="CS5" s="3">
        <v>6.6034512534904195</v>
      </c>
      <c r="CT5" s="3"/>
      <c r="CU5" s="44">
        <f t="shared" si="35"/>
        <v>0.38076953518195322</v>
      </c>
      <c r="CV5" s="44">
        <f t="shared" si="36"/>
        <v>1</v>
      </c>
      <c r="CW5" s="44"/>
      <c r="CX5" s="44"/>
      <c r="CY5" s="3">
        <v>6.04</v>
      </c>
      <c r="CZ5" s="3">
        <v>0.56345125349041947</v>
      </c>
      <c r="DA5" s="3">
        <v>6.6034512534904195</v>
      </c>
      <c r="DB5" s="3">
        <v>6.61</v>
      </c>
      <c r="DC5">
        <f t="shared" si="37"/>
        <v>0.87814540094267424</v>
      </c>
      <c r="DE5" s="3">
        <v>5.5</v>
      </c>
      <c r="DF5" s="3">
        <v>1.1034512534904195</v>
      </c>
      <c r="DG5" s="3">
        <v>6.6034512534904195</v>
      </c>
      <c r="DH5" s="3">
        <v>6.6</v>
      </c>
      <c r="DI5">
        <f t="shared" si="38"/>
        <v>0.78631700400953775</v>
      </c>
      <c r="DK5" s="3">
        <v>5.6</v>
      </c>
      <c r="DL5" s="3">
        <v>1.0034512534904199</v>
      </c>
      <c r="DM5" s="3">
        <v>6.6034512534904195</v>
      </c>
      <c r="DN5" s="3">
        <v>6.6</v>
      </c>
      <c r="DO5">
        <f t="shared" si="39"/>
        <v>0.80184470201187308</v>
      </c>
      <c r="DQ5" s="3">
        <v>5.14</v>
      </c>
      <c r="DR5" s="3">
        <v>1.4634512534904198</v>
      </c>
      <c r="DS5" s="3">
        <v>6.6034512534904195</v>
      </c>
      <c r="DT5" s="3">
        <v>6.6879999999999997</v>
      </c>
      <c r="DU5">
        <f t="shared" si="40"/>
        <v>0.73507225797442644</v>
      </c>
      <c r="DW5" s="3">
        <v>5.97</v>
      </c>
      <c r="DX5" s="3">
        <v>0.63345125349041975</v>
      </c>
      <c r="DY5" s="3">
        <v>6.6034512534904195</v>
      </c>
      <c r="DZ5" s="3">
        <v>6.6</v>
      </c>
      <c r="EA5">
        <f t="shared" si="41"/>
        <v>0.86504982099423777</v>
      </c>
      <c r="EC5" s="3">
        <v>6.3</v>
      </c>
      <c r="ED5" s="3">
        <v>0.30345125349041968</v>
      </c>
      <c r="EE5" s="3">
        <v>6.6034512534904195</v>
      </c>
      <c r="EF5" s="3">
        <v>6.6</v>
      </c>
      <c r="EG5">
        <f t="shared" si="42"/>
        <v>0.93046430534153202</v>
      </c>
      <c r="EI5" s="3">
        <v>5.94</v>
      </c>
      <c r="EJ5" s="3">
        <v>0.66345125349041911</v>
      </c>
      <c r="EK5" s="3">
        <v>6.6034512534904195</v>
      </c>
      <c r="EL5" s="3">
        <v>6.6</v>
      </c>
      <c r="EM5">
        <f t="shared" si="43"/>
        <v>0.85955623641308965</v>
      </c>
      <c r="EO5" s="3">
        <v>6.13</v>
      </c>
      <c r="EP5" s="60">
        <v>6.7015208913735602</v>
      </c>
      <c r="EQ5" s="3">
        <v>6.7015208913735602</v>
      </c>
      <c r="ER5" s="3">
        <v>6.3489025069808394</v>
      </c>
      <c r="ES5" s="46">
        <f t="shared" si="44"/>
        <v>0.3772997512709455</v>
      </c>
      <c r="EU5" s="3">
        <v>6.02</v>
      </c>
      <c r="EV5" s="12">
        <v>0.68152089137356064</v>
      </c>
      <c r="EW5" s="3">
        <v>6.7015208913735602</v>
      </c>
      <c r="EX5" s="3">
        <v>6.3489025069808394</v>
      </c>
      <c r="EY5" s="3">
        <v>6.7</v>
      </c>
      <c r="EZ5" s="3"/>
      <c r="FA5" s="3">
        <v>-9.6548746509580674E-2</v>
      </c>
      <c r="FB5" s="3">
        <v>6.6034512534904195</v>
      </c>
      <c r="FC5" s="3"/>
      <c r="FD5" s="46"/>
      <c r="FE5" s="46"/>
      <c r="FF5" s="3">
        <v>6.39</v>
      </c>
      <c r="FG5" s="3">
        <v>0.21345125349041982</v>
      </c>
      <c r="FH5" s="3">
        <v>6.6034512534904195</v>
      </c>
      <c r="FI5" s="3">
        <v>6.6</v>
      </c>
      <c r="FJ5">
        <f t="shared" si="45"/>
        <v>0.9500577767949232</v>
      </c>
      <c r="FL5" s="3"/>
      <c r="FM5" s="3"/>
      <c r="FN5" s="3"/>
      <c r="FO5" s="12">
        <v>6.6034512534904195</v>
      </c>
      <c r="FP5" s="12">
        <v>6.6034512534904195</v>
      </c>
      <c r="FQ5" s="3"/>
      <c r="FR5" s="60" t="s">
        <v>194</v>
      </c>
      <c r="FU5" s="3">
        <v>6.23</v>
      </c>
      <c r="FV5" s="12">
        <v>0.37345125349041908</v>
      </c>
      <c r="FW5" s="12">
        <v>6.6034512534904195</v>
      </c>
      <c r="FX5" s="3">
        <v>6.6</v>
      </c>
      <c r="FY5" s="3"/>
      <c r="FZ5">
        <f t="shared" si="48"/>
        <v>0.91577485263459213</v>
      </c>
      <c r="GB5" s="3"/>
      <c r="GC5" s="12">
        <v>6.6034512534904195</v>
      </c>
      <c r="GD5" s="3"/>
      <c r="GE5" s="46"/>
      <c r="GF5" s="46"/>
      <c r="GG5" s="3">
        <v>5.48</v>
      </c>
      <c r="GH5" s="12">
        <v>1.1234512534904191</v>
      </c>
      <c r="GI5" s="3">
        <v>6.6034512534904195</v>
      </c>
      <c r="GJ5" s="3">
        <v>6.62</v>
      </c>
      <c r="GK5" s="3"/>
      <c r="GL5" s="3"/>
      <c r="GM5">
        <f t="shared" si="46"/>
        <v>0.78328335240197888</v>
      </c>
      <c r="GO5" s="3">
        <v>6.21</v>
      </c>
      <c r="GP5" s="3"/>
      <c r="GQ5" s="13"/>
      <c r="GR5" s="3"/>
      <c r="GU5" s="3"/>
      <c r="GV5" s="3"/>
      <c r="GW5" s="3"/>
      <c r="GX5" s="3"/>
      <c r="GY5" s="3"/>
    </row>
    <row r="6" spans="1:207" ht="15.75" customHeight="1">
      <c r="A6" s="42" t="s">
        <v>242</v>
      </c>
      <c r="B6" s="2">
        <v>9018</v>
      </c>
      <c r="C6" s="2" t="s">
        <v>135</v>
      </c>
      <c r="D6" s="2" t="s">
        <v>120</v>
      </c>
      <c r="E6" s="3">
        <v>36</v>
      </c>
      <c r="F6" s="4">
        <v>5.923</v>
      </c>
      <c r="G6" s="4">
        <v>3.4857957289497001</v>
      </c>
      <c r="H6" s="4">
        <v>2.1852042710502997</v>
      </c>
      <c r="I6" s="64">
        <f t="shared" si="0"/>
        <v>5.6709999999999994</v>
      </c>
      <c r="J6">
        <f t="shared" si="1"/>
        <v>0.25200000000000067</v>
      </c>
      <c r="K6" s="40">
        <v>5.2039999999999997</v>
      </c>
      <c r="L6" s="12">
        <v>0.27039925721094082</v>
      </c>
      <c r="M6" s="44">
        <f t="shared" si="47"/>
        <v>0.92801245456979675</v>
      </c>
      <c r="O6" s="44">
        <f t="shared" si="2"/>
        <v>0.92426122863598525</v>
      </c>
      <c r="P6" s="40">
        <v>4.992</v>
      </c>
      <c r="Q6" s="11">
        <v>0.48239925721094057</v>
      </c>
      <c r="R6" s="11">
        <v>5.6243992572109409</v>
      </c>
      <c r="S6" s="44">
        <f t="shared" si="3"/>
        <v>0.87843358028188079</v>
      </c>
      <c r="U6" s="44">
        <f t="shared" si="4"/>
        <v>0.92426122863598525</v>
      </c>
      <c r="V6" s="40">
        <v>5.0379999999999994</v>
      </c>
      <c r="W6" s="11">
        <v>0.43639925721094119</v>
      </c>
      <c r="X6" s="11">
        <v>5.6243992572109409</v>
      </c>
      <c r="Y6" s="44">
        <f t="shared" si="5"/>
        <v>0.88873596066723759</v>
      </c>
      <c r="AA6" s="44">
        <f t="shared" si="6"/>
        <v>0.92426122863598525</v>
      </c>
      <c r="AB6" s="40">
        <v>5.0720000000000001</v>
      </c>
      <c r="AC6" s="11">
        <v>0.4023992572109405</v>
      </c>
      <c r="AD6" s="11">
        <v>5.6243992572109409</v>
      </c>
      <c r="AE6" s="44">
        <f t="shared" si="7"/>
        <v>0.8965074388904849</v>
      </c>
      <c r="AF6" s="48"/>
      <c r="AG6" s="44">
        <f t="shared" si="8"/>
        <v>0.92426122863598525</v>
      </c>
      <c r="AH6" s="11">
        <v>4.99</v>
      </c>
      <c r="AI6" s="11">
        <v>0.6343992572109407</v>
      </c>
      <c r="AJ6" s="11">
        <v>5.6243992572109409</v>
      </c>
      <c r="AK6" s="11">
        <v>5.62</v>
      </c>
      <c r="AL6" s="44">
        <f t="shared" si="9"/>
        <v>0.84602688480961941</v>
      </c>
      <c r="AM6" s="44">
        <f t="shared" si="10"/>
        <v>0.84693117892885128</v>
      </c>
      <c r="AN6" s="44">
        <f t="shared" si="11"/>
        <v>0.94958623285681931</v>
      </c>
      <c r="AO6" s="44">
        <f t="shared" si="12"/>
        <v>0.99178262338404899</v>
      </c>
      <c r="AP6" s="44"/>
      <c r="AQ6" s="44">
        <f t="shared" si="13"/>
        <v>0.94884349147391522</v>
      </c>
      <c r="AS6" s="11">
        <v>5.21</v>
      </c>
      <c r="AT6" s="11">
        <v>0.41439925721094095</v>
      </c>
      <c r="AU6" s="11">
        <v>5.6243992572109409</v>
      </c>
      <c r="AV6" s="11">
        <v>5.62</v>
      </c>
      <c r="AW6" s="44">
        <f t="shared" si="14"/>
        <v>0.89374909237066724</v>
      </c>
      <c r="AX6" s="44">
        <f t="shared" si="15"/>
        <v>0.89475834244765817</v>
      </c>
      <c r="AY6" s="44">
        <f t="shared" si="16"/>
        <v>0.99178262338404899</v>
      </c>
      <c r="AZ6" s="44">
        <f t="shared" si="17"/>
        <v>0.94884349147391522</v>
      </c>
      <c r="BA6" s="4">
        <v>5.27</v>
      </c>
      <c r="BB6" s="4">
        <v>0.2159591457899408</v>
      </c>
      <c r="BC6" s="4">
        <v>5.4859591457899404</v>
      </c>
      <c r="BD6" s="4">
        <v>5.48</v>
      </c>
      <c r="BE6" s="44">
        <f t="shared" si="18"/>
        <v>0.94166033324798959</v>
      </c>
      <c r="BF6" s="44">
        <f t="shared" si="19"/>
        <v>0.94317867777295139</v>
      </c>
      <c r="BG6" s="44">
        <f t="shared" si="20"/>
        <v>0.96737068344029997</v>
      </c>
      <c r="BH6" s="44">
        <f t="shared" si="21"/>
        <v>0.92520682086780359</v>
      </c>
      <c r="BI6" s="4">
        <v>4.8600000000000003</v>
      </c>
      <c r="BJ6" s="4">
        <v>0.62595914578994005</v>
      </c>
      <c r="BK6" s="4">
        <v>5.4859591457899404</v>
      </c>
      <c r="BL6" s="4">
        <v>5.48</v>
      </c>
      <c r="BM6" s="44">
        <f t="shared" si="22"/>
        <v>0.84776350612837148</v>
      </c>
      <c r="BN6" s="44">
        <f t="shared" si="23"/>
        <v>0.84899394881522716</v>
      </c>
      <c r="BO6" s="44">
        <f t="shared" si="24"/>
        <v>0.96737068344029997</v>
      </c>
      <c r="BP6" s="44">
        <f t="shared" si="25"/>
        <v>0.92520682086780359</v>
      </c>
      <c r="BQ6" s="44"/>
      <c r="BR6" s="4">
        <v>5.05</v>
      </c>
      <c r="BS6" s="4">
        <v>0.43595914578994055</v>
      </c>
      <c r="BT6" s="4">
        <v>5.4859591457899404</v>
      </c>
      <c r="BU6" s="4">
        <v>5.48</v>
      </c>
      <c r="BV6" s="44">
        <f t="shared" si="26"/>
        <v>0.88883569735630574</v>
      </c>
      <c r="BW6" s="44">
        <f t="shared" si="27"/>
        <v>0.89018834746128706</v>
      </c>
      <c r="BX6" s="44">
        <f t="shared" si="28"/>
        <v>0.96737068344029997</v>
      </c>
      <c r="BY6" s="44">
        <f t="shared" si="29"/>
        <v>0.92520682086780359</v>
      </c>
      <c r="BZ6" s="4">
        <v>5</v>
      </c>
      <c r="CA6" s="4">
        <v>0.48595914578994037</v>
      </c>
      <c r="CB6" s="4">
        <v>5.4859591457899404</v>
      </c>
      <c r="CC6" s="4">
        <v>5.48</v>
      </c>
      <c r="CD6" s="4">
        <v>6.4909999999999997</v>
      </c>
      <c r="CE6" s="44">
        <f t="shared" si="30"/>
        <v>0.87764623922774276</v>
      </c>
      <c r="CF6" s="44"/>
      <c r="CG6" s="44">
        <f t="shared" si="31"/>
        <v>0.96737068344029997</v>
      </c>
      <c r="CH6" s="44">
        <f t="shared" si="32"/>
        <v>1.0958973493162247</v>
      </c>
      <c r="CI6" s="56"/>
      <c r="CJ6" s="4">
        <v>5.4859591457899404</v>
      </c>
      <c r="CK6" s="4">
        <v>5.4859591457899404</v>
      </c>
      <c r="CM6" s="44">
        <f t="shared" si="33"/>
        <v>0.38852997854010779</v>
      </c>
      <c r="CN6" s="44">
        <f t="shared" si="34"/>
        <v>1</v>
      </c>
      <c r="CO6" s="44"/>
      <c r="CP6" s="44"/>
      <c r="CQ6" s="3">
        <v>5.74</v>
      </c>
      <c r="CR6" s="3">
        <v>-3.552042710503045E-2</v>
      </c>
      <c r="CS6" s="3">
        <v>5.7044795728949698</v>
      </c>
      <c r="CT6" s="3">
        <v>6.2</v>
      </c>
      <c r="CU6" s="44">
        <f t="shared" si="35"/>
        <v>1</v>
      </c>
      <c r="CV6" s="44">
        <f t="shared" si="36"/>
        <v>0.88342021949462557</v>
      </c>
      <c r="CW6" s="44"/>
      <c r="CX6" s="44"/>
      <c r="CY6" s="3">
        <v>5.44</v>
      </c>
      <c r="CZ6" s="3">
        <v>0.26447957289496937</v>
      </c>
      <c r="DA6" s="3">
        <v>5.7044795728949698</v>
      </c>
      <c r="DB6" s="3">
        <v>5.7</v>
      </c>
      <c r="DC6">
        <f t="shared" si="37"/>
        <v>0.92947729123649181</v>
      </c>
      <c r="DE6" s="3">
        <v>4.71</v>
      </c>
      <c r="DF6" s="3">
        <v>0.9944795728949698</v>
      </c>
      <c r="DG6" s="3">
        <v>5.7044795728949698</v>
      </c>
      <c r="DH6" s="3">
        <v>5.7</v>
      </c>
      <c r="DI6">
        <f t="shared" si="38"/>
        <v>0.77803159272701139</v>
      </c>
      <c r="DK6" s="3">
        <v>4.92</v>
      </c>
      <c r="DL6" s="3">
        <v>0.78447957289496983</v>
      </c>
      <c r="DM6" s="3">
        <v>5.7044795728949698</v>
      </c>
      <c r="DN6" s="3">
        <v>5.7</v>
      </c>
      <c r="DO6">
        <f t="shared" si="39"/>
        <v>0.81629297470444329</v>
      </c>
      <c r="DQ6" s="3">
        <v>4.8445</v>
      </c>
      <c r="DR6" s="3">
        <v>0.85997957289496973</v>
      </c>
      <c r="DS6" s="3">
        <v>5.7044795728949698</v>
      </c>
      <c r="DT6" s="3">
        <v>5.7640000000000002</v>
      </c>
      <c r="DU6">
        <f t="shared" si="40"/>
        <v>0.80211135800557143</v>
      </c>
      <c r="DW6" s="3">
        <v>5.57</v>
      </c>
      <c r="DX6" s="3">
        <v>0.13447957289496948</v>
      </c>
      <c r="DY6" s="3">
        <v>5.7044795728949698</v>
      </c>
      <c r="DZ6" s="3">
        <v>5.7</v>
      </c>
      <c r="EA6">
        <f t="shared" si="41"/>
        <v>0.96285377169342701</v>
      </c>
      <c r="EC6" s="3">
        <v>5.51</v>
      </c>
      <c r="ED6" s="3">
        <v>0.19447957289496998</v>
      </c>
      <c r="EE6" s="3">
        <v>5.7044795728949698</v>
      </c>
      <c r="EF6" s="3">
        <v>5.71</v>
      </c>
      <c r="EG6">
        <f t="shared" si="42"/>
        <v>0.94715624323063807</v>
      </c>
      <c r="EI6" s="3">
        <v>5.3</v>
      </c>
      <c r="EJ6" s="3">
        <v>0.40447957289496994</v>
      </c>
      <c r="EK6" s="3">
        <v>5.7044795728949698</v>
      </c>
      <c r="EL6" s="3">
        <v>5.71</v>
      </c>
      <c r="EM6">
        <f t="shared" si="43"/>
        <v>0.89602803361932359</v>
      </c>
      <c r="EO6" s="3">
        <v>5.44</v>
      </c>
      <c r="EP6" s="60">
        <v>6.3380863509830991</v>
      </c>
      <c r="EQ6" s="3">
        <v>6.3380863509830991</v>
      </c>
      <c r="ER6" s="3">
        <v>5.4859591457899404</v>
      </c>
      <c r="ES6" s="46">
        <f t="shared" si="44"/>
        <v>0.35482874291316258</v>
      </c>
      <c r="EU6" s="3">
        <v>5.63</v>
      </c>
      <c r="EV6" s="12">
        <v>0.70808635098309924</v>
      </c>
      <c r="EW6" s="3">
        <v>6.3380863509830991</v>
      </c>
      <c r="EX6" s="3">
        <v>5.4859591457899404</v>
      </c>
      <c r="EY6" s="3">
        <v>6.33</v>
      </c>
      <c r="EZ6" s="3"/>
      <c r="FA6" s="3">
        <v>-0.62552042710503031</v>
      </c>
      <c r="FB6" s="3">
        <v>5.7044795728949698</v>
      </c>
      <c r="FC6" s="3"/>
      <c r="FD6" s="46"/>
      <c r="FE6" s="46"/>
      <c r="FF6" s="3">
        <v>5.93</v>
      </c>
      <c r="FG6" s="3">
        <v>-0.22552042710502995</v>
      </c>
      <c r="FH6" s="3">
        <v>5.7044795728949698</v>
      </c>
      <c r="FI6" s="3">
        <v>5.93</v>
      </c>
      <c r="FJ6">
        <f t="shared" si="45"/>
        <v>1</v>
      </c>
      <c r="FL6" s="3"/>
      <c r="FM6" s="3"/>
      <c r="FN6" s="3"/>
      <c r="FO6" s="12">
        <v>5.7044795728949698</v>
      </c>
      <c r="FP6" s="12">
        <v>5.7044795728949698</v>
      </c>
      <c r="FQ6" s="3"/>
      <c r="FR6" s="60" t="s">
        <v>194</v>
      </c>
      <c r="FU6" s="3">
        <v>4.7699999999999996</v>
      </c>
      <c r="FV6" s="12">
        <v>0.93447957289497019</v>
      </c>
      <c r="FW6" s="12">
        <v>5.7044795728949698</v>
      </c>
      <c r="FX6" s="3"/>
      <c r="FY6" s="3"/>
      <c r="FZ6">
        <f t="shared" si="48"/>
        <v>0.78859244977230425</v>
      </c>
      <c r="GB6" s="3"/>
      <c r="GC6" s="12">
        <v>5.7044795728949698</v>
      </c>
      <c r="GD6" s="3"/>
      <c r="GE6" s="46"/>
      <c r="GF6" s="46"/>
      <c r="GG6" s="3">
        <v>4.95</v>
      </c>
      <c r="GH6" s="12">
        <v>0.75447957289496959</v>
      </c>
      <c r="GI6" s="3">
        <v>5.7044795728949698</v>
      </c>
      <c r="GJ6" s="3">
        <v>5.7</v>
      </c>
      <c r="GK6" s="3"/>
      <c r="GL6" s="3"/>
      <c r="GM6">
        <f t="shared" si="46"/>
        <v>0.8220682575570637</v>
      </c>
      <c r="GO6" s="3"/>
      <c r="GP6" s="3">
        <v>4.93</v>
      </c>
      <c r="GQ6" s="3">
        <v>5.7044795728949698</v>
      </c>
      <c r="GR6" s="3">
        <v>5.71</v>
      </c>
      <c r="GU6" s="3">
        <v>5.7</v>
      </c>
      <c r="GV6" s="3">
        <v>5.26</v>
      </c>
      <c r="GW6" s="3"/>
      <c r="GX6" s="3"/>
      <c r="GY6" s="3"/>
    </row>
    <row r="7" spans="1:207" ht="15.75" customHeight="1">
      <c r="A7" s="9" t="s">
        <v>138</v>
      </c>
      <c r="B7" s="2">
        <v>9018</v>
      </c>
      <c r="C7" s="2" t="s">
        <v>135</v>
      </c>
      <c r="D7" s="16" t="s">
        <v>124</v>
      </c>
      <c r="E7" s="3">
        <v>29</v>
      </c>
      <c r="F7" s="4">
        <v>7.242</v>
      </c>
      <c r="G7" s="4">
        <v>4.2965459610929999</v>
      </c>
      <c r="H7" s="4">
        <v>2.6934540389069999</v>
      </c>
      <c r="I7" s="64">
        <f t="shared" si="0"/>
        <v>6.99</v>
      </c>
      <c r="J7">
        <f t="shared" si="1"/>
        <v>0.25199999999999978</v>
      </c>
      <c r="K7" s="10">
        <v>5.9770000000000003</v>
      </c>
      <c r="L7" s="10">
        <v>0.72630919221859891</v>
      </c>
      <c r="M7" s="44">
        <f t="shared" si="47"/>
        <v>0.85539913653696764</v>
      </c>
      <c r="O7" s="44">
        <f t="shared" si="2"/>
        <v>0.92561574043338846</v>
      </c>
      <c r="P7" s="11">
        <v>6.16</v>
      </c>
      <c r="Q7" s="11">
        <v>0.54330919221859908</v>
      </c>
      <c r="R7" s="11">
        <v>6.7033091922185992</v>
      </c>
      <c r="S7" s="44">
        <f t="shared" si="3"/>
        <v>0.88774267514042282</v>
      </c>
      <c r="U7" s="44">
        <f t="shared" si="4"/>
        <v>0.92561574043338846</v>
      </c>
      <c r="V7" s="11">
        <v>6.3920000000000003</v>
      </c>
      <c r="W7" s="11">
        <v>0.31130919221859887</v>
      </c>
      <c r="X7" s="11">
        <v>6.7033091922185992</v>
      </c>
      <c r="Y7" s="44">
        <f t="shared" si="5"/>
        <v>0.93243945786905535</v>
      </c>
      <c r="AA7" s="44">
        <f t="shared" si="6"/>
        <v>0.92561574043338846</v>
      </c>
      <c r="AB7" s="11">
        <v>6.3040000000000003</v>
      </c>
      <c r="AC7" s="11">
        <v>0.39930919221859895</v>
      </c>
      <c r="AD7" s="11">
        <v>6.7033091922185992</v>
      </c>
      <c r="AE7" s="44">
        <f t="shared" si="7"/>
        <v>0.91496560707648766</v>
      </c>
      <c r="AF7" s="48"/>
      <c r="AG7" s="44">
        <f t="shared" si="8"/>
        <v>0.92561574043338846</v>
      </c>
      <c r="AH7" s="11">
        <v>6.242</v>
      </c>
      <c r="AI7" s="11">
        <v>0</v>
      </c>
      <c r="AJ7" s="11" t="s">
        <v>125</v>
      </c>
      <c r="AK7" s="68">
        <f>AH7</f>
        <v>6.242</v>
      </c>
      <c r="AL7" s="44">
        <f t="shared" si="9"/>
        <v>1</v>
      </c>
      <c r="AM7" s="44">
        <f t="shared" si="10"/>
        <v>1</v>
      </c>
      <c r="AN7" s="44">
        <f t="shared" si="11"/>
        <v>0.86191659762496553</v>
      </c>
      <c r="AO7" s="44">
        <f t="shared" si="12"/>
        <v>0.89298998569384835</v>
      </c>
      <c r="AP7" s="44"/>
      <c r="AQ7" s="48">
        <f>(AK7)/$F7</f>
        <v>0.86191659762496553</v>
      </c>
      <c r="AS7" s="11">
        <v>5.9654999999999996</v>
      </c>
      <c r="AT7" s="11">
        <v>-7.0227019453500183E-2</v>
      </c>
      <c r="AU7" s="17">
        <v>5.8952729805464994</v>
      </c>
      <c r="AV7" s="11">
        <v>5.9654999999999996</v>
      </c>
      <c r="AW7" s="44">
        <f t="shared" si="14"/>
        <v>1</v>
      </c>
      <c r="AX7" s="44">
        <f t="shared" si="15"/>
        <v>1</v>
      </c>
      <c r="AY7" s="44">
        <f t="shared" si="16"/>
        <v>0.84338669249592269</v>
      </c>
      <c r="AZ7" s="44">
        <f t="shared" si="17"/>
        <v>0.82373653686826842</v>
      </c>
      <c r="BA7" s="12">
        <v>5.7370000000000001</v>
      </c>
      <c r="BB7" s="4">
        <v>0.1582729805464993</v>
      </c>
      <c r="BC7" s="17">
        <v>5.8952729805464994</v>
      </c>
      <c r="BD7" s="12">
        <v>5.8955000000000002</v>
      </c>
      <c r="BE7" s="44">
        <f t="shared" si="18"/>
        <v>0.96447151217143512</v>
      </c>
      <c r="BF7" s="44">
        <f t="shared" si="19"/>
        <v>0.96442236480067345</v>
      </c>
      <c r="BG7" s="44">
        <f t="shared" si="20"/>
        <v>0.84338669249592269</v>
      </c>
      <c r="BH7" s="44">
        <f t="shared" si="21"/>
        <v>0.81407069870201609</v>
      </c>
      <c r="BI7" s="12">
        <v>5.4314999999999998</v>
      </c>
      <c r="BJ7" s="4">
        <v>0.46377298054649962</v>
      </c>
      <c r="BK7" s="17">
        <v>5.8952729805464994</v>
      </c>
      <c r="BL7" s="12">
        <v>5.8949999999999996</v>
      </c>
      <c r="BM7" s="44">
        <f t="shared" si="22"/>
        <v>0.90257522946839108</v>
      </c>
      <c r="BN7" s="44">
        <f t="shared" si="23"/>
        <v>0.90262699062393692</v>
      </c>
      <c r="BO7" s="44">
        <f t="shared" si="24"/>
        <v>0.84338669249592269</v>
      </c>
      <c r="BP7" s="44">
        <f t="shared" si="25"/>
        <v>0.81400165700082849</v>
      </c>
      <c r="BQ7" s="44"/>
      <c r="BR7" s="12">
        <v>5.58</v>
      </c>
      <c r="BS7" s="4">
        <v>4.5927576655799385E-2</v>
      </c>
      <c r="BT7" s="17">
        <v>5.6259275766557995</v>
      </c>
      <c r="BU7" s="12">
        <v>5.64</v>
      </c>
      <c r="BV7" s="44">
        <f t="shared" si="26"/>
        <v>0.98942363695332758</v>
      </c>
      <c r="BW7" s="44">
        <f t="shared" si="27"/>
        <v>0.98622762148366128</v>
      </c>
      <c r="BX7" s="44">
        <f t="shared" si="28"/>
        <v>0.80485373056592269</v>
      </c>
      <c r="BY7" s="44">
        <f t="shared" si="29"/>
        <v>0.77879038939519463</v>
      </c>
      <c r="BZ7" s="12">
        <v>5.36</v>
      </c>
      <c r="CA7" s="4">
        <v>0</v>
      </c>
      <c r="CB7" s="18">
        <v>5.3565821727650995</v>
      </c>
      <c r="CC7" s="12"/>
      <c r="CD7" s="57"/>
      <c r="CE7" s="44">
        <f t="shared" si="30"/>
        <v>1</v>
      </c>
      <c r="CF7" s="44"/>
      <c r="CG7" s="44">
        <f t="shared" si="31"/>
        <v>0.76680972818311877</v>
      </c>
      <c r="CH7" s="44">
        <f t="shared" si="32"/>
        <v>0</v>
      </c>
      <c r="CI7" s="12">
        <v>5.0599999999999996</v>
      </c>
      <c r="CJ7" s="4">
        <v>0.29658217276509991</v>
      </c>
      <c r="CK7" s="18">
        <v>5.3565821727650995</v>
      </c>
      <c r="CL7" s="12">
        <v>5.35</v>
      </c>
      <c r="CM7" s="44">
        <f t="shared" si="33"/>
        <v>0.9354291532651019</v>
      </c>
      <c r="CN7" s="44">
        <f t="shared" si="34"/>
        <v>0.93677159185582626</v>
      </c>
      <c r="CO7" s="44"/>
      <c r="CP7" s="44"/>
      <c r="CQ7" s="3"/>
      <c r="CR7" s="3">
        <v>5.3565821727650995</v>
      </c>
      <c r="CS7" s="18">
        <v>5.3565821727650995</v>
      </c>
      <c r="CT7" s="3"/>
      <c r="CU7" s="44">
        <f t="shared" si="35"/>
        <v>0.44509364234200671</v>
      </c>
      <c r="CV7" s="44">
        <f t="shared" si="36"/>
        <v>1</v>
      </c>
      <c r="CW7" s="44"/>
      <c r="CX7" s="44"/>
      <c r="CY7" s="3">
        <v>4.99</v>
      </c>
      <c r="CZ7" s="3">
        <v>0.3665821727650993</v>
      </c>
      <c r="DA7" s="18">
        <v>5.3565821727650995</v>
      </c>
      <c r="DB7" s="3">
        <v>5.39</v>
      </c>
      <c r="DC7">
        <f t="shared" si="37"/>
        <v>0.9213870684565979</v>
      </c>
      <c r="DE7" s="3">
        <v>5.1064999999999996</v>
      </c>
      <c r="DF7" s="3">
        <v>0.25008217276509992</v>
      </c>
      <c r="DG7" s="18">
        <v>5.3565821727650995</v>
      </c>
      <c r="DH7" s="3">
        <v>5.4095000000000004</v>
      </c>
      <c r="DI7">
        <f t="shared" si="38"/>
        <v>0.94499612341225503</v>
      </c>
      <c r="DK7" s="3">
        <v>5.17</v>
      </c>
      <c r="DL7" s="3">
        <v>0.18658217276509959</v>
      </c>
      <c r="DM7" s="18">
        <v>5.3565821727650995</v>
      </c>
      <c r="DN7" s="3">
        <v>5.37</v>
      </c>
      <c r="DO7">
        <f t="shared" si="39"/>
        <v>0.95838125362601889</v>
      </c>
      <c r="DQ7" s="3">
        <v>5.1555</v>
      </c>
      <c r="DR7" s="3">
        <v>0.20108217276509954</v>
      </c>
      <c r="DS7" s="18">
        <v>5.3565821727650995</v>
      </c>
      <c r="DT7" s="3">
        <v>5.3895</v>
      </c>
      <c r="DU7">
        <f t="shared" si="40"/>
        <v>0.95529150770572713</v>
      </c>
      <c r="DW7" s="3">
        <v>5.0599999999999996</v>
      </c>
      <c r="DX7" s="3">
        <v>0.29658217276509991</v>
      </c>
      <c r="DY7" s="18">
        <v>5.3565821727650995</v>
      </c>
      <c r="DZ7" s="3">
        <v>5.37</v>
      </c>
      <c r="EA7">
        <f t="shared" si="41"/>
        <v>0.9354291532651019</v>
      </c>
      <c r="EC7" s="3">
        <v>5.13</v>
      </c>
      <c r="ED7" s="3">
        <v>0.22658217276509962</v>
      </c>
      <c r="EE7" s="18">
        <v>5.3565821727650995</v>
      </c>
      <c r="EF7" s="3">
        <v>5.13</v>
      </c>
      <c r="EG7">
        <f t="shared" si="42"/>
        <v>0.94990586911102348</v>
      </c>
      <c r="EI7" s="3">
        <v>4.97</v>
      </c>
      <c r="EJ7" s="3">
        <v>0.11723676887439982</v>
      </c>
      <c r="EK7" s="18">
        <v>5.0872367688743996</v>
      </c>
      <c r="EL7" s="3">
        <v>5.0999999999999996</v>
      </c>
      <c r="EM7">
        <f t="shared" si="43"/>
        <v>0.97343848212590522</v>
      </c>
      <c r="EO7" s="3">
        <v>4.8719999999999999</v>
      </c>
      <c r="EP7" s="60">
        <v>4.9807093779721603</v>
      </c>
      <c r="EQ7" s="18">
        <v>4.9807093779721603</v>
      </c>
      <c r="ER7" s="3">
        <v>5.0872367688743996</v>
      </c>
      <c r="ES7" s="46">
        <f t="shared" si="44"/>
        <v>0.46312684129764931</v>
      </c>
      <c r="EU7" s="3">
        <v>4.8499999999999996</v>
      </c>
      <c r="EV7" s="12">
        <v>0.13070937797216065</v>
      </c>
      <c r="EW7" s="18">
        <v>4.9807093779721603</v>
      </c>
      <c r="EX7" s="18">
        <v>5.0872367688743996</v>
      </c>
      <c r="EY7" s="3">
        <v>4.9800000000000004</v>
      </c>
      <c r="EZ7" s="3">
        <v>4.9400000000000004</v>
      </c>
      <c r="FA7" s="3">
        <v>0.37658217276509909</v>
      </c>
      <c r="FB7" s="19">
        <v>5.3565821727650995</v>
      </c>
      <c r="FC7" s="3">
        <v>5.36</v>
      </c>
      <c r="FD7" s="46"/>
      <c r="FE7" s="46"/>
      <c r="FF7" s="3"/>
      <c r="FG7" s="13"/>
      <c r="FH7" s="13"/>
      <c r="FI7" s="3"/>
      <c r="FJ7">
        <f t="shared" si="45"/>
        <v>1</v>
      </c>
      <c r="FL7" s="3">
        <v>5.05</v>
      </c>
      <c r="FM7" s="3">
        <v>5.05</v>
      </c>
      <c r="FN7" s="3"/>
      <c r="FO7" s="14"/>
      <c r="FP7" s="14"/>
      <c r="FQ7" s="3"/>
      <c r="FR7" s="60"/>
      <c r="FU7" s="3"/>
      <c r="FV7" s="14"/>
      <c r="FW7" s="14"/>
      <c r="FX7" s="3"/>
      <c r="FY7" s="3"/>
      <c r="FZ7">
        <f t="shared" si="48"/>
        <v>1</v>
      </c>
      <c r="GB7" s="3"/>
      <c r="GC7" s="14"/>
      <c r="GD7" s="3"/>
      <c r="GE7" s="46"/>
      <c r="GF7" s="46"/>
      <c r="GG7" s="3"/>
      <c r="GH7" s="14"/>
      <c r="GI7" s="20"/>
      <c r="GJ7" s="3"/>
      <c r="GK7" s="3"/>
      <c r="GL7" s="3"/>
      <c r="GM7">
        <f t="shared" si="46"/>
        <v>1</v>
      </c>
      <c r="GO7" s="3"/>
      <c r="GP7" s="3"/>
      <c r="GQ7" s="20"/>
      <c r="GR7" s="3"/>
      <c r="GU7" s="3"/>
      <c r="GV7" s="3"/>
      <c r="GW7" s="24"/>
      <c r="GX7" s="24"/>
      <c r="GY7" s="24"/>
    </row>
    <row r="8" spans="1:207" ht="15.75" customHeight="1">
      <c r="A8" s="34" t="s">
        <v>171</v>
      </c>
      <c r="B8" s="2">
        <v>9018</v>
      </c>
      <c r="C8" s="2" t="s">
        <v>135</v>
      </c>
      <c r="D8" s="16" t="s">
        <v>124</v>
      </c>
      <c r="E8" s="3">
        <v>33</v>
      </c>
      <c r="F8" s="4">
        <v>6.7320000000000002</v>
      </c>
      <c r="G8" s="4">
        <v>3.9830640669360005</v>
      </c>
      <c r="H8" s="4">
        <v>2.4969359330639995</v>
      </c>
      <c r="I8" s="64">
        <f t="shared" si="0"/>
        <v>6.48</v>
      </c>
      <c r="J8">
        <f t="shared" si="1"/>
        <v>0.25199999999999978</v>
      </c>
      <c r="K8" s="10">
        <v>5.2664999999999997</v>
      </c>
      <c r="L8" s="10">
        <v>0.96611281338720012</v>
      </c>
      <c r="M8" s="44">
        <f t="shared" si="47"/>
        <v>0.80479323395608582</v>
      </c>
      <c r="O8" s="44">
        <f t="shared" si="2"/>
        <v>0.92581889681925134</v>
      </c>
      <c r="P8" s="11">
        <v>5.673</v>
      </c>
      <c r="Q8" s="11">
        <v>0.55961281338719981</v>
      </c>
      <c r="R8" s="11">
        <v>6.2326128133871999</v>
      </c>
      <c r="S8" s="44">
        <f t="shared" si="3"/>
        <v>0.87680990126962655</v>
      </c>
      <c r="U8" s="44">
        <f t="shared" si="4"/>
        <v>0.92581889681925134</v>
      </c>
      <c r="V8" s="11">
        <v>5.6189999999999998</v>
      </c>
      <c r="W8" s="11">
        <v>0.61361281338720008</v>
      </c>
      <c r="X8" s="11">
        <v>6.2326128133871999</v>
      </c>
      <c r="Y8" s="44">
        <f t="shared" si="5"/>
        <v>0.86650947426523139</v>
      </c>
      <c r="AA8" s="44">
        <f t="shared" si="6"/>
        <v>0.92581889681925134</v>
      </c>
      <c r="AB8" s="11">
        <v>5.61</v>
      </c>
      <c r="AC8" s="11">
        <v>0.62261281338719954</v>
      </c>
      <c r="AD8" s="11">
        <v>6.2326128133871999</v>
      </c>
      <c r="AE8" s="44">
        <f t="shared" si="7"/>
        <v>0.86481621929510866</v>
      </c>
      <c r="AF8" s="48"/>
      <c r="AG8" s="44">
        <f t="shared" si="8"/>
        <v>0.92581889681925134</v>
      </c>
      <c r="AH8" s="11">
        <v>5.3174999999999999</v>
      </c>
      <c r="AI8" s="7">
        <v>0</v>
      </c>
      <c r="AJ8" s="11" t="s">
        <v>125</v>
      </c>
      <c r="AK8" s="68">
        <f t="shared" ref="AK8:AK9" si="49">AH8</f>
        <v>5.3174999999999999</v>
      </c>
      <c r="AL8" s="44">
        <f t="shared" si="9"/>
        <v>1</v>
      </c>
      <c r="AM8" s="44">
        <f t="shared" si="10"/>
        <v>1</v>
      </c>
      <c r="AN8" s="44">
        <f t="shared" si="11"/>
        <v>0.78988413547237069</v>
      </c>
      <c r="AO8" s="44">
        <f t="shared" si="12"/>
        <v>0.82060185185185175</v>
      </c>
      <c r="AP8" s="44"/>
      <c r="AQ8" s="48">
        <f t="shared" si="13"/>
        <v>0.78988413547237069</v>
      </c>
      <c r="AS8" s="11">
        <v>4.9375</v>
      </c>
      <c r="AT8" s="11">
        <v>0.54603203346800022</v>
      </c>
      <c r="AU8" s="17">
        <v>5.4835320334680002</v>
      </c>
      <c r="AV8" s="11">
        <v>5.48</v>
      </c>
      <c r="AW8" s="44">
        <f t="shared" si="14"/>
        <v>0.8794390709838783</v>
      </c>
      <c r="AX8" s="44">
        <f t="shared" si="15"/>
        <v>0.88012544028190154</v>
      </c>
      <c r="AY8" s="44">
        <f t="shared" si="16"/>
        <v>0.84622407923888887</v>
      </c>
      <c r="AZ8" s="44">
        <f t="shared" si="17"/>
        <v>0.81402257872846107</v>
      </c>
      <c r="BA8" s="4">
        <v>4.9820000000000002</v>
      </c>
      <c r="BB8" s="4">
        <v>0.50153203346800002</v>
      </c>
      <c r="BC8" s="18">
        <v>5.4835320334680002</v>
      </c>
      <c r="BD8" s="4">
        <v>5.4844999999999997</v>
      </c>
      <c r="BE8" s="44">
        <f t="shared" si="18"/>
        <v>0.88816561798668581</v>
      </c>
      <c r="BF8" s="44">
        <f t="shared" si="19"/>
        <v>0.88797395544876312</v>
      </c>
      <c r="BG8" s="44">
        <f t="shared" si="20"/>
        <v>0.84622407923888887</v>
      </c>
      <c r="BH8" s="44">
        <f t="shared" si="21"/>
        <v>0.81469102792632198</v>
      </c>
      <c r="BI8" s="4">
        <v>4.72</v>
      </c>
      <c r="BJ8" s="4">
        <v>0.76353203346800047</v>
      </c>
      <c r="BK8" s="18">
        <v>5.4835320334680002</v>
      </c>
      <c r="BL8" s="4">
        <v>5.48</v>
      </c>
      <c r="BM8" s="44">
        <f t="shared" si="22"/>
        <v>0.83914114086871361</v>
      </c>
      <c r="BN8" s="44">
        <f t="shared" si="23"/>
        <v>0.83976602692382407</v>
      </c>
      <c r="BO8" s="44">
        <f t="shared" si="24"/>
        <v>0.84622407923888887</v>
      </c>
      <c r="BP8" s="44">
        <f t="shared" si="25"/>
        <v>0.81402257872846107</v>
      </c>
      <c r="BQ8" s="44"/>
      <c r="BR8" s="4">
        <v>5.0199999999999996</v>
      </c>
      <c r="BS8" s="4">
        <v>0.21383844016160047</v>
      </c>
      <c r="BT8" s="18">
        <v>5.2338384401616</v>
      </c>
      <c r="BU8" s="4">
        <v>5.26</v>
      </c>
      <c r="BV8" s="44">
        <f t="shared" si="26"/>
        <v>0.94904850903732763</v>
      </c>
      <c r="BW8" s="44">
        <f t="shared" si="27"/>
        <v>0.94316922589949492</v>
      </c>
      <c r="BX8" s="44">
        <f t="shared" si="28"/>
        <v>0.80769111730888887</v>
      </c>
      <c r="BY8" s="44">
        <f t="shared" si="29"/>
        <v>0.78134284016636957</v>
      </c>
      <c r="BZ8" s="4">
        <v>4.8</v>
      </c>
      <c r="CA8" s="4">
        <v>0.18414484685520005</v>
      </c>
      <c r="CB8" s="18">
        <v>4.9841448468551999</v>
      </c>
      <c r="CD8" s="46"/>
      <c r="CE8" s="44">
        <f t="shared" si="30"/>
        <v>0.95581098748234572</v>
      </c>
      <c r="CF8" s="44"/>
      <c r="CG8" s="44">
        <f t="shared" si="31"/>
        <v>0.76915815537888876</v>
      </c>
      <c r="CH8" s="44">
        <f t="shared" si="32"/>
        <v>0</v>
      </c>
      <c r="CI8" s="4">
        <v>4.4800000000000004</v>
      </c>
      <c r="CJ8" s="4">
        <v>0.50414484685519945</v>
      </c>
      <c r="CK8" s="18">
        <v>4.9841448468551999</v>
      </c>
      <c r="CL8" s="4">
        <v>4.9800000000000004</v>
      </c>
      <c r="CM8" s="44">
        <f t="shared" si="33"/>
        <v>0.88764845663732372</v>
      </c>
      <c r="CN8" s="44">
        <f t="shared" si="34"/>
        <v>0.88846913795239812</v>
      </c>
      <c r="CO8" s="44"/>
      <c r="CP8" s="44"/>
      <c r="CQ8" s="3"/>
      <c r="CR8" s="3">
        <v>4.9841448468551999</v>
      </c>
      <c r="CS8" s="18">
        <v>4.9841448468551999</v>
      </c>
      <c r="CT8" s="3"/>
      <c r="CU8" s="44">
        <f t="shared" si="35"/>
        <v>0.44418102725478059</v>
      </c>
      <c r="CV8" s="44">
        <f t="shared" si="36"/>
        <v>1</v>
      </c>
      <c r="CW8" s="44"/>
      <c r="CX8" s="44"/>
      <c r="CY8" s="3">
        <v>4.51</v>
      </c>
      <c r="CZ8" s="3">
        <v>0.47414484685520009</v>
      </c>
      <c r="DA8" s="18">
        <v>4.9841448468551999</v>
      </c>
      <c r="DB8" s="3">
        <v>5</v>
      </c>
      <c r="DC8">
        <f t="shared" si="37"/>
        <v>0.89362292501297558</v>
      </c>
      <c r="DE8" s="3">
        <v>4.68</v>
      </c>
      <c r="DF8" s="3">
        <v>0.30414484685520016</v>
      </c>
      <c r="DG8" s="18">
        <v>4.9841448468551999</v>
      </c>
      <c r="DH8" s="3">
        <v>5.0289999999999999</v>
      </c>
      <c r="DI8">
        <f t="shared" si="38"/>
        <v>0.92905760998097864</v>
      </c>
      <c r="DK8" s="3">
        <v>4.7</v>
      </c>
      <c r="DL8" s="3">
        <v>0.2841448468551997</v>
      </c>
      <c r="DM8" s="18">
        <v>4.9841448468551999</v>
      </c>
      <c r="DN8" s="3">
        <v>5</v>
      </c>
      <c r="DO8">
        <f t="shared" si="39"/>
        <v>0.93341201413015629</v>
      </c>
      <c r="DQ8" s="3">
        <v>4.649</v>
      </c>
      <c r="DR8" s="3">
        <v>0.33514484685519985</v>
      </c>
      <c r="DS8" s="18">
        <v>4.9841448468551999</v>
      </c>
      <c r="DT8" s="3">
        <v>4.9855</v>
      </c>
      <c r="DU8">
        <f t="shared" si="40"/>
        <v>0.92238799614700506</v>
      </c>
      <c r="DW8" s="3">
        <v>4.5999999999999996</v>
      </c>
      <c r="DX8" s="3">
        <v>0.38414484685520023</v>
      </c>
      <c r="DY8" s="18">
        <v>4.9841448468551999</v>
      </c>
      <c r="DZ8" s="3">
        <v>4.9800000000000004</v>
      </c>
      <c r="EA8">
        <f t="shared" si="41"/>
        <v>0.91203882057436958</v>
      </c>
      <c r="EC8" s="3">
        <v>4.6900000000000004</v>
      </c>
      <c r="ED8" s="3">
        <v>0.29414484685519948</v>
      </c>
      <c r="EE8" s="18">
        <v>4.9841448468551999</v>
      </c>
      <c r="EF8" s="3">
        <v>4.6900000000000004</v>
      </c>
      <c r="EG8">
        <f t="shared" si="42"/>
        <v>0.93122972181537012</v>
      </c>
      <c r="EI8" s="3">
        <v>4.54</v>
      </c>
      <c r="EJ8" s="3">
        <v>0.19445125354879966</v>
      </c>
      <c r="EK8" s="18">
        <v>4.7344512535487997</v>
      </c>
      <c r="EL8" s="3">
        <v>4.7300000000000004</v>
      </c>
      <c r="EM8">
        <f t="shared" si="43"/>
        <v>0.95345289277688783</v>
      </c>
      <c r="EO8" s="3">
        <v>4.4400000000000004</v>
      </c>
      <c r="EP8" s="60">
        <v>5.2408022284867206</v>
      </c>
      <c r="EQ8" s="18">
        <v>5.2408022284867206</v>
      </c>
      <c r="ER8" s="3">
        <v>4.7344512535487997</v>
      </c>
      <c r="ES8" s="46">
        <f t="shared" si="44"/>
        <v>0.43182153116340904</v>
      </c>
      <c r="EU8" s="3">
        <v>4.8899999999999997</v>
      </c>
      <c r="EV8" s="12">
        <v>0.35080222848672094</v>
      </c>
      <c r="EW8" s="18">
        <v>5.2408022284867206</v>
      </c>
      <c r="EX8" s="18">
        <v>4.7344512535487997</v>
      </c>
      <c r="EY8" s="3">
        <v>5.25</v>
      </c>
      <c r="EZ8" s="3"/>
      <c r="FA8" s="3">
        <v>-0.26585515314480013</v>
      </c>
      <c r="FB8" s="19">
        <v>4.9841448468551999</v>
      </c>
      <c r="FC8" s="3">
        <v>4.9800000000000004</v>
      </c>
      <c r="FD8" s="46"/>
      <c r="FE8" s="46"/>
      <c r="FF8" s="3">
        <v>4.96</v>
      </c>
      <c r="FG8" s="3">
        <v>2.4144846855199908E-2</v>
      </c>
      <c r="FH8" s="19">
        <v>4.9841448468551999</v>
      </c>
      <c r="FI8" s="3">
        <v>4.99</v>
      </c>
      <c r="FJ8">
        <f t="shared" si="45"/>
        <v>0.99397464734815721</v>
      </c>
      <c r="FL8" s="3"/>
      <c r="FM8" s="3"/>
      <c r="FN8" s="3"/>
      <c r="FO8" s="3">
        <v>4.9841448468551999</v>
      </c>
      <c r="FP8" s="19">
        <v>4.9841448468551999</v>
      </c>
      <c r="FQ8" s="3"/>
      <c r="FR8" s="3"/>
      <c r="FU8" s="3">
        <v>4.6624999999999996</v>
      </c>
      <c r="FV8" s="3">
        <v>0.32164484685520023</v>
      </c>
      <c r="FW8" s="19">
        <v>4.9841448468551999</v>
      </c>
      <c r="FX8" s="3">
        <v>4.9785000000000004</v>
      </c>
      <c r="FY8" s="3">
        <v>4.74</v>
      </c>
      <c r="FZ8">
        <f t="shared" si="48"/>
        <v>0.92528069765072118</v>
      </c>
      <c r="GB8" s="3"/>
      <c r="GC8" s="19"/>
      <c r="GD8" s="3"/>
      <c r="GE8" s="46"/>
      <c r="GF8" s="46"/>
      <c r="GG8" s="3"/>
      <c r="GH8" s="14"/>
      <c r="GI8" s="20"/>
      <c r="GJ8" s="3"/>
      <c r="GK8" s="3"/>
      <c r="GL8" s="3"/>
      <c r="GM8">
        <f t="shared" si="46"/>
        <v>1</v>
      </c>
      <c r="GO8" s="3"/>
      <c r="GP8" s="3"/>
      <c r="GQ8" s="20"/>
      <c r="GR8" s="3"/>
      <c r="GU8" s="3"/>
      <c r="GV8" s="3"/>
      <c r="GW8" s="3"/>
      <c r="GX8" s="3"/>
      <c r="GY8" s="3"/>
    </row>
    <row r="9" spans="1:207" ht="15.75" customHeight="1">
      <c r="A9" s="36" t="s">
        <v>189</v>
      </c>
      <c r="B9" s="2">
        <v>9018</v>
      </c>
      <c r="C9" s="2" t="s">
        <v>135</v>
      </c>
      <c r="D9" s="16" t="s">
        <v>124</v>
      </c>
      <c r="E9" s="3">
        <v>10</v>
      </c>
      <c r="F9" s="4">
        <v>6.7119999999999997</v>
      </c>
      <c r="G9" s="4">
        <v>3.970770659322</v>
      </c>
      <c r="H9" s="4">
        <v>2.4892293406779995</v>
      </c>
      <c r="I9" s="64">
        <f t="shared" si="0"/>
        <v>6.4599999999999991</v>
      </c>
      <c r="K9" s="10">
        <v>5.1544999999999996</v>
      </c>
      <c r="L9" s="10">
        <v>1.0596541318643995</v>
      </c>
      <c r="M9" s="44">
        <f t="shared" si="47"/>
        <v>0.78935096421260953</v>
      </c>
      <c r="O9" s="44">
        <f t="shared" si="2"/>
        <v>0.92582749282842658</v>
      </c>
      <c r="P9" s="11">
        <v>5.27</v>
      </c>
      <c r="Q9" s="11">
        <v>0.94415413186439956</v>
      </c>
      <c r="R9" s="11">
        <v>6.2141541318643991</v>
      </c>
      <c r="S9" s="44">
        <f t="shared" si="3"/>
        <v>0.8079005942150963</v>
      </c>
      <c r="U9" s="44">
        <f t="shared" si="4"/>
        <v>0.92582749282842658</v>
      </c>
      <c r="V9" s="11">
        <v>5.46</v>
      </c>
      <c r="W9" s="11">
        <v>0.75415413186439917</v>
      </c>
      <c r="X9" s="11">
        <v>6.2141541318643991</v>
      </c>
      <c r="Y9" s="44">
        <f t="shared" si="5"/>
        <v>0.84038811934717883</v>
      </c>
      <c r="AA9" s="44">
        <f t="shared" si="6"/>
        <v>0.92582749282842658</v>
      </c>
      <c r="AB9" s="11">
        <v>5.65</v>
      </c>
      <c r="AC9" s="11">
        <v>0.56415413186439878</v>
      </c>
      <c r="AD9" s="11">
        <v>6.2141541318643991</v>
      </c>
      <c r="AE9" s="44">
        <f t="shared" si="7"/>
        <v>0.87559790782841007</v>
      </c>
      <c r="AF9" s="48"/>
      <c r="AG9" s="44">
        <f t="shared" si="8"/>
        <v>0.92582749282842658</v>
      </c>
      <c r="AH9" s="11">
        <v>5.3380000000000001</v>
      </c>
      <c r="AI9" s="7">
        <v>0</v>
      </c>
      <c r="AJ9" s="11" t="s">
        <v>125</v>
      </c>
      <c r="AK9" s="68">
        <f t="shared" si="49"/>
        <v>5.3380000000000001</v>
      </c>
      <c r="AL9" s="44">
        <f t="shared" si="9"/>
        <v>1</v>
      </c>
      <c r="AM9" s="44">
        <f t="shared" si="10"/>
        <v>1</v>
      </c>
      <c r="AN9" s="44">
        <f t="shared" si="11"/>
        <v>0.79529201430274143</v>
      </c>
      <c r="AO9" s="44">
        <f t="shared" si="12"/>
        <v>0.82631578947368434</v>
      </c>
      <c r="AP9" s="44"/>
      <c r="AQ9" s="48">
        <f t="shared" si="13"/>
        <v>0.79529201430274143</v>
      </c>
      <c r="AS9" s="11">
        <v>5</v>
      </c>
      <c r="AT9" s="11">
        <v>0.4673853296609991</v>
      </c>
      <c r="AU9" s="17">
        <v>5.4673853296609991</v>
      </c>
      <c r="AV9" s="11">
        <v>5.46</v>
      </c>
      <c r="AW9" s="44">
        <f t="shared" si="14"/>
        <v>0.89468929645077666</v>
      </c>
      <c r="AX9" s="44">
        <f t="shared" si="15"/>
        <v>0.89618058902863862</v>
      </c>
      <c r="AY9" s="44">
        <f t="shared" si="16"/>
        <v>0.84634447827569659</v>
      </c>
      <c r="AZ9" s="44">
        <f t="shared" si="17"/>
        <v>0.81346841477949938</v>
      </c>
      <c r="BA9" s="4">
        <v>5.0599999999999996</v>
      </c>
      <c r="BB9" s="4">
        <v>0.4073853296609995</v>
      </c>
      <c r="BC9" s="18">
        <v>5.4673853296609991</v>
      </c>
      <c r="BD9" s="4">
        <v>5.46</v>
      </c>
      <c r="BE9" s="44">
        <f t="shared" si="18"/>
        <v>0.90695047625390079</v>
      </c>
      <c r="BF9" s="44">
        <f t="shared" si="19"/>
        <v>0.90848295845793736</v>
      </c>
      <c r="BG9" s="44">
        <f t="shared" si="20"/>
        <v>0.84634447827569659</v>
      </c>
      <c r="BH9" s="44">
        <f t="shared" si="21"/>
        <v>0.81346841477949938</v>
      </c>
      <c r="BI9" s="4">
        <v>4.819</v>
      </c>
      <c r="BJ9" s="4">
        <v>0.64838532966099915</v>
      </c>
      <c r="BK9" s="18">
        <v>5.4673853296609991</v>
      </c>
      <c r="BL9" s="4">
        <v>5.46</v>
      </c>
      <c r="BM9" s="44">
        <f t="shared" si="22"/>
        <v>0.85963121158769207</v>
      </c>
      <c r="BN9" s="44">
        <f t="shared" si="23"/>
        <v>0.86100783248960688</v>
      </c>
      <c r="BO9" s="44">
        <f t="shared" si="24"/>
        <v>0.84634447827569659</v>
      </c>
      <c r="BP9" s="44">
        <f t="shared" si="25"/>
        <v>0.81346841477949938</v>
      </c>
      <c r="BQ9" s="44"/>
      <c r="BR9" s="4">
        <v>5.03</v>
      </c>
      <c r="BS9" s="4">
        <v>0.18846239559319944</v>
      </c>
      <c r="BT9" s="18">
        <v>5.2184623955931997</v>
      </c>
      <c r="BU9" s="4">
        <v>5.21</v>
      </c>
      <c r="BV9" s="44">
        <f t="shared" si="26"/>
        <v>0.95468818575326442</v>
      </c>
      <c r="BW9" s="44">
        <f t="shared" si="27"/>
        <v>0.95663455903164718</v>
      </c>
      <c r="BX9" s="44">
        <f t="shared" si="28"/>
        <v>0.8078115163456967</v>
      </c>
      <c r="BY9" s="44">
        <f t="shared" si="29"/>
        <v>0.77622169249106077</v>
      </c>
      <c r="BZ9" s="4">
        <v>4.82</v>
      </c>
      <c r="CA9" s="4">
        <v>0.1495394615253991</v>
      </c>
      <c r="CB9" s="18">
        <v>4.9695394615253994</v>
      </c>
      <c r="CD9" s="46"/>
      <c r="CE9" s="44">
        <f t="shared" si="30"/>
        <v>0.96370674606050166</v>
      </c>
      <c r="CF9" s="44"/>
      <c r="CG9" s="44">
        <f t="shared" si="31"/>
        <v>0.76927855441569659</v>
      </c>
      <c r="CH9" s="44">
        <f t="shared" si="32"/>
        <v>0</v>
      </c>
      <c r="CI9" s="4">
        <v>4.5999999999999996</v>
      </c>
      <c r="CJ9" s="4">
        <v>0.36953946152539974</v>
      </c>
      <c r="CK9" s="18">
        <v>4.9695394615253994</v>
      </c>
      <c r="CL9" s="4">
        <v>4.99</v>
      </c>
      <c r="CM9" s="44">
        <f t="shared" si="33"/>
        <v>0.9148587425238518</v>
      </c>
      <c r="CN9" s="44">
        <f t="shared" si="34"/>
        <v>0.91056626672941421</v>
      </c>
      <c r="CO9" s="44"/>
      <c r="CP9" s="44"/>
      <c r="CQ9" s="3"/>
      <c r="CR9" s="3">
        <v>4.9695394615253994</v>
      </c>
      <c r="CS9" s="18">
        <v>4.9695394615253994</v>
      </c>
      <c r="CT9" s="3"/>
      <c r="CU9" s="44">
        <f t="shared" si="35"/>
        <v>0.44414238495628761</v>
      </c>
      <c r="CV9" s="44">
        <f t="shared" si="36"/>
        <v>1</v>
      </c>
      <c r="CW9" s="44"/>
      <c r="CX9" s="44"/>
      <c r="CY9" s="3">
        <v>4.58</v>
      </c>
      <c r="CZ9" s="3">
        <v>0.38953946152539931</v>
      </c>
      <c r="DA9" s="18">
        <v>4.9695394615253994</v>
      </c>
      <c r="DB9" s="3"/>
      <c r="DC9">
        <f t="shared" si="37"/>
        <v>0.91066244126468343</v>
      </c>
      <c r="DE9" s="3">
        <v>4.59</v>
      </c>
      <c r="DF9" s="3">
        <v>0.37953946152539952</v>
      </c>
      <c r="DG9" s="18">
        <v>4.9695394615253994</v>
      </c>
      <c r="DH9" s="3">
        <v>4.96</v>
      </c>
      <c r="DI9">
        <f t="shared" si="38"/>
        <v>0.91275576890332843</v>
      </c>
      <c r="DK9" s="3">
        <v>4.74</v>
      </c>
      <c r="DL9" s="3">
        <v>0.22953946152539917</v>
      </c>
      <c r="DM9" s="18">
        <v>4.9695394615253994</v>
      </c>
      <c r="DN9" s="3">
        <v>4.97</v>
      </c>
      <c r="DO9">
        <f t="shared" si="39"/>
        <v>0.94535178238717987</v>
      </c>
      <c r="DQ9" s="3">
        <v>4.6624999999999996</v>
      </c>
      <c r="DR9" s="3">
        <v>0.30703946152539974</v>
      </c>
      <c r="DS9" s="18">
        <v>4.9695394615253994</v>
      </c>
      <c r="DT9" s="3">
        <v>5.0709999999999997</v>
      </c>
      <c r="DU9">
        <f t="shared" si="40"/>
        <v>0.92822508413146254</v>
      </c>
      <c r="DW9" s="3">
        <v>4.62</v>
      </c>
      <c r="DX9" s="3">
        <v>0.34953946152539928</v>
      </c>
      <c r="DY9" s="18">
        <v>4.9695394615253994</v>
      </c>
      <c r="DZ9" s="3">
        <v>4.96</v>
      </c>
      <c r="EA9">
        <f t="shared" si="41"/>
        <v>0.91909389563524224</v>
      </c>
      <c r="EC9" s="3">
        <v>4.71</v>
      </c>
      <c r="ED9" s="3">
        <v>0.25953946152539942</v>
      </c>
      <c r="EE9" s="18">
        <v>4.9695394615253994</v>
      </c>
      <c r="EF9" s="3">
        <v>4.71</v>
      </c>
      <c r="EG9">
        <f t="shared" si="42"/>
        <v>0.93864765132788675</v>
      </c>
      <c r="EI9" s="3">
        <v>4.5599999999999996</v>
      </c>
      <c r="EJ9" s="3">
        <v>0.16061652745759947</v>
      </c>
      <c r="EK9" s="18">
        <v>4.7206165274575991</v>
      </c>
      <c r="EL9" s="3">
        <v>4.7300000000000004</v>
      </c>
      <c r="EM9">
        <f t="shared" si="43"/>
        <v>0.96112285772401795</v>
      </c>
      <c r="EO9" s="3">
        <v>4.5</v>
      </c>
      <c r="EP9" s="60">
        <v>5.0235970288548799</v>
      </c>
      <c r="EQ9" s="18">
        <v>5.0235970288548799</v>
      </c>
      <c r="ER9" s="3">
        <v>4.7206165274575991</v>
      </c>
      <c r="ES9" s="46">
        <f t="shared" si="44"/>
        <v>0.44147301922530796</v>
      </c>
      <c r="EU9" s="3">
        <v>4.74</v>
      </c>
      <c r="EV9" s="12">
        <v>0.2835970288548797</v>
      </c>
      <c r="EW9" s="18">
        <v>5.0235970288548799</v>
      </c>
      <c r="EX9" s="18">
        <v>4.7206165274575991</v>
      </c>
      <c r="EY9" s="3">
        <v>5.03</v>
      </c>
      <c r="EZ9" s="3">
        <v>5.01</v>
      </c>
      <c r="FA9" s="3">
        <v>-6.0460538474600867E-2</v>
      </c>
      <c r="FB9" s="19">
        <v>4.9695394615253994</v>
      </c>
      <c r="FC9" s="3">
        <v>5.01</v>
      </c>
      <c r="FD9" s="46"/>
      <c r="FE9" s="46"/>
      <c r="FF9" s="3">
        <v>4.8600000000000003</v>
      </c>
      <c r="FG9" s="3">
        <v>0.10953946152539906</v>
      </c>
      <c r="FH9" s="19">
        <v>4.9695394615253994</v>
      </c>
      <c r="FI9" s="3">
        <v>4.97</v>
      </c>
      <c r="FJ9">
        <f t="shared" si="45"/>
        <v>0.97315413331802103</v>
      </c>
      <c r="FL9" s="3"/>
      <c r="FM9" s="3"/>
      <c r="FN9" s="3"/>
      <c r="FO9" s="12">
        <v>4.9695394615253994</v>
      </c>
      <c r="FP9" s="17">
        <v>4.9695394615253994</v>
      </c>
      <c r="FQ9" s="3"/>
      <c r="FR9" s="3"/>
      <c r="FU9" s="3">
        <v>4.7300000000000004</v>
      </c>
      <c r="FV9" s="12">
        <v>0.23953946152539896</v>
      </c>
      <c r="FW9" s="17">
        <v>4.9695394615253994</v>
      </c>
      <c r="FX9" s="3">
        <v>4.96</v>
      </c>
      <c r="FY9" s="3"/>
      <c r="FZ9">
        <f t="shared" si="48"/>
        <v>0.94310645661484249</v>
      </c>
      <c r="GB9" s="3"/>
      <c r="GC9" s="17">
        <v>4.9695394615253994</v>
      </c>
      <c r="GD9" s="3"/>
      <c r="GE9" s="46"/>
      <c r="GF9" s="46"/>
      <c r="GG9" s="3"/>
      <c r="GH9" s="37"/>
      <c r="GI9" s="20"/>
      <c r="GJ9" s="3"/>
      <c r="GK9" s="3">
        <v>4.7110000000000003</v>
      </c>
      <c r="GL9" s="3">
        <v>4.6555</v>
      </c>
      <c r="GM9">
        <f t="shared" si="46"/>
        <v>1</v>
      </c>
      <c r="GO9" s="3"/>
      <c r="GP9" s="3"/>
      <c r="GQ9" s="20"/>
      <c r="GR9" s="3"/>
      <c r="GU9" s="3"/>
      <c r="GV9" s="3"/>
      <c r="GW9" s="3"/>
      <c r="GX9" s="3"/>
      <c r="GY9" s="3"/>
    </row>
    <row r="10" spans="1:207" ht="15.75" customHeight="1">
      <c r="A10" s="38" t="s">
        <v>217</v>
      </c>
      <c r="B10" s="2">
        <v>9018</v>
      </c>
      <c r="C10" s="2" t="s">
        <v>135</v>
      </c>
      <c r="D10" s="16" t="s">
        <v>124</v>
      </c>
      <c r="E10" s="3">
        <v>32</v>
      </c>
      <c r="F10" s="41">
        <v>7.0059999999999993</v>
      </c>
      <c r="G10" s="4">
        <v>4.1514837512477998</v>
      </c>
      <c r="H10" s="4">
        <v>2.6025162487521993</v>
      </c>
      <c r="I10" s="64">
        <f t="shared" si="0"/>
        <v>6.7539999999999996</v>
      </c>
      <c r="K10" s="40">
        <v>6.1139999999999999</v>
      </c>
      <c r="L10" s="12">
        <v>0.35993686167055916</v>
      </c>
      <c r="M10" s="44">
        <f t="shared" si="47"/>
        <v>0.92021651436359375</v>
      </c>
      <c r="O10" s="44">
        <f t="shared" si="2"/>
        <v>0.92405607503148157</v>
      </c>
      <c r="P10" s="11">
        <v>6.01</v>
      </c>
      <c r="Q10" s="11">
        <v>0.61393686167055961</v>
      </c>
      <c r="R10" s="11">
        <v>6.6239368616705594</v>
      </c>
      <c r="S10" s="44">
        <f t="shared" si="3"/>
        <v>0.87116837913399159</v>
      </c>
      <c r="U10" s="44">
        <f t="shared" si="4"/>
        <v>0.94546629484307165</v>
      </c>
      <c r="V10" s="11">
        <v>6.2</v>
      </c>
      <c r="W10" s="11">
        <v>0.42393686167055922</v>
      </c>
      <c r="X10" s="11">
        <v>6.6239368616705594</v>
      </c>
      <c r="Y10" s="44">
        <f t="shared" si="5"/>
        <v>0.90734472357063634</v>
      </c>
      <c r="AA10" s="44">
        <f t="shared" si="6"/>
        <v>0.94546629484307165</v>
      </c>
      <c r="AB10" s="11">
        <v>6.24</v>
      </c>
      <c r="AC10" s="11">
        <v>0.38393686167055918</v>
      </c>
      <c r="AD10" s="11">
        <v>6.6239368616705594</v>
      </c>
      <c r="AE10" s="44">
        <f t="shared" si="7"/>
        <v>0.9153470219328762</v>
      </c>
      <c r="AF10" s="48"/>
      <c r="AG10" s="44">
        <f t="shared" si="8"/>
        <v>0.94546629484307165</v>
      </c>
      <c r="AH10" s="11">
        <v>6</v>
      </c>
      <c r="AI10" s="7">
        <v>0</v>
      </c>
      <c r="AJ10" s="11" t="s">
        <v>125</v>
      </c>
      <c r="AK10" s="11">
        <v>6</v>
      </c>
      <c r="AL10" s="44">
        <f t="shared" si="9"/>
        <v>1</v>
      </c>
      <c r="AM10" s="44">
        <f t="shared" si="10"/>
        <v>1</v>
      </c>
      <c r="AN10" s="44">
        <f t="shared" si="11"/>
        <v>0.85640879246360269</v>
      </c>
      <c r="AO10" s="44">
        <f t="shared" si="12"/>
        <v>0.88836245188036722</v>
      </c>
      <c r="AP10" s="44"/>
      <c r="AQ10" s="44">
        <f t="shared" si="13"/>
        <v>0.85640879246360269</v>
      </c>
      <c r="AS10" s="11">
        <v>5.7270000000000003</v>
      </c>
      <c r="AT10" s="11">
        <v>9.8842154176399077E-2</v>
      </c>
      <c r="AU10" s="17">
        <v>5.8258421541763994</v>
      </c>
      <c r="AV10" s="11">
        <v>5.8315000000000001</v>
      </c>
      <c r="AW10" s="44">
        <f t="shared" si="14"/>
        <v>0.97674480583941614</v>
      </c>
      <c r="AX10" s="44">
        <f t="shared" si="15"/>
        <v>0.97544633482931842</v>
      </c>
      <c r="AY10" s="44">
        <f t="shared" si="16"/>
        <v>0.86257657005869115</v>
      </c>
      <c r="AZ10" s="44">
        <f t="shared" si="17"/>
        <v>0.83235797887524987</v>
      </c>
      <c r="BA10" s="4">
        <v>5.53</v>
      </c>
      <c r="BB10" s="4">
        <v>0.17474187562389876</v>
      </c>
      <c r="BC10" s="18">
        <v>5.704741875623899</v>
      </c>
      <c r="BD10" s="4">
        <v>5.71</v>
      </c>
      <c r="BE10" s="44">
        <f t="shared" si="18"/>
        <v>0.9596087003556828</v>
      </c>
      <c r="BF10" s="44">
        <f t="shared" si="19"/>
        <v>0.95844380116902295</v>
      </c>
      <c r="BG10" s="44">
        <f t="shared" si="20"/>
        <v>0.84464641332897528</v>
      </c>
      <c r="BH10" s="44">
        <f t="shared" si="21"/>
        <v>0.8150157008278619</v>
      </c>
      <c r="BI10" s="4">
        <v>5.2</v>
      </c>
      <c r="BJ10" s="4">
        <v>0.50474187562389883</v>
      </c>
      <c r="BK10" s="18">
        <v>5.704741875623899</v>
      </c>
      <c r="BL10" s="4">
        <v>5.7</v>
      </c>
      <c r="BM10" s="44">
        <f t="shared" si="22"/>
        <v>0.89159849284129056</v>
      </c>
      <c r="BN10" s="44">
        <f t="shared" si="23"/>
        <v>0.89250741768884589</v>
      </c>
      <c r="BO10" s="44">
        <f t="shared" si="24"/>
        <v>0.84464641332897528</v>
      </c>
      <c r="BP10" s="44">
        <f t="shared" si="25"/>
        <v>0.81358835284042264</v>
      </c>
      <c r="BQ10" s="44"/>
      <c r="BR10" s="4">
        <v>5.38</v>
      </c>
      <c r="BS10" s="4">
        <v>6.4490250748679756E-2</v>
      </c>
      <c r="BT10" s="18">
        <v>5.4444902507486796</v>
      </c>
      <c r="BU10" s="4">
        <v>5.45</v>
      </c>
      <c r="BV10" s="44">
        <f t="shared" si="26"/>
        <v>0.98470335663404462</v>
      </c>
      <c r="BW10" s="44">
        <f t="shared" si="27"/>
        <v>0.98341815244952457</v>
      </c>
      <c r="BX10" s="44">
        <f t="shared" si="28"/>
        <v>0.80611345139897539</v>
      </c>
      <c r="BY10" s="44">
        <f t="shared" si="29"/>
        <v>0.77790465315443913</v>
      </c>
      <c r="BZ10" s="4">
        <v>5.15</v>
      </c>
      <c r="CA10" s="4">
        <v>3.423862587345905E-2</v>
      </c>
      <c r="CB10" s="18">
        <v>5.1842386258734594</v>
      </c>
      <c r="CD10" s="46"/>
      <c r="CE10" s="44">
        <f t="shared" si="30"/>
        <v>0.99182013932395419</v>
      </c>
      <c r="CF10" s="44"/>
      <c r="CG10" s="44">
        <f t="shared" si="31"/>
        <v>0.76758048946897539</v>
      </c>
      <c r="CH10" s="44">
        <f t="shared" si="32"/>
        <v>0</v>
      </c>
      <c r="CI10" s="4">
        <v>4.8899999999999997</v>
      </c>
      <c r="CJ10" s="4">
        <v>0.29423862587345972</v>
      </c>
      <c r="CK10" s="18">
        <v>5.1842386258734594</v>
      </c>
      <c r="CL10" s="4">
        <v>5.18</v>
      </c>
      <c r="CM10" s="44">
        <f t="shared" si="33"/>
        <v>0.93381533957503027</v>
      </c>
      <c r="CN10" s="44">
        <f t="shared" si="34"/>
        <v>0.93470650434811864</v>
      </c>
      <c r="CO10" s="44"/>
      <c r="CP10" s="44"/>
      <c r="CQ10" s="3"/>
      <c r="CR10" s="3">
        <v>5.1842386258734594</v>
      </c>
      <c r="CS10" s="18">
        <v>5.1842386258734594</v>
      </c>
      <c r="CT10" s="3"/>
      <c r="CU10" s="44">
        <f t="shared" si="35"/>
        <v>0.44468800415720389</v>
      </c>
      <c r="CV10" s="44">
        <f t="shared" si="36"/>
        <v>1</v>
      </c>
      <c r="CW10" s="44"/>
      <c r="CX10" s="44"/>
      <c r="CY10" s="3">
        <v>4.92</v>
      </c>
      <c r="CZ10" s="3">
        <v>0.26423862587345948</v>
      </c>
      <c r="DA10" s="18">
        <v>5.1842386258734594</v>
      </c>
      <c r="DB10" s="3">
        <v>5.2</v>
      </c>
      <c r="DC10">
        <f t="shared" si="37"/>
        <v>0.94015959263142701</v>
      </c>
      <c r="DE10" s="3">
        <v>4.9400000000000004</v>
      </c>
      <c r="DF10" s="3">
        <v>0.24423862587345901</v>
      </c>
      <c r="DG10" s="18">
        <v>5.1842386258734594</v>
      </c>
      <c r="DH10" s="3">
        <v>5.19</v>
      </c>
      <c r="DI10">
        <f t="shared" si="38"/>
        <v>0.94443720396341091</v>
      </c>
      <c r="DK10" s="3">
        <v>4.93</v>
      </c>
      <c r="DL10" s="3">
        <v>0.25423862587345969</v>
      </c>
      <c r="DM10" s="18">
        <v>5.1842386258734594</v>
      </c>
      <c r="DN10" s="3">
        <v>5.24</v>
      </c>
      <c r="DO10">
        <f t="shared" si="39"/>
        <v>0.94229354368906426</v>
      </c>
      <c r="DQ10" s="3">
        <v>4.9569999999999999</v>
      </c>
      <c r="DR10" s="3">
        <v>0.22723862587345955</v>
      </c>
      <c r="DS10" s="18">
        <v>5.1842386258734594</v>
      </c>
      <c r="DT10" s="3">
        <v>5.2350000000000003</v>
      </c>
      <c r="DU10">
        <f t="shared" si="40"/>
        <v>0.94810389736952105</v>
      </c>
      <c r="DW10" s="3">
        <v>4.83</v>
      </c>
      <c r="DX10" s="3">
        <v>0.35423862587345933</v>
      </c>
      <c r="DY10" s="18">
        <v>5.1842386258734594</v>
      </c>
      <c r="DZ10" s="3">
        <v>5.18</v>
      </c>
      <c r="EA10">
        <f t="shared" si="41"/>
        <v>0.92138028129025895</v>
      </c>
      <c r="EC10" s="3">
        <v>4.9800000000000004</v>
      </c>
      <c r="ED10" s="3">
        <v>0.20423862587345898</v>
      </c>
      <c r="EE10" s="18">
        <v>5.1842386258734594</v>
      </c>
      <c r="EF10" s="3">
        <v>4.9800000000000004</v>
      </c>
      <c r="EG10">
        <f t="shared" si="42"/>
        <v>0.95311027467080156</v>
      </c>
      <c r="EI10" s="3">
        <v>4.8099999999999996</v>
      </c>
      <c r="EJ10" s="3">
        <v>0.11398700099823955</v>
      </c>
      <c r="EK10" s="18">
        <v>4.9239870009982392</v>
      </c>
      <c r="EL10" s="3">
        <v>4.92</v>
      </c>
      <c r="EM10">
        <f t="shared" si="43"/>
        <v>0.97327680633181735</v>
      </c>
      <c r="EO10" s="3">
        <v>4.71</v>
      </c>
      <c r="EP10" s="60">
        <v>5.3034043640494</v>
      </c>
      <c r="EQ10" s="18">
        <v>5.3034043640494</v>
      </c>
      <c r="ER10" s="3">
        <v>4.9239870009982392</v>
      </c>
      <c r="ES10" s="46">
        <f t="shared" si="44"/>
        <v>0.43908332923909005</v>
      </c>
      <c r="EU10" s="3">
        <v>5.03</v>
      </c>
      <c r="EV10" s="12">
        <v>0.27340436404939972</v>
      </c>
      <c r="EW10" s="18">
        <v>5.3034043640494</v>
      </c>
      <c r="EX10" s="18">
        <v>4.9239870009982392</v>
      </c>
      <c r="EY10" s="3">
        <v>5.3</v>
      </c>
      <c r="EZ10" s="3">
        <v>5.22</v>
      </c>
      <c r="FA10" s="3">
        <v>-0.11576137412654042</v>
      </c>
      <c r="FB10" s="19">
        <v>5.1842386258734594</v>
      </c>
      <c r="FC10" s="3">
        <v>5.22</v>
      </c>
      <c r="FD10" s="46"/>
      <c r="FE10" s="46"/>
      <c r="FF10" s="3">
        <v>5.0599999999999996</v>
      </c>
      <c r="FG10" s="3">
        <v>0.1242386258734598</v>
      </c>
      <c r="FH10" s="19">
        <v>5.1842386258734594</v>
      </c>
      <c r="FI10" s="3">
        <v>5.19</v>
      </c>
      <c r="FJ10">
        <f t="shared" si="45"/>
        <v>0.97094324305566659</v>
      </c>
      <c r="FL10" s="3"/>
      <c r="FM10" s="3"/>
      <c r="FN10" s="3"/>
      <c r="FO10" s="12">
        <v>5.1842386258734594</v>
      </c>
      <c r="FP10" s="17">
        <v>5.1842386258734594</v>
      </c>
      <c r="FQ10" s="3"/>
      <c r="FR10" s="3"/>
      <c r="FU10" s="3">
        <v>4.9400000000000004</v>
      </c>
      <c r="FV10" s="12">
        <v>0.24423862587345901</v>
      </c>
      <c r="FW10" s="17">
        <v>5.1842386258734594</v>
      </c>
      <c r="FX10" s="3">
        <v>5.18</v>
      </c>
      <c r="FY10" s="3"/>
      <c r="FZ10">
        <f t="shared" si="48"/>
        <v>0.94443720396341091</v>
      </c>
      <c r="GB10" s="3"/>
      <c r="GC10" s="17">
        <v>5.1842386258734594</v>
      </c>
      <c r="GD10" s="3"/>
      <c r="GE10" s="46"/>
      <c r="GF10" s="46"/>
      <c r="GG10" s="3">
        <v>4.96</v>
      </c>
      <c r="GH10" s="12">
        <v>-3.6012999001760804E-2</v>
      </c>
      <c r="GI10" s="18">
        <v>4.9239870009982392</v>
      </c>
      <c r="GJ10" s="3">
        <v>4.96</v>
      </c>
      <c r="GK10" s="3"/>
      <c r="GL10" s="3"/>
      <c r="GM10">
        <f t="shared" si="46"/>
        <v>1</v>
      </c>
      <c r="GO10" s="3">
        <v>4.8914999999999997</v>
      </c>
      <c r="GP10" s="3"/>
      <c r="GQ10" s="39"/>
      <c r="GR10" s="3"/>
      <c r="GU10" s="3"/>
      <c r="GV10" s="3"/>
      <c r="GW10" s="3"/>
      <c r="GX10" s="3"/>
      <c r="GY10" s="3"/>
    </row>
    <row r="11" spans="1:207" ht="15.75" customHeight="1">
      <c r="A11" s="42" t="s">
        <v>249</v>
      </c>
      <c r="B11" s="2">
        <v>9018</v>
      </c>
      <c r="C11" s="2" t="s">
        <v>135</v>
      </c>
      <c r="D11" s="16" t="s">
        <v>124</v>
      </c>
      <c r="E11" s="3">
        <v>47</v>
      </c>
      <c r="F11" s="4">
        <v>6.2944999999999993</v>
      </c>
      <c r="G11" s="4">
        <v>3.71414577537975</v>
      </c>
      <c r="H11" s="4">
        <v>2.3283542246202491</v>
      </c>
      <c r="I11" s="64">
        <f t="shared" si="0"/>
        <v>6.0424999999999986</v>
      </c>
      <c r="K11" s="40">
        <v>5.9399999999999995</v>
      </c>
      <c r="L11" s="12">
        <v>0</v>
      </c>
      <c r="M11" s="44">
        <f t="shared" si="47"/>
        <v>1</v>
      </c>
      <c r="O11" s="44">
        <f t="shared" si="2"/>
        <v>0.94368099134164751</v>
      </c>
      <c r="P11" s="40">
        <v>5.6</v>
      </c>
      <c r="Q11" s="12">
        <v>0.21726926649694889</v>
      </c>
      <c r="R11" s="12">
        <v>5.9672692664969489</v>
      </c>
      <c r="S11" s="44">
        <f t="shared" si="3"/>
        <v>0.94473509813066359</v>
      </c>
      <c r="U11" s="44">
        <f t="shared" si="4"/>
        <v>0.92418290038874396</v>
      </c>
      <c r="V11" s="40">
        <v>5.492</v>
      </c>
      <c r="W11" s="11">
        <v>0.32526926649694854</v>
      </c>
      <c r="X11" s="11">
        <v>5.9672692664969489</v>
      </c>
      <c r="Y11" s="44">
        <f t="shared" si="5"/>
        <v>0.91947614614371753</v>
      </c>
      <c r="AA11" s="44">
        <f t="shared" si="6"/>
        <v>0.92418290038874396</v>
      </c>
      <c r="AB11" s="40">
        <v>5.5459999999999994</v>
      </c>
      <c r="AC11" s="11">
        <v>0.27126926649694916</v>
      </c>
      <c r="AD11" s="11">
        <v>5.9672692664969489</v>
      </c>
      <c r="AE11" s="44">
        <f t="shared" si="7"/>
        <v>0.93193450025992508</v>
      </c>
      <c r="AF11" s="48"/>
      <c r="AG11" s="44">
        <f t="shared" si="8"/>
        <v>0.92418290038874396</v>
      </c>
      <c r="AH11" s="11">
        <v>5.48</v>
      </c>
      <c r="AI11" s="7">
        <v>0</v>
      </c>
      <c r="AJ11" s="11" t="s">
        <v>125</v>
      </c>
      <c r="AK11" s="11">
        <v>5.48</v>
      </c>
      <c r="AL11" s="44">
        <f t="shared" si="9"/>
        <v>1</v>
      </c>
      <c r="AM11" s="44">
        <f t="shared" si="10"/>
        <v>1</v>
      </c>
      <c r="AN11" s="44">
        <f t="shared" si="11"/>
        <v>0.87060131861148637</v>
      </c>
      <c r="AO11" s="44">
        <f t="shared" si="12"/>
        <v>0.90690939180802677</v>
      </c>
      <c r="AP11" s="44"/>
      <c r="AQ11" s="44">
        <f t="shared" si="13"/>
        <v>0.87060131861148637</v>
      </c>
      <c r="AS11" s="11">
        <v>5.31</v>
      </c>
      <c r="AT11" s="11">
        <v>-5.8576833757626012E-2</v>
      </c>
      <c r="AU11" s="17">
        <v>5.2514231662423736</v>
      </c>
      <c r="AV11" s="12">
        <v>5.25</v>
      </c>
      <c r="AW11" s="44">
        <f t="shared" si="14"/>
        <v>1</v>
      </c>
      <c r="AX11" s="44">
        <f t="shared" si="15"/>
        <v>1</v>
      </c>
      <c r="AY11" s="44">
        <f t="shared" si="16"/>
        <v>0.86908120252252785</v>
      </c>
      <c r="AZ11" s="44">
        <f t="shared" si="17"/>
        <v>0.83406148224640564</v>
      </c>
      <c r="BA11" s="4">
        <v>5.22</v>
      </c>
      <c r="BB11" s="4">
        <v>0</v>
      </c>
      <c r="BC11" s="18">
        <v>5.130322887689875</v>
      </c>
      <c r="BD11" s="4">
        <v>5.22</v>
      </c>
      <c r="BE11" s="44">
        <f t="shared" si="18"/>
        <v>1</v>
      </c>
      <c r="BF11" s="44">
        <f t="shared" si="19"/>
        <v>1</v>
      </c>
      <c r="BG11" s="44">
        <f t="shared" si="20"/>
        <v>0.86388084402151444</v>
      </c>
      <c r="BH11" s="44">
        <f t="shared" si="21"/>
        <v>0.82929541663356909</v>
      </c>
      <c r="BI11" s="4">
        <v>5.04</v>
      </c>
      <c r="BJ11" s="4">
        <v>9.0322887689874953E-2</v>
      </c>
      <c r="BK11" s="18">
        <v>5.130322887689875</v>
      </c>
      <c r="BL11" s="4">
        <v>5.13</v>
      </c>
      <c r="BM11" s="44">
        <f t="shared" si="22"/>
        <v>0.97625873789771256</v>
      </c>
      <c r="BN11" s="44">
        <f t="shared" si="23"/>
        <v>0.97634160063410935</v>
      </c>
      <c r="BO11" s="44">
        <f t="shared" si="24"/>
        <v>0.84903978282000436</v>
      </c>
      <c r="BP11" s="44">
        <f t="shared" si="25"/>
        <v>0.81499721979505924</v>
      </c>
      <c r="BQ11" s="44"/>
      <c r="BR11" s="4">
        <v>4.99</v>
      </c>
      <c r="BS11" s="4">
        <v>0</v>
      </c>
      <c r="BT11" s="18">
        <v>4.8974874652278499</v>
      </c>
      <c r="BU11" s="4">
        <v>4.8899999999999997</v>
      </c>
      <c r="BV11" s="44">
        <f t="shared" si="26"/>
        <v>1</v>
      </c>
      <c r="BW11" s="44">
        <f>IF(AND(($G11/((BU11-BR11)+$G11))&lt;=1,($G11/((BU11-BR11)+$G11))&gt;0),$G11/((BU11-BR11)+$G11),1)</f>
        <v>1</v>
      </c>
      <c r="BX11" s="44">
        <f t="shared" si="28"/>
        <v>0.8258171286719076</v>
      </c>
      <c r="BY11" s="44">
        <f t="shared" si="29"/>
        <v>0.77686869489236643</v>
      </c>
      <c r="BZ11" s="4">
        <v>4.99</v>
      </c>
      <c r="CA11" s="4">
        <v>0</v>
      </c>
      <c r="CB11" s="18">
        <v>4.6646520427658249</v>
      </c>
      <c r="CC11" s="4">
        <v>4.99</v>
      </c>
      <c r="CD11" s="46"/>
      <c r="CE11" s="44">
        <f t="shared" si="30"/>
        <v>1</v>
      </c>
      <c r="CF11" s="44"/>
      <c r="CG11" s="44">
        <f t="shared" si="31"/>
        <v>0.8258171286719076</v>
      </c>
      <c r="CH11" s="44">
        <f t="shared" si="32"/>
        <v>0</v>
      </c>
      <c r="CI11" s="4">
        <v>4.78</v>
      </c>
      <c r="CJ11" s="4">
        <v>-0.11534795723417535</v>
      </c>
      <c r="CK11" s="18">
        <v>4.6646520427658249</v>
      </c>
      <c r="CL11" s="4">
        <v>4.78</v>
      </c>
      <c r="CM11" s="44">
        <f t="shared" si="33"/>
        <v>1</v>
      </c>
      <c r="CN11" s="44">
        <f t="shared" si="34"/>
        <v>1</v>
      </c>
      <c r="CO11" s="44"/>
      <c r="CP11" s="44"/>
      <c r="CQ11" s="3">
        <v>4.72</v>
      </c>
      <c r="CR11" s="3">
        <v>-5.5347957234174849E-2</v>
      </c>
      <c r="CS11" s="18">
        <v>4.6646520427658249</v>
      </c>
      <c r="CT11" s="3">
        <v>4.72</v>
      </c>
      <c r="CU11" s="44">
        <f t="shared" si="35"/>
        <v>1</v>
      </c>
      <c r="CV11" s="44">
        <f t="shared" si="36"/>
        <v>1</v>
      </c>
      <c r="CW11" s="44"/>
      <c r="CX11" s="44"/>
      <c r="CY11" s="3">
        <v>4.68</v>
      </c>
      <c r="CZ11" s="3">
        <v>-1.5347957234174814E-2</v>
      </c>
      <c r="DA11" s="18">
        <v>4.6646520427658249</v>
      </c>
      <c r="DB11" s="3"/>
      <c r="DC11">
        <f t="shared" si="37"/>
        <v>1</v>
      </c>
      <c r="DE11" s="3">
        <v>4.57</v>
      </c>
      <c r="DF11" s="3">
        <v>9.4652042765824618E-2</v>
      </c>
      <c r="DG11" s="18">
        <v>4.6646520427658249</v>
      </c>
      <c r="DH11" s="3">
        <v>4.67</v>
      </c>
      <c r="DI11">
        <f t="shared" si="38"/>
        <v>0.9751491028704935</v>
      </c>
      <c r="DK11" s="3">
        <v>4.57</v>
      </c>
      <c r="DL11" s="3">
        <v>9.4652042765824618E-2</v>
      </c>
      <c r="DM11" s="18">
        <v>4.6646520427658249</v>
      </c>
      <c r="DN11" s="3">
        <v>4.66</v>
      </c>
      <c r="DO11">
        <f t="shared" si="39"/>
        <v>0.9751491028704935</v>
      </c>
      <c r="DQ11" s="3">
        <v>4.5854999999999997</v>
      </c>
      <c r="DR11" s="3">
        <v>7.9152042765825215E-2</v>
      </c>
      <c r="DS11" s="18">
        <v>4.6646520427658249</v>
      </c>
      <c r="DT11" s="3">
        <v>4.7634999999999996</v>
      </c>
      <c r="DU11">
        <f t="shared" si="40"/>
        <v>0.97913371252128045</v>
      </c>
      <c r="DW11" s="3">
        <v>4.58</v>
      </c>
      <c r="DX11" s="3">
        <v>8.4652042765824831E-2</v>
      </c>
      <c r="DY11" s="18">
        <v>4.6646520427658249</v>
      </c>
      <c r="DZ11" s="3">
        <v>4.66</v>
      </c>
      <c r="EA11">
        <f t="shared" si="41"/>
        <v>0.97771609682371863</v>
      </c>
      <c r="EC11" s="3">
        <v>4.57</v>
      </c>
      <c r="ED11" s="3">
        <v>9.4652042765824618E-2</v>
      </c>
      <c r="EE11" s="18">
        <v>4.6646520427658249</v>
      </c>
      <c r="EF11" s="3">
        <v>4.57</v>
      </c>
      <c r="EG11">
        <f t="shared" si="42"/>
        <v>0.9751491028704935</v>
      </c>
      <c r="EI11" s="3">
        <v>4.51</v>
      </c>
      <c r="EJ11" s="3">
        <v>-7.8183379696199928E-2</v>
      </c>
      <c r="EK11" s="18">
        <v>4.4318166203037999</v>
      </c>
      <c r="EL11" s="3">
        <v>4.51</v>
      </c>
      <c r="EM11">
        <f t="shared" si="43"/>
        <v>1</v>
      </c>
      <c r="EO11" s="3">
        <v>4.45</v>
      </c>
      <c r="EP11" s="60">
        <v>4.5103286908713596</v>
      </c>
      <c r="EQ11" s="18">
        <v>4.5103286908713596</v>
      </c>
      <c r="ER11" s="3">
        <v>4.4318166203037999</v>
      </c>
      <c r="ES11" s="46">
        <f t="shared" si="44"/>
        <v>0.45159673005498874</v>
      </c>
      <c r="EU11" s="3">
        <v>4.47</v>
      </c>
      <c r="EV11" s="12">
        <v>4.0328690871359818E-2</v>
      </c>
      <c r="EW11" s="18">
        <v>4.5103286908713596</v>
      </c>
      <c r="EX11" s="18">
        <v>4.4318166203037999</v>
      </c>
      <c r="EY11" s="3">
        <v>4.5199999999999996</v>
      </c>
      <c r="EZ11" s="3">
        <v>4.46</v>
      </c>
      <c r="FA11" s="3">
        <v>0.14465204276582533</v>
      </c>
      <c r="FB11" s="19">
        <v>4.6646520427658249</v>
      </c>
      <c r="FC11" s="3">
        <v>4.66</v>
      </c>
      <c r="FD11" s="46"/>
      <c r="FE11" s="46"/>
      <c r="FF11" s="3">
        <v>4.57</v>
      </c>
      <c r="FG11" s="3">
        <v>9.4652042765824618E-2</v>
      </c>
      <c r="FH11" s="19">
        <v>4.6646520427658249</v>
      </c>
      <c r="FI11" s="3">
        <v>4.66</v>
      </c>
      <c r="FJ11">
        <f t="shared" si="45"/>
        <v>0.9751491028704935</v>
      </c>
      <c r="FL11" s="3"/>
      <c r="FM11" s="3"/>
      <c r="FN11" s="3"/>
      <c r="FO11" s="12">
        <v>4.6646520427658249</v>
      </c>
      <c r="FP11" s="17">
        <v>4.6646520427658249</v>
      </c>
      <c r="FQ11" s="3"/>
      <c r="FR11" s="3"/>
      <c r="FU11" s="3">
        <v>4.54</v>
      </c>
      <c r="FV11" s="12">
        <v>0.12465204276582487</v>
      </c>
      <c r="FW11" s="17">
        <v>4.6646520427658249</v>
      </c>
      <c r="FX11" s="3"/>
      <c r="FY11" s="3"/>
      <c r="FZ11">
        <f t="shared" si="48"/>
        <v>0.9675283646936006</v>
      </c>
      <c r="GB11" s="3"/>
      <c r="GC11" s="17">
        <v>4.6646520427658249</v>
      </c>
      <c r="GD11" s="3"/>
      <c r="GE11" s="46"/>
      <c r="GF11" s="46"/>
      <c r="GG11" s="3">
        <v>4.5599999999999996</v>
      </c>
      <c r="GH11" s="12">
        <v>-0.12818337969619975</v>
      </c>
      <c r="GI11" s="18">
        <v>4.4318166203037999</v>
      </c>
      <c r="GJ11" s="3">
        <v>4.5599999999999996</v>
      </c>
      <c r="GK11" s="3"/>
      <c r="GL11" s="3"/>
      <c r="GM11">
        <f t="shared" si="46"/>
        <v>1</v>
      </c>
      <c r="GO11" s="3"/>
      <c r="GP11" s="3">
        <v>4.51</v>
      </c>
      <c r="GQ11" s="18">
        <v>4.4318166203037999</v>
      </c>
      <c r="GR11" s="3"/>
      <c r="GU11" s="3">
        <v>4.5199999999999996</v>
      </c>
      <c r="GV11" s="3" t="s">
        <v>239</v>
      </c>
      <c r="GW11" s="3"/>
      <c r="GX11" s="3"/>
      <c r="GY11" s="3"/>
    </row>
    <row r="12" spans="1:207" ht="15.75" customHeight="1">
      <c r="A12" s="9" t="s">
        <v>136</v>
      </c>
      <c r="B12" s="2" t="s">
        <v>137</v>
      </c>
      <c r="C12" s="2" t="s">
        <v>135</v>
      </c>
      <c r="D12" s="2" t="s">
        <v>120</v>
      </c>
      <c r="E12" s="3">
        <v>23</v>
      </c>
      <c r="F12" s="4">
        <v>6.85</v>
      </c>
      <c r="G12" s="4">
        <v>4.0555951718585996</v>
      </c>
      <c r="H12" s="4">
        <v>2.5424048281413998</v>
      </c>
      <c r="I12" s="64">
        <f t="shared" si="0"/>
        <v>6.597999999999999</v>
      </c>
      <c r="K12" s="10">
        <v>5.7324999999999999</v>
      </c>
      <c r="L12" s="10">
        <v>0.60901903437171967</v>
      </c>
      <c r="M12" s="44">
        <f t="shared" si="47"/>
        <v>0.86943849856687405</v>
      </c>
      <c r="O12" s="44">
        <f t="shared" si="2"/>
        <v>0.92576920209806135</v>
      </c>
      <c r="P12" s="11">
        <v>5.8674999999999997</v>
      </c>
      <c r="Q12" s="11">
        <v>0.47401903437171988</v>
      </c>
      <c r="R12" s="11">
        <v>6.3415190343717196</v>
      </c>
      <c r="S12" s="44">
        <f t="shared" si="3"/>
        <v>0.89535112422604912</v>
      </c>
      <c r="U12" s="44">
        <f t="shared" si="4"/>
        <v>0.92576920209806135</v>
      </c>
      <c r="V12" s="11">
        <v>5.952</v>
      </c>
      <c r="W12" s="11">
        <v>0.38951903437171964</v>
      </c>
      <c r="X12" s="11">
        <v>6.3415190343717196</v>
      </c>
      <c r="Y12" s="44">
        <f t="shared" si="5"/>
        <v>0.91237142257767734</v>
      </c>
      <c r="AA12" s="44">
        <f t="shared" si="6"/>
        <v>0.92576920209806135</v>
      </c>
      <c r="AB12" s="11">
        <v>5.83</v>
      </c>
      <c r="AC12" s="11">
        <v>0.51151903437171953</v>
      </c>
      <c r="AD12" s="11">
        <v>6.3415190343717196</v>
      </c>
      <c r="AE12" s="44">
        <f t="shared" si="7"/>
        <v>0.88799950882026979</v>
      </c>
      <c r="AF12" s="48"/>
      <c r="AG12" s="44">
        <f t="shared" si="8"/>
        <v>0.92576920209806135</v>
      </c>
      <c r="AH12" s="11">
        <v>5.7895000000000003</v>
      </c>
      <c r="AI12" s="11">
        <v>0.55201903437171929</v>
      </c>
      <c r="AJ12" s="11">
        <v>6.3415190343717196</v>
      </c>
      <c r="AK12" s="11">
        <v>6.3875000000000002</v>
      </c>
      <c r="AL12" s="44">
        <f t="shared" si="9"/>
        <v>0.88019417215415063</v>
      </c>
      <c r="AM12" s="44">
        <f t="shared" si="10"/>
        <v>0.87149720207373249</v>
      </c>
      <c r="AN12" s="44">
        <f t="shared" si="11"/>
        <v>0.92576920209806135</v>
      </c>
      <c r="AO12" s="44">
        <f t="shared" si="12"/>
        <v>0.96112746807695071</v>
      </c>
      <c r="AP12" s="44"/>
      <c r="AQ12" s="44">
        <f t="shared" si="13"/>
        <v>0.93248175182481763</v>
      </c>
      <c r="AS12" s="11">
        <v>5.9124999999999996</v>
      </c>
      <c r="AT12" s="11">
        <v>0.42901903437171995</v>
      </c>
      <c r="AU12" s="11">
        <v>6.3415190343717196</v>
      </c>
      <c r="AV12" s="11">
        <v>6.36</v>
      </c>
      <c r="AW12" s="44">
        <f t="shared" si="14"/>
        <v>0.90433535313345381</v>
      </c>
      <c r="AX12" s="44">
        <f t="shared" si="15"/>
        <v>0.90062390801851511</v>
      </c>
      <c r="AY12" s="44">
        <f t="shared" si="16"/>
        <v>0.96112746807695071</v>
      </c>
      <c r="AZ12" s="44">
        <f t="shared" si="17"/>
        <v>0.92846715328467166</v>
      </c>
      <c r="BA12" s="4">
        <v>5.9139999999999997</v>
      </c>
      <c r="BB12" s="4">
        <v>0.4275190343717199</v>
      </c>
      <c r="BC12" s="4">
        <v>6.3415190343717196</v>
      </c>
      <c r="BD12" s="4">
        <v>6.3404999999999996</v>
      </c>
      <c r="BE12" s="44">
        <f t="shared" si="18"/>
        <v>0.90463793365389089</v>
      </c>
      <c r="BF12" s="44">
        <f t="shared" si="19"/>
        <v>0.90484360915006135</v>
      </c>
      <c r="BG12" s="44">
        <f t="shared" si="20"/>
        <v>0.96112746807695071</v>
      </c>
      <c r="BH12" s="44">
        <f t="shared" si="21"/>
        <v>0.92562043795620441</v>
      </c>
      <c r="BI12" s="4">
        <v>5.4104999999999999</v>
      </c>
      <c r="BJ12" s="4">
        <v>0.93101903437171973</v>
      </c>
      <c r="BK12" s="4">
        <v>6.3415190343717196</v>
      </c>
      <c r="BL12" s="4">
        <v>6.3624999999999998</v>
      </c>
      <c r="BM12" s="44">
        <f t="shared" si="22"/>
        <v>0.81329635783564402</v>
      </c>
      <c r="BN12" s="44">
        <f t="shared" si="23"/>
        <v>0.80988878546932153</v>
      </c>
      <c r="BO12" s="44">
        <f t="shared" si="24"/>
        <v>0.96112746807695071</v>
      </c>
      <c r="BP12" s="44">
        <f t="shared" si="25"/>
        <v>0.92883211678832123</v>
      </c>
      <c r="BQ12" s="44"/>
      <c r="BR12" s="4">
        <v>5.64</v>
      </c>
      <c r="BS12" s="4">
        <v>0.70151903437171992</v>
      </c>
      <c r="BT12" s="4">
        <v>6.3415190343717196</v>
      </c>
      <c r="BU12" s="4">
        <v>6.34</v>
      </c>
      <c r="BV12" s="44">
        <f t="shared" si="26"/>
        <v>0.85253264816452146</v>
      </c>
      <c r="BW12" s="44">
        <f t="shared" si="27"/>
        <v>0.85280496453056509</v>
      </c>
      <c r="BX12" s="44">
        <f t="shared" si="28"/>
        <v>0.96112746807695071</v>
      </c>
      <c r="BY12" s="44">
        <f t="shared" si="29"/>
        <v>0.9255474452554745</v>
      </c>
      <c r="BZ12" s="4">
        <v>5.7</v>
      </c>
      <c r="CA12" s="4">
        <v>0.64151903437171942</v>
      </c>
      <c r="CB12" s="4">
        <v>6.3415190343717196</v>
      </c>
      <c r="CC12" s="4">
        <v>6.34</v>
      </c>
      <c r="CD12" s="4">
        <v>6.8760000000000003</v>
      </c>
      <c r="CE12" s="44">
        <f t="shared" si="30"/>
        <v>0.86342273016891957</v>
      </c>
      <c r="CF12" s="44"/>
      <c r="CG12" s="44">
        <f t="shared" si="31"/>
        <v>0.96112746807695071</v>
      </c>
      <c r="CH12" s="44">
        <f t="shared" si="32"/>
        <v>1.0037956204379563</v>
      </c>
      <c r="CI12" s="4">
        <v>6.75</v>
      </c>
      <c r="CJ12" s="4">
        <v>-0.4084809656282804</v>
      </c>
      <c r="CK12" s="4">
        <v>6.3415190343717196</v>
      </c>
      <c r="CM12" s="44">
        <f t="shared" si="33"/>
        <v>1</v>
      </c>
      <c r="CN12" s="44">
        <f t="shared" si="34"/>
        <v>-1.5051914728998419</v>
      </c>
      <c r="CO12" s="44"/>
      <c r="CP12" s="44"/>
      <c r="CQ12" s="3">
        <v>5.96</v>
      </c>
      <c r="CR12" s="3">
        <v>0.63575951718585966</v>
      </c>
      <c r="CS12" s="3">
        <v>6.5957595171858596</v>
      </c>
      <c r="CT12" s="3">
        <v>6.6</v>
      </c>
      <c r="CU12" s="44">
        <f t="shared" si="35"/>
        <v>0.86448274340234299</v>
      </c>
      <c r="CV12" s="44">
        <f t="shared" si="36"/>
        <v>0.86370204913838933</v>
      </c>
      <c r="CW12" s="44"/>
      <c r="CX12" s="44"/>
      <c r="CY12" s="3"/>
      <c r="CZ12" s="3">
        <v>6.5957595171858596</v>
      </c>
      <c r="DA12" s="3">
        <v>6.5957595171858596</v>
      </c>
      <c r="DB12" s="3"/>
      <c r="DC12">
        <f t="shared" si="37"/>
        <v>0.38075862556994894</v>
      </c>
      <c r="DE12" s="3">
        <v>4.7329999999999997</v>
      </c>
      <c r="DF12" s="3">
        <v>1.86275951718586</v>
      </c>
      <c r="DG12" s="3">
        <v>6.5957595171858596</v>
      </c>
      <c r="DH12" s="3">
        <v>6.5940000000000003</v>
      </c>
      <c r="DI12">
        <f t="shared" si="38"/>
        <v>0.68525720152696534</v>
      </c>
      <c r="DK12" s="3">
        <v>5.43</v>
      </c>
      <c r="DL12" s="3">
        <v>1.1657595171858599</v>
      </c>
      <c r="DM12" s="3">
        <v>6.5957595171858596</v>
      </c>
      <c r="DN12" s="3">
        <v>6.59</v>
      </c>
      <c r="DO12">
        <f t="shared" si="39"/>
        <v>0.77673236418282832</v>
      </c>
      <c r="DQ12" s="3">
        <v>5.2634999999999996</v>
      </c>
      <c r="DR12" s="3">
        <v>1.33225951718586</v>
      </c>
      <c r="DS12" s="3">
        <v>6.5957595171858596</v>
      </c>
      <c r="DT12" s="3">
        <v>6.6304999999999996</v>
      </c>
      <c r="DU12">
        <f t="shared" si="40"/>
        <v>0.75272912985295504</v>
      </c>
      <c r="DW12" s="3">
        <v>5.95</v>
      </c>
      <c r="DX12" s="3">
        <v>0.64575951718585944</v>
      </c>
      <c r="DY12" s="3">
        <v>6.5957595171858596</v>
      </c>
      <c r="DZ12" s="3">
        <v>6.59</v>
      </c>
      <c r="EA12">
        <f t="shared" si="41"/>
        <v>0.86264394841540692</v>
      </c>
      <c r="EC12" s="3">
        <v>6.15</v>
      </c>
      <c r="ED12" s="3">
        <v>0.44575951718585927</v>
      </c>
      <c r="EE12" s="3">
        <v>6.5957595171858596</v>
      </c>
      <c r="EF12" s="3">
        <v>6.61</v>
      </c>
      <c r="EG12">
        <f t="shared" si="42"/>
        <v>0.90097214105994294</v>
      </c>
      <c r="EI12" s="3">
        <v>5.62</v>
      </c>
      <c r="EJ12" s="3">
        <v>0.97575951718585952</v>
      </c>
      <c r="EK12" s="3">
        <v>6.5957595171858596</v>
      </c>
      <c r="EL12" s="3">
        <v>6.6</v>
      </c>
      <c r="EM12">
        <f t="shared" si="43"/>
        <v>0.80606425555516281</v>
      </c>
      <c r="EO12" s="3">
        <v>5.7389999999999999</v>
      </c>
      <c r="EP12" s="60">
        <v>6.6861374187644396</v>
      </c>
      <c r="EQ12" s="3">
        <v>6.6861374187644396</v>
      </c>
      <c r="ER12" s="3">
        <v>6.3740190343717185</v>
      </c>
      <c r="ES12" s="46">
        <f t="shared" si="44"/>
        <v>0.37755503012604485</v>
      </c>
      <c r="EU12" s="3">
        <v>5.85</v>
      </c>
      <c r="EV12" s="12">
        <v>0.83613741876443992</v>
      </c>
      <c r="EW12" s="3">
        <v>6.6861374187644396</v>
      </c>
      <c r="EX12" s="3">
        <v>6.3740190343717185</v>
      </c>
      <c r="EY12" s="3">
        <v>6.69</v>
      </c>
      <c r="EZ12" s="3"/>
      <c r="FA12" s="3">
        <v>-9.4240482814140769E-2</v>
      </c>
      <c r="FB12" s="3">
        <v>6.5957595171858596</v>
      </c>
      <c r="FC12" s="3"/>
      <c r="FD12" s="46"/>
      <c r="FE12" s="46"/>
      <c r="FF12" s="3"/>
      <c r="FG12" s="13"/>
      <c r="FH12" s="13"/>
      <c r="FI12" s="3"/>
      <c r="FJ12">
        <f t="shared" si="45"/>
        <v>1</v>
      </c>
      <c r="FL12" s="3">
        <v>6.3174999999999999</v>
      </c>
      <c r="FM12" s="3">
        <v>5.9089999999999998</v>
      </c>
      <c r="FN12" s="3"/>
      <c r="FO12" s="14"/>
      <c r="FP12" s="14"/>
      <c r="FQ12" s="3"/>
      <c r="FR12" s="3"/>
      <c r="FU12" s="3"/>
      <c r="FV12" s="14"/>
      <c r="FW12" s="14"/>
      <c r="FX12" s="3"/>
      <c r="FY12" s="3"/>
      <c r="FZ12">
        <f t="shared" si="48"/>
        <v>1</v>
      </c>
      <c r="GB12" s="3"/>
      <c r="GC12" s="14"/>
      <c r="GD12" s="3"/>
      <c r="GE12" s="46"/>
      <c r="GF12" s="46"/>
      <c r="GG12" s="3"/>
      <c r="GH12" s="14"/>
      <c r="GI12" s="15"/>
      <c r="GJ12" s="3"/>
      <c r="GK12" s="3"/>
      <c r="GL12" s="3"/>
      <c r="GM12">
        <f t="shared" si="46"/>
        <v>1</v>
      </c>
      <c r="GO12" s="3"/>
      <c r="GP12" s="3"/>
      <c r="GQ12" s="15"/>
      <c r="GR12" s="3"/>
      <c r="GU12" s="3"/>
      <c r="GV12" s="3"/>
      <c r="GW12" s="3"/>
      <c r="GX12" s="3"/>
      <c r="GY12" s="3"/>
    </row>
    <row r="13" spans="1:207" ht="15.75" customHeight="1">
      <c r="A13" s="34" t="s">
        <v>181</v>
      </c>
      <c r="B13" s="2" t="s">
        <v>137</v>
      </c>
      <c r="C13" s="2" t="s">
        <v>135</v>
      </c>
      <c r="D13" s="2" t="s">
        <v>120</v>
      </c>
      <c r="E13" s="3">
        <v>52</v>
      </c>
      <c r="F13" s="4">
        <v>6.9260000000000002</v>
      </c>
      <c r="G13" s="4">
        <v>4.1023101207918007</v>
      </c>
      <c r="H13" s="4">
        <v>2.5716898792081992</v>
      </c>
      <c r="I13" s="64">
        <f t="shared" si="0"/>
        <v>6.6739999999999995</v>
      </c>
      <c r="K13" s="10">
        <v>5.5750000000000002</v>
      </c>
      <c r="L13" s="10">
        <v>0.83666202415836022</v>
      </c>
      <c r="M13" s="44">
        <f t="shared" si="47"/>
        <v>0.83059997108633155</v>
      </c>
      <c r="O13" s="44">
        <f t="shared" si="2"/>
        <v>0.9257380918507595</v>
      </c>
      <c r="P13" s="11">
        <v>5.9465000000000003</v>
      </c>
      <c r="Q13" s="11">
        <v>0.46516202415836005</v>
      </c>
      <c r="R13" s="11">
        <v>6.4116620241583604</v>
      </c>
      <c r="S13" s="44">
        <f t="shared" si="3"/>
        <v>0.89815766590440016</v>
      </c>
      <c r="U13" s="44">
        <f t="shared" si="4"/>
        <v>0.9257380918507595</v>
      </c>
      <c r="V13" s="11">
        <v>5.85</v>
      </c>
      <c r="W13" s="11">
        <v>0.56166202415836075</v>
      </c>
      <c r="X13" s="11">
        <v>6.4116620241583604</v>
      </c>
      <c r="Y13" s="44">
        <f t="shared" si="5"/>
        <v>0.87957431847733247</v>
      </c>
      <c r="AA13" s="44">
        <f t="shared" si="6"/>
        <v>0.9257380918507595</v>
      </c>
      <c r="AB13" s="11">
        <v>5.89</v>
      </c>
      <c r="AC13" s="11">
        <v>0.52166202415836072</v>
      </c>
      <c r="AD13" s="11">
        <v>6.4116620241583604</v>
      </c>
      <c r="AE13" s="44">
        <f t="shared" si="7"/>
        <v>0.88718313869427878</v>
      </c>
      <c r="AF13" s="48"/>
      <c r="AG13" s="44">
        <f t="shared" si="8"/>
        <v>0.9257380918507595</v>
      </c>
      <c r="AH13" s="11">
        <v>5.6289999999999996</v>
      </c>
      <c r="AI13" s="11">
        <v>0.78266202415836084</v>
      </c>
      <c r="AJ13" s="11">
        <v>6.4116620241583604</v>
      </c>
      <c r="AK13" s="11">
        <v>6.4459999999999997</v>
      </c>
      <c r="AL13" s="44">
        <f t="shared" si="9"/>
        <v>0.8397816812594443</v>
      </c>
      <c r="AM13" s="44">
        <f t="shared" si="10"/>
        <v>0.83391980177324176</v>
      </c>
      <c r="AN13" s="44">
        <f t="shared" si="11"/>
        <v>0.9257380918507595</v>
      </c>
      <c r="AO13" s="44">
        <f t="shared" si="12"/>
        <v>0.96069254182774366</v>
      </c>
      <c r="AP13" s="44"/>
      <c r="AQ13" s="44">
        <f t="shared" si="13"/>
        <v>0.93069592838579263</v>
      </c>
      <c r="AS13" s="11">
        <v>5.9394999999999998</v>
      </c>
      <c r="AT13" s="11">
        <v>0.47216202415836062</v>
      </c>
      <c r="AU13" s="11">
        <v>6.4116620241583604</v>
      </c>
      <c r="AV13" s="11">
        <v>6.4139999999999997</v>
      </c>
      <c r="AW13" s="44">
        <f t="shared" si="14"/>
        <v>0.89678327702146177</v>
      </c>
      <c r="AX13" s="44">
        <f t="shared" si="15"/>
        <v>0.89632517245047738</v>
      </c>
      <c r="AY13" s="44">
        <f t="shared" si="16"/>
        <v>0.96069254182774366</v>
      </c>
      <c r="AZ13" s="44">
        <f t="shared" si="17"/>
        <v>0.92607565694484539</v>
      </c>
      <c r="BA13" s="4">
        <v>5.86</v>
      </c>
      <c r="BB13" s="4">
        <v>0.55166202415836008</v>
      </c>
      <c r="BC13" s="4">
        <v>6.4116620241583604</v>
      </c>
      <c r="BD13" s="4">
        <v>6.42</v>
      </c>
      <c r="BE13" s="44">
        <f t="shared" si="18"/>
        <v>0.88146426171524328</v>
      </c>
      <c r="BF13" s="44">
        <f t="shared" si="19"/>
        <v>0.87988786985605005</v>
      </c>
      <c r="BG13" s="44">
        <f t="shared" si="20"/>
        <v>0.96069254182774366</v>
      </c>
      <c r="BH13" s="44">
        <f t="shared" si="21"/>
        <v>0.92694195784002309</v>
      </c>
      <c r="BI13" s="4">
        <v>5.38</v>
      </c>
      <c r="BJ13" s="4">
        <v>1.0316620241583605</v>
      </c>
      <c r="BK13" s="4">
        <v>6.4116620241583604</v>
      </c>
      <c r="BL13" s="4">
        <v>6.41</v>
      </c>
      <c r="BM13" s="44">
        <f t="shared" si="22"/>
        <v>0.79905188516203463</v>
      </c>
      <c r="BN13" s="44">
        <f t="shared" si="23"/>
        <v>0.79931064652011052</v>
      </c>
      <c r="BO13" s="44">
        <f t="shared" si="24"/>
        <v>0.96069254182774366</v>
      </c>
      <c r="BP13" s="44">
        <f t="shared" si="25"/>
        <v>0.92549812301472711</v>
      </c>
      <c r="BQ13" s="44"/>
      <c r="BR13" s="4">
        <v>5.72</v>
      </c>
      <c r="BS13" s="4">
        <v>0.69166202415836064</v>
      </c>
      <c r="BT13" s="4">
        <v>6.4116620241583604</v>
      </c>
      <c r="BU13" s="4">
        <v>6.41</v>
      </c>
      <c r="BV13" s="44">
        <f t="shared" si="26"/>
        <v>0.85572256090662968</v>
      </c>
      <c r="BW13" s="44">
        <f t="shared" si="27"/>
        <v>0.85601933459890611</v>
      </c>
      <c r="BX13" s="44">
        <f t="shared" si="28"/>
        <v>0.96069254182774366</v>
      </c>
      <c r="BY13" s="44">
        <f t="shared" si="29"/>
        <v>0.92549812301472711</v>
      </c>
      <c r="BZ13" s="4">
        <v>5.61</v>
      </c>
      <c r="CA13" s="4">
        <v>0.80166202415836008</v>
      </c>
      <c r="CB13" s="4">
        <v>6.4116620241583604</v>
      </c>
      <c r="CC13" s="4">
        <v>6.41</v>
      </c>
      <c r="CD13" s="4">
        <v>6.7815000000000003</v>
      </c>
      <c r="CE13" s="44">
        <f t="shared" si="30"/>
        <v>0.8365280224962397</v>
      </c>
      <c r="CF13" s="44"/>
      <c r="CG13" s="44">
        <f t="shared" si="31"/>
        <v>0.96069254182774366</v>
      </c>
      <c r="CH13" s="44">
        <f t="shared" si="32"/>
        <v>0.97913658677447302</v>
      </c>
      <c r="CI13" s="46"/>
      <c r="CJ13" s="4">
        <v>6.4116620241583604</v>
      </c>
      <c r="CK13" s="4">
        <v>6.4116620241583604</v>
      </c>
      <c r="CM13" s="44">
        <f t="shared" si="33"/>
        <v>0.39017700106444847</v>
      </c>
      <c r="CN13" s="44">
        <f t="shared" si="34"/>
        <v>1</v>
      </c>
      <c r="CO13" s="44"/>
      <c r="CP13" s="44"/>
      <c r="CQ13" s="3">
        <v>5.71</v>
      </c>
      <c r="CR13" s="3">
        <v>0.95883101207917942</v>
      </c>
      <c r="CS13" s="3">
        <v>6.6688310120791794</v>
      </c>
      <c r="CT13" s="3">
        <v>6.67</v>
      </c>
      <c r="CU13" s="44">
        <f t="shared" si="35"/>
        <v>0.81055042985231407</v>
      </c>
      <c r="CV13" s="44">
        <f t="shared" si="36"/>
        <v>0.81036325766430017</v>
      </c>
      <c r="CW13" s="44"/>
      <c r="CX13" s="44"/>
      <c r="CY13" s="3">
        <v>5.37</v>
      </c>
      <c r="CZ13" s="3">
        <v>1.2988310120791793</v>
      </c>
      <c r="DA13" s="3">
        <v>6.6688310120791794</v>
      </c>
      <c r="DB13" s="3">
        <v>6.72</v>
      </c>
      <c r="DC13">
        <f t="shared" si="37"/>
        <v>0.75952655556904791</v>
      </c>
      <c r="DE13" s="3">
        <v>5.0469999999999997</v>
      </c>
      <c r="DF13" s="3">
        <v>1.6218310120791797</v>
      </c>
      <c r="DG13" s="3">
        <v>6.6688310120791794</v>
      </c>
      <c r="DH13" s="3">
        <v>6.7244999999999999</v>
      </c>
      <c r="DI13">
        <f t="shared" si="38"/>
        <v>0.71666823468663499</v>
      </c>
      <c r="DK13" s="3">
        <v>5.43</v>
      </c>
      <c r="DL13" s="3">
        <v>1.2388310120791797</v>
      </c>
      <c r="DM13" s="3">
        <v>6.6688310120791794</v>
      </c>
      <c r="DN13" s="3">
        <v>6.69</v>
      </c>
      <c r="DO13">
        <f t="shared" si="39"/>
        <v>0.76805873852405004</v>
      </c>
      <c r="DQ13" s="3">
        <v>5.3369999999999997</v>
      </c>
      <c r="DR13" s="3">
        <v>1.3318310120791796</v>
      </c>
      <c r="DS13" s="3">
        <v>6.6688310120791794</v>
      </c>
      <c r="DT13" s="3">
        <v>6.7089999999999996</v>
      </c>
      <c r="DU13">
        <f t="shared" si="40"/>
        <v>0.75491416591612459</v>
      </c>
      <c r="DW13" s="3">
        <v>5.92</v>
      </c>
      <c r="DX13" s="3">
        <v>0.74883101207917946</v>
      </c>
      <c r="DY13" s="3">
        <v>6.6688310120791794</v>
      </c>
      <c r="DZ13" s="3">
        <v>6.66</v>
      </c>
      <c r="EA13">
        <f t="shared" si="41"/>
        <v>0.84563817222196347</v>
      </c>
      <c r="EC13" s="3">
        <v>6.21</v>
      </c>
      <c r="ED13" s="3">
        <v>0.45883101207917942</v>
      </c>
      <c r="EE13" s="3">
        <v>6.6688310120791794</v>
      </c>
      <c r="EF13" s="3">
        <v>6.68</v>
      </c>
      <c r="EG13">
        <f t="shared" si="42"/>
        <v>0.89940433792488872</v>
      </c>
      <c r="EI13" s="3">
        <v>5.98</v>
      </c>
      <c r="EJ13" s="3">
        <v>0.68883101207917896</v>
      </c>
      <c r="EK13" s="3">
        <v>6.6688310120791794</v>
      </c>
      <c r="EL13" s="3">
        <v>6.68</v>
      </c>
      <c r="EM13">
        <f t="shared" si="43"/>
        <v>0.85622819429107211</v>
      </c>
      <c r="EO13" s="3">
        <v>5.88</v>
      </c>
      <c r="EP13" s="60">
        <v>7.0245738161650797</v>
      </c>
      <c r="EQ13" s="3">
        <v>7.0245738161650797</v>
      </c>
      <c r="ER13" s="3">
        <v>6.4116620241583604</v>
      </c>
      <c r="ES13" s="46">
        <f t="shared" si="44"/>
        <v>0.36868454313308424</v>
      </c>
      <c r="EU13" s="3">
        <v>6.13</v>
      </c>
      <c r="EV13" s="12">
        <v>0.8945738161650798</v>
      </c>
      <c r="EW13" s="3">
        <v>7.0245738161650797</v>
      </c>
      <c r="EX13" s="3">
        <v>6.4116620241583604</v>
      </c>
      <c r="EY13" s="3">
        <v>7.03</v>
      </c>
      <c r="EZ13" s="3"/>
      <c r="FA13" s="3">
        <v>-0.36116898792082086</v>
      </c>
      <c r="FB13" s="3">
        <v>6.6688310120791794</v>
      </c>
      <c r="FC13" s="3"/>
      <c r="FD13" s="46"/>
      <c r="FE13" s="46"/>
      <c r="FF13" s="3">
        <v>6.83</v>
      </c>
      <c r="FG13" s="3">
        <v>-0.16116898792082068</v>
      </c>
      <c r="FH13" s="3">
        <v>6.6688310120791794</v>
      </c>
      <c r="FI13" s="3">
        <v>6.83</v>
      </c>
      <c r="FJ13">
        <f t="shared" si="45"/>
        <v>1</v>
      </c>
      <c r="FL13" s="3"/>
      <c r="FM13" s="3"/>
      <c r="FN13" s="3">
        <v>5.6345000000000001</v>
      </c>
      <c r="FO13" s="3">
        <v>1.0343310120791793</v>
      </c>
      <c r="FP13" s="3">
        <v>6.6688310120791794</v>
      </c>
      <c r="FQ13" s="3">
        <v>6.8789999999999996</v>
      </c>
      <c r="FR13" s="3"/>
      <c r="FU13" s="3">
        <v>5.94</v>
      </c>
      <c r="FV13" s="3">
        <v>0.728831012079179</v>
      </c>
      <c r="FW13" s="3">
        <v>6.6688310120791794</v>
      </c>
      <c r="FX13" s="3">
        <v>6.66</v>
      </c>
      <c r="FY13" s="3">
        <v>5.96</v>
      </c>
      <c r="FZ13">
        <f t="shared" si="48"/>
        <v>0.84913895246813875</v>
      </c>
      <c r="GB13" s="3"/>
      <c r="GC13" s="3"/>
      <c r="GD13" s="3"/>
      <c r="GE13" s="46"/>
      <c r="GF13" s="46"/>
      <c r="GG13" s="3"/>
      <c r="GH13" s="14"/>
      <c r="GI13" s="15"/>
      <c r="GJ13" s="3"/>
      <c r="GK13" s="3"/>
      <c r="GL13" s="3"/>
      <c r="GM13">
        <f t="shared" si="46"/>
        <v>1</v>
      </c>
      <c r="GO13" s="3"/>
      <c r="GP13" s="3"/>
      <c r="GQ13" s="15"/>
      <c r="GR13" s="3"/>
      <c r="GU13" s="3"/>
      <c r="GV13" s="3"/>
      <c r="GW13" s="3"/>
      <c r="GX13" s="3"/>
      <c r="GY13" s="3"/>
    </row>
    <row r="14" spans="1:207" ht="15.75" customHeight="1">
      <c r="A14" s="36" t="s">
        <v>206</v>
      </c>
      <c r="B14" s="2" t="s">
        <v>137</v>
      </c>
      <c r="C14" s="2" t="s">
        <v>135</v>
      </c>
      <c r="D14" s="2" t="s">
        <v>120</v>
      </c>
      <c r="E14" s="3">
        <v>54</v>
      </c>
      <c r="F14" s="4">
        <v>6.69</v>
      </c>
      <c r="G14" s="4">
        <v>3.9572479109466006</v>
      </c>
      <c r="H14" s="4">
        <v>2.4807520890533996</v>
      </c>
      <c r="I14" s="64">
        <f t="shared" si="0"/>
        <v>6.4380000000000006</v>
      </c>
      <c r="K14" s="10">
        <v>5.56</v>
      </c>
      <c r="L14" s="10">
        <v>0.63384958218932042</v>
      </c>
      <c r="M14" s="44">
        <f t="shared" si="47"/>
        <v>0.86193942011970359</v>
      </c>
      <c r="O14" s="44">
        <f t="shared" si="2"/>
        <v>0.92583700780109413</v>
      </c>
      <c r="P14" s="11">
        <v>5.7039999999999997</v>
      </c>
      <c r="Q14" s="11">
        <v>0.48984958218932029</v>
      </c>
      <c r="R14" s="11">
        <v>6.19384958218932</v>
      </c>
      <c r="S14" s="44">
        <f t="shared" si="3"/>
        <v>0.88984959674362851</v>
      </c>
      <c r="U14" s="44">
        <f t="shared" si="4"/>
        <v>0.92583700780109413</v>
      </c>
      <c r="V14" s="11">
        <v>5.59</v>
      </c>
      <c r="W14" s="11">
        <v>0.60384958218932017</v>
      </c>
      <c r="X14" s="11">
        <v>6.19384958218932</v>
      </c>
      <c r="Y14" s="44">
        <f t="shared" si="5"/>
        <v>0.86760870972434501</v>
      </c>
      <c r="AA14" s="44">
        <f t="shared" si="6"/>
        <v>0.92583700780109413</v>
      </c>
      <c r="AB14" s="11">
        <v>5.6</v>
      </c>
      <c r="AC14" s="11">
        <v>0.59384958218932038</v>
      </c>
      <c r="AD14" s="11">
        <v>6.19384958218932</v>
      </c>
      <c r="AE14" s="44">
        <f t="shared" si="7"/>
        <v>0.86951508222247953</v>
      </c>
      <c r="AF14" s="48"/>
      <c r="AG14" s="44">
        <f t="shared" si="8"/>
        <v>0.92583700780109413</v>
      </c>
      <c r="AH14" s="11">
        <v>5.37</v>
      </c>
      <c r="AI14" s="11">
        <v>0.82384958218931992</v>
      </c>
      <c r="AJ14" s="11">
        <v>6.19384958218932</v>
      </c>
      <c r="AK14" s="11">
        <v>6.19</v>
      </c>
      <c r="AL14" s="44">
        <f t="shared" si="9"/>
        <v>0.82768609438061114</v>
      </c>
      <c r="AM14" s="44">
        <f t="shared" si="10"/>
        <v>0.82835305697218486</v>
      </c>
      <c r="AN14" s="44">
        <f t="shared" si="11"/>
        <v>0.92583700780109413</v>
      </c>
      <c r="AO14" s="44">
        <f t="shared" si="12"/>
        <v>0.96207666700672867</v>
      </c>
      <c r="AP14" s="44"/>
      <c r="AQ14" s="44">
        <f t="shared" si="13"/>
        <v>0.92526158445440954</v>
      </c>
      <c r="AS14" s="11">
        <v>5.7</v>
      </c>
      <c r="AT14" s="11">
        <v>0.49384958218931985</v>
      </c>
      <c r="AU14" s="11">
        <v>6.19384958218932</v>
      </c>
      <c r="AV14" s="11">
        <v>6.19</v>
      </c>
      <c r="AW14" s="44">
        <f t="shared" si="14"/>
        <v>0.88904992915772119</v>
      </c>
      <c r="AX14" s="44">
        <f t="shared" si="15"/>
        <v>0.88981949965193119</v>
      </c>
      <c r="AY14" s="44">
        <f t="shared" si="16"/>
        <v>0.96207666700672867</v>
      </c>
      <c r="AZ14" s="44">
        <f t="shared" si="17"/>
        <v>0.92526158445440954</v>
      </c>
      <c r="BA14" s="4">
        <v>5.65</v>
      </c>
      <c r="BB14" s="4">
        <v>0.54384958218931967</v>
      </c>
      <c r="BC14" s="4">
        <v>6.19384958218932</v>
      </c>
      <c r="BD14" s="4">
        <v>6.19</v>
      </c>
      <c r="BE14" s="44">
        <f t="shared" si="18"/>
        <v>0.87917400522457489</v>
      </c>
      <c r="BF14" s="44">
        <f t="shared" si="19"/>
        <v>0.87992656604818154</v>
      </c>
      <c r="BG14" s="44">
        <f t="shared" si="20"/>
        <v>0.96207666700672867</v>
      </c>
      <c r="BH14" s="44">
        <f t="shared" si="21"/>
        <v>0.92526158445440954</v>
      </c>
      <c r="BI14" s="4">
        <v>5.13</v>
      </c>
      <c r="BJ14" s="4">
        <v>1.0638495821893201</v>
      </c>
      <c r="BK14" s="4">
        <v>6.19384958218932</v>
      </c>
      <c r="BL14" s="4">
        <v>6.19</v>
      </c>
      <c r="BM14" s="44">
        <f t="shared" si="22"/>
        <v>0.78812409365807912</v>
      </c>
      <c r="BN14" s="44">
        <f t="shared" si="23"/>
        <v>0.78872879737768209</v>
      </c>
      <c r="BO14" s="44">
        <f t="shared" si="24"/>
        <v>0.96207666700672867</v>
      </c>
      <c r="BP14" s="44">
        <f t="shared" si="25"/>
        <v>0.92526158445440954</v>
      </c>
      <c r="BQ14" s="44"/>
      <c r="BR14" s="4">
        <v>5.54</v>
      </c>
      <c r="BS14" s="4">
        <v>0.65384958218931999</v>
      </c>
      <c r="BT14" s="4">
        <v>6.19384958218932</v>
      </c>
      <c r="BU14" s="4">
        <v>6.15</v>
      </c>
      <c r="BV14" s="44">
        <f t="shared" si="26"/>
        <v>0.8582008766540633</v>
      </c>
      <c r="BW14" s="44">
        <f t="shared" si="27"/>
        <v>0.86644035710477285</v>
      </c>
      <c r="BX14" s="44">
        <f t="shared" si="28"/>
        <v>0.96207666700672867</v>
      </c>
      <c r="BY14" s="44">
        <f t="shared" si="29"/>
        <v>0.91928251121076232</v>
      </c>
      <c r="BZ14" s="4">
        <v>5.39</v>
      </c>
      <c r="CA14" s="4">
        <v>0.80384958218932034</v>
      </c>
      <c r="CB14" s="4">
        <v>6.19384958218932</v>
      </c>
      <c r="CC14" s="4">
        <v>6.2</v>
      </c>
      <c r="CD14" s="4">
        <v>6.71</v>
      </c>
      <c r="CE14" s="44">
        <f t="shared" si="30"/>
        <v>0.8311629653985807</v>
      </c>
      <c r="CF14" s="44"/>
      <c r="CG14" s="44">
        <f t="shared" si="31"/>
        <v>0.96207666700672867</v>
      </c>
      <c r="CH14" s="44">
        <f t="shared" si="32"/>
        <v>1.0029895366218236</v>
      </c>
      <c r="CI14" s="46"/>
      <c r="CJ14" s="4">
        <v>6.19384958218932</v>
      </c>
      <c r="CK14" s="4">
        <v>6.19384958218932</v>
      </c>
      <c r="CM14" s="44">
        <f t="shared" si="33"/>
        <v>0.38983448968177631</v>
      </c>
      <c r="CN14" s="44">
        <f t="shared" si="34"/>
        <v>1</v>
      </c>
      <c r="CO14" s="44"/>
      <c r="CP14" s="44"/>
      <c r="CQ14" s="3">
        <v>5.49</v>
      </c>
      <c r="CR14" s="3">
        <v>0.95192479109465999</v>
      </c>
      <c r="CS14" s="3">
        <v>6.4419247910946602</v>
      </c>
      <c r="CT14" s="3">
        <v>6.44</v>
      </c>
      <c r="CU14" s="44">
        <f t="shared" si="35"/>
        <v>0.80609262519958924</v>
      </c>
      <c r="CV14" s="44">
        <f t="shared" si="36"/>
        <v>0.80640880240005108</v>
      </c>
      <c r="CW14" s="44"/>
      <c r="CX14" s="44"/>
      <c r="CY14" s="3">
        <v>5.26</v>
      </c>
      <c r="CZ14" s="3">
        <v>1.1819247910946604</v>
      </c>
      <c r="DA14" s="3">
        <v>6.4419247910946602</v>
      </c>
      <c r="DB14" s="3">
        <v>6.45</v>
      </c>
      <c r="DC14">
        <f t="shared" si="37"/>
        <v>0.77001652607914806</v>
      </c>
      <c r="DE14" s="3">
        <v>4.84</v>
      </c>
      <c r="DF14" s="3">
        <v>1.6019247910946603</v>
      </c>
      <c r="DG14" s="3">
        <v>6.4419247910946602</v>
      </c>
      <c r="DH14" s="3">
        <v>6.44</v>
      </c>
      <c r="DI14">
        <f t="shared" si="38"/>
        <v>0.7118411538993108</v>
      </c>
      <c r="DK14" s="3">
        <v>5.36</v>
      </c>
      <c r="DL14" s="3">
        <v>1.0819247910946599</v>
      </c>
      <c r="DM14" s="3">
        <v>6.4419247910946602</v>
      </c>
      <c r="DN14" s="3">
        <v>6.44</v>
      </c>
      <c r="DO14">
        <f t="shared" si="39"/>
        <v>0.78529714001340034</v>
      </c>
      <c r="DQ14" s="3">
        <v>5.2244999999999999</v>
      </c>
      <c r="DR14" s="3">
        <v>1.2174247910946603</v>
      </c>
      <c r="DS14" s="3">
        <v>6.4419247910946602</v>
      </c>
      <c r="DT14" s="3">
        <v>6.4749999999999996</v>
      </c>
      <c r="DU14">
        <f t="shared" si="40"/>
        <v>0.76473395300645375</v>
      </c>
      <c r="DW14" s="3">
        <v>5.48</v>
      </c>
      <c r="DX14" s="3">
        <v>0.96192479109465978</v>
      </c>
      <c r="DY14" s="3">
        <v>6.4419247910946602</v>
      </c>
      <c r="DZ14" s="3">
        <v>6.44</v>
      </c>
      <c r="EA14">
        <f t="shared" si="41"/>
        <v>0.80445395001165554</v>
      </c>
      <c r="EC14" s="3">
        <v>5.84</v>
      </c>
      <c r="ED14" s="3">
        <v>0.60192479109466035</v>
      </c>
      <c r="EE14" s="3">
        <v>6.4419247910946602</v>
      </c>
      <c r="EF14" s="3">
        <v>6.44</v>
      </c>
      <c r="EG14">
        <f t="shared" si="42"/>
        <v>0.86797499668631484</v>
      </c>
      <c r="EI14" s="3">
        <v>5.53</v>
      </c>
      <c r="EJ14" s="3">
        <v>0.91192479109465996</v>
      </c>
      <c r="EK14" s="3">
        <v>6.4419247910946602</v>
      </c>
      <c r="EL14" s="3">
        <v>6.44</v>
      </c>
      <c r="EM14">
        <f t="shared" si="43"/>
        <v>0.81271463410768696</v>
      </c>
      <c r="EO14" s="3">
        <v>5.71</v>
      </c>
      <c r="EP14" s="60">
        <v>7.1609122562766387</v>
      </c>
      <c r="EQ14" s="3">
        <v>7.1609122562766387</v>
      </c>
      <c r="ER14" s="3">
        <v>6.19384958218932</v>
      </c>
      <c r="ES14">
        <f t="shared" si="44"/>
        <v>0.35592650685252031</v>
      </c>
      <c r="EU14" s="3">
        <v>5.85</v>
      </c>
      <c r="EV14" s="12">
        <v>1.3109122562766391</v>
      </c>
      <c r="EW14" s="3">
        <v>7.1609122562766387</v>
      </c>
      <c r="EX14" s="3">
        <v>6.19384958218932</v>
      </c>
      <c r="EY14" s="3"/>
      <c r="EZ14" s="3"/>
      <c r="FA14" s="3">
        <v>6.4419247910946602</v>
      </c>
      <c r="FB14" s="3">
        <v>6.4419247910946602</v>
      </c>
      <c r="FC14" s="3"/>
      <c r="FD14" s="46"/>
      <c r="FE14" s="46"/>
      <c r="FF14" s="3">
        <v>6.19</v>
      </c>
      <c r="FG14" s="3">
        <v>0.25192479109465982</v>
      </c>
      <c r="FH14" s="3">
        <v>6.4419247910946602</v>
      </c>
      <c r="FI14" s="3">
        <v>6.44</v>
      </c>
      <c r="FJ14">
        <f t="shared" si="45"/>
        <v>0.94014862089823792</v>
      </c>
      <c r="FL14" s="3"/>
      <c r="FM14" s="3"/>
      <c r="FN14" s="3"/>
      <c r="FO14" s="12">
        <v>6.4419247910946602</v>
      </c>
      <c r="FP14" s="12">
        <v>6.4419247910946602</v>
      </c>
      <c r="FQ14" s="3"/>
      <c r="FR14" s="3" t="s">
        <v>194</v>
      </c>
      <c r="FU14" s="3">
        <v>5.8414999999999999</v>
      </c>
      <c r="FV14" s="12">
        <v>0.60042479109466029</v>
      </c>
      <c r="FW14" s="12">
        <v>6.4419247910946602</v>
      </c>
      <c r="FX14" s="3">
        <v>6.4569999999999999</v>
      </c>
      <c r="FY14" s="3"/>
      <c r="FZ14">
        <f t="shared" si="48"/>
        <v>0.86826066057228157</v>
      </c>
      <c r="GB14" s="3">
        <v>5.27</v>
      </c>
      <c r="GC14" s="12">
        <v>6.4419247910946602</v>
      </c>
      <c r="GD14" s="3">
        <v>6.44</v>
      </c>
      <c r="GE14" s="46"/>
      <c r="GF14" s="46"/>
      <c r="GG14" s="3"/>
      <c r="GH14" s="37"/>
      <c r="GI14" s="15"/>
      <c r="GJ14" s="3"/>
      <c r="GK14" s="3">
        <v>6.32</v>
      </c>
      <c r="GL14" s="3">
        <v>5.8085000000000004</v>
      </c>
      <c r="GM14">
        <f t="shared" si="46"/>
        <v>1</v>
      </c>
      <c r="GO14" s="3"/>
      <c r="GP14" s="3"/>
      <c r="GQ14" s="15"/>
      <c r="GR14" s="3"/>
      <c r="GU14" s="3"/>
      <c r="GV14" s="3"/>
      <c r="GW14" s="3"/>
      <c r="GX14" s="3"/>
      <c r="GY14" s="3"/>
    </row>
    <row r="15" spans="1:207" ht="15.75" customHeight="1">
      <c r="A15" s="38" t="s">
        <v>224</v>
      </c>
      <c r="B15" s="2" t="s">
        <v>137</v>
      </c>
      <c r="C15" s="2" t="s">
        <v>135</v>
      </c>
      <c r="D15" s="2" t="s">
        <v>120</v>
      </c>
      <c r="E15" s="3">
        <v>46</v>
      </c>
      <c r="F15" s="4">
        <v>6.4829999999999997</v>
      </c>
      <c r="G15" s="4">
        <v>3.8300111421417</v>
      </c>
      <c r="H15" s="4">
        <v>2.4009888578582994</v>
      </c>
      <c r="I15" s="64">
        <f t="shared" si="0"/>
        <v>6.2309999999999999</v>
      </c>
      <c r="K15" s="40">
        <v>5.01</v>
      </c>
      <c r="L15" s="12">
        <v>0.98124233984933973</v>
      </c>
      <c r="M15" s="44">
        <f t="shared" si="47"/>
        <v>0.79605266205112257</v>
      </c>
      <c r="O15" s="44">
        <f t="shared" si="2"/>
        <v>0.92414658951863948</v>
      </c>
      <c r="P15" s="11">
        <v>5.35</v>
      </c>
      <c r="Q15" s="11">
        <v>0.79124233984934023</v>
      </c>
      <c r="R15" s="11">
        <v>6.1412423398493399</v>
      </c>
      <c r="S15" s="44">
        <f t="shared" si="3"/>
        <v>0.82878187856762231</v>
      </c>
      <c r="U15" s="44">
        <f t="shared" si="4"/>
        <v>0.9472840258906895</v>
      </c>
      <c r="V15" s="11">
        <v>5.44</v>
      </c>
      <c r="W15" s="11">
        <v>0.70124233984933948</v>
      </c>
      <c r="X15" s="11">
        <v>6.1412423398493399</v>
      </c>
      <c r="Y15" s="44">
        <f t="shared" si="5"/>
        <v>0.84524318874758408</v>
      </c>
      <c r="AA15" s="44">
        <f t="shared" si="6"/>
        <v>0.9472840258906895</v>
      </c>
      <c r="AB15" s="11">
        <v>5.52</v>
      </c>
      <c r="AC15" s="11">
        <v>0.6212423398493403</v>
      </c>
      <c r="AD15" s="11">
        <v>6.1412423398493399</v>
      </c>
      <c r="AE15" s="44">
        <f t="shared" si="7"/>
        <v>0.86043429286542017</v>
      </c>
      <c r="AF15" s="48"/>
      <c r="AG15" s="44">
        <f t="shared" si="8"/>
        <v>0.9472840258906895</v>
      </c>
      <c r="AH15" s="11">
        <v>5.15</v>
      </c>
      <c r="AI15" s="11">
        <v>0.99124233984933952</v>
      </c>
      <c r="AJ15" s="11">
        <v>6.1412423398493399</v>
      </c>
      <c r="AK15" s="11">
        <v>6.15</v>
      </c>
      <c r="AL15" s="44">
        <f t="shared" si="9"/>
        <v>0.79440152990255453</v>
      </c>
      <c r="AM15" s="44">
        <f t="shared" si="10"/>
        <v>0.79296114013588281</v>
      </c>
      <c r="AN15" s="44">
        <f t="shared" si="11"/>
        <v>0.9472840258906895</v>
      </c>
      <c r="AO15" s="44">
        <f t="shared" si="12"/>
        <v>0.98559498312459315</v>
      </c>
      <c r="AP15" s="44"/>
      <c r="AQ15" s="44">
        <f t="shared" si="13"/>
        <v>0.94863489125404921</v>
      </c>
      <c r="AS15" s="11">
        <v>5.45</v>
      </c>
      <c r="AT15" s="11">
        <v>0.69124233984933969</v>
      </c>
      <c r="AU15" s="11">
        <v>6.1412423398493399</v>
      </c>
      <c r="AV15" s="11">
        <v>6.14</v>
      </c>
      <c r="AW15" s="44">
        <f t="shared" si="14"/>
        <v>0.84711267735757767</v>
      </c>
      <c r="AX15" s="44">
        <f t="shared" si="15"/>
        <v>0.84734550904822337</v>
      </c>
      <c r="AY15" s="44">
        <f t="shared" si="16"/>
        <v>0.98559498312459315</v>
      </c>
      <c r="AZ15" s="44">
        <f t="shared" si="17"/>
        <v>0.9470923954959124</v>
      </c>
      <c r="BA15" s="4">
        <v>5.46</v>
      </c>
      <c r="BB15" s="4">
        <v>0.54280222842833936</v>
      </c>
      <c r="BC15" s="4">
        <v>6.0028022284283393</v>
      </c>
      <c r="BD15" s="4">
        <v>6</v>
      </c>
      <c r="BE15" s="44">
        <f t="shared" si="18"/>
        <v>0.8758688783560914</v>
      </c>
      <c r="BF15" s="44">
        <f t="shared" si="19"/>
        <v>0.87643052101341978</v>
      </c>
      <c r="BG15" s="44">
        <f t="shared" si="20"/>
        <v>0.96337702269753478</v>
      </c>
      <c r="BH15" s="44">
        <f t="shared" si="21"/>
        <v>0.92549745488199908</v>
      </c>
      <c r="BI15" s="4">
        <v>4.88</v>
      </c>
      <c r="BJ15" s="4">
        <v>1.1228022284283394</v>
      </c>
      <c r="BK15" s="4">
        <v>6.0028022284283393</v>
      </c>
      <c r="BL15" s="4">
        <v>6</v>
      </c>
      <c r="BM15" s="44">
        <f t="shared" si="22"/>
        <v>0.77330011360813466</v>
      </c>
      <c r="BN15" s="44">
        <f t="shared" si="23"/>
        <v>0.7737378830393068</v>
      </c>
      <c r="BO15" s="44">
        <f t="shared" si="24"/>
        <v>0.96337702269753478</v>
      </c>
      <c r="BP15" s="44">
        <f t="shared" si="25"/>
        <v>0.92549745488199908</v>
      </c>
      <c r="BQ15" s="44"/>
      <c r="BR15" s="4">
        <v>5.28</v>
      </c>
      <c r="BS15" s="4">
        <v>0.72280222842833908</v>
      </c>
      <c r="BT15" s="4">
        <v>6.0028022284283393</v>
      </c>
      <c r="BU15" s="4">
        <v>6</v>
      </c>
      <c r="BV15" s="44">
        <f t="shared" si="26"/>
        <v>0.84124053204099603</v>
      </c>
      <c r="BW15" s="44">
        <f t="shared" si="27"/>
        <v>0.8417586292632474</v>
      </c>
      <c r="BX15" s="44">
        <f t="shared" si="28"/>
        <v>0.96337702269753478</v>
      </c>
      <c r="BY15" s="44">
        <f t="shared" si="29"/>
        <v>0.92549745488199908</v>
      </c>
      <c r="BZ15" s="4">
        <v>5.23</v>
      </c>
      <c r="CA15" s="4">
        <v>0.7728022284283389</v>
      </c>
      <c r="CB15" s="4">
        <v>6.0028022284283393</v>
      </c>
      <c r="CC15" s="4">
        <v>6</v>
      </c>
      <c r="CD15" s="4">
        <v>6.4089999999999998</v>
      </c>
      <c r="CE15" s="44">
        <f t="shared" si="30"/>
        <v>0.83210220223796938</v>
      </c>
      <c r="CF15" s="44"/>
      <c r="CG15" s="44">
        <f t="shared" si="31"/>
        <v>0.96337702269753478</v>
      </c>
      <c r="CH15" s="44">
        <f t="shared" si="32"/>
        <v>0.98858553138978866</v>
      </c>
      <c r="CI15" s="46"/>
      <c r="CJ15" s="4">
        <v>6.0028022284283393</v>
      </c>
      <c r="CK15" s="4">
        <v>6.0028022284283393</v>
      </c>
      <c r="CM15" s="44">
        <f t="shared" si="33"/>
        <v>0.38951325503696221</v>
      </c>
      <c r="CN15" s="44">
        <f t="shared" si="34"/>
        <v>1</v>
      </c>
      <c r="CO15" s="44"/>
      <c r="CP15" s="44"/>
      <c r="CQ15" s="3">
        <v>5.31</v>
      </c>
      <c r="CR15" s="3">
        <v>0.93290111421416988</v>
      </c>
      <c r="CS15" s="3">
        <v>6.2429011142141695</v>
      </c>
      <c r="CT15" s="3">
        <v>6.24</v>
      </c>
      <c r="CU15" s="44">
        <f t="shared" si="35"/>
        <v>0.80413220651519257</v>
      </c>
      <c r="CV15" s="44">
        <f t="shared" si="36"/>
        <v>0.80462230607688034</v>
      </c>
      <c r="CW15" s="44"/>
      <c r="CX15" s="44"/>
      <c r="CY15" s="3">
        <v>5.08</v>
      </c>
      <c r="CZ15" s="3">
        <v>1.1629011142141694</v>
      </c>
      <c r="DA15" s="3">
        <v>6.2429011142141695</v>
      </c>
      <c r="DB15" s="3">
        <v>6.24</v>
      </c>
      <c r="DC15">
        <f t="shared" si="37"/>
        <v>0.76708961533745734</v>
      </c>
      <c r="DE15" s="3">
        <v>4.79</v>
      </c>
      <c r="DF15" s="3">
        <v>1.4529011142141695</v>
      </c>
      <c r="DG15" s="3">
        <v>6.2429011142141695</v>
      </c>
      <c r="DH15" s="3">
        <v>6.24</v>
      </c>
      <c r="DI15">
        <f t="shared" si="38"/>
        <v>0.72498102491363836</v>
      </c>
      <c r="DK15" s="3">
        <v>5.09</v>
      </c>
      <c r="DL15" s="3">
        <v>1.1529011142141696</v>
      </c>
      <c r="DM15" s="3">
        <v>6.2429011142141695</v>
      </c>
      <c r="DN15" s="3">
        <v>6.24</v>
      </c>
      <c r="DO15">
        <f t="shared" si="39"/>
        <v>0.76862905568051976</v>
      </c>
      <c r="DQ15" s="3">
        <v>5.0324999999999998</v>
      </c>
      <c r="DR15" s="3">
        <v>1.2104011142141697</v>
      </c>
      <c r="DS15" s="3">
        <v>6.2429011142141695</v>
      </c>
      <c r="DT15" s="3">
        <v>6.2534999999999998</v>
      </c>
      <c r="DU15">
        <f t="shared" si="40"/>
        <v>0.7598606914170809</v>
      </c>
      <c r="DW15" s="3">
        <v>5.31</v>
      </c>
      <c r="DX15" s="3">
        <v>0.93290111421416988</v>
      </c>
      <c r="DY15" s="3">
        <v>6.2429011142141695</v>
      </c>
      <c r="DZ15" s="3">
        <v>6.24</v>
      </c>
      <c r="EA15">
        <f t="shared" si="41"/>
        <v>0.80413220651519257</v>
      </c>
      <c r="EC15" s="3">
        <v>6.18</v>
      </c>
      <c r="ED15" s="3">
        <v>6.2901114214169773E-2</v>
      </c>
      <c r="EE15" s="3">
        <v>6.2429011142141695</v>
      </c>
      <c r="EF15" s="3">
        <v>6.25</v>
      </c>
      <c r="EG15">
        <f t="shared" si="42"/>
        <v>0.98384214437110096</v>
      </c>
      <c r="EI15" s="3">
        <v>5.68</v>
      </c>
      <c r="EJ15" s="3">
        <v>0.56290111421416977</v>
      </c>
      <c r="EK15" s="3">
        <v>6.2429011142141695</v>
      </c>
      <c r="EL15" s="3">
        <v>6.24</v>
      </c>
      <c r="EM15">
        <f t="shared" si="43"/>
        <v>0.87186151660558708</v>
      </c>
      <c r="EO15" s="3">
        <v>5.81</v>
      </c>
      <c r="EP15" s="60">
        <v>6.5385522284206949</v>
      </c>
      <c r="EQ15" s="3">
        <v>6.5385522284206949</v>
      </c>
      <c r="ER15" s="3">
        <v>6.0028022284283393</v>
      </c>
      <c r="ES15">
        <f t="shared" si="44"/>
        <v>0.36938686732778858</v>
      </c>
      <c r="EU15" s="3">
        <v>5.76</v>
      </c>
      <c r="EV15" s="12">
        <v>0.77855222842069516</v>
      </c>
      <c r="EW15" s="3">
        <v>6.5385522284206949</v>
      </c>
      <c r="EX15" s="3">
        <v>6.0028022284283393</v>
      </c>
      <c r="EY15" s="3">
        <v>5.56</v>
      </c>
      <c r="EZ15" s="3"/>
      <c r="FA15" s="3">
        <v>0.68290111421416988</v>
      </c>
      <c r="FB15" s="3">
        <v>6.2429011142141695</v>
      </c>
      <c r="FC15" s="3"/>
      <c r="FD15" s="46"/>
      <c r="FE15" s="46"/>
      <c r="FF15" s="3">
        <v>6.15</v>
      </c>
      <c r="FG15" s="3">
        <v>9.2901114214169134E-2</v>
      </c>
      <c r="FH15" s="3">
        <v>6.2429011142141695</v>
      </c>
      <c r="FI15" s="3">
        <v>6.24</v>
      </c>
      <c r="FJ15">
        <f t="shared" si="45"/>
        <v>0.97631832981641342</v>
      </c>
      <c r="FL15" s="3"/>
      <c r="FM15" s="3"/>
      <c r="FN15" s="3"/>
      <c r="FO15" s="12">
        <v>6.2429011142141695</v>
      </c>
      <c r="FP15" s="12">
        <v>6.2429011142141695</v>
      </c>
      <c r="FQ15" s="3"/>
      <c r="FR15" s="3" t="s">
        <v>194</v>
      </c>
      <c r="FU15" s="3">
        <v>5.87</v>
      </c>
      <c r="FV15" s="12">
        <v>0.37290111421416938</v>
      </c>
      <c r="FW15" s="12">
        <v>6.2429011142141695</v>
      </c>
      <c r="FX15" s="3"/>
      <c r="FY15" s="3"/>
      <c r="FZ15">
        <f t="shared" si="48"/>
        <v>0.91127554146526657</v>
      </c>
      <c r="GB15" s="3"/>
      <c r="GC15" s="12">
        <v>6.2429011142141695</v>
      </c>
      <c r="GD15" s="3"/>
      <c r="GE15" s="46"/>
      <c r="GF15" s="46"/>
      <c r="GG15" s="3">
        <v>5.2</v>
      </c>
      <c r="GH15" s="12">
        <v>1.0429011142141693</v>
      </c>
      <c r="GI15" s="3">
        <v>6.2429011142141695</v>
      </c>
      <c r="GJ15" s="3">
        <v>6.24</v>
      </c>
      <c r="GK15" s="3"/>
      <c r="GL15" s="3"/>
      <c r="GM15">
        <f t="shared" si="46"/>
        <v>0.78597991111908783</v>
      </c>
      <c r="GO15" s="3">
        <v>5.7889999999999997</v>
      </c>
      <c r="GP15" s="3"/>
      <c r="GQ15" s="13"/>
      <c r="GR15" s="3"/>
      <c r="GU15" s="3"/>
      <c r="GV15" s="3"/>
      <c r="GW15" s="3"/>
      <c r="GX15" s="3"/>
      <c r="GY15" s="3"/>
    </row>
    <row r="16" spans="1:207" ht="15.75" customHeight="1">
      <c r="A16" s="42" t="s">
        <v>232</v>
      </c>
      <c r="B16" s="2" t="s">
        <v>137</v>
      </c>
      <c r="C16" s="2" t="s">
        <v>135</v>
      </c>
      <c r="D16" s="2" t="s">
        <v>120</v>
      </c>
      <c r="E16" s="3">
        <v>12</v>
      </c>
      <c r="F16" s="4">
        <v>6.4354999999999993</v>
      </c>
      <c r="G16" s="4">
        <v>3.8008142990584499</v>
      </c>
      <c r="H16" s="4">
        <v>2.3826857009415492</v>
      </c>
      <c r="I16" s="64">
        <f t="shared" si="0"/>
        <v>6.1834999999999987</v>
      </c>
      <c r="K16" s="40">
        <v>5.9479999999999995</v>
      </c>
      <c r="L16" s="12">
        <v>0</v>
      </c>
      <c r="M16" s="44">
        <f t="shared" si="47"/>
        <v>1</v>
      </c>
      <c r="O16" s="44">
        <f t="shared" si="2"/>
        <v>0.92424831015461117</v>
      </c>
      <c r="P16" s="11">
        <v>5.61</v>
      </c>
      <c r="Q16" s="11">
        <v>0.48740297123268839</v>
      </c>
      <c r="R16" s="11">
        <v>6.0974029712326887</v>
      </c>
      <c r="S16" s="44">
        <f t="shared" si="3"/>
        <v>0.8863390214368505</v>
      </c>
      <c r="U16" s="44">
        <f t="shared" si="4"/>
        <v>0.94746375125983828</v>
      </c>
      <c r="V16" s="40">
        <v>5.6019999999999994</v>
      </c>
      <c r="W16" s="11">
        <v>0.34540297123268893</v>
      </c>
      <c r="X16" s="11">
        <v>6.0974029712326887</v>
      </c>
      <c r="Y16" s="44">
        <f t="shared" si="5"/>
        <v>0.91669443526088168</v>
      </c>
      <c r="AA16" s="44">
        <f t="shared" si="6"/>
        <v>0.92415553899971858</v>
      </c>
      <c r="AB16" s="40">
        <v>5.5679999999999996</v>
      </c>
      <c r="AC16" s="11">
        <v>0.37940297123268873</v>
      </c>
      <c r="AD16" s="11">
        <v>6.0974029712326887</v>
      </c>
      <c r="AE16" s="44">
        <f t="shared" si="7"/>
        <v>0.90923845659193103</v>
      </c>
      <c r="AF16" s="48"/>
      <c r="AG16" s="44">
        <f t="shared" si="8"/>
        <v>0.92415553899971858</v>
      </c>
      <c r="AH16" s="11">
        <v>5.43</v>
      </c>
      <c r="AI16" s="11">
        <v>0.66740297123268899</v>
      </c>
      <c r="AJ16" s="11">
        <v>6.0974029712326887</v>
      </c>
      <c r="AK16" s="11">
        <v>6.11</v>
      </c>
      <c r="AL16" s="44">
        <f t="shared" si="9"/>
        <v>0.85063327701850933</v>
      </c>
      <c r="AM16" s="44">
        <f t="shared" si="10"/>
        <v>0.84824186975503801</v>
      </c>
      <c r="AN16" s="44">
        <f t="shared" si="11"/>
        <v>0.94746375125983828</v>
      </c>
      <c r="AO16" s="44">
        <f t="shared" si="12"/>
        <v>0.9860763275220652</v>
      </c>
      <c r="AP16" s="44"/>
      <c r="AQ16" s="44">
        <f t="shared" si="13"/>
        <v>0.94942117939554049</v>
      </c>
      <c r="AS16" s="11">
        <v>5.68</v>
      </c>
      <c r="AT16" s="11">
        <v>0.41740297123268899</v>
      </c>
      <c r="AU16" s="11">
        <v>6.0974029712326887</v>
      </c>
      <c r="AV16" s="11">
        <v>6.09</v>
      </c>
      <c r="AW16" s="44">
        <f t="shared" si="14"/>
        <v>0.90104754106137352</v>
      </c>
      <c r="AX16" s="44">
        <f t="shared" si="15"/>
        <v>0.90263165960757819</v>
      </c>
      <c r="AY16" s="44">
        <f t="shared" si="16"/>
        <v>0.9860763275220652</v>
      </c>
      <c r="AZ16" s="44">
        <f t="shared" si="17"/>
        <v>0.94631341776085787</v>
      </c>
      <c r="BA16" s="4">
        <v>5.69</v>
      </c>
      <c r="BB16" s="4">
        <v>0.26896285981168866</v>
      </c>
      <c r="BC16" s="4">
        <v>5.9589628598116891</v>
      </c>
      <c r="BD16" s="4">
        <v>5.95</v>
      </c>
      <c r="BE16" s="44">
        <f t="shared" si="18"/>
        <v>0.93391214080960672</v>
      </c>
      <c r="BF16" s="44">
        <f t="shared" si="19"/>
        <v>0.93597343270282418</v>
      </c>
      <c r="BG16" s="44">
        <f t="shared" si="20"/>
        <v>0.96368769464084914</v>
      </c>
      <c r="BH16" s="44">
        <f t="shared" si="21"/>
        <v>0.92455908631807948</v>
      </c>
      <c r="BI16" s="4">
        <v>5.2</v>
      </c>
      <c r="BJ16" s="4">
        <v>0.75896285981168887</v>
      </c>
      <c r="BK16" s="4">
        <v>5.9589628598116891</v>
      </c>
      <c r="BL16" s="4">
        <v>5.95</v>
      </c>
      <c r="BM16" s="44">
        <f t="shared" si="22"/>
        <v>0.83355264229628467</v>
      </c>
      <c r="BN16" s="44">
        <f t="shared" si="23"/>
        <v>0.83519432991252296</v>
      </c>
      <c r="BO16" s="44">
        <f t="shared" si="24"/>
        <v>0.96368769464084914</v>
      </c>
      <c r="BP16" s="44">
        <f t="shared" si="25"/>
        <v>0.92455908631807948</v>
      </c>
      <c r="BQ16" s="44"/>
      <c r="BR16" s="4">
        <v>5.42</v>
      </c>
      <c r="BS16" s="4">
        <v>0.53896285981168912</v>
      </c>
      <c r="BT16" s="4">
        <v>5.9589628598116891</v>
      </c>
      <c r="BU16" s="4">
        <v>5.9589628598116891</v>
      </c>
      <c r="BV16" s="44">
        <f t="shared" si="26"/>
        <v>0.87580863254462404</v>
      </c>
      <c r="BW16" s="44">
        <f t="shared" si="27"/>
        <v>0.87580863254462404</v>
      </c>
      <c r="BX16" s="44">
        <f t="shared" si="28"/>
        <v>0.96368769464084914</v>
      </c>
      <c r="BY16" s="44">
        <f t="shared" si="29"/>
        <v>0.92595180791106979</v>
      </c>
      <c r="BZ16" s="4">
        <v>5.38</v>
      </c>
      <c r="CA16" s="4">
        <v>0.57896285981168916</v>
      </c>
      <c r="CB16" s="4">
        <v>5.9589628598116891</v>
      </c>
      <c r="CC16" s="4">
        <v>5.95</v>
      </c>
      <c r="CD16" s="4">
        <v>6.8804999999999996</v>
      </c>
      <c r="CE16" s="44">
        <f t="shared" si="30"/>
        <v>0.86780997324506681</v>
      </c>
      <c r="CF16" s="44"/>
      <c r="CG16" s="44">
        <f t="shared" si="31"/>
        <v>0.96368769464084914</v>
      </c>
      <c r="CH16" s="44">
        <f t="shared" si="32"/>
        <v>1.0691476963716884</v>
      </c>
      <c r="CI16" s="46"/>
      <c r="CJ16" s="4">
        <v>5.9589628598116891</v>
      </c>
      <c r="CK16" s="4">
        <v>5.9589628598116891</v>
      </c>
      <c r="CM16" s="44">
        <f t="shared" si="33"/>
        <v>0.38943658622411198</v>
      </c>
      <c r="CN16" s="44">
        <f t="shared" si="34"/>
        <v>1</v>
      </c>
      <c r="CO16" s="44"/>
      <c r="CP16" s="44"/>
      <c r="CQ16" s="3">
        <v>5.94</v>
      </c>
      <c r="CR16" s="3">
        <v>0.25723142990584424</v>
      </c>
      <c r="CS16" s="3">
        <v>6.1972314299058446</v>
      </c>
      <c r="CT16" s="3">
        <v>6.19</v>
      </c>
      <c r="CU16" s="44">
        <f t="shared" si="35"/>
        <v>0.93661199328783917</v>
      </c>
      <c r="CV16" s="44">
        <f t="shared" si="36"/>
        <v>0.93828401364680958</v>
      </c>
      <c r="CW16" s="44"/>
      <c r="CX16" s="44"/>
      <c r="CY16" s="3">
        <v>5.33</v>
      </c>
      <c r="CZ16" s="3">
        <v>0.86723142990584456</v>
      </c>
      <c r="DA16" s="3">
        <v>6.1972314299058446</v>
      </c>
      <c r="DB16" s="3">
        <v>6.19</v>
      </c>
      <c r="DC16">
        <f t="shared" si="37"/>
        <v>0.81421959418159806</v>
      </c>
      <c r="DE16" s="3">
        <v>4.96</v>
      </c>
      <c r="DF16" s="3">
        <v>1.2372314299058447</v>
      </c>
      <c r="DG16" s="3">
        <v>6.1972314299058446</v>
      </c>
      <c r="DH16" s="3">
        <v>6.19</v>
      </c>
      <c r="DI16">
        <f t="shared" si="38"/>
        <v>0.75442235015993175</v>
      </c>
      <c r="DK16" s="3">
        <v>5.2</v>
      </c>
      <c r="DL16" s="3">
        <v>0.99723142990584446</v>
      </c>
      <c r="DM16" s="3">
        <v>6.1972314299058446</v>
      </c>
      <c r="DN16" s="3">
        <v>6.19</v>
      </c>
      <c r="DO16">
        <f t="shared" si="39"/>
        <v>0.79215883169143808</v>
      </c>
      <c r="DQ16" s="3">
        <v>5.133</v>
      </c>
      <c r="DR16" s="3">
        <v>1.0642314299058446</v>
      </c>
      <c r="DS16" s="3">
        <v>6.1972314299058446</v>
      </c>
      <c r="DT16" s="3">
        <v>6.2244999999999999</v>
      </c>
      <c r="DU16">
        <f t="shared" si="40"/>
        <v>0.78124944981094646</v>
      </c>
      <c r="DW16" s="3">
        <v>5.91</v>
      </c>
      <c r="DX16" s="3">
        <v>0.28723142990584449</v>
      </c>
      <c r="DY16" s="3">
        <v>6.1972314299058446</v>
      </c>
      <c r="DZ16" s="3">
        <v>6.19</v>
      </c>
      <c r="EA16">
        <f t="shared" si="41"/>
        <v>0.9297386944889644</v>
      </c>
      <c r="EC16" s="3">
        <v>6.07</v>
      </c>
      <c r="ED16" s="3">
        <v>0.12723142990584435</v>
      </c>
      <c r="EE16" s="3">
        <v>6.1972314299058446</v>
      </c>
      <c r="EF16" s="3">
        <v>6.19</v>
      </c>
      <c r="EG16">
        <f t="shared" si="42"/>
        <v>0.96760948352314846</v>
      </c>
      <c r="EI16" s="3">
        <v>5.63</v>
      </c>
      <c r="EJ16" s="3">
        <v>0.56723142990584474</v>
      </c>
      <c r="EK16" s="3">
        <v>6.1972314299058446</v>
      </c>
      <c r="EL16" s="3">
        <v>6.19</v>
      </c>
      <c r="EM16">
        <f t="shared" si="43"/>
        <v>0.87014068416350099</v>
      </c>
      <c r="EO16" s="3">
        <v>5.57</v>
      </c>
      <c r="EP16" s="60">
        <v>6.4842293407697396</v>
      </c>
      <c r="EQ16" s="3">
        <v>6.4842293407697396</v>
      </c>
      <c r="ER16" s="3">
        <v>5.9589628598116891</v>
      </c>
      <c r="ES16">
        <f t="shared" si="44"/>
        <v>0.3695477075410778</v>
      </c>
      <c r="EU16" s="3">
        <v>5.77</v>
      </c>
      <c r="EV16" s="12">
        <v>0.71422934076973998</v>
      </c>
      <c r="EW16" s="3">
        <v>6.4842293407697396</v>
      </c>
      <c r="EX16" s="3">
        <v>5.9589628598116891</v>
      </c>
      <c r="EY16" s="3">
        <v>6.49</v>
      </c>
      <c r="EZ16" s="3"/>
      <c r="FA16" s="3">
        <v>-0.29276857009415558</v>
      </c>
      <c r="FB16" s="3">
        <v>6.1972314299058446</v>
      </c>
      <c r="FC16" s="3"/>
      <c r="FD16" s="46"/>
      <c r="FE16" s="46"/>
      <c r="FF16" s="3">
        <v>5.75</v>
      </c>
      <c r="FG16" s="3">
        <v>0.44723142990584464</v>
      </c>
      <c r="FH16" s="3">
        <v>6.1972314299058446</v>
      </c>
      <c r="FI16" s="3">
        <v>6.19</v>
      </c>
      <c r="FJ16">
        <f t="shared" si="45"/>
        <v>0.89472066487973445</v>
      </c>
      <c r="FL16" s="3"/>
      <c r="FM16" s="3"/>
      <c r="FN16" s="3"/>
      <c r="FO16" s="12">
        <v>6.1972314299058446</v>
      </c>
      <c r="FP16" s="12">
        <v>6.1972314299058446</v>
      </c>
      <c r="FQ16" s="3"/>
      <c r="FR16" s="3" t="s">
        <v>194</v>
      </c>
      <c r="FU16" s="3">
        <v>5.85</v>
      </c>
      <c r="FV16" s="12">
        <v>0.34723142990584499</v>
      </c>
      <c r="FW16" s="12">
        <v>6.1972314299058446</v>
      </c>
      <c r="FX16" s="3"/>
      <c r="FY16" s="3"/>
      <c r="FZ16">
        <f t="shared" si="48"/>
        <v>0.9162903563282212</v>
      </c>
      <c r="GB16" s="3"/>
      <c r="GC16" s="12">
        <v>6.1972314299058446</v>
      </c>
      <c r="GD16" s="3"/>
      <c r="GE16" s="46"/>
      <c r="GF16" s="46"/>
      <c r="GG16" s="3">
        <v>5.0999999999999996</v>
      </c>
      <c r="GH16" s="12">
        <v>1.097231429905845</v>
      </c>
      <c r="GI16" s="3">
        <v>6.1972314299058446</v>
      </c>
      <c r="GJ16" s="3">
        <v>6.19</v>
      </c>
      <c r="GK16" s="3"/>
      <c r="GL16" s="3"/>
      <c r="GM16">
        <f t="shared" si="46"/>
        <v>0.77598587464844726</v>
      </c>
      <c r="GO16" s="3"/>
      <c r="GP16" s="3">
        <v>5.25</v>
      </c>
      <c r="GQ16" s="3">
        <v>6.1972314299058446</v>
      </c>
      <c r="GR16" s="3">
        <v>6.2</v>
      </c>
      <c r="GU16" s="3">
        <v>6.11</v>
      </c>
      <c r="GV16" s="3">
        <v>5.71</v>
      </c>
      <c r="GW16" s="3"/>
      <c r="GX16" s="3"/>
      <c r="GY16" s="3"/>
    </row>
    <row r="17" spans="1:207" ht="15.75" customHeight="1">
      <c r="A17" s="9" t="s">
        <v>155</v>
      </c>
      <c r="B17" s="2" t="s">
        <v>137</v>
      </c>
      <c r="C17" s="2" t="s">
        <v>135</v>
      </c>
      <c r="D17" s="16" t="s">
        <v>124</v>
      </c>
      <c r="E17" s="3">
        <v>52</v>
      </c>
      <c r="F17" s="4">
        <v>6.7839999999999998</v>
      </c>
      <c r="G17" s="4">
        <v>4.0150269267323999</v>
      </c>
      <c r="H17" s="4">
        <v>2.5169730732675997</v>
      </c>
      <c r="I17" s="64">
        <f t="shared" si="0"/>
        <v>6.532</v>
      </c>
      <c r="K17" s="10">
        <v>5.6710000000000003</v>
      </c>
      <c r="L17" s="10">
        <v>0.60960538534647934</v>
      </c>
      <c r="M17" s="44">
        <f t="shared" si="47"/>
        <v>0.86818295072793639</v>
      </c>
      <c r="O17" s="44">
        <f t="shared" si="2"/>
        <v>0.92579678439659197</v>
      </c>
      <c r="P17" s="11">
        <v>5.7815000000000003</v>
      </c>
      <c r="Q17" s="11">
        <v>0.4991053853464793</v>
      </c>
      <c r="R17" s="11">
        <v>6.2806053853464796</v>
      </c>
      <c r="S17" s="44">
        <f t="shared" si="3"/>
        <v>0.88943492329390139</v>
      </c>
      <c r="U17" s="44">
        <f t="shared" si="4"/>
        <v>0.92579678439659197</v>
      </c>
      <c r="V17" s="11">
        <v>5.8445</v>
      </c>
      <c r="W17" s="11">
        <v>0.43610538534647958</v>
      </c>
      <c r="X17" s="11">
        <v>6.2806053853464796</v>
      </c>
      <c r="Y17" s="44">
        <f t="shared" si="5"/>
        <v>0.90202372008510379</v>
      </c>
      <c r="AA17" s="44">
        <f t="shared" si="6"/>
        <v>0.92579678439659197</v>
      </c>
      <c r="AB17" s="11">
        <v>5.8185000000000002</v>
      </c>
      <c r="AC17" s="11">
        <v>0.46210538534647938</v>
      </c>
      <c r="AD17" s="11">
        <v>6.2806053853464796</v>
      </c>
      <c r="AE17" s="44">
        <f t="shared" si="7"/>
        <v>0.89678540790501926</v>
      </c>
      <c r="AF17" s="48"/>
      <c r="AG17" s="44">
        <f t="shared" si="8"/>
        <v>0.92579678439659197</v>
      </c>
      <c r="AH17" s="11">
        <v>5.6769999999999996</v>
      </c>
      <c r="AI17" s="7">
        <v>0</v>
      </c>
      <c r="AJ17" s="11" t="s">
        <v>125</v>
      </c>
      <c r="AK17" s="68">
        <f>AH17</f>
        <v>5.6769999999999996</v>
      </c>
      <c r="AL17" s="44">
        <f t="shared" si="9"/>
        <v>1</v>
      </c>
      <c r="AM17" s="44">
        <f t="shared" si="10"/>
        <v>1</v>
      </c>
      <c r="AN17" s="44">
        <f t="shared" si="11"/>
        <v>0.83682193396226412</v>
      </c>
      <c r="AO17" s="44">
        <f t="shared" si="12"/>
        <v>0.86910593998775254</v>
      </c>
      <c r="AP17" s="44"/>
      <c r="AQ17" s="44">
        <f t="shared" si="13"/>
        <v>0.83682193396226412</v>
      </c>
      <c r="AS17" s="11">
        <v>5.3650000000000002</v>
      </c>
      <c r="AT17" s="11">
        <v>0.16051346336619954</v>
      </c>
      <c r="AU17" s="17">
        <v>5.5255134633661998</v>
      </c>
      <c r="AV17" s="11">
        <v>5.64</v>
      </c>
      <c r="AW17" s="44">
        <f t="shared" si="14"/>
        <v>0.96155863711752787</v>
      </c>
      <c r="AX17" s="44">
        <f t="shared" si="15"/>
        <v>0.93589783824283368</v>
      </c>
      <c r="AY17" s="44">
        <f t="shared" si="16"/>
        <v>0.84591449224834658</v>
      </c>
      <c r="AZ17" s="44">
        <f t="shared" si="17"/>
        <v>0.83136792452830188</v>
      </c>
      <c r="BA17" s="4">
        <v>5.3029999999999999</v>
      </c>
      <c r="BB17" s="4">
        <v>0.22251346336619982</v>
      </c>
      <c r="BC17" s="18">
        <v>5.5255134633661998</v>
      </c>
      <c r="BD17" s="4">
        <v>5.5324999999999998</v>
      </c>
      <c r="BE17" s="44">
        <f t="shared" si="18"/>
        <v>0.94748994867727443</v>
      </c>
      <c r="BF17" s="44">
        <f t="shared" si="19"/>
        <v>0.94593037010683356</v>
      </c>
      <c r="BG17" s="44">
        <f t="shared" si="20"/>
        <v>0.84591449224834658</v>
      </c>
      <c r="BH17" s="44">
        <f t="shared" si="21"/>
        <v>0.81552181603773588</v>
      </c>
      <c r="BI17" s="4">
        <v>4.9610000000000003</v>
      </c>
      <c r="BJ17" s="4">
        <v>0.56451346336619945</v>
      </c>
      <c r="BK17" s="18">
        <v>5.5255134633661998</v>
      </c>
      <c r="BL17" s="4">
        <v>5.5345000000000004</v>
      </c>
      <c r="BM17" s="44">
        <f t="shared" si="22"/>
        <v>0.87673141510298036</v>
      </c>
      <c r="BN17" s="44">
        <f t="shared" si="23"/>
        <v>0.87501435446333897</v>
      </c>
      <c r="BO17" s="44">
        <f t="shared" si="24"/>
        <v>0.84591449224834658</v>
      </c>
      <c r="BP17" s="44">
        <f t="shared" si="25"/>
        <v>0.8158166273584907</v>
      </c>
      <c r="BQ17" s="44"/>
      <c r="BR17" s="4">
        <v>5.17</v>
      </c>
      <c r="BS17" s="4">
        <v>0.10381615603943928</v>
      </c>
      <c r="BT17" s="18">
        <v>5.2738161560394392</v>
      </c>
      <c r="BU17" s="4">
        <v>5.31</v>
      </c>
      <c r="BV17" s="44">
        <f t="shared" si="26"/>
        <v>0.97479482613123136</v>
      </c>
      <c r="BW17" s="44">
        <f t="shared" si="27"/>
        <v>0.96630587419319114</v>
      </c>
      <c r="BX17" s="44">
        <f t="shared" si="28"/>
        <v>0.80738153031834647</v>
      </c>
      <c r="BY17" s="44">
        <f t="shared" si="29"/>
        <v>0.78272405660377353</v>
      </c>
      <c r="BZ17" s="4">
        <v>4.95</v>
      </c>
      <c r="CA17" s="4">
        <v>7.2118848712679373E-2</v>
      </c>
      <c r="CB17" s="18">
        <v>5.0221188487126796</v>
      </c>
      <c r="CE17" s="44">
        <f t="shared" si="30"/>
        <v>0.98235471581513978</v>
      </c>
      <c r="CF17" s="44"/>
      <c r="CG17" s="44">
        <f t="shared" si="31"/>
        <v>0.76884856838834648</v>
      </c>
      <c r="CH17" s="44">
        <f t="shared" si="32"/>
        <v>0</v>
      </c>
      <c r="CI17" s="4">
        <v>4.5999999999999996</v>
      </c>
      <c r="CJ17" s="4">
        <v>0.42211884871267991</v>
      </c>
      <c r="CK17" s="18">
        <v>5.0221188487126796</v>
      </c>
      <c r="CL17" s="4">
        <v>5.04</v>
      </c>
      <c r="CM17" s="44">
        <f t="shared" si="33"/>
        <v>0.90486703162905702</v>
      </c>
      <c r="CN17" s="44">
        <f t="shared" si="34"/>
        <v>0.90123516485169164</v>
      </c>
      <c r="CO17" s="44"/>
      <c r="CP17" s="44"/>
      <c r="CQ17" s="3">
        <v>4.74</v>
      </c>
      <c r="CR17" s="3">
        <v>0.28211884871267934</v>
      </c>
      <c r="CS17" s="18">
        <v>5.0221188487126796</v>
      </c>
      <c r="CT17" s="3">
        <v>5.0199999999999996</v>
      </c>
      <c r="CU17" s="44">
        <f t="shared" si="35"/>
        <v>0.9343473869737503</v>
      </c>
      <c r="CV17" s="44">
        <f t="shared" si="36"/>
        <v>0.9348083248891248</v>
      </c>
      <c r="CW17" s="44"/>
      <c r="CX17" s="44"/>
      <c r="CY17" s="3">
        <v>4.5999999999999996</v>
      </c>
      <c r="CZ17" s="3">
        <v>0.42211884871267991</v>
      </c>
      <c r="DA17" s="18">
        <v>5.0221188487126796</v>
      </c>
      <c r="DB17" s="3">
        <v>5.32</v>
      </c>
      <c r="DC17">
        <f t="shared" si="37"/>
        <v>0.90486703162905702</v>
      </c>
      <c r="DE17" s="3">
        <v>4.6875</v>
      </c>
      <c r="DF17" s="3">
        <v>0.33461884871267955</v>
      </c>
      <c r="DG17" s="18">
        <v>5.0221188487126796</v>
      </c>
      <c r="DH17" s="3">
        <v>5.1295000000000002</v>
      </c>
      <c r="DI17">
        <f t="shared" si="38"/>
        <v>0.92306986223988796</v>
      </c>
      <c r="DK17" s="3">
        <v>4.68</v>
      </c>
      <c r="DL17" s="3">
        <v>0.34211884871267983</v>
      </c>
      <c r="DM17" s="18">
        <v>5.0221188487126796</v>
      </c>
      <c r="DN17" s="3">
        <v>5.0199999999999996</v>
      </c>
      <c r="DO17">
        <f t="shared" si="39"/>
        <v>0.92148097255760675</v>
      </c>
      <c r="DQ17" s="3">
        <v>4.6120000000000001</v>
      </c>
      <c r="DR17" s="3">
        <v>0.41011884871267945</v>
      </c>
      <c r="DS17" s="18">
        <v>5.0221188487126796</v>
      </c>
      <c r="DT17" s="3">
        <v>5.0594999999999999</v>
      </c>
      <c r="DU17">
        <f t="shared" si="40"/>
        <v>0.90732082748812271</v>
      </c>
      <c r="DW17" s="3">
        <v>4.54</v>
      </c>
      <c r="DX17" s="3">
        <v>0.48211884871267952</v>
      </c>
      <c r="DY17" s="18">
        <v>5.0221188487126796</v>
      </c>
      <c r="DZ17" s="3">
        <v>5.0199999999999996</v>
      </c>
      <c r="EA17">
        <f t="shared" si="41"/>
        <v>0.89279448059142252</v>
      </c>
      <c r="EC17" s="3">
        <v>4.63</v>
      </c>
      <c r="ED17" s="3">
        <v>0.39211884871267966</v>
      </c>
      <c r="EE17" s="18">
        <v>5.0221188487126796</v>
      </c>
      <c r="EF17" s="3">
        <v>4.63</v>
      </c>
      <c r="EG17">
        <f t="shared" si="42"/>
        <v>0.91102657622595218</v>
      </c>
      <c r="EI17" s="3">
        <v>4.4800000000000004</v>
      </c>
      <c r="EJ17" s="3">
        <v>0.29042154138591947</v>
      </c>
      <c r="EK17" s="18">
        <v>4.7704215413859199</v>
      </c>
      <c r="EL17" s="3">
        <v>4.78</v>
      </c>
      <c r="EM17">
        <f t="shared" si="43"/>
        <v>0.93254557718284636</v>
      </c>
      <c r="EO17" s="3">
        <v>4.4494999999999996</v>
      </c>
      <c r="EP17" s="60">
        <v>4.90323491186144</v>
      </c>
      <c r="EQ17" s="18">
        <v>4.90323491186144</v>
      </c>
      <c r="ER17" s="3">
        <v>4.8029215413859196</v>
      </c>
      <c r="ES17">
        <f t="shared" si="44"/>
        <v>0.45020285335841381</v>
      </c>
      <c r="EU17" s="3">
        <v>4.58</v>
      </c>
      <c r="EV17" s="12">
        <v>0.32323491186143993</v>
      </c>
      <c r="EW17" s="18">
        <v>4.90323491186144</v>
      </c>
      <c r="EX17" s="18">
        <v>4.8029215413859196</v>
      </c>
      <c r="EY17" s="3">
        <v>4.9000000000000004</v>
      </c>
      <c r="EZ17" s="3">
        <v>4.8099999999999996</v>
      </c>
      <c r="FA17" s="3">
        <v>0.15461884871267895</v>
      </c>
      <c r="FB17" s="19">
        <v>5.0546188487126793</v>
      </c>
      <c r="FC17" s="3">
        <v>5.0599999999999996</v>
      </c>
      <c r="FD17" s="46"/>
      <c r="FE17" s="46"/>
      <c r="FF17" s="3"/>
      <c r="FG17" s="13"/>
      <c r="FH17" s="13"/>
      <c r="FI17" s="3"/>
      <c r="FJ17">
        <f t="shared" si="45"/>
        <v>1</v>
      </c>
      <c r="FL17" s="3">
        <v>4.7794999999999996</v>
      </c>
      <c r="FM17" s="3">
        <v>4.6905000000000001</v>
      </c>
      <c r="FN17" s="3"/>
      <c r="FO17" s="14"/>
      <c r="FP17" s="14"/>
      <c r="FQ17" s="3"/>
      <c r="FR17" s="3"/>
      <c r="FU17" s="3"/>
      <c r="FV17" s="14"/>
      <c r="FW17" s="14"/>
      <c r="FX17" s="3"/>
      <c r="FY17" s="3"/>
      <c r="FZ17">
        <f t="shared" si="48"/>
        <v>1</v>
      </c>
      <c r="GB17" s="3"/>
      <c r="GC17" s="14"/>
      <c r="GD17" s="3"/>
      <c r="GE17" s="46"/>
      <c r="GF17" s="46"/>
      <c r="GG17" s="3"/>
      <c r="GH17" s="14"/>
      <c r="GI17" s="20"/>
      <c r="GJ17" s="3"/>
      <c r="GK17" s="3"/>
      <c r="GL17" s="3"/>
      <c r="GM17">
        <f t="shared" si="46"/>
        <v>1</v>
      </c>
      <c r="GO17" s="3"/>
      <c r="GP17" s="3"/>
      <c r="GQ17" s="20"/>
      <c r="GR17" s="3"/>
      <c r="GU17" s="3"/>
      <c r="GV17" s="3"/>
      <c r="GW17" s="3"/>
      <c r="GX17" s="3"/>
      <c r="GY17" s="3"/>
    </row>
    <row r="18" spans="1:207" ht="15.75" customHeight="1">
      <c r="A18" s="21" t="s">
        <v>166</v>
      </c>
      <c r="B18" s="22" t="s">
        <v>137</v>
      </c>
      <c r="C18" s="22" t="s">
        <v>135</v>
      </c>
      <c r="D18" s="23" t="s">
        <v>124</v>
      </c>
      <c r="E18" s="24">
        <v>15</v>
      </c>
      <c r="F18" s="25">
        <v>7.1820000000000004</v>
      </c>
      <c r="G18" s="25">
        <v>4.2596657382510008</v>
      </c>
      <c r="H18" s="25">
        <v>2.6703342617489993</v>
      </c>
      <c r="I18" s="64">
        <f t="shared" si="0"/>
        <v>6.93</v>
      </c>
      <c r="K18" s="26">
        <v>6.2240000000000002</v>
      </c>
      <c r="L18" s="26">
        <v>0.42393314765019952</v>
      </c>
      <c r="M18" s="44">
        <f>IF(L18&gt;0,$G18/($G18+L18),1)</f>
        <v>0.90948559900670745</v>
      </c>
      <c r="O18" s="44">
        <f t="shared" si="2"/>
        <v>0.92563814364385955</v>
      </c>
      <c r="P18" s="26">
        <v>6.4080000000000004</v>
      </c>
      <c r="Q18" s="26">
        <v>0.23993314765019935</v>
      </c>
      <c r="R18" s="26">
        <v>6.6479331476501997</v>
      </c>
      <c r="S18" s="44">
        <f t="shared" si="3"/>
        <v>0.94667676970007419</v>
      </c>
      <c r="U18" s="44">
        <f t="shared" si="4"/>
        <v>0.92563814364385955</v>
      </c>
      <c r="V18" s="26">
        <v>6.3789999999999996</v>
      </c>
      <c r="W18" s="26">
        <v>0.26893314765020015</v>
      </c>
      <c r="X18" s="26">
        <v>6.6479331476501997</v>
      </c>
      <c r="Y18" s="44">
        <f t="shared" si="5"/>
        <v>0.94061449149593168</v>
      </c>
      <c r="AA18" s="44">
        <f t="shared" si="6"/>
        <v>0.92563814364385955</v>
      </c>
      <c r="AB18" s="26">
        <v>6.33</v>
      </c>
      <c r="AC18" s="26">
        <v>0.31793314765019964</v>
      </c>
      <c r="AD18" s="26">
        <v>6.6479331476501997</v>
      </c>
      <c r="AE18" s="44">
        <f t="shared" si="7"/>
        <v>0.93054587010027912</v>
      </c>
      <c r="AF18" s="48"/>
      <c r="AG18" s="44">
        <f t="shared" si="8"/>
        <v>0.92563814364385955</v>
      </c>
      <c r="AH18" s="26">
        <v>6.3034999999999997</v>
      </c>
      <c r="AI18" s="24">
        <v>0</v>
      </c>
      <c r="AJ18" s="26" t="s">
        <v>125</v>
      </c>
      <c r="AK18" s="68">
        <f t="shared" ref="AK18:AK21" si="50">AH18</f>
        <v>6.3034999999999997</v>
      </c>
      <c r="AL18" s="44">
        <f t="shared" si="9"/>
        <v>1</v>
      </c>
      <c r="AM18" s="44">
        <f t="shared" si="10"/>
        <v>1</v>
      </c>
      <c r="AN18" s="44">
        <f t="shared" si="11"/>
        <v>0.87768031189083806</v>
      </c>
      <c r="AO18" s="44">
        <f t="shared" si="12"/>
        <v>0.90959595959595962</v>
      </c>
      <c r="AP18" s="44"/>
      <c r="AQ18" s="44">
        <f t="shared" si="13"/>
        <v>0.87768031189083806</v>
      </c>
      <c r="AS18" s="26">
        <v>6.1870000000000003</v>
      </c>
      <c r="AT18" s="26">
        <v>-0.34016713087449979</v>
      </c>
      <c r="AU18" s="26">
        <v>5.8468328691255005</v>
      </c>
      <c r="AV18" s="26">
        <v>6.1870000000000003</v>
      </c>
      <c r="AW18" s="44">
        <f t="shared" si="14"/>
        <v>1</v>
      </c>
      <c r="AX18" s="44">
        <f t="shared" si="15"/>
        <v>1</v>
      </c>
      <c r="AY18" s="44">
        <f t="shared" si="16"/>
        <v>0.8436988267136365</v>
      </c>
      <c r="AZ18" s="44">
        <f t="shared" si="17"/>
        <v>0.8614592035644667</v>
      </c>
      <c r="BA18" s="25">
        <v>6.0875000000000004</v>
      </c>
      <c r="BB18" s="25">
        <v>0</v>
      </c>
      <c r="BC18" s="25">
        <v>5.8468328691255005</v>
      </c>
      <c r="BD18" s="25">
        <v>6.0872000000000002</v>
      </c>
      <c r="BE18" s="44">
        <f t="shared" si="18"/>
        <v>1</v>
      </c>
      <c r="BF18" s="44">
        <f t="shared" si="19"/>
        <v>1</v>
      </c>
      <c r="BG18" s="44">
        <f t="shared" si="20"/>
        <v>0.87842712842712856</v>
      </c>
      <c r="BH18" s="44">
        <f t="shared" si="21"/>
        <v>0.84756335282651074</v>
      </c>
      <c r="BI18" s="25">
        <v>5.94</v>
      </c>
      <c r="BJ18" s="25">
        <v>0</v>
      </c>
      <c r="BK18" s="25">
        <v>5.8468328691255005</v>
      </c>
      <c r="BL18" s="25"/>
      <c r="BM18" s="44">
        <f t="shared" si="22"/>
        <v>1</v>
      </c>
      <c r="BN18" s="44">
        <f t="shared" si="23"/>
        <v>1</v>
      </c>
      <c r="BO18" s="44">
        <f t="shared" si="24"/>
        <v>0.85714285714285721</v>
      </c>
      <c r="BP18" s="48">
        <f t="shared" si="25"/>
        <v>0</v>
      </c>
      <c r="BQ18" s="44"/>
      <c r="BR18" s="25">
        <v>5.89</v>
      </c>
      <c r="BS18" s="25">
        <v>0</v>
      </c>
      <c r="BT18" s="25">
        <v>5.5797994429506002</v>
      </c>
      <c r="BU18" s="25"/>
      <c r="BV18" s="44">
        <f t="shared" si="26"/>
        <v>1</v>
      </c>
      <c r="BW18" s="44">
        <f t="shared" si="27"/>
        <v>1</v>
      </c>
      <c r="BX18" s="44">
        <f t="shared" si="28"/>
        <v>0.84992784992784987</v>
      </c>
      <c r="BY18" s="48">
        <f t="shared" si="29"/>
        <v>0</v>
      </c>
      <c r="BZ18" s="25">
        <v>5.82</v>
      </c>
      <c r="CA18" s="25">
        <v>0</v>
      </c>
      <c r="CB18" s="25">
        <v>5.3127660167757007</v>
      </c>
      <c r="CC18" s="25"/>
      <c r="CD18" s="25"/>
      <c r="CE18" s="44">
        <f t="shared" si="30"/>
        <v>1</v>
      </c>
      <c r="CF18" s="44"/>
      <c r="CG18" s="44">
        <f t="shared" si="31"/>
        <v>0.83982683982683992</v>
      </c>
      <c r="CH18" s="48">
        <f t="shared" si="32"/>
        <v>0</v>
      </c>
      <c r="CI18" s="25"/>
      <c r="CJ18" s="25">
        <v>5.3127660167757007</v>
      </c>
      <c r="CK18" s="25">
        <v>5.3127660167757007</v>
      </c>
      <c r="CL18" s="25"/>
      <c r="CM18" s="44">
        <f t="shared" si="33"/>
        <v>0.44499306417245055</v>
      </c>
      <c r="CN18" s="44">
        <f t="shared" si="34"/>
        <v>1</v>
      </c>
      <c r="CO18" s="44"/>
      <c r="CP18" s="44"/>
      <c r="CQ18" s="24"/>
      <c r="CR18" s="24">
        <v>5.3127660167757007</v>
      </c>
      <c r="CS18" s="25">
        <v>5.3127660167757007</v>
      </c>
      <c r="CT18" s="24"/>
      <c r="CU18" s="44">
        <f t="shared" si="35"/>
        <v>0.44499306417245055</v>
      </c>
      <c r="CV18" s="44">
        <f t="shared" si="36"/>
        <v>1</v>
      </c>
      <c r="CW18" s="44"/>
      <c r="CX18" s="44"/>
      <c r="CY18" s="24"/>
      <c r="CZ18" s="24">
        <v>5.3127660167757007</v>
      </c>
      <c r="DA18" s="25">
        <v>5.3127660167757007</v>
      </c>
      <c r="DB18" s="24"/>
      <c r="DC18">
        <f t="shared" si="37"/>
        <v>0.44499306417245055</v>
      </c>
      <c r="DE18" s="24"/>
      <c r="DF18" s="24">
        <v>5.3127660167757007</v>
      </c>
      <c r="DG18" s="25">
        <v>5.3127660167757007</v>
      </c>
      <c r="DH18" s="24"/>
      <c r="DI18">
        <f t="shared" si="38"/>
        <v>0.44499306417245055</v>
      </c>
      <c r="DK18" s="24"/>
      <c r="DL18" s="24">
        <v>5.3127660167757007</v>
      </c>
      <c r="DM18" s="25">
        <v>5.3127660167757007</v>
      </c>
      <c r="DN18" s="24"/>
      <c r="DO18">
        <f t="shared" si="39"/>
        <v>0.44499306417245055</v>
      </c>
      <c r="DQ18" s="62"/>
      <c r="DR18" s="24">
        <v>5.3127660167757007</v>
      </c>
      <c r="DS18" s="25">
        <v>5.3127660167757007</v>
      </c>
      <c r="DT18" s="62"/>
      <c r="DU18">
        <f t="shared" si="40"/>
        <v>0.44499306417245055</v>
      </c>
      <c r="DW18" s="62"/>
      <c r="DX18" s="24">
        <v>5.3127660167757007</v>
      </c>
      <c r="DY18" s="25">
        <v>5.3127660167757007</v>
      </c>
      <c r="DZ18" s="24"/>
      <c r="EA18">
        <f t="shared" si="41"/>
        <v>0.44499306417245055</v>
      </c>
      <c r="EC18" s="24"/>
      <c r="ED18" s="24">
        <v>5.3127660167757007</v>
      </c>
      <c r="EE18" s="25">
        <v>5.3127660167757007</v>
      </c>
      <c r="EF18" s="24"/>
      <c r="EG18">
        <f t="shared" si="42"/>
        <v>0.44499306417245055</v>
      </c>
      <c r="EI18" s="24"/>
      <c r="EJ18" s="24">
        <v>5.0457325906008004</v>
      </c>
      <c r="EK18" s="25">
        <v>5.0457325906008004</v>
      </c>
      <c r="EL18" s="24"/>
      <c r="EM18">
        <f t="shared" si="43"/>
        <v>0.45776285847363651</v>
      </c>
      <c r="EO18" s="24"/>
      <c r="EP18" s="24">
        <v>5.1785459610763196</v>
      </c>
      <c r="EQ18" s="18">
        <v>5.1785459610763196</v>
      </c>
      <c r="ER18" s="24">
        <v>5.0457325906008004</v>
      </c>
      <c r="ES18">
        <f t="shared" si="44"/>
        <v>0.45132127504139319</v>
      </c>
      <c r="EU18" s="24"/>
      <c r="EV18" s="26">
        <v>5.1785459610763196</v>
      </c>
      <c r="EW18" s="18">
        <v>5.1785459610763196</v>
      </c>
      <c r="EX18" s="18">
        <v>5.0457325906008004</v>
      </c>
      <c r="EY18" s="24"/>
      <c r="EZ18" s="24"/>
      <c r="FA18" s="3">
        <v>5.3127660167757007</v>
      </c>
      <c r="FB18" s="19">
        <v>5.3127660167757007</v>
      </c>
      <c r="FC18" s="24"/>
      <c r="FD18" s="46"/>
      <c r="FE18" s="46"/>
      <c r="FF18" s="24"/>
      <c r="FG18" s="3">
        <v>5.3127660167757007</v>
      </c>
      <c r="FH18" s="19">
        <v>5.3127660167757007</v>
      </c>
      <c r="FI18" s="24"/>
      <c r="FJ18">
        <f t="shared" si="45"/>
        <v>0.44499306417245055</v>
      </c>
      <c r="FL18" s="24"/>
      <c r="FM18" s="24"/>
      <c r="FN18" s="24"/>
      <c r="FO18" s="3">
        <v>5.3127660167757007</v>
      </c>
      <c r="FP18" s="19">
        <v>5.3127660167757007</v>
      </c>
      <c r="FQ18" s="24"/>
      <c r="FR18" s="24"/>
      <c r="FU18" s="24"/>
      <c r="FV18" s="3">
        <v>5.3127660167757007</v>
      </c>
      <c r="FW18" s="19">
        <v>5.3127660167757007</v>
      </c>
      <c r="FX18" s="24"/>
      <c r="FY18" s="24"/>
      <c r="FZ18">
        <f t="shared" si="48"/>
        <v>0.44499306417245055</v>
      </c>
      <c r="GB18" s="24"/>
      <c r="GC18" s="19"/>
      <c r="GD18" s="24"/>
      <c r="GE18" s="46"/>
      <c r="GF18" s="46"/>
      <c r="GG18" s="24"/>
      <c r="GH18" s="14"/>
      <c r="GI18" s="20"/>
      <c r="GJ18" s="24"/>
      <c r="GK18" s="24"/>
      <c r="GL18" s="24"/>
      <c r="GM18">
        <f t="shared" si="46"/>
        <v>1</v>
      </c>
      <c r="GO18" s="24"/>
      <c r="GP18" s="24"/>
      <c r="GQ18" s="20"/>
      <c r="GR18" s="24"/>
      <c r="GU18" s="24"/>
      <c r="GV18" s="24"/>
      <c r="GW18" s="3"/>
      <c r="GX18" s="3"/>
      <c r="GY18" s="3"/>
    </row>
    <row r="19" spans="1:207" ht="15.75" customHeight="1">
      <c r="A19" s="36" t="s">
        <v>201</v>
      </c>
      <c r="B19" s="2" t="s">
        <v>137</v>
      </c>
      <c r="C19" s="2" t="s">
        <v>135</v>
      </c>
      <c r="D19" s="16" t="s">
        <v>124</v>
      </c>
      <c r="E19" s="3">
        <v>43</v>
      </c>
      <c r="F19" s="4">
        <v>6.7960000000000003</v>
      </c>
      <c r="G19" s="4">
        <v>4.0224029713008003</v>
      </c>
      <c r="H19" s="4">
        <v>2.5215970286991998</v>
      </c>
      <c r="I19" s="64">
        <f t="shared" si="0"/>
        <v>6.5440000000000005</v>
      </c>
      <c r="K19" s="10">
        <v>5.5</v>
      </c>
      <c r="L19" s="10">
        <v>0.79168059426016058</v>
      </c>
      <c r="M19" s="44">
        <f t="shared" si="47"/>
        <v>0.83554905446102079</v>
      </c>
      <c r="O19" s="44">
        <f t="shared" si="2"/>
        <v>0.92579172958507361</v>
      </c>
      <c r="P19" s="11">
        <v>5.8239999999999998</v>
      </c>
      <c r="Q19" s="11">
        <v>0.46768059426016073</v>
      </c>
      <c r="R19" s="11">
        <v>6.2916805942601606</v>
      </c>
      <c r="S19" s="44">
        <f t="shared" si="3"/>
        <v>0.89584144984577097</v>
      </c>
      <c r="U19" s="44">
        <f t="shared" si="4"/>
        <v>0.92579172958507361</v>
      </c>
      <c r="V19" s="11">
        <v>5.68</v>
      </c>
      <c r="W19" s="11">
        <v>0.61168059426016086</v>
      </c>
      <c r="X19" s="11">
        <v>6.2916805942601606</v>
      </c>
      <c r="Y19" s="44">
        <f t="shared" si="5"/>
        <v>0.86800397843362664</v>
      </c>
      <c r="AA19" s="44">
        <f t="shared" si="6"/>
        <v>0.92579172958507361</v>
      </c>
      <c r="AB19" s="11">
        <v>5.65</v>
      </c>
      <c r="AC19" s="11">
        <v>0.64168059426016022</v>
      </c>
      <c r="AD19" s="11">
        <v>6.2916805942601606</v>
      </c>
      <c r="AE19" s="44">
        <f t="shared" si="7"/>
        <v>0.86242086248234195</v>
      </c>
      <c r="AF19" s="48"/>
      <c r="AG19" s="44">
        <f t="shared" si="8"/>
        <v>0.92579172958507361</v>
      </c>
      <c r="AH19" s="11">
        <v>5.34</v>
      </c>
      <c r="AI19" s="7">
        <v>0</v>
      </c>
      <c r="AJ19" s="11" t="s">
        <v>125</v>
      </c>
      <c r="AK19" s="68">
        <f t="shared" si="50"/>
        <v>5.34</v>
      </c>
      <c r="AL19" s="44">
        <f t="shared" si="9"/>
        <v>1</v>
      </c>
      <c r="AM19" s="44">
        <f t="shared" si="10"/>
        <v>1</v>
      </c>
      <c r="AN19" s="44">
        <f t="shared" si="11"/>
        <v>0.78575632725132427</v>
      </c>
      <c r="AO19" s="44">
        <f t="shared" si="12"/>
        <v>0.81601466992665028</v>
      </c>
      <c r="AP19" s="44"/>
      <c r="AQ19" s="44">
        <f t="shared" si="13"/>
        <v>0.78575632725132427</v>
      </c>
      <c r="AS19" s="11">
        <v>5</v>
      </c>
      <c r="AT19" s="11">
        <v>0.53520148565039971</v>
      </c>
      <c r="AU19" s="17">
        <v>5.5352014856503997</v>
      </c>
      <c r="AV19" s="11">
        <v>5.53</v>
      </c>
      <c r="AW19" s="44">
        <f t="shared" si="14"/>
        <v>0.88256956243007945</v>
      </c>
      <c r="AX19" s="44">
        <f t="shared" si="15"/>
        <v>0.88357796896689078</v>
      </c>
      <c r="AY19" s="44">
        <f t="shared" si="16"/>
        <v>0.84584374780721261</v>
      </c>
      <c r="AZ19" s="44">
        <f t="shared" si="17"/>
        <v>0.81371394938198938</v>
      </c>
      <c r="BA19" s="4">
        <v>5.03</v>
      </c>
      <c r="BB19" s="4">
        <v>0.50520148565039946</v>
      </c>
      <c r="BC19" s="18">
        <v>5.5352014856503997</v>
      </c>
      <c r="BD19" s="4">
        <v>5.53</v>
      </c>
      <c r="BE19" s="44">
        <f t="shared" si="18"/>
        <v>0.88841748645362184</v>
      </c>
      <c r="BF19" s="44">
        <f t="shared" si="19"/>
        <v>0.88943930844442576</v>
      </c>
      <c r="BG19" s="44">
        <f t="shared" si="20"/>
        <v>0.84584374780721261</v>
      </c>
      <c r="BH19" s="44">
        <f t="shared" si="21"/>
        <v>0.81371394938198938</v>
      </c>
      <c r="BI19" s="4">
        <v>4.7</v>
      </c>
      <c r="BJ19" s="4">
        <v>0.83520148565039953</v>
      </c>
      <c r="BK19" s="18">
        <v>5.5352014856503997</v>
      </c>
      <c r="BL19" s="4">
        <v>5.54</v>
      </c>
      <c r="BM19" s="44">
        <f t="shared" si="22"/>
        <v>0.82806309302206937</v>
      </c>
      <c r="BN19" s="44">
        <f t="shared" si="23"/>
        <v>0.82724591010701831</v>
      </c>
      <c r="BO19" s="44">
        <f t="shared" si="24"/>
        <v>0.84584374780721261</v>
      </c>
      <c r="BP19" s="44">
        <f t="shared" si="25"/>
        <v>0.81518540317834021</v>
      </c>
      <c r="BQ19" s="44"/>
      <c r="BR19" s="4">
        <v>4.99</v>
      </c>
      <c r="BS19" s="4">
        <v>0.2930417827804801</v>
      </c>
      <c r="BT19" s="18">
        <v>5.2830417827804803</v>
      </c>
      <c r="BU19" s="4">
        <v>5.28</v>
      </c>
      <c r="BV19" s="44">
        <f t="shared" si="26"/>
        <v>0.93209465084604792</v>
      </c>
      <c r="BW19" s="44">
        <f t="shared" si="27"/>
        <v>0.93275211015066062</v>
      </c>
      <c r="BX19" s="44">
        <f t="shared" si="28"/>
        <v>0.80731078587721272</v>
      </c>
      <c r="BY19" s="44">
        <f t="shared" si="29"/>
        <v>0.77692760447321951</v>
      </c>
      <c r="BZ19" s="4">
        <v>4.74</v>
      </c>
      <c r="CA19" s="4">
        <v>0.29088207991055981</v>
      </c>
      <c r="CB19" s="18">
        <v>5.03088207991056</v>
      </c>
      <c r="CE19" s="44">
        <f t="shared" si="30"/>
        <v>0.93256135950744379</v>
      </c>
      <c r="CF19" s="44"/>
      <c r="CG19" s="44">
        <f t="shared" si="31"/>
        <v>0.76877782394721261</v>
      </c>
      <c r="CH19" s="44">
        <f t="shared" si="32"/>
        <v>0</v>
      </c>
      <c r="CI19" s="4">
        <v>4.46</v>
      </c>
      <c r="CJ19" s="4">
        <v>0.57088207991056006</v>
      </c>
      <c r="CK19" s="18">
        <v>5.03088207991056</v>
      </c>
      <c r="CL19" s="4">
        <v>5.09</v>
      </c>
      <c r="CM19" s="44">
        <f t="shared" si="33"/>
        <v>0.87571377052682486</v>
      </c>
      <c r="CN19" s="44">
        <f t="shared" si="34"/>
        <v>0.86458610660205704</v>
      </c>
      <c r="CO19" s="44"/>
      <c r="CP19" s="44"/>
      <c r="CQ19" s="3">
        <v>4.66</v>
      </c>
      <c r="CR19" s="3">
        <v>0.37088207991055988</v>
      </c>
      <c r="CS19" s="18">
        <v>5.03088207991056</v>
      </c>
      <c r="CT19" s="3">
        <v>5.04</v>
      </c>
      <c r="CU19" s="44">
        <f t="shared" si="35"/>
        <v>0.91557978242083415</v>
      </c>
      <c r="CV19" s="44">
        <f t="shared" si="36"/>
        <v>0.91368350365079842</v>
      </c>
      <c r="CW19" s="44"/>
      <c r="CX19" s="44"/>
      <c r="CY19" s="3">
        <v>4.54</v>
      </c>
      <c r="CZ19" s="3">
        <v>0.49088207991055999</v>
      </c>
      <c r="DA19" s="18">
        <v>5.03088207991056</v>
      </c>
      <c r="DB19" s="3">
        <v>5.03</v>
      </c>
      <c r="DC19">
        <f t="shared" si="37"/>
        <v>0.89123618952921935</v>
      </c>
      <c r="DE19" s="3">
        <v>4.45</v>
      </c>
      <c r="DF19" s="3">
        <v>0.58088207991055985</v>
      </c>
      <c r="DG19" s="18">
        <v>5.03088207991056</v>
      </c>
      <c r="DH19" s="3">
        <v>5.04</v>
      </c>
      <c r="DI19">
        <f t="shared" si="38"/>
        <v>0.87381140349809538</v>
      </c>
      <c r="DK19" s="3">
        <v>4.6100000000000003</v>
      </c>
      <c r="DL19" s="3">
        <v>0.4208820799105597</v>
      </c>
      <c r="DM19" s="18">
        <v>5.03088207991056</v>
      </c>
      <c r="DN19" s="3">
        <v>5.03</v>
      </c>
      <c r="DO19">
        <f t="shared" si="39"/>
        <v>0.90527682220256933</v>
      </c>
      <c r="DQ19" s="3">
        <v>4.625</v>
      </c>
      <c r="DR19" s="3">
        <v>0.40588207991056002</v>
      </c>
      <c r="DS19" s="18">
        <v>5.03088207991056</v>
      </c>
      <c r="DT19" s="3">
        <v>5.0644999999999998</v>
      </c>
      <c r="DU19">
        <f t="shared" si="40"/>
        <v>0.9083432807019659</v>
      </c>
      <c r="DW19" s="3">
        <v>4.4800000000000004</v>
      </c>
      <c r="DX19" s="3">
        <v>0.5508820799105596</v>
      </c>
      <c r="DY19" s="18">
        <v>5.03088207991056</v>
      </c>
      <c r="DZ19" s="3">
        <v>5.03</v>
      </c>
      <c r="EA19">
        <f t="shared" si="41"/>
        <v>0.87954346301579356</v>
      </c>
      <c r="EC19" s="3">
        <v>4.62</v>
      </c>
      <c r="ED19" s="3">
        <v>0.41088207991055992</v>
      </c>
      <c r="EE19" s="18">
        <v>5.03088207991056</v>
      </c>
      <c r="EF19" s="3">
        <v>4.62</v>
      </c>
      <c r="EG19">
        <f t="shared" si="42"/>
        <v>0.90731882223582949</v>
      </c>
      <c r="EI19" s="3">
        <v>4.41</v>
      </c>
      <c r="EJ19" s="3">
        <v>0.36872237704063959</v>
      </c>
      <c r="EK19" s="18">
        <v>4.7787223770406397</v>
      </c>
      <c r="EL19" s="3">
        <v>4.78</v>
      </c>
      <c r="EM19">
        <f t="shared" si="43"/>
        <v>0.91603009529666268</v>
      </c>
      <c r="EO19" s="3">
        <v>4.4400000000000004</v>
      </c>
      <c r="EP19" s="3">
        <v>4.7503611885536801</v>
      </c>
      <c r="EQ19" s="18">
        <v>4.7503611885536801</v>
      </c>
      <c r="ER19" s="3">
        <v>4.7787223770406397</v>
      </c>
      <c r="ES19">
        <f t="shared" si="44"/>
        <v>0.45851032787452961</v>
      </c>
      <c r="EU19" s="3">
        <v>4.49</v>
      </c>
      <c r="EV19" s="12">
        <v>0.26036118855367985</v>
      </c>
      <c r="EW19" s="18">
        <v>4.7503611885536801</v>
      </c>
      <c r="EX19" s="18">
        <v>4.7787223770406397</v>
      </c>
      <c r="EY19" s="3">
        <v>4.76</v>
      </c>
      <c r="EZ19" s="3">
        <v>4.6900000000000004</v>
      </c>
      <c r="FA19" s="3">
        <v>0.27088207991056024</v>
      </c>
      <c r="FB19" s="19">
        <v>5.03088207991056</v>
      </c>
      <c r="FC19" s="3">
        <v>5.03</v>
      </c>
      <c r="FD19" s="46"/>
      <c r="FE19" s="46"/>
      <c r="FF19" s="3">
        <v>4.76</v>
      </c>
      <c r="FG19" s="3">
        <v>0.27088207991056024</v>
      </c>
      <c r="FH19" s="19">
        <v>5.03088207991056</v>
      </c>
      <c r="FI19" s="3">
        <v>5.0599999999999996</v>
      </c>
      <c r="FJ19">
        <f t="shared" si="45"/>
        <v>0.9369056382980836</v>
      </c>
      <c r="FL19" s="3"/>
      <c r="FM19" s="3"/>
      <c r="FN19" s="3"/>
      <c r="FO19" s="12">
        <v>5.03088207991056</v>
      </c>
      <c r="FP19" s="17">
        <v>5.03088207991056</v>
      </c>
      <c r="FQ19" s="3"/>
      <c r="FR19" s="3"/>
      <c r="FU19" s="3">
        <v>4.6425000000000001</v>
      </c>
      <c r="FV19" s="12">
        <v>0.38838207991055995</v>
      </c>
      <c r="FW19" s="17">
        <v>5.03088207991056</v>
      </c>
      <c r="FX19" s="3">
        <v>5.0449999999999999</v>
      </c>
      <c r="FY19" s="3"/>
      <c r="FZ19">
        <f t="shared" si="48"/>
        <v>0.91194717597859454</v>
      </c>
      <c r="GB19" s="3"/>
      <c r="GC19" s="17">
        <v>5.03088207991056</v>
      </c>
      <c r="GD19" s="3"/>
      <c r="GG19" s="3"/>
      <c r="GH19" s="37"/>
      <c r="GI19" s="20"/>
      <c r="GJ19" s="3"/>
      <c r="GK19" s="3">
        <v>4.6100000000000003</v>
      </c>
      <c r="GL19" s="3">
        <v>4.5629999999999997</v>
      </c>
      <c r="GM19">
        <f t="shared" si="46"/>
        <v>1</v>
      </c>
      <c r="GO19" s="3"/>
      <c r="GP19" s="3"/>
      <c r="GQ19" s="20"/>
      <c r="GR19" s="3"/>
      <c r="GU19" s="3"/>
      <c r="GV19" s="3"/>
      <c r="GW19" s="3"/>
      <c r="GX19" s="3"/>
      <c r="GY19" s="3"/>
    </row>
    <row r="20" spans="1:207" ht="15.75" customHeight="1">
      <c r="A20" s="38" t="s">
        <v>212</v>
      </c>
      <c r="B20" s="2" t="s">
        <v>137</v>
      </c>
      <c r="C20" s="2" t="s">
        <v>135</v>
      </c>
      <c r="D20" s="16" t="s">
        <v>124</v>
      </c>
      <c r="E20" s="3">
        <v>18</v>
      </c>
      <c r="F20" s="4">
        <v>6.6535000000000002</v>
      </c>
      <c r="G20" s="4">
        <v>3.9348124420510504</v>
      </c>
      <c r="H20" s="4">
        <v>2.4666875579489496</v>
      </c>
      <c r="I20" s="64">
        <f t="shared" si="0"/>
        <v>6.4015000000000004</v>
      </c>
      <c r="K20" s="10">
        <v>5.71</v>
      </c>
      <c r="L20" s="10">
        <v>0.45016248841020978</v>
      </c>
      <c r="M20" s="44">
        <f t="shared" si="47"/>
        <v>0.89733978060329378</v>
      </c>
      <c r="O20" s="44">
        <f t="shared" si="2"/>
        <v>0.92585293280381897</v>
      </c>
      <c r="P20" s="11">
        <v>5.9</v>
      </c>
      <c r="Q20" s="11">
        <v>0.26016248841020939</v>
      </c>
      <c r="R20" s="11">
        <v>6.1601624884102097</v>
      </c>
      <c r="S20" s="44">
        <f t="shared" si="3"/>
        <v>0.93798234966290883</v>
      </c>
      <c r="U20" s="44">
        <f t="shared" si="4"/>
        <v>0.92585293280381897</v>
      </c>
      <c r="V20" s="11">
        <v>5.74</v>
      </c>
      <c r="W20" s="11">
        <v>0.42016248841020953</v>
      </c>
      <c r="X20" s="11">
        <v>6.1601624884102097</v>
      </c>
      <c r="Y20" s="44">
        <f t="shared" si="5"/>
        <v>0.90352126128870547</v>
      </c>
      <c r="AA20" s="44">
        <f t="shared" si="6"/>
        <v>0.92585293280381897</v>
      </c>
      <c r="AB20" s="11">
        <v>5.7</v>
      </c>
      <c r="AC20" s="11">
        <v>0.46016248841020957</v>
      </c>
      <c r="AD20" s="11">
        <v>6.1601624884102097</v>
      </c>
      <c r="AE20" s="44">
        <f t="shared" si="7"/>
        <v>0.89529804021841952</v>
      </c>
      <c r="AF20" s="48"/>
      <c r="AG20" s="44">
        <f t="shared" si="8"/>
        <v>0.92585293280381897</v>
      </c>
      <c r="AH20" s="11">
        <v>5.46</v>
      </c>
      <c r="AI20" s="7">
        <v>0</v>
      </c>
      <c r="AJ20" s="11" t="s">
        <v>125</v>
      </c>
      <c r="AK20" s="68">
        <f t="shared" si="50"/>
        <v>5.46</v>
      </c>
      <c r="AL20" s="44">
        <f t="shared" si="9"/>
        <v>1</v>
      </c>
      <c r="AM20" s="44">
        <f t="shared" si="10"/>
        <v>1</v>
      </c>
      <c r="AN20" s="44">
        <f t="shared" si="11"/>
        <v>0.82062072593371904</v>
      </c>
      <c r="AO20" s="44">
        <f t="shared" si="12"/>
        <v>0.85292509568069974</v>
      </c>
      <c r="AP20" s="44"/>
      <c r="AQ20" s="44">
        <f t="shared" si="13"/>
        <v>0.82062072593371904</v>
      </c>
      <c r="AS20" s="11">
        <v>5.1304999999999996</v>
      </c>
      <c r="AT20" s="11">
        <v>0.28965622102552491</v>
      </c>
      <c r="AU20" s="17">
        <v>5.4201562210255245</v>
      </c>
      <c r="AV20" s="11">
        <v>5.4234999999999998</v>
      </c>
      <c r="AW20" s="44">
        <f t="shared" si="14"/>
        <v>0.9314336916362459</v>
      </c>
      <c r="AX20" s="44">
        <f t="shared" si="15"/>
        <v>0.93069702026378076</v>
      </c>
      <c r="AY20" s="44">
        <f t="shared" si="16"/>
        <v>0.84670096399680139</v>
      </c>
      <c r="AZ20" s="44">
        <f t="shared" si="17"/>
        <v>0.81513489141053574</v>
      </c>
      <c r="BA20" s="4">
        <v>5.0599999999999996</v>
      </c>
      <c r="BB20" s="4">
        <v>0.36015622102552491</v>
      </c>
      <c r="BC20" s="18">
        <v>5.4201562210255245</v>
      </c>
      <c r="BD20" s="4">
        <v>5.44</v>
      </c>
      <c r="BE20" s="44">
        <f t="shared" si="18"/>
        <v>0.91614462193362367</v>
      </c>
      <c r="BF20" s="44">
        <f t="shared" si="19"/>
        <v>0.91193128204215346</v>
      </c>
      <c r="BG20" s="44">
        <f t="shared" si="20"/>
        <v>0.84670096399680139</v>
      </c>
      <c r="BH20" s="44">
        <f t="shared" si="21"/>
        <v>0.81761478920868724</v>
      </c>
      <c r="BI20" s="4">
        <v>4.78</v>
      </c>
      <c r="BJ20" s="4">
        <v>0.64015622102552427</v>
      </c>
      <c r="BK20" s="18">
        <v>5.4201562210255245</v>
      </c>
      <c r="BL20" s="4">
        <v>5.44</v>
      </c>
      <c r="BM20" s="44">
        <f t="shared" si="22"/>
        <v>0.86007418450926998</v>
      </c>
      <c r="BN20" s="44">
        <f t="shared" si="23"/>
        <v>0.85635975171483014</v>
      </c>
      <c r="BO20" s="44">
        <f t="shared" si="24"/>
        <v>0.84670096399680139</v>
      </c>
      <c r="BP20" s="44">
        <f t="shared" si="25"/>
        <v>0.81761478920868724</v>
      </c>
      <c r="BQ20" s="44"/>
      <c r="BR20" s="4">
        <v>5.01</v>
      </c>
      <c r="BS20" s="4">
        <v>0.16348746523062996</v>
      </c>
      <c r="BT20" s="18">
        <v>5.1734874652306297</v>
      </c>
      <c r="BU20" s="4">
        <v>5.2</v>
      </c>
      <c r="BV20" s="44">
        <f t="shared" si="26"/>
        <v>0.96010846718656384</v>
      </c>
      <c r="BW20" s="44">
        <f t="shared" si="27"/>
        <v>0.9539372995331824</v>
      </c>
      <c r="BX20" s="44">
        <f t="shared" si="28"/>
        <v>0.80816800206680139</v>
      </c>
      <c r="BY20" s="44">
        <f t="shared" si="29"/>
        <v>0.78154354850830388</v>
      </c>
      <c r="BZ20" s="4">
        <v>4.7699999999999996</v>
      </c>
      <c r="CA20" s="4">
        <v>0.15681870943573539</v>
      </c>
      <c r="CB20" s="18">
        <v>4.926818709435735</v>
      </c>
      <c r="CE20" s="44">
        <f t="shared" si="30"/>
        <v>0.96167330249728122</v>
      </c>
      <c r="CF20" s="44"/>
      <c r="CG20" s="44">
        <f t="shared" si="31"/>
        <v>0.76963504013680151</v>
      </c>
      <c r="CH20" s="44">
        <f t="shared" si="32"/>
        <v>0</v>
      </c>
      <c r="CI20" s="4">
        <v>4.41</v>
      </c>
      <c r="CJ20" s="4">
        <v>0.51681870943573482</v>
      </c>
      <c r="CK20" s="18">
        <v>4.926818709435735</v>
      </c>
      <c r="CL20" s="4">
        <v>4.92</v>
      </c>
      <c r="CM20" s="44">
        <f t="shared" si="33"/>
        <v>0.88390351944070567</v>
      </c>
      <c r="CN20" s="44">
        <f t="shared" si="34"/>
        <v>0.8852595004515732</v>
      </c>
      <c r="CO20" s="44"/>
      <c r="CP20" s="44"/>
      <c r="CQ20" s="3">
        <v>4.58</v>
      </c>
      <c r="CR20" s="3">
        <v>0.3468187094357349</v>
      </c>
      <c r="CS20" s="18">
        <v>4.926818709435735</v>
      </c>
      <c r="CT20" s="3">
        <v>4.92</v>
      </c>
      <c r="CU20" s="44">
        <f t="shared" si="35"/>
        <v>0.9189984617625685</v>
      </c>
      <c r="CV20" s="44">
        <f t="shared" si="36"/>
        <v>0.92046434677333622</v>
      </c>
      <c r="CW20" s="44"/>
      <c r="CX20" s="44"/>
      <c r="CY20" s="3">
        <v>4.4800000000000004</v>
      </c>
      <c r="CZ20" s="3">
        <v>0.44681870943573454</v>
      </c>
      <c r="DA20" s="18">
        <v>4.926818709435735</v>
      </c>
      <c r="DB20" s="3">
        <v>4.93</v>
      </c>
      <c r="DC20">
        <f t="shared" si="37"/>
        <v>0.89802457258774082</v>
      </c>
      <c r="DE20" s="3">
        <v>4.4000000000000004</v>
      </c>
      <c r="DF20" s="3">
        <v>0.52681870943573461</v>
      </c>
      <c r="DG20" s="18">
        <v>4.926818709435735</v>
      </c>
      <c r="DH20" s="3">
        <v>4.92</v>
      </c>
      <c r="DI20">
        <f t="shared" si="38"/>
        <v>0.8819223975383581</v>
      </c>
      <c r="DK20" s="3">
        <v>4.51</v>
      </c>
      <c r="DL20" s="3">
        <v>0.41681870943573518</v>
      </c>
      <c r="DM20" s="18">
        <v>4.926818709435735</v>
      </c>
      <c r="DN20" s="3">
        <v>4.92</v>
      </c>
      <c r="DO20">
        <f t="shared" si="39"/>
        <v>0.90421552403555072</v>
      </c>
      <c r="DQ20" s="3">
        <v>4.5149999999999997</v>
      </c>
      <c r="DR20" s="3">
        <v>0.41181870943573529</v>
      </c>
      <c r="DS20" s="18">
        <v>4.926818709435735</v>
      </c>
      <c r="DT20" s="3">
        <v>4.9960000000000004</v>
      </c>
      <c r="DU20">
        <f t="shared" si="40"/>
        <v>0.90525565775350614</v>
      </c>
      <c r="DW20" s="3">
        <v>4.41</v>
      </c>
      <c r="DX20" s="3">
        <v>0.51681870943573482</v>
      </c>
      <c r="DY20" s="18">
        <v>4.926818709435735</v>
      </c>
      <c r="DZ20" s="3">
        <v>4.92</v>
      </c>
      <c r="EA20">
        <f t="shared" si="41"/>
        <v>0.88390351944070567</v>
      </c>
      <c r="EC20" s="3">
        <v>4.5999999999999996</v>
      </c>
      <c r="ED20" s="3">
        <v>0.32681870943573532</v>
      </c>
      <c r="EE20" s="18">
        <v>4.926818709435735</v>
      </c>
      <c r="EF20" s="3">
        <v>4.5999999999999996</v>
      </c>
      <c r="EG20">
        <f t="shared" si="42"/>
        <v>0.9233113571263164</v>
      </c>
      <c r="EI20" s="3">
        <v>4.37</v>
      </c>
      <c r="EJ20" s="3">
        <v>0.31014995364083919</v>
      </c>
      <c r="EK20" s="18">
        <v>4.6801499536408393</v>
      </c>
      <c r="EL20" s="3">
        <v>4.68</v>
      </c>
      <c r="EM20">
        <f t="shared" si="43"/>
        <v>0.92693693730818383</v>
      </c>
      <c r="EO20" s="3">
        <v>4.34</v>
      </c>
      <c r="EP20" s="3">
        <v>4.9184531105617602</v>
      </c>
      <c r="EQ20" s="18">
        <v>4.9184531105617602</v>
      </c>
      <c r="ER20" s="3">
        <v>4.6801499536408393</v>
      </c>
      <c r="ES20">
        <f t="shared" si="44"/>
        <v>0.44444757910710053</v>
      </c>
      <c r="EU20" s="3">
        <v>4.62</v>
      </c>
      <c r="EV20" s="12">
        <v>0.29845311056176005</v>
      </c>
      <c r="EW20" s="18">
        <v>4.9184531105617602</v>
      </c>
      <c r="EX20" s="18">
        <v>4.6801499536408393</v>
      </c>
      <c r="EY20" s="3"/>
      <c r="EZ20" s="3">
        <v>4.76</v>
      </c>
      <c r="FA20" s="3">
        <v>4.926818709435735</v>
      </c>
      <c r="FB20" s="19">
        <v>4.926818709435735</v>
      </c>
      <c r="FC20" s="3">
        <v>4.93</v>
      </c>
      <c r="FD20" s="46"/>
      <c r="FE20" s="46"/>
      <c r="FF20" s="3">
        <v>4.63</v>
      </c>
      <c r="FG20" s="3">
        <v>0.29681870943573507</v>
      </c>
      <c r="FH20" s="19">
        <v>4.926818709435735</v>
      </c>
      <c r="FI20" s="3">
        <v>4.95</v>
      </c>
      <c r="FJ20">
        <f t="shared" si="45"/>
        <v>0.92985714047136458</v>
      </c>
      <c r="FL20" s="3"/>
      <c r="FM20" s="3"/>
      <c r="FN20" s="3"/>
      <c r="FO20" s="12">
        <v>4.926818709435735</v>
      </c>
      <c r="FP20" s="17">
        <v>4.926818709435735</v>
      </c>
      <c r="FQ20" s="3"/>
      <c r="FR20" s="3"/>
      <c r="FU20" s="3">
        <v>4.55</v>
      </c>
      <c r="FV20" s="12">
        <v>0.37681870943573514</v>
      </c>
      <c r="FW20" s="17">
        <v>4.926818709435735</v>
      </c>
      <c r="FX20" s="3">
        <v>4.92</v>
      </c>
      <c r="FY20" s="3"/>
      <c r="FZ20">
        <f t="shared" si="48"/>
        <v>0.91260414070767704</v>
      </c>
      <c r="GB20" s="3"/>
      <c r="GC20" s="17">
        <v>4.926818709435735</v>
      </c>
      <c r="GD20" s="3"/>
      <c r="GG20" s="3">
        <v>4.47</v>
      </c>
      <c r="GH20" s="12">
        <v>0.21014995364083955</v>
      </c>
      <c r="GI20" s="18">
        <v>4.6801499536408393</v>
      </c>
      <c r="GJ20" s="3">
        <v>4.88</v>
      </c>
      <c r="GK20" s="3"/>
      <c r="GL20" s="3"/>
      <c r="GM20">
        <f t="shared" si="46"/>
        <v>0.94929991310433581</v>
      </c>
      <c r="GO20" s="3">
        <v>4.7300000000000004</v>
      </c>
      <c r="GP20" s="3"/>
      <c r="GQ20" s="39"/>
      <c r="GR20" s="3"/>
      <c r="GU20" s="3"/>
      <c r="GV20" s="3"/>
      <c r="GW20" s="3"/>
      <c r="GX20" s="3"/>
      <c r="GY20" s="3"/>
    </row>
    <row r="21" spans="1:207" ht="15.75" customHeight="1">
      <c r="A21" s="42" t="s">
        <v>243</v>
      </c>
      <c r="B21" s="2" t="s">
        <v>137</v>
      </c>
      <c r="C21" s="2" t="s">
        <v>135</v>
      </c>
      <c r="D21" s="16" t="s">
        <v>124</v>
      </c>
      <c r="E21" s="3">
        <v>37</v>
      </c>
      <c r="F21" s="4">
        <v>6.4364999999999997</v>
      </c>
      <c r="G21" s="4">
        <v>3.8014289694391499</v>
      </c>
      <c r="H21" s="4">
        <v>2.3830710305608496</v>
      </c>
      <c r="I21" s="64">
        <f t="shared" si="0"/>
        <v>6.1844999999999999</v>
      </c>
      <c r="K21" s="40">
        <v>5.976</v>
      </c>
      <c r="L21" s="12">
        <v>0</v>
      </c>
      <c r="M21" s="44">
        <f t="shared" si="47"/>
        <v>1</v>
      </c>
      <c r="O21" s="44">
        <f t="shared" si="2"/>
        <v>0.92845490561640642</v>
      </c>
      <c r="P21" s="40">
        <v>5.6979999999999995</v>
      </c>
      <c r="Q21" s="11">
        <v>0.25032590530882981</v>
      </c>
      <c r="R21" s="11">
        <v>6.0983259053088297</v>
      </c>
      <c r="S21" s="44">
        <f t="shared" si="3"/>
        <v>0.93821790482219136</v>
      </c>
      <c r="U21" s="44">
        <f t="shared" si="4"/>
        <v>0.92415534922843623</v>
      </c>
      <c r="V21" s="40">
        <v>5.5720000000000001</v>
      </c>
      <c r="W21" s="11">
        <v>0.37632590530882926</v>
      </c>
      <c r="X21" s="11">
        <v>6.0983259053088297</v>
      </c>
      <c r="Y21" s="44">
        <f t="shared" si="5"/>
        <v>0.90992149693044622</v>
      </c>
      <c r="AA21" s="44">
        <f t="shared" si="6"/>
        <v>0.92415534922843623</v>
      </c>
      <c r="AB21" s="40">
        <v>5.6099999999999994</v>
      </c>
      <c r="AC21" s="11">
        <v>0.33832590530882989</v>
      </c>
      <c r="AD21" s="11">
        <v>6.0983259053088297</v>
      </c>
      <c r="AE21" s="44">
        <f t="shared" si="7"/>
        <v>0.91827392791477136</v>
      </c>
      <c r="AF21" s="48"/>
      <c r="AG21" s="44">
        <f t="shared" si="8"/>
        <v>0.92415534922843623</v>
      </c>
      <c r="AH21" s="11">
        <v>5.52</v>
      </c>
      <c r="AI21" s="7">
        <v>0</v>
      </c>
      <c r="AJ21" s="11" t="s">
        <v>125</v>
      </c>
      <c r="AK21" s="68">
        <f t="shared" si="50"/>
        <v>5.52</v>
      </c>
      <c r="AL21" s="44">
        <f t="shared" si="9"/>
        <v>1</v>
      </c>
      <c r="AM21" s="44">
        <f t="shared" si="10"/>
        <v>1</v>
      </c>
      <c r="AN21" s="44">
        <f t="shared" si="11"/>
        <v>0.85760894896294571</v>
      </c>
      <c r="AO21" s="44">
        <f t="shared" si="12"/>
        <v>0.89255396555905886</v>
      </c>
      <c r="AP21" s="44"/>
      <c r="AQ21" s="44">
        <f t="shared" si="13"/>
        <v>0.85760894896294571</v>
      </c>
      <c r="AS21" s="11">
        <v>5.25</v>
      </c>
      <c r="AT21" s="11">
        <v>0.1160647632720746</v>
      </c>
      <c r="AU21" s="17">
        <v>5.3660647632720746</v>
      </c>
      <c r="AV21" s="12">
        <v>5.36</v>
      </c>
      <c r="AW21" s="44">
        <f t="shared" si="14"/>
        <v>0.97037269969242601</v>
      </c>
      <c r="AX21" s="44">
        <f t="shared" si="15"/>
        <v>0.97187728554974295</v>
      </c>
      <c r="AY21" s="44">
        <f t="shared" si="16"/>
        <v>0.86766347534514909</v>
      </c>
      <c r="AZ21" s="44">
        <f t="shared" si="17"/>
        <v>0.83275071855822269</v>
      </c>
      <c r="BA21" s="4">
        <v>5.18</v>
      </c>
      <c r="BB21" s="4">
        <v>6.49644847195745E-2</v>
      </c>
      <c r="BC21" s="18">
        <v>5.2449644847195742</v>
      </c>
      <c r="BD21" s="4">
        <v>5.18</v>
      </c>
      <c r="BE21" s="44">
        <f t="shared" si="18"/>
        <v>0.98319765293164918</v>
      </c>
      <c r="BF21" s="44">
        <f t="shared" si="19"/>
        <v>1</v>
      </c>
      <c r="BG21" s="44">
        <f t="shared" si="20"/>
        <v>0.84808221921247862</v>
      </c>
      <c r="BH21" s="44">
        <f t="shared" si="21"/>
        <v>0.8047852093529092</v>
      </c>
      <c r="BI21" s="4">
        <v>4.88</v>
      </c>
      <c r="BJ21" s="4">
        <v>0.36496448471957432</v>
      </c>
      <c r="BK21" s="18">
        <v>5.2449644847195742</v>
      </c>
      <c r="BL21" s="4">
        <v>5.24</v>
      </c>
      <c r="BM21" s="44">
        <f t="shared" si="22"/>
        <v>0.91240277982981144</v>
      </c>
      <c r="BN21" s="44">
        <f t="shared" si="23"/>
        <v>0.91349125441193857</v>
      </c>
      <c r="BO21" s="44">
        <f t="shared" si="24"/>
        <v>0.84808221921247862</v>
      </c>
      <c r="BP21" s="44">
        <f t="shared" si="25"/>
        <v>0.8141070457546804</v>
      </c>
      <c r="BQ21" s="44"/>
      <c r="BR21" s="4">
        <v>4.99</v>
      </c>
      <c r="BS21" s="4">
        <v>1.6657381663489623E-2</v>
      </c>
      <c r="BT21" s="18">
        <v>5.0066573816634898</v>
      </c>
      <c r="BU21" s="4">
        <v>5</v>
      </c>
      <c r="BV21" s="44">
        <f t="shared" si="26"/>
        <v>0.99563724333822912</v>
      </c>
      <c r="BW21" s="44">
        <f t="shared" si="27"/>
        <v>0.99737631211805811</v>
      </c>
      <c r="BX21" s="44">
        <f t="shared" si="28"/>
        <v>0.80954925728247873</v>
      </c>
      <c r="BY21" s="44">
        <f t="shared" si="29"/>
        <v>0.77681970014759583</v>
      </c>
      <c r="BZ21" s="4">
        <v>4.8099999999999996</v>
      </c>
      <c r="CA21" s="4">
        <v>0</v>
      </c>
      <c r="CB21" s="18">
        <v>4.7683502786074046</v>
      </c>
      <c r="CC21" s="4">
        <v>4.8099999999999996</v>
      </c>
      <c r="CE21" s="44">
        <f t="shared" si="30"/>
        <v>1</v>
      </c>
      <c r="CF21" s="44"/>
      <c r="CG21" s="44">
        <f t="shared" si="31"/>
        <v>0.77775082868461476</v>
      </c>
      <c r="CH21" s="44">
        <f t="shared" si="32"/>
        <v>0</v>
      </c>
      <c r="CI21" s="4">
        <v>4.5999999999999996</v>
      </c>
      <c r="CJ21" s="4">
        <v>0.16835027860740492</v>
      </c>
      <c r="CK21" s="18">
        <v>4.7683502786074046</v>
      </c>
      <c r="CL21" s="4">
        <v>4.7699999999999996</v>
      </c>
      <c r="CM21" s="44">
        <f t="shared" si="33"/>
        <v>0.95759203016383176</v>
      </c>
      <c r="CN21" s="44">
        <f t="shared" si="34"/>
        <v>0.95719424889424432</v>
      </c>
      <c r="CO21" s="44"/>
      <c r="CP21" s="44"/>
      <c r="CQ21" s="3">
        <v>4.6100000000000003</v>
      </c>
      <c r="CR21" s="3">
        <v>0.15835027860740425</v>
      </c>
      <c r="CS21" s="18">
        <v>4.7683502786074046</v>
      </c>
      <c r="CT21" s="3">
        <v>4.76</v>
      </c>
      <c r="CU21" s="44">
        <f t="shared" si="35"/>
        <v>0.96001032666517405</v>
      </c>
      <c r="CV21" s="44">
        <f t="shared" si="36"/>
        <v>0.96203904937679041</v>
      </c>
      <c r="CW21" s="44"/>
      <c r="CX21" s="44"/>
      <c r="CY21" s="3">
        <v>4.58</v>
      </c>
      <c r="CZ21" s="3">
        <v>0.1883502786074045</v>
      </c>
      <c r="DA21" s="18">
        <v>4.7683502786074046</v>
      </c>
      <c r="DB21" s="3">
        <v>4.76</v>
      </c>
      <c r="DC21">
        <f t="shared" si="37"/>
        <v>0.95279180453414225</v>
      </c>
      <c r="DE21" s="3">
        <v>4.49</v>
      </c>
      <c r="DF21" s="3">
        <v>0.27835027860740436</v>
      </c>
      <c r="DG21" s="18">
        <v>4.7683502786074046</v>
      </c>
      <c r="DH21" s="3">
        <v>4.76</v>
      </c>
      <c r="DI21">
        <f t="shared" si="38"/>
        <v>0.93177320102780514</v>
      </c>
      <c r="DK21" s="3">
        <v>4.55</v>
      </c>
      <c r="DL21" s="3">
        <v>0.21835027860740475</v>
      </c>
      <c r="DM21" s="18">
        <v>4.7683502786074046</v>
      </c>
      <c r="DN21" s="3">
        <v>4.76</v>
      </c>
      <c r="DO21">
        <f t="shared" si="39"/>
        <v>0.94568102745604399</v>
      </c>
      <c r="DQ21" s="3">
        <v>4.5549999999999997</v>
      </c>
      <c r="DR21" s="3">
        <v>0.21335027860740485</v>
      </c>
      <c r="DS21" s="18">
        <v>4.7683502786074046</v>
      </c>
      <c r="DT21" s="3">
        <v>4.9135</v>
      </c>
      <c r="DU21">
        <f t="shared" si="40"/>
        <v>0.94685877717655009</v>
      </c>
      <c r="DW21" s="3">
        <v>4.55</v>
      </c>
      <c r="DX21" s="3">
        <v>0.21835027860740475</v>
      </c>
      <c r="DY21" s="18">
        <v>4.7683502786074046</v>
      </c>
      <c r="DZ21" s="3">
        <v>4.76</v>
      </c>
      <c r="EA21">
        <f t="shared" si="41"/>
        <v>0.94568102745604399</v>
      </c>
      <c r="EC21" s="3">
        <v>4.54</v>
      </c>
      <c r="ED21" s="3">
        <v>0.22835027860740453</v>
      </c>
      <c r="EE21" s="18">
        <v>4.7683502786074046</v>
      </c>
      <c r="EF21" s="3">
        <v>4.54</v>
      </c>
      <c r="EG21">
        <f t="shared" si="42"/>
        <v>0.94333429586295625</v>
      </c>
      <c r="EI21" s="3">
        <v>4.42</v>
      </c>
      <c r="EJ21" s="3">
        <v>0.11004317555131937</v>
      </c>
      <c r="EK21" s="18">
        <v>4.5300431755513193</v>
      </c>
      <c r="EL21" s="3">
        <v>4.53</v>
      </c>
      <c r="EM21">
        <f t="shared" si="43"/>
        <v>0.97186655778892483</v>
      </c>
      <c r="EO21" s="3">
        <v>4.3600000000000003</v>
      </c>
      <c r="EP21" s="3">
        <v>4.5836527391547195</v>
      </c>
      <c r="EQ21" s="18">
        <v>4.5836527391547195</v>
      </c>
      <c r="ER21" s="3">
        <v>4.5300431755513193</v>
      </c>
      <c r="ES21">
        <f t="shared" si="44"/>
        <v>0.45335622258076097</v>
      </c>
      <c r="EU21" s="3">
        <v>4.45</v>
      </c>
      <c r="EV21" s="12">
        <v>0.13365273915471931</v>
      </c>
      <c r="EW21" s="18">
        <v>4.5836527391547195</v>
      </c>
      <c r="EX21" s="18">
        <v>4.5300431755513193</v>
      </c>
      <c r="EY21" s="3">
        <v>4.6100000000000003</v>
      </c>
      <c r="EZ21" s="3">
        <v>4.51</v>
      </c>
      <c r="FA21" s="3">
        <v>0.15835027860740425</v>
      </c>
      <c r="FB21" s="19">
        <v>4.7683502786074046</v>
      </c>
      <c r="FC21" s="3">
        <v>4.76</v>
      </c>
      <c r="FD21" s="46"/>
      <c r="FE21" s="46"/>
      <c r="FF21" s="3">
        <v>4.5999999999999996</v>
      </c>
      <c r="FG21" s="3">
        <v>0.16835027860740492</v>
      </c>
      <c r="FH21" s="19">
        <v>4.7683502786074046</v>
      </c>
      <c r="FI21" s="3">
        <v>4.76</v>
      </c>
      <c r="FJ21">
        <f t="shared" si="45"/>
        <v>0.95759203016383176</v>
      </c>
      <c r="FL21" s="3"/>
      <c r="FM21" s="3"/>
      <c r="FN21" s="3"/>
      <c r="FO21" s="12">
        <v>4.7683502786074046</v>
      </c>
      <c r="FP21" s="17">
        <v>4.7683502786074046</v>
      </c>
      <c r="FQ21" s="3"/>
      <c r="FR21" s="3"/>
      <c r="FU21" s="3">
        <v>4.53</v>
      </c>
      <c r="FV21" s="12">
        <v>0.23835027860740432</v>
      </c>
      <c r="FW21" s="17">
        <v>4.7683502786074046</v>
      </c>
      <c r="FX21" s="3"/>
      <c r="FY21" s="3"/>
      <c r="FZ21">
        <f t="shared" si="48"/>
        <v>0.94099918238783486</v>
      </c>
      <c r="GB21" s="3"/>
      <c r="GC21" s="17">
        <v>4.7683502786074046</v>
      </c>
      <c r="GD21" s="3"/>
      <c r="GG21" s="3">
        <v>4.5599999999999996</v>
      </c>
      <c r="GH21" s="12">
        <v>-2.9956824448680308E-2</v>
      </c>
      <c r="GI21" s="18">
        <v>4.5300431755513193</v>
      </c>
      <c r="GJ21" s="3">
        <v>4.5599999999999996</v>
      </c>
      <c r="GK21" s="3"/>
      <c r="GL21" s="3"/>
      <c r="GM21">
        <f t="shared" si="46"/>
        <v>1</v>
      </c>
      <c r="GO21" s="3"/>
      <c r="GP21" s="3">
        <v>4.4400000000000004</v>
      </c>
      <c r="GQ21" s="18">
        <v>4.5300431755513193</v>
      </c>
      <c r="GR21" s="3">
        <v>4.55</v>
      </c>
      <c r="GU21" s="3">
        <v>4.5585000000000004</v>
      </c>
      <c r="GV21" s="3">
        <v>4.5185000000000004</v>
      </c>
      <c r="GW21" s="3"/>
      <c r="GX21" s="3"/>
      <c r="GY21" s="3"/>
    </row>
    <row r="22" spans="1:207" ht="15.75" customHeight="1">
      <c r="A22" s="9" t="s">
        <v>143</v>
      </c>
      <c r="B22" s="2" t="s">
        <v>144</v>
      </c>
      <c r="C22" s="2" t="s">
        <v>131</v>
      </c>
      <c r="D22" s="2" t="s">
        <v>120</v>
      </c>
      <c r="E22" s="3">
        <v>40</v>
      </c>
      <c r="F22" s="4">
        <v>6.8879999999999999</v>
      </c>
      <c r="G22" s="4">
        <v>4.0789526463252006</v>
      </c>
      <c r="H22" s="4">
        <v>2.5570473536747991</v>
      </c>
      <c r="I22" s="64">
        <f t="shared" si="0"/>
        <v>6.6359999999999992</v>
      </c>
      <c r="K22" s="10">
        <v>5.5525000000000002</v>
      </c>
      <c r="L22" s="10">
        <v>0.8240905292650389</v>
      </c>
      <c r="M22" s="44">
        <f t="shared" si="47"/>
        <v>0.83192264482438849</v>
      </c>
      <c r="O22" s="44">
        <f t="shared" si="2"/>
        <v>0.92575356115926821</v>
      </c>
      <c r="P22" s="11">
        <v>5.7664999999999997</v>
      </c>
      <c r="Q22" s="11">
        <v>0.61009052926503937</v>
      </c>
      <c r="R22" s="11">
        <v>6.3765905292650391</v>
      </c>
      <c r="S22" s="44">
        <f t="shared" si="3"/>
        <v>0.86989018731134982</v>
      </c>
      <c r="U22" s="44">
        <f t="shared" si="4"/>
        <v>0.92575356115926821</v>
      </c>
      <c r="V22" s="11">
        <v>6.0460000000000003</v>
      </c>
      <c r="W22" s="11">
        <v>0.33059052926503885</v>
      </c>
      <c r="X22" s="11">
        <v>6.3765905292650391</v>
      </c>
      <c r="Y22" s="44">
        <f t="shared" si="5"/>
        <v>0.92502839498316336</v>
      </c>
      <c r="AA22" s="44">
        <f t="shared" si="6"/>
        <v>0.92575356115926821</v>
      </c>
      <c r="AB22" s="11">
        <v>5.9119999999999999</v>
      </c>
      <c r="AC22" s="11">
        <v>0.46459052926503919</v>
      </c>
      <c r="AD22" s="11">
        <v>6.3765905292650391</v>
      </c>
      <c r="AE22" s="44">
        <f t="shared" si="7"/>
        <v>0.89774708607128284</v>
      </c>
      <c r="AF22" s="48"/>
      <c r="AG22" s="44">
        <f t="shared" si="8"/>
        <v>0.92575356115926821</v>
      </c>
      <c r="AH22" s="28">
        <v>5889</v>
      </c>
      <c r="AI22" s="67">
        <v>-5882.6234094707352</v>
      </c>
      <c r="AJ22" s="11">
        <v>6.3765905292650391</v>
      </c>
      <c r="AK22" s="11">
        <v>6.3810000000000002</v>
      </c>
      <c r="AL22" s="44">
        <f t="shared" si="9"/>
        <v>1</v>
      </c>
      <c r="AM22" s="44">
        <f t="shared" si="10"/>
        <v>1</v>
      </c>
      <c r="AN22" s="44">
        <f t="shared" si="11"/>
        <v>0.92575356115923801</v>
      </c>
      <c r="AO22" s="44">
        <f t="shared" si="12"/>
        <v>0.96090875968427247</v>
      </c>
      <c r="AP22" s="44"/>
      <c r="AQ22" s="44">
        <f t="shared" si="13"/>
        <v>0.92639372822299659</v>
      </c>
      <c r="AS22" s="29">
        <v>5.91</v>
      </c>
      <c r="AT22" s="29">
        <v>0.46659052926503897</v>
      </c>
      <c r="AU22" s="11">
        <v>6.3765905292650391</v>
      </c>
      <c r="AV22" s="11">
        <v>6.37</v>
      </c>
      <c r="AW22" s="44">
        <f t="shared" si="14"/>
        <v>0.8973520850553901</v>
      </c>
      <c r="AX22" s="44">
        <f t="shared" si="15"/>
        <v>0.89865503435634597</v>
      </c>
      <c r="AY22" s="44">
        <f t="shared" si="16"/>
        <v>0.96090875968430378</v>
      </c>
      <c r="AZ22" s="44">
        <f t="shared" si="17"/>
        <v>0.92479674796747968</v>
      </c>
      <c r="BA22" s="4">
        <v>5.9909999999999997</v>
      </c>
      <c r="BB22" s="4">
        <v>0.38559052926503945</v>
      </c>
      <c r="BC22" s="4">
        <v>6.3765905292650391</v>
      </c>
      <c r="BD22" s="4">
        <v>6.3855000000000004</v>
      </c>
      <c r="BE22" s="44">
        <f t="shared" si="18"/>
        <v>0.91363270236174565</v>
      </c>
      <c r="BF22" s="44">
        <f t="shared" si="19"/>
        <v>0.91181308237965364</v>
      </c>
      <c r="BG22" s="44">
        <f t="shared" si="20"/>
        <v>0.96090875968430378</v>
      </c>
      <c r="BH22" s="44">
        <f t="shared" si="21"/>
        <v>0.92704703832752622</v>
      </c>
      <c r="BI22" s="4">
        <v>5.5469999999999997</v>
      </c>
      <c r="BJ22" s="4">
        <v>0.8295905292650394</v>
      </c>
      <c r="BK22" s="4">
        <v>6.3765905292650391</v>
      </c>
      <c r="BL22" s="4">
        <v>6.3780000000000001</v>
      </c>
      <c r="BM22" s="44">
        <f t="shared" si="22"/>
        <v>0.83099047933600312</v>
      </c>
      <c r="BN22" s="44">
        <f t="shared" si="23"/>
        <v>0.83075193187006535</v>
      </c>
      <c r="BO22" s="44">
        <f t="shared" si="24"/>
        <v>0.96090875968430378</v>
      </c>
      <c r="BP22" s="44">
        <f t="shared" si="25"/>
        <v>0.9259581881533101</v>
      </c>
      <c r="BQ22" s="44"/>
      <c r="BR22" s="4">
        <v>5.85</v>
      </c>
      <c r="BS22" s="4">
        <v>0.52659052926503946</v>
      </c>
      <c r="BT22" s="4">
        <v>6.3765905292650391</v>
      </c>
      <c r="BU22" s="4">
        <v>6.37</v>
      </c>
      <c r="BV22" s="44">
        <f t="shared" si="26"/>
        <v>0.88566158014628704</v>
      </c>
      <c r="BW22" s="44">
        <f t="shared" si="27"/>
        <v>0.88693077750745986</v>
      </c>
      <c r="BX22" s="44">
        <f t="shared" si="28"/>
        <v>0.96090875968430378</v>
      </c>
      <c r="BY22" s="44">
        <f t="shared" si="29"/>
        <v>0.92479674796747968</v>
      </c>
      <c r="BZ22" s="4">
        <v>5.72</v>
      </c>
      <c r="CA22" s="4">
        <v>0.65659052926503936</v>
      </c>
      <c r="CB22" s="4">
        <v>6.3765905292650391</v>
      </c>
      <c r="CC22" s="4">
        <v>6.37</v>
      </c>
      <c r="CD22" s="4">
        <v>6.8959999999999999</v>
      </c>
      <c r="CE22" s="44">
        <f t="shared" si="30"/>
        <v>0.86134842299622749</v>
      </c>
      <c r="CF22" s="44"/>
      <c r="CG22" s="44">
        <f t="shared" si="31"/>
        <v>0.96090875968430378</v>
      </c>
      <c r="CH22" s="44">
        <f t="shared" si="32"/>
        <v>1.0011614401858304</v>
      </c>
      <c r="CI22" s="46"/>
      <c r="CJ22" s="4">
        <v>6.3765905292650391</v>
      </c>
      <c r="CK22" s="4">
        <v>6.3765905292650391</v>
      </c>
      <c r="CM22" s="44">
        <f t="shared" si="33"/>
        <v>0.39012345679448013</v>
      </c>
      <c r="CN22" s="44">
        <f t="shared" si="34"/>
        <v>1</v>
      </c>
      <c r="CO22" s="44"/>
      <c r="CP22" s="44"/>
      <c r="CQ22" s="3">
        <v>6.08</v>
      </c>
      <c r="CR22" s="3">
        <v>0.55229526463251943</v>
      </c>
      <c r="CS22" s="3">
        <v>6.6322952646325195</v>
      </c>
      <c r="CT22" s="3">
        <v>6.63</v>
      </c>
      <c r="CU22" s="44">
        <f t="shared" si="35"/>
        <v>0.88074590796019225</v>
      </c>
      <c r="CV22" s="44">
        <f t="shared" si="36"/>
        <v>0.88118262552618032</v>
      </c>
      <c r="CW22" s="44"/>
      <c r="CX22" s="44"/>
      <c r="CY22" s="3"/>
      <c r="CZ22" s="3">
        <v>6.6322952646325195</v>
      </c>
      <c r="DA22" s="3">
        <v>6.6322952646325195</v>
      </c>
      <c r="DB22" s="3"/>
      <c r="DC22">
        <f t="shared" si="37"/>
        <v>0.38081021746797483</v>
      </c>
      <c r="DE22" s="3">
        <v>4.8654999999999999</v>
      </c>
      <c r="DF22" s="3">
        <v>1.7667952646325196</v>
      </c>
      <c r="DG22" s="3">
        <v>6.6322952646325195</v>
      </c>
      <c r="DH22" s="3">
        <v>6.63</v>
      </c>
      <c r="DI22">
        <f t="shared" si="38"/>
        <v>0.69776403438117773</v>
      </c>
      <c r="DK22" s="3">
        <v>5.49</v>
      </c>
      <c r="DL22" s="3">
        <v>1.1422952646325193</v>
      </c>
      <c r="DM22" s="3">
        <v>6.6322952646325195</v>
      </c>
      <c r="DN22" s="3">
        <v>6.64</v>
      </c>
      <c r="DO22">
        <f t="shared" si="39"/>
        <v>0.78122179139680215</v>
      </c>
      <c r="DQ22" s="3">
        <v>5.335</v>
      </c>
      <c r="DR22" s="3">
        <v>1.2972952646325195</v>
      </c>
      <c r="DS22" s="3">
        <v>6.6322952646325195</v>
      </c>
      <c r="DT22" s="3">
        <v>6.6429999999999998</v>
      </c>
      <c r="DU22">
        <f t="shared" si="40"/>
        <v>0.7586987642462677</v>
      </c>
      <c r="DW22" s="3">
        <v>6.12</v>
      </c>
      <c r="DX22" s="3">
        <v>0.5122952646325194</v>
      </c>
      <c r="DY22" s="3">
        <v>6.6322952646325195</v>
      </c>
      <c r="DZ22" s="3">
        <v>6.63</v>
      </c>
      <c r="EA22">
        <f t="shared" si="41"/>
        <v>0.88841916738805415</v>
      </c>
      <c r="EC22" s="3">
        <v>6.12</v>
      </c>
      <c r="ED22" s="3">
        <v>0.5122952646325194</v>
      </c>
      <c r="EE22" s="3">
        <v>6.6322952646325195</v>
      </c>
      <c r="EF22" s="3">
        <v>6.63</v>
      </c>
      <c r="EG22">
        <f t="shared" si="42"/>
        <v>0.88841916738805415</v>
      </c>
      <c r="EI22" s="3">
        <v>5.9</v>
      </c>
      <c r="EJ22" s="3">
        <v>0.73229526463251915</v>
      </c>
      <c r="EK22" s="3">
        <v>6.6322952646325195</v>
      </c>
      <c r="EL22" s="3">
        <v>6.63</v>
      </c>
      <c r="EM22">
        <f t="shared" si="43"/>
        <v>0.84779515040896125</v>
      </c>
      <c r="EO22" s="3">
        <v>6.0279999999999996</v>
      </c>
      <c r="EP22" s="3">
        <v>6.9591940575763189</v>
      </c>
      <c r="EQ22" s="3">
        <v>6.9591940575763189</v>
      </c>
      <c r="ER22" s="3">
        <v>6.4090905292650397</v>
      </c>
      <c r="ES22">
        <f t="shared" si="44"/>
        <v>0.36953238217820233</v>
      </c>
      <c r="EU22" s="3">
        <v>6.15</v>
      </c>
      <c r="EV22" s="12">
        <v>0.80919405757631857</v>
      </c>
      <c r="EW22" s="3">
        <v>6.9591940575763189</v>
      </c>
      <c r="EX22" s="3">
        <v>6.4090905292650397</v>
      </c>
      <c r="EY22" s="3">
        <v>6.95</v>
      </c>
      <c r="EZ22" s="3"/>
      <c r="FA22" s="3">
        <v>-0.28520473536748092</v>
      </c>
      <c r="FB22" s="3">
        <v>6.6647952646325193</v>
      </c>
      <c r="FC22" s="3"/>
      <c r="FF22" s="3"/>
      <c r="FG22" s="13"/>
      <c r="FH22" s="13"/>
      <c r="FI22" s="3"/>
      <c r="FJ22">
        <f t="shared" si="45"/>
        <v>1</v>
      </c>
      <c r="FL22" s="3">
        <v>6.61</v>
      </c>
      <c r="FM22" s="3">
        <v>6.2484999999999999</v>
      </c>
      <c r="FN22" s="3"/>
      <c r="FO22" s="14"/>
      <c r="FP22" s="14"/>
      <c r="FQ22" s="3"/>
      <c r="FR22" s="3"/>
      <c r="FU22" s="3"/>
      <c r="FV22" s="14"/>
      <c r="FW22" s="14"/>
      <c r="FX22" s="3"/>
      <c r="FY22" s="3"/>
      <c r="FZ22">
        <f t="shared" si="48"/>
        <v>1</v>
      </c>
      <c r="GB22" s="3"/>
      <c r="GC22" s="14"/>
      <c r="GD22" s="3"/>
      <c r="GG22" s="3"/>
      <c r="GH22" s="14"/>
      <c r="GI22" s="15"/>
      <c r="GJ22" s="3"/>
      <c r="GK22" s="3"/>
      <c r="GL22" s="3"/>
      <c r="GM22">
        <f t="shared" si="46"/>
        <v>1</v>
      </c>
      <c r="GO22" s="3"/>
      <c r="GP22" s="3"/>
      <c r="GQ22" s="15"/>
      <c r="GR22" s="3"/>
      <c r="GU22" s="3"/>
      <c r="GV22" s="3"/>
      <c r="GW22" s="3"/>
      <c r="GX22" s="3"/>
      <c r="GY22" s="3"/>
    </row>
    <row r="23" spans="1:207" ht="15.75" customHeight="1">
      <c r="A23" s="34" t="s">
        <v>178</v>
      </c>
      <c r="B23" s="2" t="s">
        <v>144</v>
      </c>
      <c r="C23" s="2" t="s">
        <v>131</v>
      </c>
      <c r="D23" s="2" t="s">
        <v>120</v>
      </c>
      <c r="E23" s="3">
        <v>47</v>
      </c>
      <c r="F23" s="4">
        <v>7.1180000000000003</v>
      </c>
      <c r="G23" s="4">
        <v>4.2203268338862001</v>
      </c>
      <c r="H23" s="4">
        <v>2.6456731661138</v>
      </c>
      <c r="I23" s="64">
        <f t="shared" si="0"/>
        <v>6.8659999999999997</v>
      </c>
      <c r="K23" s="10">
        <v>5.64</v>
      </c>
      <c r="L23" s="10">
        <v>0.9488653667772402</v>
      </c>
      <c r="M23" s="44">
        <f t="shared" si="47"/>
        <v>0.81643836600707975</v>
      </c>
      <c r="O23" s="44">
        <f t="shared" si="2"/>
        <v>0.92566245669812297</v>
      </c>
      <c r="P23" s="11">
        <v>5.5834999999999999</v>
      </c>
      <c r="Q23" s="11">
        <v>1.00536536677724</v>
      </c>
      <c r="R23" s="11">
        <v>6.5888653667772399</v>
      </c>
      <c r="S23" s="44">
        <f t="shared" si="3"/>
        <v>0.80761106315262854</v>
      </c>
      <c r="U23" s="44">
        <f t="shared" si="4"/>
        <v>0.92566245669812297</v>
      </c>
      <c r="V23" s="11">
        <v>5.9615</v>
      </c>
      <c r="W23" s="11">
        <v>0.62736536677723986</v>
      </c>
      <c r="X23" s="11">
        <v>6.5888653667772399</v>
      </c>
      <c r="Y23" s="44">
        <f t="shared" si="5"/>
        <v>0.87058473582720852</v>
      </c>
      <c r="AA23" s="44">
        <f t="shared" si="6"/>
        <v>0.92566245669812297</v>
      </c>
      <c r="AB23" s="11">
        <v>5.99</v>
      </c>
      <c r="AC23" s="11">
        <v>0.59886536677723967</v>
      </c>
      <c r="AD23" s="11">
        <v>6.5888653667772399</v>
      </c>
      <c r="AE23" s="44">
        <f t="shared" si="7"/>
        <v>0.87573324701704236</v>
      </c>
      <c r="AF23" s="48"/>
      <c r="AG23" s="44">
        <f t="shared" si="8"/>
        <v>0.92566245669812297</v>
      </c>
      <c r="AH23" s="11">
        <v>5.7089999999999996</v>
      </c>
      <c r="AI23" s="11">
        <v>0.87986536677724025</v>
      </c>
      <c r="AJ23" s="11">
        <v>6.5888653667772399</v>
      </c>
      <c r="AK23" s="11">
        <v>6.5860000000000003</v>
      </c>
      <c r="AL23" s="44">
        <f t="shared" si="9"/>
        <v>0.82748388057556221</v>
      </c>
      <c r="AM23" s="44">
        <f t="shared" si="10"/>
        <v>0.82794903513546603</v>
      </c>
      <c r="AN23" s="44">
        <f t="shared" si="11"/>
        <v>0.92566245669812297</v>
      </c>
      <c r="AO23" s="44">
        <f t="shared" si="12"/>
        <v>0.95963666862470731</v>
      </c>
      <c r="AP23" s="44"/>
      <c r="AQ23" s="44">
        <f t="shared" si="13"/>
        <v>0.92525990446754702</v>
      </c>
      <c r="AS23" s="11">
        <v>6.0235000000000003</v>
      </c>
      <c r="AT23" s="11">
        <v>0.56536536677723959</v>
      </c>
      <c r="AU23" s="11">
        <v>6.5888653667772399</v>
      </c>
      <c r="AV23" s="11">
        <v>6.6096000000000004</v>
      </c>
      <c r="AW23" s="44">
        <f t="shared" si="14"/>
        <v>0.88186340803554752</v>
      </c>
      <c r="AX23" s="44">
        <f t="shared" si="15"/>
        <v>0.87805910289367428</v>
      </c>
      <c r="AY23" s="44">
        <f t="shared" si="16"/>
        <v>0.95963666862470731</v>
      </c>
      <c r="AZ23" s="44">
        <f t="shared" si="17"/>
        <v>0.92857544254003932</v>
      </c>
      <c r="BA23" s="4">
        <v>5.95</v>
      </c>
      <c r="BB23" s="4">
        <v>0.63886536677723971</v>
      </c>
      <c r="BC23" s="4">
        <v>6.5888653667772399</v>
      </c>
      <c r="BD23" s="4">
        <v>6.59</v>
      </c>
      <c r="BE23" s="44">
        <f t="shared" si="18"/>
        <v>0.86852436775602049</v>
      </c>
      <c r="BF23" s="44">
        <f t="shared" si="19"/>
        <v>0.86832161254302498</v>
      </c>
      <c r="BG23" s="44">
        <f t="shared" si="20"/>
        <v>0.95963666862470731</v>
      </c>
      <c r="BH23" s="44">
        <f t="shared" si="21"/>
        <v>0.92582186007305411</v>
      </c>
      <c r="BI23" s="4">
        <v>5.46</v>
      </c>
      <c r="BJ23" s="4">
        <v>1.1288653667772399</v>
      </c>
      <c r="BK23" s="4">
        <v>6.5888653667772399</v>
      </c>
      <c r="BL23" s="4">
        <v>6.58</v>
      </c>
      <c r="BM23" s="44">
        <f t="shared" si="22"/>
        <v>0.78896526345842821</v>
      </c>
      <c r="BN23" s="44">
        <f t="shared" si="23"/>
        <v>0.79027500847078924</v>
      </c>
      <c r="BO23" s="44">
        <f t="shared" si="24"/>
        <v>0.95963666862470731</v>
      </c>
      <c r="BP23" s="44">
        <f t="shared" si="25"/>
        <v>0.92441697105928633</v>
      </c>
      <c r="BQ23" s="44"/>
      <c r="BR23" s="4">
        <v>5.84</v>
      </c>
      <c r="BS23" s="4">
        <v>0.74886536677724003</v>
      </c>
      <c r="BT23" s="4">
        <v>6.5888653667772399</v>
      </c>
      <c r="BU23" s="4">
        <v>6.58</v>
      </c>
      <c r="BV23" s="44">
        <f t="shared" si="26"/>
        <v>0.84929836952628668</v>
      </c>
      <c r="BW23" s="44">
        <f t="shared" si="27"/>
        <v>0.85081628191418135</v>
      </c>
      <c r="BX23" s="44">
        <f t="shared" si="28"/>
        <v>0.95963666862470731</v>
      </c>
      <c r="BY23" s="44">
        <f t="shared" si="29"/>
        <v>0.92441697105928633</v>
      </c>
      <c r="BZ23" s="4">
        <v>5.67</v>
      </c>
      <c r="CA23" s="4">
        <v>0.91886536677723996</v>
      </c>
      <c r="CB23" s="4">
        <v>6.5888653667772399</v>
      </c>
      <c r="CC23" s="4">
        <v>6.59</v>
      </c>
      <c r="CD23" s="4">
        <v>6.7910000000000004</v>
      </c>
      <c r="CE23" s="44">
        <f t="shared" si="30"/>
        <v>0.82120431949234751</v>
      </c>
      <c r="CF23" s="44"/>
      <c r="CG23" s="44">
        <f t="shared" si="31"/>
        <v>0.95963666862470731</v>
      </c>
      <c r="CH23" s="44">
        <f t="shared" si="32"/>
        <v>0.95406012924978922</v>
      </c>
      <c r="CI23" s="46"/>
      <c r="CJ23" s="4">
        <v>6.5888653667772399</v>
      </c>
      <c r="CK23" s="4">
        <v>6.5888653667772399</v>
      </c>
      <c r="CM23" s="44">
        <f t="shared" si="33"/>
        <v>0.39043868917671459</v>
      </c>
      <c r="CN23" s="44">
        <f t="shared" si="34"/>
        <v>1</v>
      </c>
      <c r="CO23" s="44"/>
      <c r="CP23" s="44"/>
      <c r="CQ23" s="3">
        <v>5.65</v>
      </c>
      <c r="CR23" s="3">
        <v>1.2034326833886198</v>
      </c>
      <c r="CS23" s="3">
        <v>6.8534326833886201</v>
      </c>
      <c r="CT23" s="3">
        <v>6.86</v>
      </c>
      <c r="CU23" s="44">
        <f t="shared" si="35"/>
        <v>0.77811835507167049</v>
      </c>
      <c r="CV23" s="44">
        <f t="shared" si="36"/>
        <v>0.77717731602278783</v>
      </c>
      <c r="CW23" s="44"/>
      <c r="CX23" s="44"/>
      <c r="CY23" s="3">
        <v>5.44</v>
      </c>
      <c r="CZ23" s="3">
        <v>1.4134326833886197</v>
      </c>
      <c r="DA23" s="3">
        <v>6.8534326833886201</v>
      </c>
      <c r="DB23" s="3">
        <v>6.85</v>
      </c>
      <c r="DC23">
        <f t="shared" si="37"/>
        <v>0.74911377046631022</v>
      </c>
      <c r="DE23" s="3">
        <v>5.1920000000000002</v>
      </c>
      <c r="DF23" s="3">
        <v>1.6614326833886199</v>
      </c>
      <c r="DG23" s="3">
        <v>6.8534326833886201</v>
      </c>
      <c r="DH23" s="3">
        <v>6.851</v>
      </c>
      <c r="DI23">
        <f t="shared" si="38"/>
        <v>0.71752794746045534</v>
      </c>
      <c r="DK23" s="3">
        <v>5.54</v>
      </c>
      <c r="DL23" s="3">
        <v>1.3134326833886201</v>
      </c>
      <c r="DM23" s="3">
        <v>6.8534326833886201</v>
      </c>
      <c r="DN23" s="3">
        <v>6.89</v>
      </c>
      <c r="DO23">
        <f t="shared" si="39"/>
        <v>0.76265092848931049</v>
      </c>
      <c r="DQ23" s="3">
        <v>5.4705000000000004</v>
      </c>
      <c r="DR23" s="60"/>
      <c r="DS23" s="3">
        <v>6.8534326833886201</v>
      </c>
      <c r="DT23" s="3">
        <v>6.8715000000000002</v>
      </c>
      <c r="DU23">
        <f t="shared" si="40"/>
        <v>1</v>
      </c>
      <c r="DW23" s="3">
        <v>6.01</v>
      </c>
      <c r="DX23" s="3">
        <v>0.84343268338862032</v>
      </c>
      <c r="DY23" s="3">
        <v>6.8534326833886201</v>
      </c>
      <c r="DZ23" s="3">
        <v>6.85</v>
      </c>
      <c r="EA23">
        <f t="shared" si="41"/>
        <v>0.83343745284283699</v>
      </c>
      <c r="EC23" s="3">
        <v>6.33</v>
      </c>
      <c r="ED23" s="3">
        <v>0.52343268338862003</v>
      </c>
      <c r="EE23" s="3">
        <v>6.8534326833886201</v>
      </c>
      <c r="EF23" s="3">
        <v>6.85</v>
      </c>
      <c r="EG23">
        <f t="shared" si="42"/>
        <v>0.88965868073992926</v>
      </c>
      <c r="EI23" s="3">
        <v>5.85</v>
      </c>
      <c r="EJ23" s="3">
        <v>1.0034326833886205</v>
      </c>
      <c r="EK23" s="3">
        <v>6.8534326833886201</v>
      </c>
      <c r="EL23" s="3">
        <v>6.85</v>
      </c>
      <c r="EM23">
        <f t="shared" si="43"/>
        <v>0.80790986260560083</v>
      </c>
      <c r="EO23" s="3">
        <v>5.74</v>
      </c>
      <c r="EP23" s="3">
        <v>6.9399647168149201</v>
      </c>
      <c r="EQ23" s="3">
        <v>6.9399647168149201</v>
      </c>
      <c r="ER23" s="3">
        <v>6.5888653667772399</v>
      </c>
      <c r="ES23">
        <f t="shared" si="44"/>
        <v>0.37815560773778056</v>
      </c>
      <c r="EU23" s="3">
        <v>5.9</v>
      </c>
      <c r="EV23" s="12">
        <v>1.0399647168149198</v>
      </c>
      <c r="EW23" s="3">
        <v>6.9399647168149201</v>
      </c>
      <c r="EX23" s="3">
        <v>6.5888653667772399</v>
      </c>
      <c r="EY23" s="3">
        <v>6.93</v>
      </c>
      <c r="EZ23" s="3"/>
      <c r="FA23" s="3">
        <v>-7.656731661137961E-2</v>
      </c>
      <c r="FB23" s="3">
        <v>6.8534326833886201</v>
      </c>
      <c r="FC23" s="3"/>
      <c r="FF23" s="3">
        <v>6.64</v>
      </c>
      <c r="FG23" s="3">
        <v>0.21343268338862043</v>
      </c>
      <c r="FH23" s="3">
        <v>6.8534326833886201</v>
      </c>
      <c r="FI23" s="3">
        <v>6.86</v>
      </c>
      <c r="FJ23">
        <f t="shared" si="45"/>
        <v>0.95186191705773759</v>
      </c>
      <c r="FL23" s="3"/>
      <c r="FM23" s="3"/>
      <c r="FN23" s="3">
        <v>5.5830000000000002</v>
      </c>
      <c r="FO23" s="3">
        <v>1.2704326833886199</v>
      </c>
      <c r="FP23" s="3">
        <v>6.8534326833886201</v>
      </c>
      <c r="FQ23" s="3">
        <v>6.9619999999999997</v>
      </c>
      <c r="FR23" s="3"/>
      <c r="FU23" s="3">
        <v>6.01</v>
      </c>
      <c r="FV23" s="3">
        <v>0.84343268338862032</v>
      </c>
      <c r="FW23" s="3">
        <v>6.8534326833886201</v>
      </c>
      <c r="FX23" s="3">
        <v>6.95</v>
      </c>
      <c r="FY23" s="3">
        <v>6.28</v>
      </c>
      <c r="FZ23">
        <f t="shared" si="48"/>
        <v>0.83343745284283699</v>
      </c>
      <c r="GB23" s="3"/>
      <c r="GC23" s="3"/>
      <c r="GD23" s="3"/>
      <c r="GG23" s="3"/>
      <c r="GH23" s="14"/>
      <c r="GI23" s="15"/>
      <c r="GJ23" s="3"/>
      <c r="GK23" s="3"/>
      <c r="GL23" s="3"/>
      <c r="GM23">
        <f t="shared" si="46"/>
        <v>1</v>
      </c>
      <c r="GO23" s="3"/>
      <c r="GP23" s="3"/>
      <c r="GQ23" s="15"/>
      <c r="GR23" s="3"/>
      <c r="GU23" s="3"/>
      <c r="GV23" s="3"/>
      <c r="GW23" s="3"/>
      <c r="GX23" s="3"/>
      <c r="GY23" s="3"/>
    </row>
    <row r="24" spans="1:207" ht="15.75" customHeight="1">
      <c r="A24" s="36" t="s">
        <v>187</v>
      </c>
      <c r="B24" s="2" t="s">
        <v>144</v>
      </c>
      <c r="C24" s="2" t="s">
        <v>131</v>
      </c>
      <c r="D24" s="2" t="s">
        <v>120</v>
      </c>
      <c r="E24" s="3">
        <v>4</v>
      </c>
      <c r="F24" s="4">
        <v>6.7279999999999998</v>
      </c>
      <c r="G24" s="4">
        <v>3.9806053854132002</v>
      </c>
      <c r="H24" s="4">
        <v>2.4953946145867993</v>
      </c>
      <c r="I24" s="64">
        <f t="shared" si="0"/>
        <v>6.4759999999999991</v>
      </c>
      <c r="K24" s="10">
        <v>5.4465000000000003</v>
      </c>
      <c r="L24" s="10">
        <v>0.78242107708263831</v>
      </c>
      <c r="M24" s="44">
        <f t="shared" si="47"/>
        <v>0.83573026871812761</v>
      </c>
      <c r="O24" s="44">
        <f t="shared" si="2"/>
        <v>0.92582061193261578</v>
      </c>
      <c r="P24" s="11">
        <v>5.72</v>
      </c>
      <c r="Q24" s="11">
        <v>0.5089210770826389</v>
      </c>
      <c r="R24" s="11">
        <v>6.2289210770826386</v>
      </c>
      <c r="S24" s="44">
        <f t="shared" si="3"/>
        <v>0.8866425933037676</v>
      </c>
      <c r="U24" s="44">
        <f t="shared" si="4"/>
        <v>0.92582061193261578</v>
      </c>
      <c r="V24" s="11">
        <v>5.67</v>
      </c>
      <c r="W24" s="11">
        <v>0.55892107708263872</v>
      </c>
      <c r="X24" s="11">
        <v>6.2289210770826386</v>
      </c>
      <c r="Y24" s="44">
        <f t="shared" si="5"/>
        <v>0.87687678842710315</v>
      </c>
      <c r="AA24" s="44">
        <f t="shared" si="6"/>
        <v>0.92582061193261578</v>
      </c>
      <c r="AB24" s="11">
        <v>5.75</v>
      </c>
      <c r="AC24" s="11">
        <v>0.47892107708263865</v>
      </c>
      <c r="AD24" s="11">
        <v>6.2289210770826386</v>
      </c>
      <c r="AE24" s="44">
        <f t="shared" si="7"/>
        <v>0.892607190222927</v>
      </c>
      <c r="AF24" s="48"/>
      <c r="AG24" s="44">
        <f t="shared" si="8"/>
        <v>0.92582061193261578</v>
      </c>
      <c r="AH24" s="11">
        <v>5.5039999999999996</v>
      </c>
      <c r="AI24" s="11">
        <v>0.72492107708263909</v>
      </c>
      <c r="AJ24" s="11">
        <v>6.2289210770826386</v>
      </c>
      <c r="AK24" s="11">
        <v>6.2614999999999998</v>
      </c>
      <c r="AL24" s="44">
        <f t="shared" si="9"/>
        <v>0.84594262026567435</v>
      </c>
      <c r="AM24" s="44">
        <f t="shared" si="10"/>
        <v>0.84012597053411875</v>
      </c>
      <c r="AN24" s="44">
        <f t="shared" si="11"/>
        <v>0.92582061193261578</v>
      </c>
      <c r="AO24" s="44">
        <f t="shared" si="12"/>
        <v>0.96184698534321178</v>
      </c>
      <c r="AP24" s="44"/>
      <c r="AQ24" s="44">
        <f t="shared" si="13"/>
        <v>0.93066290130796669</v>
      </c>
      <c r="AS24" s="11">
        <v>5.81</v>
      </c>
      <c r="AT24" s="11">
        <v>0.41892107708263904</v>
      </c>
      <c r="AU24" s="11">
        <v>6.2289210770826386</v>
      </c>
      <c r="AV24" s="11">
        <v>6.22</v>
      </c>
      <c r="AW24" s="44">
        <f t="shared" si="14"/>
        <v>0.90478041656215291</v>
      </c>
      <c r="AX24" s="44">
        <f t="shared" si="15"/>
        <v>0.90661879991261951</v>
      </c>
      <c r="AY24" s="44">
        <f t="shared" si="16"/>
        <v>0.96184698534321178</v>
      </c>
      <c r="AZ24" s="44">
        <f t="shared" si="17"/>
        <v>0.92449464922711055</v>
      </c>
      <c r="BA24" s="4">
        <v>5.73</v>
      </c>
      <c r="BB24" s="4">
        <v>0.49892107708263822</v>
      </c>
      <c r="BC24" s="4">
        <v>6.2289210770826386</v>
      </c>
      <c r="BD24" s="4">
        <v>6.31</v>
      </c>
      <c r="BE24" s="44">
        <f t="shared" si="18"/>
        <v>0.88862191545026459</v>
      </c>
      <c r="BF24" s="44">
        <f t="shared" si="19"/>
        <v>0.87282390143749533</v>
      </c>
      <c r="BG24" s="44">
        <f t="shared" si="20"/>
        <v>0.96184698534321178</v>
      </c>
      <c r="BH24" s="44">
        <f t="shared" si="21"/>
        <v>0.93787158145065397</v>
      </c>
      <c r="BI24" s="4">
        <v>5.35</v>
      </c>
      <c r="BJ24" s="4">
        <v>0.878921077082639</v>
      </c>
      <c r="BK24" s="4">
        <v>6.2289210770826386</v>
      </c>
      <c r="BL24" s="4">
        <v>6.22</v>
      </c>
      <c r="BM24" s="44">
        <f t="shared" si="22"/>
        <v>0.81913441898797112</v>
      </c>
      <c r="BN24" s="44">
        <f t="shared" si="23"/>
        <v>0.82064094460945547</v>
      </c>
      <c r="BO24" s="44">
        <f t="shared" si="24"/>
        <v>0.96184698534321178</v>
      </c>
      <c r="BP24" s="44">
        <f t="shared" si="25"/>
        <v>0.92449464922711055</v>
      </c>
      <c r="BQ24" s="44"/>
      <c r="BR24" s="4">
        <v>5.59</v>
      </c>
      <c r="BS24" s="4">
        <v>0.63892107708263879</v>
      </c>
      <c r="BT24" s="4">
        <v>6.2289210770826386</v>
      </c>
      <c r="BU24" s="4">
        <v>6.23</v>
      </c>
      <c r="BV24" s="44">
        <f t="shared" si="26"/>
        <v>0.86169121829482009</v>
      </c>
      <c r="BW24" s="44">
        <f t="shared" si="27"/>
        <v>0.86149001123956215</v>
      </c>
      <c r="BX24" s="44">
        <f t="shared" si="28"/>
        <v>0.96184698534321178</v>
      </c>
      <c r="BY24" s="44">
        <f t="shared" si="29"/>
        <v>0.92598097502972665</v>
      </c>
      <c r="BZ24" s="4">
        <v>5.47</v>
      </c>
      <c r="CA24" s="4">
        <v>0.7589210770826389</v>
      </c>
      <c r="CB24" s="4">
        <v>6.2289210770826386</v>
      </c>
      <c r="CC24" s="4">
        <v>6.22</v>
      </c>
      <c r="CD24" s="4">
        <v>6.7454999999999998</v>
      </c>
      <c r="CE24" s="44">
        <f t="shared" si="30"/>
        <v>0.83987407115710244</v>
      </c>
      <c r="CF24" s="44"/>
      <c r="CG24" s="44">
        <f t="shared" si="31"/>
        <v>0.96184698534321178</v>
      </c>
      <c r="CH24" s="44">
        <f t="shared" si="32"/>
        <v>1.002601070154578</v>
      </c>
      <c r="CI24" s="46"/>
      <c r="CJ24" s="4">
        <v>6.2289210770826386</v>
      </c>
      <c r="CK24" s="4">
        <v>6.2289210770826386</v>
      </c>
      <c r="CM24" s="44">
        <f t="shared" si="33"/>
        <v>0.38989128438382969</v>
      </c>
      <c r="CN24" s="44">
        <f t="shared" si="34"/>
        <v>1</v>
      </c>
      <c r="CO24" s="44"/>
      <c r="CP24" s="44"/>
      <c r="CQ24" s="3">
        <v>5.61</v>
      </c>
      <c r="CR24" s="3">
        <v>0.86846053854131888</v>
      </c>
      <c r="CS24" s="3">
        <v>6.4784605385413192</v>
      </c>
      <c r="CT24" s="3">
        <v>6.47</v>
      </c>
      <c r="CU24" s="44">
        <f t="shared" si="35"/>
        <v>0.82090147831335925</v>
      </c>
      <c r="CV24" s="44">
        <f t="shared" si="36"/>
        <v>0.82233627170032386</v>
      </c>
      <c r="CW24" s="44"/>
      <c r="CX24" s="44"/>
      <c r="CY24" s="3">
        <v>5.2</v>
      </c>
      <c r="CZ24" s="3">
        <v>1.278460538541319</v>
      </c>
      <c r="DA24" s="3">
        <v>6.4784605385413192</v>
      </c>
      <c r="DB24" s="3">
        <v>6.48</v>
      </c>
      <c r="DC24">
        <f t="shared" si="37"/>
        <v>0.75690349635701282</v>
      </c>
      <c r="DE24" s="3">
        <v>4.8499999999999996</v>
      </c>
      <c r="DF24" s="3">
        <v>1.6284605385413196</v>
      </c>
      <c r="DG24" s="3">
        <v>6.4784605385413192</v>
      </c>
      <c r="DH24" s="3">
        <v>6.47</v>
      </c>
      <c r="DI24">
        <f t="shared" si="38"/>
        <v>0.70967348920135043</v>
      </c>
      <c r="DK24" s="3">
        <v>5.47</v>
      </c>
      <c r="DL24" s="3">
        <v>1.0084605385413195</v>
      </c>
      <c r="DM24" s="3">
        <v>6.4784605385413192</v>
      </c>
      <c r="DN24" s="3">
        <v>6.47</v>
      </c>
      <c r="DO24">
        <f t="shared" si="39"/>
        <v>0.79786586228510359</v>
      </c>
      <c r="DQ24" s="3">
        <v>5.3434999999999997</v>
      </c>
      <c r="DR24" s="3">
        <v>1.1349605385413195</v>
      </c>
      <c r="DS24" s="3">
        <v>6.4784605385413192</v>
      </c>
      <c r="DT24" s="3">
        <v>6.49</v>
      </c>
      <c r="DU24">
        <f t="shared" si="40"/>
        <v>0.77813587872523127</v>
      </c>
      <c r="DW24" s="3">
        <v>5.69</v>
      </c>
      <c r="DX24" s="3">
        <v>0.78846053854131881</v>
      </c>
      <c r="DY24" s="3">
        <v>6.4784605385413192</v>
      </c>
      <c r="DZ24" s="3">
        <v>6.48</v>
      </c>
      <c r="EA24">
        <f t="shared" si="41"/>
        <v>0.83467191456067646</v>
      </c>
      <c r="EC24" s="3">
        <v>6.1</v>
      </c>
      <c r="ED24" s="3">
        <v>0.37846053854131956</v>
      </c>
      <c r="EE24" s="3">
        <v>6.4784605385413192</v>
      </c>
      <c r="EF24" s="3">
        <v>6.47</v>
      </c>
      <c r="EG24">
        <f t="shared" si="42"/>
        <v>0.91317852376089281</v>
      </c>
      <c r="EI24" s="3">
        <v>5.7</v>
      </c>
      <c r="EJ24" s="3">
        <v>0.77846053854131902</v>
      </c>
      <c r="EK24" s="3">
        <v>6.4784605385413192</v>
      </c>
      <c r="EL24" s="3">
        <v>6.48</v>
      </c>
      <c r="EM24">
        <f t="shared" si="43"/>
        <v>0.83642577115333128</v>
      </c>
      <c r="EO24" s="3">
        <v>5.81</v>
      </c>
      <c r="EP24" s="3">
        <v>6.6553704735461992</v>
      </c>
      <c r="EQ24" s="3">
        <v>6.6553704735461992</v>
      </c>
      <c r="ER24" s="3">
        <v>6.2289210770826386</v>
      </c>
      <c r="ES24">
        <f t="shared" si="44"/>
        <v>0.37425859537468464</v>
      </c>
      <c r="EU24" s="3">
        <v>5.74</v>
      </c>
      <c r="EV24" s="12">
        <v>0.91537047354619894</v>
      </c>
      <c r="EW24" s="3">
        <v>6.6553704735461992</v>
      </c>
      <c r="EX24" s="3">
        <v>6.2289210770826386</v>
      </c>
      <c r="EY24" s="3">
        <v>6.65</v>
      </c>
      <c r="EZ24" s="3"/>
      <c r="FA24" s="3">
        <v>-0.17153946145868115</v>
      </c>
      <c r="FB24" s="3">
        <v>6.4784605385413192</v>
      </c>
      <c r="FC24" s="3"/>
      <c r="FF24" s="3">
        <v>6.32</v>
      </c>
      <c r="FG24" s="3">
        <v>0.15846053854131892</v>
      </c>
      <c r="FH24" s="3">
        <v>6.4784605385413192</v>
      </c>
      <c r="FI24" s="3">
        <v>6.47</v>
      </c>
      <c r="FJ24">
        <f t="shared" si="45"/>
        <v>0.96171586984777402</v>
      </c>
      <c r="FL24" s="3"/>
      <c r="FM24" s="3"/>
      <c r="FN24" s="3"/>
      <c r="FO24" s="12">
        <v>6.4784605385413192</v>
      </c>
      <c r="FP24" s="12">
        <v>6.4784605385413192</v>
      </c>
      <c r="FQ24" s="3"/>
      <c r="FR24" s="3" t="s">
        <v>184</v>
      </c>
      <c r="FU24" s="3">
        <v>6.1295000000000002</v>
      </c>
      <c r="FV24" s="12">
        <v>0.34896053854131903</v>
      </c>
      <c r="FW24" s="12">
        <v>6.4784605385413192</v>
      </c>
      <c r="FX24" s="3">
        <v>6.4974999999999996</v>
      </c>
      <c r="FY24" s="3"/>
      <c r="FZ24">
        <f t="shared" si="48"/>
        <v>0.91940057163453781</v>
      </c>
      <c r="GB24" s="3">
        <v>5.41</v>
      </c>
      <c r="GC24" s="12">
        <v>6.4784605385413192</v>
      </c>
      <c r="GD24" s="3">
        <v>6.47</v>
      </c>
      <c r="GG24" s="3"/>
      <c r="GH24" s="37"/>
      <c r="GI24" s="15"/>
      <c r="GJ24" s="3"/>
      <c r="GK24" s="3">
        <v>6.3285</v>
      </c>
      <c r="GL24" s="3"/>
      <c r="GM24">
        <f t="shared" si="46"/>
        <v>1</v>
      </c>
      <c r="GO24" s="3"/>
      <c r="GP24" s="3"/>
      <c r="GQ24" s="15"/>
      <c r="GR24" s="3"/>
      <c r="GU24" s="3"/>
      <c r="GV24" s="3"/>
      <c r="GW24" s="3"/>
      <c r="GX24" s="3"/>
      <c r="GY24" s="3"/>
    </row>
    <row r="25" spans="1:207" ht="15.75" customHeight="1">
      <c r="A25" s="38" t="s">
        <v>215</v>
      </c>
      <c r="B25" s="2" t="s">
        <v>144</v>
      </c>
      <c r="C25" s="2" t="s">
        <v>131</v>
      </c>
      <c r="D25" s="2" t="s">
        <v>120</v>
      </c>
      <c r="E25" s="3">
        <v>25</v>
      </c>
      <c r="F25" s="4">
        <v>6.8005000000000004</v>
      </c>
      <c r="G25" s="4">
        <v>4.0251689880139505</v>
      </c>
      <c r="H25" s="4">
        <v>2.5233310119860497</v>
      </c>
      <c r="I25" s="64">
        <f t="shared" si="0"/>
        <v>6.5485000000000007</v>
      </c>
      <c r="K25" s="10">
        <v>5.6</v>
      </c>
      <c r="L25" s="10">
        <v>0.6958337976027904</v>
      </c>
      <c r="M25" s="44">
        <f t="shared" si="47"/>
        <v>0.85260889916804228</v>
      </c>
      <c r="O25" s="44">
        <f t="shared" si="2"/>
        <v>0.9257898386299227</v>
      </c>
      <c r="P25" s="11">
        <v>5.38</v>
      </c>
      <c r="Q25" s="11">
        <v>0.91583379760279016</v>
      </c>
      <c r="R25" s="11">
        <v>6.29583379760279</v>
      </c>
      <c r="S25" s="44">
        <f t="shared" si="3"/>
        <v>0.81464616853307947</v>
      </c>
      <c r="U25" s="44">
        <f t="shared" si="4"/>
        <v>0.9257898386299227</v>
      </c>
      <c r="V25" s="11">
        <v>5.74</v>
      </c>
      <c r="W25" s="11">
        <v>0.55583379760278984</v>
      </c>
      <c r="X25" s="11">
        <v>6.29583379760279</v>
      </c>
      <c r="Y25" s="44">
        <f t="shared" si="5"/>
        <v>0.87866547487201363</v>
      </c>
      <c r="AA25" s="44">
        <f t="shared" si="6"/>
        <v>0.9257898386299227</v>
      </c>
      <c r="AB25" s="11">
        <v>5.72</v>
      </c>
      <c r="AC25" s="11">
        <v>0.5758337976027903</v>
      </c>
      <c r="AD25" s="11">
        <v>6.29583379760279</v>
      </c>
      <c r="AE25" s="44">
        <f t="shared" si="7"/>
        <v>0.87484602282726009</v>
      </c>
      <c r="AF25" s="48"/>
      <c r="AG25" s="44">
        <f t="shared" si="8"/>
        <v>0.9257898386299227</v>
      </c>
      <c r="AH25" s="11">
        <v>5.35</v>
      </c>
      <c r="AI25" s="11">
        <v>0.9458337976027904</v>
      </c>
      <c r="AJ25" s="11">
        <v>6.29583379760279</v>
      </c>
      <c r="AK25" s="11">
        <v>6.29</v>
      </c>
      <c r="AL25" s="44">
        <f t="shared" si="9"/>
        <v>0.80972977920280065</v>
      </c>
      <c r="AM25" s="44">
        <f t="shared" si="10"/>
        <v>0.8106811666895557</v>
      </c>
      <c r="AN25" s="44">
        <f t="shared" si="11"/>
        <v>0.9257898386299227</v>
      </c>
      <c r="AO25" s="44">
        <f t="shared" si="12"/>
        <v>0.96141617127629064</v>
      </c>
      <c r="AP25" s="44"/>
      <c r="AQ25" s="44">
        <f t="shared" si="13"/>
        <v>0.9249319902948312</v>
      </c>
      <c r="AS25" s="11">
        <v>5.8049999999999997</v>
      </c>
      <c r="AT25" s="11">
        <v>0.49083379760279033</v>
      </c>
      <c r="AU25" s="11">
        <v>6.29583379760279</v>
      </c>
      <c r="AV25" s="11">
        <v>6.3419999999999996</v>
      </c>
      <c r="AW25" s="44">
        <f t="shared" si="14"/>
        <v>0.89131233506629504</v>
      </c>
      <c r="AX25" s="44">
        <f t="shared" si="15"/>
        <v>0.88229283014047832</v>
      </c>
      <c r="AY25" s="44">
        <f t="shared" si="16"/>
        <v>0.96141617127629064</v>
      </c>
      <c r="AZ25" s="44">
        <f t="shared" si="17"/>
        <v>0.9325784868759649</v>
      </c>
      <c r="BA25" s="4">
        <v>5.78</v>
      </c>
      <c r="BB25" s="4">
        <v>0.5158337976027898</v>
      </c>
      <c r="BC25" s="4">
        <v>6.29583379760279</v>
      </c>
      <c r="BD25" s="4">
        <v>6.36</v>
      </c>
      <c r="BE25" s="44">
        <f t="shared" si="18"/>
        <v>0.88640531134738532</v>
      </c>
      <c r="BF25" s="44">
        <f t="shared" si="19"/>
        <v>0.87405456748501775</v>
      </c>
      <c r="BG25" s="44">
        <f t="shared" si="20"/>
        <v>0.96141617127629064</v>
      </c>
      <c r="BH25" s="44">
        <f t="shared" si="21"/>
        <v>0.93522535107712668</v>
      </c>
      <c r="BI25" s="4">
        <v>5.34</v>
      </c>
      <c r="BJ25" s="4">
        <v>0.95583379760279019</v>
      </c>
      <c r="BK25" s="4">
        <v>6.29583379760279</v>
      </c>
      <c r="BL25" s="4">
        <v>6.29</v>
      </c>
      <c r="BM25" s="44">
        <f t="shared" si="22"/>
        <v>0.80810414313300971</v>
      </c>
      <c r="BN25" s="44">
        <f t="shared" si="23"/>
        <v>0.80905171215516181</v>
      </c>
      <c r="BO25" s="44">
        <f t="shared" si="24"/>
        <v>0.96141617127629064</v>
      </c>
      <c r="BP25" s="44">
        <f t="shared" si="25"/>
        <v>0.9249319902948312</v>
      </c>
      <c r="BQ25" s="44"/>
      <c r="BR25" s="4">
        <v>5.62</v>
      </c>
      <c r="BS25" s="4">
        <v>0.67583379760278994</v>
      </c>
      <c r="BT25" s="4">
        <v>6.29583379760279</v>
      </c>
      <c r="BU25" s="4">
        <v>6.29</v>
      </c>
      <c r="BV25" s="44">
        <f t="shared" si="26"/>
        <v>0.85623624821695887</v>
      </c>
      <c r="BW25" s="44">
        <f t="shared" si="27"/>
        <v>0.85730013089828982</v>
      </c>
      <c r="BX25" s="44">
        <f t="shared" si="28"/>
        <v>0.96141617127629064</v>
      </c>
      <c r="BY25" s="44">
        <f t="shared" si="29"/>
        <v>0.9249319902948312</v>
      </c>
      <c r="BZ25" s="4">
        <v>5.47</v>
      </c>
      <c r="CA25" s="4">
        <v>0.8258337976027903</v>
      </c>
      <c r="CB25" s="4">
        <v>6.29583379760279</v>
      </c>
      <c r="CC25" s="4">
        <v>6.29</v>
      </c>
      <c r="CD25" s="4">
        <v>6.6740000000000004</v>
      </c>
      <c r="CE25" s="44">
        <f t="shared" si="30"/>
        <v>0.82976018895487058</v>
      </c>
      <c r="CF25" s="44"/>
      <c r="CG25" s="44">
        <f t="shared" si="31"/>
        <v>0.96141617127629064</v>
      </c>
      <c r="CH25" s="44">
        <f t="shared" si="32"/>
        <v>0.9813984265862804</v>
      </c>
      <c r="CI25" s="46"/>
      <c r="CJ25" s="4">
        <v>6.29583379760279</v>
      </c>
      <c r="CK25" s="4">
        <v>6.29583379760279</v>
      </c>
      <c r="CM25" s="44">
        <f t="shared" si="33"/>
        <v>0.38999785889248967</v>
      </c>
      <c r="CN25" s="44">
        <f t="shared" si="34"/>
        <v>1</v>
      </c>
      <c r="CO25" s="44"/>
      <c r="CP25" s="44"/>
      <c r="CQ25" s="3">
        <v>5.41</v>
      </c>
      <c r="CR25" s="3">
        <v>1.1381668988013951</v>
      </c>
      <c r="CS25" s="3">
        <v>6.5481668988013952</v>
      </c>
      <c r="CT25" s="3">
        <v>5.54</v>
      </c>
      <c r="CU25" s="44">
        <f t="shared" si="35"/>
        <v>0.77956752693394959</v>
      </c>
      <c r="CV25" s="44">
        <f t="shared" si="36"/>
        <v>0.96871366715168516</v>
      </c>
      <c r="CW25" s="44"/>
      <c r="CX25" s="44"/>
      <c r="CY25" s="3">
        <v>4.8</v>
      </c>
      <c r="CZ25" s="3">
        <v>1.7481668988013954</v>
      </c>
      <c r="DA25" s="3">
        <v>6.5481668988013952</v>
      </c>
      <c r="DB25" s="3">
        <v>6.55</v>
      </c>
      <c r="DC25">
        <f t="shared" si="37"/>
        <v>0.69719986277020352</v>
      </c>
      <c r="DE25" s="3">
        <v>4.9000000000000004</v>
      </c>
      <c r="DF25" s="3">
        <v>1.6481668988013949</v>
      </c>
      <c r="DG25" s="3">
        <v>6.5481668988013952</v>
      </c>
      <c r="DH25" s="3">
        <v>6.54</v>
      </c>
      <c r="DI25">
        <f t="shared" si="38"/>
        <v>0.70948892650060025</v>
      </c>
      <c r="DK25" s="3">
        <v>5.23</v>
      </c>
      <c r="DL25" s="3">
        <v>1.3181668988013948</v>
      </c>
      <c r="DM25" s="3">
        <v>6.5481668988013952</v>
      </c>
      <c r="DN25" s="3">
        <v>6.54</v>
      </c>
      <c r="DO25">
        <f t="shared" si="39"/>
        <v>0.75330637513281451</v>
      </c>
      <c r="DQ25" s="3">
        <v>5.2344999999999997</v>
      </c>
      <c r="DR25" s="3">
        <v>1.3136668988013955</v>
      </c>
      <c r="DS25" s="3">
        <v>6.5481668988013952</v>
      </c>
      <c r="DT25" s="3">
        <v>6.5735000000000001</v>
      </c>
      <c r="DU25">
        <f t="shared" si="40"/>
        <v>0.75394132229357447</v>
      </c>
      <c r="DW25" s="3">
        <v>5.45</v>
      </c>
      <c r="DX25" s="3">
        <v>1.0981668988013951</v>
      </c>
      <c r="DY25" s="3">
        <v>6.5481668988013952</v>
      </c>
      <c r="DZ25" s="3">
        <v>6.54</v>
      </c>
      <c r="EA25">
        <f t="shared" si="41"/>
        <v>0.78565393269891326</v>
      </c>
      <c r="EC25" s="3">
        <v>6.21</v>
      </c>
      <c r="ED25" s="3">
        <v>0.33816689880139528</v>
      </c>
      <c r="EE25" s="3">
        <v>6.5481668988013952</v>
      </c>
      <c r="EF25" s="3">
        <v>6.54</v>
      </c>
      <c r="EG25">
        <f t="shared" si="42"/>
        <v>0.92249808229908881</v>
      </c>
      <c r="EI25" s="3">
        <v>5.74</v>
      </c>
      <c r="EJ25" s="3">
        <v>0.80816689880139503</v>
      </c>
      <c r="EK25" s="3">
        <v>6.5481668988013952</v>
      </c>
      <c r="EL25" s="3">
        <v>6.54</v>
      </c>
      <c r="EM25">
        <f t="shared" si="43"/>
        <v>0.83279314375689062</v>
      </c>
      <c r="EO25" s="3">
        <v>5.93</v>
      </c>
      <c r="EP25" s="3">
        <v>6.951502321271759</v>
      </c>
      <c r="EQ25" s="3">
        <v>6.951502321271759</v>
      </c>
      <c r="ER25" s="3">
        <v>6.29583379760279</v>
      </c>
      <c r="ES25">
        <f t="shared" si="44"/>
        <v>0.3667021517360059</v>
      </c>
      <c r="EU25" s="3">
        <v>5.92</v>
      </c>
      <c r="EV25" s="12">
        <v>1.0315023212717591</v>
      </c>
      <c r="EW25" s="3">
        <v>6.951502321271759</v>
      </c>
      <c r="EX25" s="3">
        <v>6.29583379760279</v>
      </c>
      <c r="EY25" s="3"/>
      <c r="EZ25" s="3"/>
      <c r="FA25" s="3">
        <v>6.5481668988013952</v>
      </c>
      <c r="FB25" s="3">
        <v>6.5481668988013952</v>
      </c>
      <c r="FC25" s="3"/>
      <c r="FF25" s="3">
        <v>6.22</v>
      </c>
      <c r="FG25" s="3">
        <v>0.32816689880139549</v>
      </c>
      <c r="FH25" s="3">
        <v>6.5481668988013952</v>
      </c>
      <c r="FI25" s="3">
        <v>6.54</v>
      </c>
      <c r="FJ25">
        <f t="shared" si="45"/>
        <v>0.92461714250092841</v>
      </c>
      <c r="FL25" s="3"/>
      <c r="FM25" s="3"/>
      <c r="FN25" s="3"/>
      <c r="FO25" s="12">
        <v>6.5481668988013952</v>
      </c>
      <c r="FP25" s="12">
        <v>6.5481668988013952</v>
      </c>
      <c r="FQ25" s="3"/>
      <c r="FR25" s="3" t="s">
        <v>194</v>
      </c>
      <c r="FU25" s="3">
        <v>5.93</v>
      </c>
      <c r="FV25" s="12">
        <v>0.61816689880139553</v>
      </c>
      <c r="FW25" s="12">
        <v>6.5481668988013952</v>
      </c>
      <c r="FX25" s="3">
        <v>6.55</v>
      </c>
      <c r="FY25" s="3"/>
      <c r="FZ25">
        <f t="shared" si="48"/>
        <v>0.86687008782701525</v>
      </c>
      <c r="GB25" s="3"/>
      <c r="GC25" s="12">
        <v>6.5481668988013952</v>
      </c>
      <c r="GD25" s="3"/>
      <c r="GG25" s="3">
        <v>5.41</v>
      </c>
      <c r="GH25" s="12">
        <v>1.1381668988013951</v>
      </c>
      <c r="GI25" s="3">
        <v>6.5481668988013952</v>
      </c>
      <c r="GJ25" s="3">
        <v>6.54</v>
      </c>
      <c r="GK25" s="3"/>
      <c r="GL25" s="3"/>
      <c r="GM25">
        <f t="shared" si="46"/>
        <v>0.77956752693394959</v>
      </c>
      <c r="GO25" s="3">
        <v>6.11</v>
      </c>
      <c r="GP25" s="3"/>
      <c r="GQ25" s="13"/>
      <c r="GR25" s="3"/>
      <c r="GU25" s="3"/>
      <c r="GV25" s="3"/>
      <c r="GW25" s="3"/>
      <c r="GX25" s="3"/>
      <c r="GY25" s="3"/>
    </row>
    <row r="26" spans="1:207" ht="15.75" customHeight="1">
      <c r="A26" s="42" t="s">
        <v>250</v>
      </c>
      <c r="B26" s="2" t="s">
        <v>144</v>
      </c>
      <c r="C26" s="2" t="s">
        <v>131</v>
      </c>
      <c r="D26" s="2" t="s">
        <v>120</v>
      </c>
      <c r="E26" s="3">
        <v>48</v>
      </c>
      <c r="F26" s="4">
        <v>6.3149999999999995</v>
      </c>
      <c r="G26" s="4">
        <v>3.7267465181841</v>
      </c>
      <c r="H26" s="4">
        <v>2.3362534818158993</v>
      </c>
      <c r="I26" s="64">
        <f t="shared" si="0"/>
        <v>6.0629999999999988</v>
      </c>
      <c r="K26" s="40">
        <v>5.8199999999999994</v>
      </c>
      <c r="L26" s="12">
        <v>1.6189415057819002E-2</v>
      </c>
      <c r="M26" s="44">
        <f t="shared" si="47"/>
        <v>0.9956746748150197</v>
      </c>
      <c r="O26" s="44">
        <f t="shared" si="2"/>
        <v>0.92417884640662218</v>
      </c>
      <c r="P26" s="40">
        <v>5.4319999999999995</v>
      </c>
      <c r="Q26" s="12">
        <v>0.40418941505781891</v>
      </c>
      <c r="R26" s="12">
        <v>5.9861894150578188</v>
      </c>
      <c r="S26" s="44">
        <f t="shared" si="3"/>
        <v>0.90215548689456082</v>
      </c>
      <c r="U26" s="44">
        <f t="shared" si="4"/>
        <v>0.92417884640662218</v>
      </c>
      <c r="V26" s="40">
        <v>5.3819999999999997</v>
      </c>
      <c r="W26" s="11">
        <v>0.45418941505781874</v>
      </c>
      <c r="X26" s="11">
        <v>5.9861894150578188</v>
      </c>
      <c r="Y26" s="44">
        <f t="shared" si="5"/>
        <v>0.89136656903861278</v>
      </c>
      <c r="AA26" s="44">
        <f t="shared" si="6"/>
        <v>0.92417884640662218</v>
      </c>
      <c r="AB26" s="40">
        <v>5.43</v>
      </c>
      <c r="AC26" s="11">
        <v>0.40618941505781869</v>
      </c>
      <c r="AD26" s="11">
        <v>5.9861894150578188</v>
      </c>
      <c r="AE26" s="44">
        <f t="shared" si="7"/>
        <v>0.90171891807207383</v>
      </c>
      <c r="AF26" s="48"/>
      <c r="AG26" s="44">
        <f t="shared" si="8"/>
        <v>0.92417884640662218</v>
      </c>
      <c r="AH26" s="11">
        <v>5.3</v>
      </c>
      <c r="AI26" s="11">
        <v>0.68618941505781894</v>
      </c>
      <c r="AJ26" s="11">
        <v>5.9861894150578188</v>
      </c>
      <c r="AK26" s="11">
        <v>5.98</v>
      </c>
      <c r="AL26" s="44">
        <f t="shared" si="9"/>
        <v>0.84450501311635484</v>
      </c>
      <c r="AM26" s="44">
        <f t="shared" si="10"/>
        <v>0.84569114715492877</v>
      </c>
      <c r="AN26" s="44">
        <f t="shared" si="11"/>
        <v>0.9479318155277624</v>
      </c>
      <c r="AO26" s="44">
        <f t="shared" si="12"/>
        <v>0.98733125763777341</v>
      </c>
      <c r="AP26" s="44"/>
      <c r="AQ26" s="44">
        <f t="shared" si="13"/>
        <v>0.94695170229612047</v>
      </c>
      <c r="AS26" s="11">
        <v>5.58</v>
      </c>
      <c r="AT26" s="11">
        <v>0.40618941505781869</v>
      </c>
      <c r="AU26" s="11">
        <v>5.9861894150578188</v>
      </c>
      <c r="AV26" s="11">
        <v>5.98</v>
      </c>
      <c r="AW26" s="44">
        <f t="shared" si="14"/>
        <v>0.90171891807207383</v>
      </c>
      <c r="AX26" s="44">
        <f t="shared" si="15"/>
        <v>0.90307134246374465</v>
      </c>
      <c r="AY26" s="44">
        <f t="shared" si="16"/>
        <v>0.98733125763777341</v>
      </c>
      <c r="AZ26" s="44">
        <f t="shared" si="17"/>
        <v>0.94695170229612047</v>
      </c>
      <c r="BA26" s="4">
        <v>5.61</v>
      </c>
      <c r="BB26" s="4">
        <v>0.23774930363681968</v>
      </c>
      <c r="BC26" s="4">
        <v>5.84774930363682</v>
      </c>
      <c r="BD26" s="4">
        <v>5.84</v>
      </c>
      <c r="BE26" s="44">
        <f t="shared" si="18"/>
        <v>0.94003038108194559</v>
      </c>
      <c r="BF26" s="44">
        <f t="shared" si="19"/>
        <v>0.94187143428496523</v>
      </c>
      <c r="BG26" s="44">
        <f t="shared" si="20"/>
        <v>0.96449765852495817</v>
      </c>
      <c r="BH26" s="44">
        <f t="shared" si="21"/>
        <v>0.92478226444972289</v>
      </c>
      <c r="BI26" s="4">
        <v>5.19</v>
      </c>
      <c r="BJ26" s="4">
        <v>0.6577493036368196</v>
      </c>
      <c r="BK26" s="4">
        <v>5.84774930363682</v>
      </c>
      <c r="BL26" s="4">
        <v>5.85</v>
      </c>
      <c r="BM26" s="44">
        <f t="shared" si="22"/>
        <v>0.84998291015279126</v>
      </c>
      <c r="BN26" s="44">
        <f t="shared" si="23"/>
        <v>0.84954681168283985</v>
      </c>
      <c r="BO26" s="44">
        <f t="shared" si="24"/>
        <v>0.96449765852495817</v>
      </c>
      <c r="BP26" s="44">
        <f t="shared" si="25"/>
        <v>0.92636579572446553</v>
      </c>
      <c r="BQ26" s="44"/>
      <c r="BR26" s="4">
        <v>5.38</v>
      </c>
      <c r="BS26" s="4">
        <v>0.4677493036368201</v>
      </c>
      <c r="BT26" s="4">
        <v>5.84774930363682</v>
      </c>
      <c r="BU26" s="4">
        <v>5.84</v>
      </c>
      <c r="BV26" s="44">
        <f t="shared" si="26"/>
        <v>0.88848497566657236</v>
      </c>
      <c r="BW26" s="44">
        <f t="shared" si="27"/>
        <v>0.89012948407502024</v>
      </c>
      <c r="BX26" s="44">
        <f t="shared" si="28"/>
        <v>0.96449765852495817</v>
      </c>
      <c r="BY26" s="44">
        <f t="shared" si="29"/>
        <v>0.92478226444972289</v>
      </c>
      <c r="BZ26" s="4">
        <v>5.33</v>
      </c>
      <c r="CA26" s="4">
        <v>0.51774930363681992</v>
      </c>
      <c r="CB26" s="4">
        <v>5.84774930363682</v>
      </c>
      <c r="CC26" s="4">
        <v>5.84</v>
      </c>
      <c r="CD26" s="4">
        <v>6.7859999999999996</v>
      </c>
      <c r="CE26" s="44">
        <f t="shared" si="30"/>
        <v>0.87801865630893672</v>
      </c>
      <c r="CF26" s="44"/>
      <c r="CG26" s="44">
        <f t="shared" si="31"/>
        <v>0.96449765852495817</v>
      </c>
      <c r="CH26" s="44">
        <f t="shared" si="32"/>
        <v>1.07458432304038</v>
      </c>
      <c r="CI26" s="4">
        <v>6.6</v>
      </c>
      <c r="CJ26" s="4">
        <v>-0.75225069636317965</v>
      </c>
      <c r="CK26" s="4">
        <v>5.84774930363682</v>
      </c>
      <c r="CM26" s="44">
        <f t="shared" si="33"/>
        <v>1</v>
      </c>
      <c r="CN26" s="44">
        <f t="shared" si="34"/>
        <v>-1.2970475949197464</v>
      </c>
      <c r="CO26" s="44"/>
      <c r="CP26" s="44"/>
      <c r="CQ26" s="3">
        <v>5.84</v>
      </c>
      <c r="CR26" s="3">
        <v>0.24137465181840945</v>
      </c>
      <c r="CS26" s="3">
        <v>6.0813746518184093</v>
      </c>
      <c r="CT26" s="3">
        <v>6.08</v>
      </c>
      <c r="CU26" s="44">
        <f t="shared" si="35"/>
        <v>0.93917155210805803</v>
      </c>
      <c r="CV26" s="44">
        <f t="shared" si="36"/>
        <v>0.93949701628278792</v>
      </c>
      <c r="CW26" s="44"/>
      <c r="CX26" s="44"/>
      <c r="CY26" s="3">
        <v>5.17</v>
      </c>
      <c r="CZ26" s="3">
        <v>0.91137465181840938</v>
      </c>
      <c r="DA26" s="3">
        <v>6.0813746518184093</v>
      </c>
      <c r="DB26" s="3">
        <v>6.08</v>
      </c>
      <c r="DC26">
        <f t="shared" si="37"/>
        <v>0.80350348375699798</v>
      </c>
      <c r="DE26" s="3">
        <v>4.87</v>
      </c>
      <c r="DF26" s="3">
        <v>1.2113746518184092</v>
      </c>
      <c r="DG26" s="3">
        <v>6.0813746518184093</v>
      </c>
      <c r="DH26" s="3"/>
      <c r="DI26">
        <f t="shared" si="38"/>
        <v>0.75468916008438214</v>
      </c>
      <c r="DK26" s="3">
        <v>5.03</v>
      </c>
      <c r="DL26" s="3">
        <v>1.0513746518184091</v>
      </c>
      <c r="DM26" s="3">
        <v>6.0813746518184093</v>
      </c>
      <c r="DN26" s="3">
        <v>6.08</v>
      </c>
      <c r="DO26">
        <f t="shared" si="39"/>
        <v>0.77996065515896984</v>
      </c>
      <c r="DQ26" s="3">
        <v>4.9005000000000001</v>
      </c>
      <c r="DR26" s="3">
        <v>1.1808746518184092</v>
      </c>
      <c r="DS26" s="3">
        <v>6.0813746518184093</v>
      </c>
      <c r="DT26" s="3">
        <v>6.0964999999999998</v>
      </c>
      <c r="DU26">
        <f t="shared" si="40"/>
        <v>0.75937942010756199</v>
      </c>
      <c r="DW26" s="3">
        <v>5.69</v>
      </c>
      <c r="DX26" s="3">
        <v>0.39137465181840891</v>
      </c>
      <c r="DY26" s="3">
        <v>6.0813746518184093</v>
      </c>
      <c r="DZ26" s="3">
        <v>6.08</v>
      </c>
      <c r="EA26">
        <f t="shared" si="41"/>
        <v>0.90496281297663461</v>
      </c>
      <c r="EC26" s="3">
        <v>5.79</v>
      </c>
      <c r="ED26" s="3">
        <v>0.29137465181840927</v>
      </c>
      <c r="EE26" s="3">
        <v>6.0813746518184093</v>
      </c>
      <c r="EF26" s="3">
        <v>6.09</v>
      </c>
      <c r="EG26">
        <f t="shared" si="42"/>
        <v>0.92748485187712071</v>
      </c>
      <c r="EI26" s="3">
        <v>5.4</v>
      </c>
      <c r="EJ26" s="3">
        <v>0.68137465181840895</v>
      </c>
      <c r="EK26" s="3">
        <v>6.0813746518184093</v>
      </c>
      <c r="EL26" s="3">
        <v>6.08</v>
      </c>
      <c r="EM26">
        <f t="shared" si="43"/>
        <v>0.84542742235508428</v>
      </c>
      <c r="EO26" s="3">
        <v>5.53</v>
      </c>
      <c r="EP26" s="3">
        <v>6.2005965645390901</v>
      </c>
      <c r="EQ26" s="3">
        <v>6.2005965645390901</v>
      </c>
      <c r="ER26" s="3">
        <v>5.84774930363682</v>
      </c>
      <c r="ES26">
        <f t="shared" si="44"/>
        <v>0.37540220853954898</v>
      </c>
      <c r="EU26" s="3">
        <v>5.39</v>
      </c>
      <c r="EV26" s="12">
        <v>0.81059656453909046</v>
      </c>
      <c r="EW26" s="3">
        <v>6.2005965645390901</v>
      </c>
      <c r="EX26" s="3">
        <v>5.84774930363682</v>
      </c>
      <c r="EY26" s="3">
        <v>6.2</v>
      </c>
      <c r="EZ26" s="3"/>
      <c r="FA26" s="3">
        <v>-0.11862534818159087</v>
      </c>
      <c r="FB26" s="3">
        <v>6.0813746518184093</v>
      </c>
      <c r="FC26" s="3"/>
      <c r="FF26" s="3">
        <v>5.84</v>
      </c>
      <c r="FG26" s="3">
        <v>0.24137465181840945</v>
      </c>
      <c r="FH26" s="3">
        <v>6.0813746518184093</v>
      </c>
      <c r="FI26" s="3">
        <v>6.09</v>
      </c>
      <c r="FJ26">
        <f t="shared" si="45"/>
        <v>0.93917155210805803</v>
      </c>
      <c r="FL26" s="3"/>
      <c r="FM26" s="3"/>
      <c r="FN26" s="3"/>
      <c r="FO26" s="12">
        <v>6.0813746518184093</v>
      </c>
      <c r="FP26" s="12">
        <v>6.0813746518184093</v>
      </c>
      <c r="FQ26" s="3"/>
      <c r="FR26" s="3" t="s">
        <v>194</v>
      </c>
      <c r="FU26" s="3">
        <v>5.63</v>
      </c>
      <c r="FV26" s="12">
        <v>0.45137465181840941</v>
      </c>
      <c r="FW26" s="12">
        <v>6.0813746518184093</v>
      </c>
      <c r="FX26" s="3"/>
      <c r="FY26" s="3"/>
      <c r="FZ26">
        <f t="shared" si="48"/>
        <v>0.89196707480407089</v>
      </c>
      <c r="GB26" s="3"/>
      <c r="GC26" s="12">
        <v>6.0813746518184093</v>
      </c>
      <c r="GD26" s="3"/>
      <c r="GG26" s="3">
        <v>4.97</v>
      </c>
      <c r="GH26" s="12">
        <v>1.1113746518184096</v>
      </c>
      <c r="GI26" s="3">
        <v>6.0813746518184093</v>
      </c>
      <c r="GJ26" s="3">
        <v>6.08</v>
      </c>
      <c r="GK26" s="3"/>
      <c r="GL26" s="3"/>
      <c r="GM26">
        <f t="shared" si="46"/>
        <v>0.77028796659554666</v>
      </c>
      <c r="GO26" s="3"/>
      <c r="GP26" s="3">
        <v>5.17</v>
      </c>
      <c r="GQ26" s="3">
        <v>6.0813746518184093</v>
      </c>
      <c r="GR26" s="3">
        <v>6.12</v>
      </c>
      <c r="GU26" s="3">
        <v>6.08</v>
      </c>
      <c r="GV26" s="3">
        <v>5.4915000000000003</v>
      </c>
      <c r="GW26" s="3"/>
      <c r="GX26" s="3"/>
      <c r="GY26" s="3"/>
    </row>
    <row r="27" spans="1:207" ht="15.75" customHeight="1">
      <c r="A27" s="9" t="s">
        <v>156</v>
      </c>
      <c r="B27" s="2" t="s">
        <v>144</v>
      </c>
      <c r="C27" s="2" t="s">
        <v>131</v>
      </c>
      <c r="D27" s="16" t="s">
        <v>124</v>
      </c>
      <c r="E27" s="3">
        <v>53</v>
      </c>
      <c r="F27" s="4">
        <v>6.8620000000000001</v>
      </c>
      <c r="G27" s="4">
        <v>4.062971216427</v>
      </c>
      <c r="H27" s="4">
        <v>2.5470287835729999</v>
      </c>
      <c r="I27" s="64">
        <f t="shared" si="0"/>
        <v>6.6099999999999994</v>
      </c>
      <c r="K27" s="10">
        <v>5.63</v>
      </c>
      <c r="L27" s="10">
        <v>0.72259424328539978</v>
      </c>
      <c r="M27" s="44">
        <f t="shared" si="47"/>
        <v>0.84900546249578923</v>
      </c>
      <c r="O27" s="44">
        <f t="shared" si="2"/>
        <v>0.92576424413952196</v>
      </c>
      <c r="P27" s="11">
        <v>5.7910000000000004</v>
      </c>
      <c r="Q27" s="11">
        <v>0.56159424328539931</v>
      </c>
      <c r="R27" s="11">
        <v>6.3525942432853997</v>
      </c>
      <c r="S27" s="44">
        <f t="shared" si="3"/>
        <v>0.87856280807833464</v>
      </c>
      <c r="U27" s="44">
        <f t="shared" si="4"/>
        <v>0.92576424413952196</v>
      </c>
      <c r="V27" s="11">
        <v>5.9749999999999996</v>
      </c>
      <c r="W27" s="11">
        <v>0.37759424328540003</v>
      </c>
      <c r="X27" s="11">
        <v>6.3525942432853997</v>
      </c>
      <c r="Y27" s="44">
        <f t="shared" si="5"/>
        <v>0.91496708094697121</v>
      </c>
      <c r="AA27" s="44">
        <f t="shared" si="6"/>
        <v>0.92576424413952196</v>
      </c>
      <c r="AB27" s="11">
        <v>5.94</v>
      </c>
      <c r="AC27" s="11">
        <v>0.41259424328539929</v>
      </c>
      <c r="AD27" s="11">
        <v>6.3525942432853997</v>
      </c>
      <c r="AE27" s="44">
        <f t="shared" si="7"/>
        <v>0.90781181797039057</v>
      </c>
      <c r="AF27" s="48"/>
      <c r="AG27" s="44">
        <f t="shared" si="8"/>
        <v>0.92576424413952196</v>
      </c>
      <c r="AH27" s="11">
        <v>5.7610000000000001</v>
      </c>
      <c r="AI27" s="7">
        <v>0</v>
      </c>
      <c r="AJ27" s="11" t="s">
        <v>125</v>
      </c>
      <c r="AK27" s="11">
        <v>6.3710000000000004</v>
      </c>
      <c r="AL27" s="44">
        <f t="shared" si="9"/>
        <v>1</v>
      </c>
      <c r="AM27" s="44">
        <f t="shared" si="10"/>
        <v>0.8694620677620154</v>
      </c>
      <c r="AN27" s="44">
        <f t="shared" si="11"/>
        <v>0.83955115126785196</v>
      </c>
      <c r="AO27" s="44">
        <f t="shared" si="12"/>
        <v>0.87155824508320734</v>
      </c>
      <c r="AP27" s="44"/>
      <c r="AQ27" s="44">
        <f t="shared" si="13"/>
        <v>0.92844651705042269</v>
      </c>
      <c r="AS27" s="11">
        <v>6.0155000000000003</v>
      </c>
      <c r="AT27" s="11">
        <v>-0.4270143917865008</v>
      </c>
      <c r="AU27" s="17">
        <v>5.5884856082134995</v>
      </c>
      <c r="AV27" s="11">
        <v>6.0155000000000003</v>
      </c>
      <c r="AW27" s="44">
        <f t="shared" si="14"/>
        <v>1</v>
      </c>
      <c r="AX27" s="44">
        <f t="shared" si="15"/>
        <v>1</v>
      </c>
      <c r="AY27" s="44">
        <f t="shared" si="16"/>
        <v>0.845459244812935</v>
      </c>
      <c r="AZ27" s="44">
        <f t="shared" si="17"/>
        <v>0.87663946371320323</v>
      </c>
      <c r="BA27" s="4">
        <v>5.6529999999999996</v>
      </c>
      <c r="BB27" s="4">
        <v>0</v>
      </c>
      <c r="BC27" s="18">
        <v>5.5884856082134995</v>
      </c>
      <c r="BD27" s="4">
        <v>5.6529999999999996</v>
      </c>
      <c r="BE27" s="44">
        <f t="shared" si="18"/>
        <v>1</v>
      </c>
      <c r="BF27" s="44">
        <f t="shared" si="19"/>
        <v>1</v>
      </c>
      <c r="BG27" s="44">
        <f t="shared" si="20"/>
        <v>0.85521936459909231</v>
      </c>
      <c r="BH27" s="44">
        <f t="shared" si="21"/>
        <v>0.8238122996211017</v>
      </c>
      <c r="BI27" s="4">
        <v>5.0970000000000004</v>
      </c>
      <c r="BJ27" s="4">
        <v>0.49148560821349907</v>
      </c>
      <c r="BK27" s="18">
        <v>5.5884856082134995</v>
      </c>
      <c r="BL27" s="4">
        <v>5.6044999999999998</v>
      </c>
      <c r="BM27" s="44">
        <f t="shared" si="22"/>
        <v>0.89208688826415783</v>
      </c>
      <c r="BN27" s="44">
        <f t="shared" si="23"/>
        <v>0.88896112108179048</v>
      </c>
      <c r="BO27" s="44">
        <f t="shared" si="24"/>
        <v>0.845459244812935</v>
      </c>
      <c r="BP27" s="44">
        <f t="shared" si="25"/>
        <v>0.81674438939084815</v>
      </c>
      <c r="BQ27" s="44"/>
      <c r="BR27" s="4">
        <v>5.26</v>
      </c>
      <c r="BS27" s="4">
        <v>7.3782729856199936E-2</v>
      </c>
      <c r="BT27" s="18">
        <v>5.3337827298561997</v>
      </c>
      <c r="BU27" s="4">
        <v>5.33</v>
      </c>
      <c r="BV27" s="44">
        <f t="shared" si="26"/>
        <v>0.98216409996478216</v>
      </c>
      <c r="BW27" s="44">
        <f t="shared" si="27"/>
        <v>0.98306303229943226</v>
      </c>
      <c r="BX27" s="44">
        <f t="shared" si="28"/>
        <v>0.806926282882935</v>
      </c>
      <c r="BY27" s="44">
        <f t="shared" si="29"/>
        <v>0.77674147478869138</v>
      </c>
      <c r="BZ27" s="4">
        <v>5.0199999999999996</v>
      </c>
      <c r="CA27" s="4">
        <v>5.9079851498900382E-2</v>
      </c>
      <c r="CB27" s="18">
        <v>5.0790798514989</v>
      </c>
      <c r="CE27" s="44">
        <f t="shared" si="30"/>
        <v>0.98566736546312905</v>
      </c>
      <c r="CF27" s="44"/>
      <c r="CG27" s="44">
        <f t="shared" si="31"/>
        <v>0.768393320952935</v>
      </c>
      <c r="CH27" s="44">
        <f t="shared" si="32"/>
        <v>0</v>
      </c>
      <c r="CI27" s="4">
        <v>4.7</v>
      </c>
      <c r="CJ27" s="4">
        <v>0.37907985149889978</v>
      </c>
      <c r="CK27" s="18">
        <v>5.0790798514989</v>
      </c>
      <c r="CL27" s="4">
        <v>5.08</v>
      </c>
      <c r="CM27" s="44">
        <f t="shared" si="33"/>
        <v>0.91466107757381065</v>
      </c>
      <c r="CN27" s="44">
        <f t="shared" si="34"/>
        <v>0.91447164937845515</v>
      </c>
      <c r="CO27" s="44"/>
      <c r="CP27" s="44"/>
      <c r="CQ27" s="3">
        <v>4.8099999999999996</v>
      </c>
      <c r="CR27" s="3">
        <v>0.26907985149890035</v>
      </c>
      <c r="CS27" s="18">
        <v>5.0790798514989</v>
      </c>
      <c r="CT27" s="3">
        <v>5.07</v>
      </c>
      <c r="CU27" s="44">
        <f t="shared" si="35"/>
        <v>0.9378862697415683</v>
      </c>
      <c r="CV27" s="44">
        <f t="shared" si="36"/>
        <v>0.93985618062595044</v>
      </c>
      <c r="CW27" s="44"/>
      <c r="CX27" s="44"/>
      <c r="CY27" s="3">
        <v>4.67</v>
      </c>
      <c r="CZ27" s="3">
        <v>0.40907985149890003</v>
      </c>
      <c r="DA27" s="18">
        <v>5.0790798514989</v>
      </c>
      <c r="DB27" s="3">
        <v>5.09</v>
      </c>
      <c r="DC27">
        <f t="shared" si="37"/>
        <v>0.90852522806976177</v>
      </c>
      <c r="DE27" s="3">
        <v>4.6479999999999997</v>
      </c>
      <c r="DF27" s="3">
        <v>0.43107985149890027</v>
      </c>
      <c r="DG27" s="18">
        <v>5.0790798514989</v>
      </c>
      <c r="DH27" s="3">
        <v>5.1215000000000002</v>
      </c>
      <c r="DI27">
        <f t="shared" si="38"/>
        <v>0.90407766957177615</v>
      </c>
      <c r="DK27" s="3">
        <v>4.72</v>
      </c>
      <c r="DL27" s="3">
        <v>0.3590798514989002</v>
      </c>
      <c r="DM27" s="18">
        <v>5.0790798514989</v>
      </c>
      <c r="DN27" s="3">
        <v>5.07</v>
      </c>
      <c r="DO27">
        <f t="shared" si="39"/>
        <v>0.91879789582183147</v>
      </c>
      <c r="DQ27" s="3">
        <v>4.6624999999999996</v>
      </c>
      <c r="DR27" s="3">
        <v>0.41657985149890031</v>
      </c>
      <c r="DS27" s="18">
        <v>5.0790798514989</v>
      </c>
      <c r="DT27" s="3">
        <v>5.0949999999999998</v>
      </c>
      <c r="DU27">
        <f t="shared" si="40"/>
        <v>0.9070041070674113</v>
      </c>
      <c r="DW27" s="3">
        <v>4.58</v>
      </c>
      <c r="DX27" s="3">
        <v>0.49907985149889988</v>
      </c>
      <c r="DY27" s="18">
        <v>5.0790798514989</v>
      </c>
      <c r="DZ27" s="3">
        <v>5.09</v>
      </c>
      <c r="EA27">
        <f t="shared" si="41"/>
        <v>0.89060187094183441</v>
      </c>
      <c r="EC27" s="3">
        <v>4.68</v>
      </c>
      <c r="ED27" s="3">
        <v>0.39907985149890024</v>
      </c>
      <c r="EE27" s="18">
        <v>5.0790798514989</v>
      </c>
      <c r="EF27" s="3">
        <v>4.68</v>
      </c>
      <c r="EG27">
        <f t="shared" si="42"/>
        <v>0.91056134378031561</v>
      </c>
      <c r="EI27" s="3">
        <v>4.5</v>
      </c>
      <c r="EJ27" s="3">
        <v>0.32437697314160019</v>
      </c>
      <c r="EK27" s="18">
        <v>4.8243769731416002</v>
      </c>
      <c r="EL27" s="3">
        <v>4.83</v>
      </c>
      <c r="EM27">
        <f t="shared" si="43"/>
        <v>0.9260653681618336</v>
      </c>
      <c r="EO27" s="3">
        <v>4.5049999999999999</v>
      </c>
      <c r="EP27" s="3">
        <v>5.1695417828027193</v>
      </c>
      <c r="EQ27" s="18">
        <v>5.1695417828027193</v>
      </c>
      <c r="ER27" s="3">
        <v>4.8243769731416002</v>
      </c>
      <c r="ES27">
        <f t="shared" si="44"/>
        <v>0.44007208186611585</v>
      </c>
      <c r="EU27" s="3">
        <v>4.7</v>
      </c>
      <c r="EV27" s="12">
        <v>0.46954178280271908</v>
      </c>
      <c r="EW27" s="18">
        <v>5.1695417828027193</v>
      </c>
      <c r="EX27" s="18">
        <v>4.8243769731416002</v>
      </c>
      <c r="EY27" s="3">
        <v>5.16</v>
      </c>
      <c r="EZ27" s="3">
        <v>5.04</v>
      </c>
      <c r="FA27" s="3">
        <v>-8.0920148501100186E-2</v>
      </c>
      <c r="FB27" s="19">
        <v>5.0790798514989</v>
      </c>
      <c r="FC27" s="3">
        <v>5.09</v>
      </c>
      <c r="FF27" s="3"/>
      <c r="FG27" s="13"/>
      <c r="FH27" s="13"/>
      <c r="FI27" s="3"/>
      <c r="FJ27">
        <f t="shared" si="45"/>
        <v>1</v>
      </c>
      <c r="FL27" s="3">
        <v>4.7699999999999996</v>
      </c>
      <c r="FM27" s="3">
        <v>4.7249999999999996</v>
      </c>
      <c r="FN27" s="3"/>
      <c r="FO27" s="14"/>
      <c r="FP27" s="14"/>
      <c r="FQ27" s="3"/>
      <c r="FR27" s="3"/>
      <c r="FU27" s="3"/>
      <c r="FV27" s="14"/>
      <c r="FW27" s="14"/>
      <c r="FX27" s="3"/>
      <c r="FY27" s="3"/>
      <c r="FZ27">
        <f t="shared" si="48"/>
        <v>1</v>
      </c>
      <c r="GB27" s="3"/>
      <c r="GC27" s="14"/>
      <c r="GD27" s="3"/>
      <c r="GG27" s="3"/>
      <c r="GH27" s="14"/>
      <c r="GI27" s="20"/>
      <c r="GJ27" s="3"/>
      <c r="GK27" s="3"/>
      <c r="GL27" s="3"/>
      <c r="GM27">
        <f t="shared" si="46"/>
        <v>1</v>
      </c>
      <c r="GO27" s="3"/>
      <c r="GP27" s="3"/>
      <c r="GQ27" s="20"/>
      <c r="GR27" s="3"/>
      <c r="GU27" s="3"/>
      <c r="GV27" s="3"/>
      <c r="GW27" s="3"/>
      <c r="GX27" s="3"/>
      <c r="GY27" s="3"/>
    </row>
    <row r="28" spans="1:207" ht="15.75" customHeight="1">
      <c r="A28" s="34" t="s">
        <v>175</v>
      </c>
      <c r="B28" s="2" t="s">
        <v>144</v>
      </c>
      <c r="C28" s="2" t="s">
        <v>131</v>
      </c>
      <c r="D28" s="16" t="s">
        <v>124</v>
      </c>
      <c r="E28" s="3">
        <v>42</v>
      </c>
      <c r="F28" s="4">
        <v>7.1619999999999999</v>
      </c>
      <c r="G28" s="4">
        <v>4.2473723306369999</v>
      </c>
      <c r="H28" s="4">
        <v>2.6626276693629998</v>
      </c>
      <c r="I28" s="64">
        <f t="shared" si="0"/>
        <v>6.91</v>
      </c>
      <c r="K28" s="10">
        <v>5.7205000000000004</v>
      </c>
      <c r="L28" s="10">
        <v>0.90897446612739952</v>
      </c>
      <c r="M28" s="44">
        <f t="shared" si="47"/>
        <v>0.82371735223515619</v>
      </c>
      <c r="O28" s="44">
        <f t="shared" si="2"/>
        <v>0.92564569479578329</v>
      </c>
      <c r="P28" s="11">
        <v>6.0860000000000003</v>
      </c>
      <c r="Q28" s="11">
        <v>0.54347446612739958</v>
      </c>
      <c r="R28" s="11">
        <v>6.6294744661273999</v>
      </c>
      <c r="S28" s="44">
        <f t="shared" si="3"/>
        <v>0.88655983186637344</v>
      </c>
      <c r="U28" s="44">
        <f t="shared" si="4"/>
        <v>0.92564569479578329</v>
      </c>
      <c r="V28" s="11">
        <v>6.1195000000000004</v>
      </c>
      <c r="W28" s="11">
        <v>0.5099744661273995</v>
      </c>
      <c r="X28" s="11">
        <v>6.6294744661273999</v>
      </c>
      <c r="Y28" s="44">
        <f t="shared" si="5"/>
        <v>0.89280275583982083</v>
      </c>
      <c r="AA28" s="44">
        <f t="shared" si="6"/>
        <v>0.92564569479578329</v>
      </c>
      <c r="AB28" s="11">
        <v>5.98</v>
      </c>
      <c r="AC28" s="11">
        <v>0.64947446612739945</v>
      </c>
      <c r="AD28" s="11">
        <v>6.6294744661273999</v>
      </c>
      <c r="AE28" s="44">
        <f t="shared" si="7"/>
        <v>0.86736884099446587</v>
      </c>
      <c r="AF28" s="48"/>
      <c r="AG28" s="44">
        <f t="shared" si="8"/>
        <v>0.92564569479578329</v>
      </c>
      <c r="AH28" s="11">
        <v>5.5415000000000001</v>
      </c>
      <c r="AI28" s="7">
        <v>0</v>
      </c>
      <c r="AJ28" s="11" t="s">
        <v>125</v>
      </c>
      <c r="AK28" s="68">
        <f>AH28</f>
        <v>5.5415000000000001</v>
      </c>
      <c r="AL28" s="44">
        <f t="shared" si="9"/>
        <v>1</v>
      </c>
      <c r="AM28" s="44">
        <f t="shared" si="10"/>
        <v>1</v>
      </c>
      <c r="AN28" s="44">
        <f t="shared" si="11"/>
        <v>0.77373638648422227</v>
      </c>
      <c r="AO28" s="44">
        <f t="shared" si="12"/>
        <v>0.8019536903039074</v>
      </c>
      <c r="AP28" s="44"/>
      <c r="AQ28" s="44">
        <f t="shared" si="13"/>
        <v>0.77373638648422227</v>
      </c>
      <c r="AS28" s="11">
        <v>5.2605000000000004</v>
      </c>
      <c r="AT28" s="11">
        <v>0.57018616531849897</v>
      </c>
      <c r="AU28" s="17">
        <v>5.8306861653184994</v>
      </c>
      <c r="AV28" s="11">
        <v>5.8304999999999998</v>
      </c>
      <c r="AW28" s="44">
        <f t="shared" si="14"/>
        <v>0.88164416357431064</v>
      </c>
      <c r="AX28" s="44">
        <f t="shared" si="15"/>
        <v>0.8816782343405396</v>
      </c>
      <c r="AY28" s="44">
        <f t="shared" si="16"/>
        <v>0.84380407602293761</v>
      </c>
      <c r="AZ28" s="44">
        <f t="shared" si="17"/>
        <v>0.81408824350740017</v>
      </c>
      <c r="BA28" s="4">
        <v>5.4</v>
      </c>
      <c r="BB28" s="4">
        <v>0.43068616531849901</v>
      </c>
      <c r="BC28" s="18">
        <v>5.8306861653184994</v>
      </c>
      <c r="BD28" s="4">
        <v>5.83</v>
      </c>
      <c r="BE28" s="44">
        <f t="shared" si="18"/>
        <v>0.90793484825150084</v>
      </c>
      <c r="BF28" s="44">
        <f t="shared" si="19"/>
        <v>0.90806804128388918</v>
      </c>
      <c r="BG28" s="44">
        <f t="shared" si="20"/>
        <v>0.84380407602293761</v>
      </c>
      <c r="BH28" s="44">
        <f t="shared" si="21"/>
        <v>0.81401843060597601</v>
      </c>
      <c r="BI28" s="4">
        <v>5.13</v>
      </c>
      <c r="BJ28" s="4">
        <v>0.70068616531849948</v>
      </c>
      <c r="BK28" s="18">
        <v>5.8306861653184994</v>
      </c>
      <c r="BL28" s="4">
        <v>5.83</v>
      </c>
      <c r="BM28" s="44">
        <f t="shared" si="22"/>
        <v>0.85839169729071829</v>
      </c>
      <c r="BN28" s="44">
        <f t="shared" si="23"/>
        <v>0.85851075010764921</v>
      </c>
      <c r="BO28" s="44">
        <f t="shared" si="24"/>
        <v>0.84380407602293761</v>
      </c>
      <c r="BP28" s="44">
        <f t="shared" si="25"/>
        <v>0.81401843060597601</v>
      </c>
      <c r="BQ28" s="44"/>
      <c r="BR28" s="4">
        <v>5.42</v>
      </c>
      <c r="BS28" s="4">
        <v>0.14442339838219986</v>
      </c>
      <c r="BT28" s="18">
        <v>5.5644233983821998</v>
      </c>
      <c r="BU28" s="4">
        <v>5.56</v>
      </c>
      <c r="BV28" s="44">
        <f t="shared" si="26"/>
        <v>0.96711518310655731</v>
      </c>
      <c r="BW28" s="44">
        <f t="shared" si="27"/>
        <v>0.96809023956722784</v>
      </c>
      <c r="BX28" s="44">
        <f t="shared" si="28"/>
        <v>0.80527111409293772</v>
      </c>
      <c r="BY28" s="44">
        <f t="shared" si="29"/>
        <v>0.77631946383691697</v>
      </c>
      <c r="BZ28" s="4">
        <v>5.13</v>
      </c>
      <c r="CA28" s="4">
        <v>0.16816063144589943</v>
      </c>
      <c r="CB28" s="18">
        <v>5.2981606314458993</v>
      </c>
      <c r="CE28" s="44">
        <f t="shared" si="30"/>
        <v>0.96191611909820862</v>
      </c>
      <c r="CF28" s="44"/>
      <c r="CG28" s="44">
        <f t="shared" si="31"/>
        <v>0.76673815216293761</v>
      </c>
      <c r="CH28" s="44">
        <f t="shared" si="32"/>
        <v>0</v>
      </c>
      <c r="CI28" s="4">
        <v>4.7699999999999996</v>
      </c>
      <c r="CJ28" s="4">
        <v>0.52816063144589975</v>
      </c>
      <c r="CK28" s="18">
        <v>5.2981606314458993</v>
      </c>
      <c r="CL28" s="4">
        <v>5.29</v>
      </c>
      <c r="CM28" s="44">
        <f t="shared" si="33"/>
        <v>0.88940278799467509</v>
      </c>
      <c r="CN28" s="44">
        <f t="shared" si="34"/>
        <v>0.89092523848865823</v>
      </c>
      <c r="CO28" s="44"/>
      <c r="CP28" s="44"/>
      <c r="CQ28" s="3">
        <v>4.93</v>
      </c>
      <c r="CR28" s="3">
        <v>0.36816063144589961</v>
      </c>
      <c r="CS28" s="18">
        <v>5.2981606314458993</v>
      </c>
      <c r="CT28" s="3">
        <v>5.3</v>
      </c>
      <c r="CU28" s="44">
        <f t="shared" si="35"/>
        <v>0.92023442699459002</v>
      </c>
      <c r="CV28" s="44">
        <f t="shared" si="36"/>
        <v>0.91986784398022414</v>
      </c>
      <c r="CW28" s="44"/>
      <c r="CX28" s="44"/>
      <c r="CY28" s="3">
        <v>4.83</v>
      </c>
      <c r="CZ28" s="3">
        <v>0.46816063144589926</v>
      </c>
      <c r="DA28" s="18">
        <v>5.2981606314458993</v>
      </c>
      <c r="DB28" s="3">
        <v>5.29</v>
      </c>
      <c r="DC28">
        <f t="shared" si="37"/>
        <v>0.90071946581429307</v>
      </c>
      <c r="DE28" s="3">
        <v>4.7435</v>
      </c>
      <c r="DF28" s="3">
        <v>0.55466063144589928</v>
      </c>
      <c r="DG28" s="18">
        <v>5.2981606314458993</v>
      </c>
      <c r="DH28" s="3">
        <v>5.2934999999999999</v>
      </c>
      <c r="DI28">
        <f t="shared" si="38"/>
        <v>0.88449462220989983</v>
      </c>
      <c r="DK28" s="3">
        <v>4.83</v>
      </c>
      <c r="DL28" s="3">
        <v>0.46816063144589926</v>
      </c>
      <c r="DM28" s="18">
        <v>5.2981606314458993</v>
      </c>
      <c r="DN28" s="3">
        <v>5.29</v>
      </c>
      <c r="DO28">
        <f t="shared" si="39"/>
        <v>0.90071946581429307</v>
      </c>
      <c r="DQ28" s="3">
        <v>4.8055000000000003</v>
      </c>
      <c r="DR28" s="3">
        <v>0.492660631445899</v>
      </c>
      <c r="DS28" s="18">
        <v>5.2981606314458993</v>
      </c>
      <c r="DT28" s="3">
        <v>5.3090000000000002</v>
      </c>
      <c r="DU28">
        <f t="shared" si="40"/>
        <v>0.89606388069727461</v>
      </c>
      <c r="DW28" s="3">
        <v>4.74</v>
      </c>
      <c r="DX28" s="3">
        <v>0.55816063144589911</v>
      </c>
      <c r="DY28" s="18">
        <v>5.2981606314458993</v>
      </c>
      <c r="DZ28" s="3">
        <v>5.29</v>
      </c>
      <c r="EA28">
        <f t="shared" si="41"/>
        <v>0.88385042078579956</v>
      </c>
      <c r="EC28" s="3">
        <v>4.82</v>
      </c>
      <c r="ED28" s="3">
        <v>0.47816063144589904</v>
      </c>
      <c r="EE28" s="18">
        <v>5.2981606314458993</v>
      </c>
      <c r="EF28" s="3">
        <v>4.82</v>
      </c>
      <c r="EG28">
        <f t="shared" si="42"/>
        <v>0.89881339622798073</v>
      </c>
      <c r="EI28" s="3">
        <v>4.6399999999999997</v>
      </c>
      <c r="EJ28" s="3">
        <v>0.39189786450960007</v>
      </c>
      <c r="EK28" s="18">
        <v>5.0318978645095997</v>
      </c>
      <c r="EL28" s="3">
        <v>5.04</v>
      </c>
      <c r="EM28">
        <f t="shared" si="43"/>
        <v>0.91552596679547005</v>
      </c>
      <c r="EO28" s="3">
        <v>4.6100000000000003</v>
      </c>
      <c r="EP28" s="3">
        <v>5.10937233062032</v>
      </c>
      <c r="EQ28" s="18">
        <v>5.10937233062032</v>
      </c>
      <c r="ER28" s="3">
        <v>5.0643978645095995</v>
      </c>
      <c r="ES28">
        <f t="shared" si="44"/>
        <v>0.45393697107325531</v>
      </c>
      <c r="EU28" s="3">
        <v>4.78</v>
      </c>
      <c r="EV28" s="12">
        <v>0.32937233062031979</v>
      </c>
      <c r="EW28" s="18">
        <v>5.10937233062032</v>
      </c>
      <c r="EX28" s="18">
        <v>5.0643978645095995</v>
      </c>
      <c r="EY28" s="3">
        <v>5.0999999999999996</v>
      </c>
      <c r="EZ28" s="3">
        <v>4.99</v>
      </c>
      <c r="FA28" s="3">
        <v>0.23066063144589943</v>
      </c>
      <c r="FB28" s="19">
        <v>5.3306606314458991</v>
      </c>
      <c r="FC28" s="3">
        <v>5.34</v>
      </c>
      <c r="FF28" s="3">
        <v>5.0199999999999996</v>
      </c>
      <c r="FG28" s="3">
        <v>0.3106606314458995</v>
      </c>
      <c r="FH28" s="19">
        <v>5.3306606314458991</v>
      </c>
      <c r="FI28" s="3">
        <v>5.33</v>
      </c>
      <c r="FJ28">
        <f t="shared" si="45"/>
        <v>0.93184326791179328</v>
      </c>
      <c r="FL28" s="3"/>
      <c r="FM28" s="3"/>
      <c r="FN28" s="3"/>
      <c r="FO28" s="3">
        <v>5.3306606314458991</v>
      </c>
      <c r="FP28" s="19">
        <v>5.3306606314458991</v>
      </c>
      <c r="FQ28" s="3"/>
      <c r="FR28" s="3"/>
      <c r="FU28" s="3">
        <v>4.8479999999999999</v>
      </c>
      <c r="FV28" s="3">
        <v>0.48266063144589921</v>
      </c>
      <c r="FW28" s="19">
        <v>5.3306606314458991</v>
      </c>
      <c r="FX28" s="3">
        <v>5.3654999999999999</v>
      </c>
      <c r="FY28" s="3">
        <v>4.92</v>
      </c>
      <c r="FZ28">
        <f t="shared" si="48"/>
        <v>0.89795829430470675</v>
      </c>
      <c r="GB28" s="3"/>
      <c r="GC28" s="19"/>
      <c r="GD28" s="3"/>
      <c r="GG28" s="3"/>
      <c r="GH28" s="14"/>
      <c r="GI28" s="20"/>
      <c r="GJ28" s="3"/>
      <c r="GK28" s="3"/>
      <c r="GL28" s="3"/>
      <c r="GM28">
        <f t="shared" si="46"/>
        <v>1</v>
      </c>
      <c r="GO28" s="3"/>
      <c r="GP28" s="3"/>
      <c r="GQ28" s="20"/>
      <c r="GR28" s="3"/>
      <c r="GU28" s="3"/>
      <c r="GV28" s="3"/>
      <c r="GW28" s="3"/>
      <c r="GX28" s="3"/>
      <c r="GY28" s="3"/>
    </row>
    <row r="29" spans="1:207" ht="15.75" customHeight="1">
      <c r="A29" s="36" t="s">
        <v>186</v>
      </c>
      <c r="B29" s="2" t="s">
        <v>144</v>
      </c>
      <c r="C29" s="2" t="s">
        <v>131</v>
      </c>
      <c r="D29" s="16" t="s">
        <v>124</v>
      </c>
      <c r="E29" s="3">
        <v>3</v>
      </c>
      <c r="F29" s="4">
        <v>6.7160000000000002</v>
      </c>
      <c r="G29" s="4">
        <v>3.9732293408448003</v>
      </c>
      <c r="H29" s="4">
        <v>2.4907706591551997</v>
      </c>
      <c r="I29" s="64">
        <f t="shared" si="0"/>
        <v>6.4640000000000004</v>
      </c>
      <c r="K29" s="10">
        <v>5.1820000000000004</v>
      </c>
      <c r="L29" s="10">
        <v>1.0358458681689591</v>
      </c>
      <c r="M29" s="44">
        <f t="shared" si="47"/>
        <v>0.79320616581979664</v>
      </c>
      <c r="O29" s="44">
        <f t="shared" si="2"/>
        <v>0.92582576953081586</v>
      </c>
      <c r="P29" s="11">
        <v>5.5</v>
      </c>
      <c r="Q29" s="11">
        <v>0.71784586816895946</v>
      </c>
      <c r="R29" s="11">
        <v>6.2178458681689595</v>
      </c>
      <c r="S29" s="44">
        <f t="shared" si="3"/>
        <v>0.8469762610521272</v>
      </c>
      <c r="U29" s="44">
        <f t="shared" si="4"/>
        <v>0.92582576953081586</v>
      </c>
      <c r="V29" s="11">
        <v>5.49</v>
      </c>
      <c r="W29" s="11">
        <v>0.72784586816895924</v>
      </c>
      <c r="X29" s="11">
        <v>6.2178458681689595</v>
      </c>
      <c r="Y29" s="44">
        <f t="shared" si="5"/>
        <v>0.84517459606402379</v>
      </c>
      <c r="AA29" s="44">
        <f t="shared" si="6"/>
        <v>0.92582576953081586</v>
      </c>
      <c r="AB29" s="11">
        <v>5.57</v>
      </c>
      <c r="AC29" s="11">
        <v>0.64784586816895917</v>
      </c>
      <c r="AD29" s="11">
        <v>6.2178458681689595</v>
      </c>
      <c r="AE29" s="44">
        <f t="shared" si="7"/>
        <v>0.85980624879134482</v>
      </c>
      <c r="AF29" s="48"/>
      <c r="AG29" s="44">
        <f t="shared" si="8"/>
        <v>0.92582576953081586</v>
      </c>
      <c r="AH29" s="11">
        <v>5.2885</v>
      </c>
      <c r="AI29" s="7">
        <v>0</v>
      </c>
      <c r="AJ29" s="11" t="s">
        <v>125</v>
      </c>
      <c r="AK29" s="68">
        <f t="shared" ref="AK29:AK30" si="51">AH29</f>
        <v>5.2885</v>
      </c>
      <c r="AL29" s="44">
        <f t="shared" si="9"/>
        <v>1</v>
      </c>
      <c r="AM29" s="44">
        <f t="shared" si="10"/>
        <v>1</v>
      </c>
      <c r="AN29" s="44">
        <f t="shared" si="11"/>
        <v>0.78744788564621793</v>
      </c>
      <c r="AO29" s="44">
        <f t="shared" si="12"/>
        <v>0.81814665841584155</v>
      </c>
      <c r="AP29" s="44"/>
      <c r="AQ29" s="44">
        <f t="shared" si="13"/>
        <v>0.78744788564621793</v>
      </c>
      <c r="AS29" s="11">
        <v>4.97</v>
      </c>
      <c r="AT29" s="11">
        <v>0.50061467042239993</v>
      </c>
      <c r="AU29" s="17">
        <v>5.4706146704223997</v>
      </c>
      <c r="AV29" s="11">
        <v>5.47</v>
      </c>
      <c r="AW29" s="44">
        <f t="shared" si="14"/>
        <v>0.88810189421856878</v>
      </c>
      <c r="AX29" s="44">
        <f t="shared" si="15"/>
        <v>0.88822392908976777</v>
      </c>
      <c r="AY29" s="44">
        <f t="shared" si="16"/>
        <v>0.84632033886485136</v>
      </c>
      <c r="AZ29" s="44">
        <f t="shared" si="17"/>
        <v>0.81447290053603327</v>
      </c>
      <c r="BA29" s="4">
        <v>4.99</v>
      </c>
      <c r="BB29" s="4">
        <v>0.48061467042239947</v>
      </c>
      <c r="BC29" s="18">
        <v>5.4706146704223997</v>
      </c>
      <c r="BD29" s="4">
        <v>5.47</v>
      </c>
      <c r="BE29" s="44">
        <f t="shared" si="18"/>
        <v>0.8920899184599741</v>
      </c>
      <c r="BF29" s="44">
        <f t="shared" si="19"/>
        <v>0.89221305186385458</v>
      </c>
      <c r="BG29" s="44">
        <f t="shared" si="20"/>
        <v>0.84632033886485136</v>
      </c>
      <c r="BH29" s="44">
        <f t="shared" si="21"/>
        <v>0.81447290053603327</v>
      </c>
      <c r="BI29" s="4">
        <v>4.8099999999999996</v>
      </c>
      <c r="BJ29" s="4">
        <v>0.66061467042240007</v>
      </c>
      <c r="BK29" s="18">
        <v>5.4706146704223997</v>
      </c>
      <c r="BL29" s="4">
        <v>5.47</v>
      </c>
      <c r="BM29" s="44">
        <f t="shared" si="22"/>
        <v>0.85743700719831861</v>
      </c>
      <c r="BN29" s="44">
        <f t="shared" si="23"/>
        <v>0.85755075964367022</v>
      </c>
      <c r="BO29" s="44">
        <f t="shared" si="24"/>
        <v>0.84632033886485136</v>
      </c>
      <c r="BP29" s="44">
        <f t="shared" si="25"/>
        <v>0.81447290053603327</v>
      </c>
      <c r="BQ29" s="44"/>
      <c r="BR29" s="4">
        <v>4.97</v>
      </c>
      <c r="BS29" s="4">
        <v>0.25153760450688001</v>
      </c>
      <c r="BT29" s="18">
        <v>5.2215376045068798</v>
      </c>
      <c r="BU29" s="4">
        <v>5.22</v>
      </c>
      <c r="BV29" s="44">
        <f t="shared" si="26"/>
        <v>0.94046118809378698</v>
      </c>
      <c r="BW29" s="44">
        <f t="shared" si="27"/>
        <v>0.94080359369022781</v>
      </c>
      <c r="BX29" s="44">
        <f t="shared" si="28"/>
        <v>0.80778737693485136</v>
      </c>
      <c r="BY29" s="44">
        <f t="shared" si="29"/>
        <v>0.77724836212030968</v>
      </c>
      <c r="BZ29" s="4">
        <v>4.83</v>
      </c>
      <c r="CA29" s="4">
        <v>0.14246053859135976</v>
      </c>
      <c r="CB29" s="18">
        <v>4.9724605385913598</v>
      </c>
      <c r="CE29" s="44">
        <f t="shared" si="30"/>
        <v>0.96538598806893672</v>
      </c>
      <c r="CF29" s="44"/>
      <c r="CG29" s="44">
        <f t="shared" si="31"/>
        <v>0.76925441500485137</v>
      </c>
      <c r="CH29" s="44">
        <f t="shared" si="32"/>
        <v>0</v>
      </c>
      <c r="CI29" s="4">
        <v>4.6500000000000004</v>
      </c>
      <c r="CJ29" s="4">
        <v>0.32246053859135948</v>
      </c>
      <c r="CK29" s="18">
        <v>4.9724605385913598</v>
      </c>
      <c r="CL29" s="4">
        <v>4.9800000000000004</v>
      </c>
      <c r="CM29" s="44">
        <f t="shared" si="33"/>
        <v>0.92493393432915028</v>
      </c>
      <c r="CN29" s="44">
        <f t="shared" si="34"/>
        <v>0.92331340631377656</v>
      </c>
      <c r="CO29" s="44"/>
      <c r="CP29" s="44"/>
      <c r="CQ29" s="3">
        <v>4.74</v>
      </c>
      <c r="CR29" s="3">
        <v>0.23246053859135962</v>
      </c>
      <c r="CS29" s="18">
        <v>4.9724605385913598</v>
      </c>
      <c r="CT29" s="3">
        <v>4.9800000000000004</v>
      </c>
      <c r="CU29" s="44">
        <f t="shared" si="35"/>
        <v>0.94472713270467656</v>
      </c>
      <c r="CV29" s="44">
        <f t="shared" si="36"/>
        <v>0.94303656872571828</v>
      </c>
      <c r="CW29" s="44"/>
      <c r="CX29" s="44"/>
      <c r="CY29" s="3">
        <v>4.67</v>
      </c>
      <c r="CZ29" s="3">
        <v>0.30246053859135991</v>
      </c>
      <c r="DA29" s="18">
        <v>4.9724605385913598</v>
      </c>
      <c r="DB29" s="3">
        <v>4.97</v>
      </c>
      <c r="DC29">
        <f t="shared" si="37"/>
        <v>0.92926041244337265</v>
      </c>
      <c r="DE29" s="3">
        <v>4.6100000000000003</v>
      </c>
      <c r="DF29" s="3">
        <v>0.36246053859135952</v>
      </c>
      <c r="DG29" s="18">
        <v>4.9724605385913598</v>
      </c>
      <c r="DH29" s="3">
        <v>4.97</v>
      </c>
      <c r="DI29">
        <f t="shared" si="38"/>
        <v>0.91640072314431853</v>
      </c>
      <c r="DK29" s="3">
        <v>4.7300000000000004</v>
      </c>
      <c r="DL29" s="3">
        <v>0.24246053859135941</v>
      </c>
      <c r="DM29" s="18">
        <v>4.9724605385913598</v>
      </c>
      <c r="DN29" s="3">
        <v>4.9800000000000004</v>
      </c>
      <c r="DO29">
        <f t="shared" si="39"/>
        <v>0.94248615398061775</v>
      </c>
      <c r="DQ29" s="3">
        <v>4.702</v>
      </c>
      <c r="DR29" s="3">
        <v>0.27046053859135988</v>
      </c>
      <c r="DS29" s="18">
        <v>4.9724605385913598</v>
      </c>
      <c r="DT29" s="3">
        <v>4.9930000000000003</v>
      </c>
      <c r="DU29">
        <f t="shared" si="40"/>
        <v>0.93626760053746083</v>
      </c>
      <c r="DW29" s="3">
        <v>4.63</v>
      </c>
      <c r="DX29" s="3">
        <v>0.34246053859135994</v>
      </c>
      <c r="DY29" s="18">
        <v>4.9724605385913598</v>
      </c>
      <c r="DZ29" s="3">
        <v>4.97</v>
      </c>
      <c r="EA29">
        <f t="shared" si="41"/>
        <v>0.92064755620575267</v>
      </c>
      <c r="EC29" s="3">
        <v>4.72</v>
      </c>
      <c r="ED29" s="3">
        <v>0.25246053859136008</v>
      </c>
      <c r="EE29" s="18">
        <v>4.9724605385913598</v>
      </c>
      <c r="EF29" s="3">
        <v>4.72</v>
      </c>
      <c r="EG29">
        <f t="shared" si="42"/>
        <v>0.94025578170799262</v>
      </c>
      <c r="EI29" s="3">
        <v>4.62</v>
      </c>
      <c r="EJ29" s="3">
        <v>0.1033834726758398</v>
      </c>
      <c r="EK29" s="18">
        <v>4.7233834726758399</v>
      </c>
      <c r="EL29" s="3">
        <v>4.75</v>
      </c>
      <c r="EM29">
        <f t="shared" si="43"/>
        <v>0.97463985975490375</v>
      </c>
      <c r="EO29" s="3">
        <v>4.55</v>
      </c>
      <c r="EP29" s="3">
        <v>4.6348412256921598</v>
      </c>
      <c r="EQ29" s="18">
        <v>4.6348412256921598</v>
      </c>
      <c r="ER29" s="3">
        <v>4.7233834726758399</v>
      </c>
      <c r="ES29">
        <f t="shared" si="44"/>
        <v>0.46157025667172674</v>
      </c>
      <c r="EU29" s="3">
        <v>4.54</v>
      </c>
      <c r="EV29" s="12">
        <v>9.4841225692159803E-2</v>
      </c>
      <c r="EW29" s="18">
        <v>4.6348412256921598</v>
      </c>
      <c r="EX29" s="18">
        <v>4.7233834726758399</v>
      </c>
      <c r="EY29" s="3">
        <v>4.63</v>
      </c>
      <c r="EZ29" s="3">
        <v>4.5999999999999996</v>
      </c>
      <c r="FA29" s="3">
        <v>0.34246053859135994</v>
      </c>
      <c r="FB29" s="19">
        <v>4.9724605385913598</v>
      </c>
      <c r="FC29" s="3">
        <v>4.9800000000000004</v>
      </c>
      <c r="FF29" s="3">
        <v>4.75</v>
      </c>
      <c r="FG29" s="3">
        <v>0.22246053859135984</v>
      </c>
      <c r="FH29" s="19">
        <v>4.9724605385913598</v>
      </c>
      <c r="FI29" s="3">
        <v>4.97</v>
      </c>
      <c r="FJ29">
        <f t="shared" si="45"/>
        <v>0.94697879371836335</v>
      </c>
      <c r="FL29" s="3"/>
      <c r="FM29" s="3"/>
      <c r="FN29" s="3"/>
      <c r="FO29" s="12">
        <v>4.9724605385913598</v>
      </c>
      <c r="FP29" s="17">
        <v>4.9724605385913598</v>
      </c>
      <c r="FQ29" s="3"/>
      <c r="FR29" s="3"/>
      <c r="FU29" s="3">
        <v>4.6449999999999996</v>
      </c>
      <c r="FV29" s="12">
        <v>0.32746053859136026</v>
      </c>
      <c r="FW29" s="17">
        <v>4.9724605385913598</v>
      </c>
      <c r="FX29" s="3">
        <v>4.9240000000000004</v>
      </c>
      <c r="FY29" s="3"/>
      <c r="FZ29">
        <f t="shared" si="48"/>
        <v>0.92385860227748118</v>
      </c>
      <c r="GB29" s="3"/>
      <c r="GC29" s="17">
        <v>4.9724605385913598</v>
      </c>
      <c r="GD29" s="3"/>
      <c r="GG29" s="3"/>
      <c r="GH29" s="37"/>
      <c r="GI29" s="20"/>
      <c r="GJ29" s="3"/>
      <c r="GK29" s="3">
        <v>4.6775000000000002</v>
      </c>
      <c r="GL29" s="3"/>
      <c r="GM29">
        <f t="shared" si="46"/>
        <v>1</v>
      </c>
      <c r="GO29" s="3"/>
      <c r="GP29" s="3"/>
      <c r="GQ29" s="20"/>
      <c r="GR29" s="3"/>
      <c r="GU29" s="3"/>
      <c r="GV29" s="3"/>
      <c r="GW29" s="3"/>
      <c r="GX29" s="3"/>
      <c r="GY29" s="3"/>
    </row>
    <row r="30" spans="1:207" ht="15.75" customHeight="1">
      <c r="A30" s="38" t="s">
        <v>228</v>
      </c>
      <c r="B30" s="2" t="s">
        <v>144</v>
      </c>
      <c r="C30" s="2" t="s">
        <v>131</v>
      </c>
      <c r="D30" s="16" t="s">
        <v>124</v>
      </c>
      <c r="E30" s="3">
        <v>53</v>
      </c>
      <c r="F30" s="4">
        <v>6.6224999999999996</v>
      </c>
      <c r="G30" s="4">
        <v>3.91575766024935</v>
      </c>
      <c r="H30" s="4">
        <v>2.4547423397506494</v>
      </c>
      <c r="I30" s="64">
        <f t="shared" si="0"/>
        <v>6.3704999999999998</v>
      </c>
      <c r="K30" s="40">
        <v>5.5720000000000001</v>
      </c>
      <c r="L30" s="12">
        <v>0.54799164347086915</v>
      </c>
      <c r="M30" s="44">
        <f t="shared" si="47"/>
        <v>0.87723512092980749</v>
      </c>
      <c r="O30" s="44">
        <f t="shared" si="2"/>
        <v>0.92412104846672249</v>
      </c>
      <c r="P30" s="11">
        <v>5.55</v>
      </c>
      <c r="Q30" s="11">
        <v>0.71999164347086975</v>
      </c>
      <c r="R30" s="11">
        <v>6.2699916434708696</v>
      </c>
      <c r="S30" s="44">
        <f t="shared" si="3"/>
        <v>0.84468710529858215</v>
      </c>
      <c r="U30" s="44">
        <f t="shared" si="4"/>
        <v>0.94677110509186413</v>
      </c>
      <c r="V30" s="11">
        <v>5.74</v>
      </c>
      <c r="W30" s="11">
        <v>0.52999164347086936</v>
      </c>
      <c r="X30" s="11">
        <v>6.2699916434708696</v>
      </c>
      <c r="Y30" s="44">
        <f t="shared" si="5"/>
        <v>0.88078688039665876</v>
      </c>
      <c r="AA30" s="44">
        <f t="shared" si="6"/>
        <v>0.94677110509186413</v>
      </c>
      <c r="AB30" s="11">
        <v>5.77</v>
      </c>
      <c r="AC30" s="11">
        <v>0.49999164347087</v>
      </c>
      <c r="AD30" s="11">
        <v>6.2699916434708696</v>
      </c>
      <c r="AE30" s="44">
        <f t="shared" si="7"/>
        <v>0.88677082662966555</v>
      </c>
      <c r="AF30" s="48"/>
      <c r="AG30" s="44">
        <f t="shared" si="8"/>
        <v>0.94677110509186413</v>
      </c>
      <c r="AH30" s="11">
        <v>5.56</v>
      </c>
      <c r="AI30" s="7">
        <v>0</v>
      </c>
      <c r="AJ30" s="11" t="s">
        <v>125</v>
      </c>
      <c r="AK30" s="68">
        <f t="shared" si="51"/>
        <v>5.56</v>
      </c>
      <c r="AL30" s="44">
        <f t="shared" si="9"/>
        <v>1</v>
      </c>
      <c r="AM30" s="44">
        <f t="shared" si="10"/>
        <v>1</v>
      </c>
      <c r="AN30" s="44">
        <f t="shared" si="11"/>
        <v>0.83956209890524724</v>
      </c>
      <c r="AO30" s="44">
        <f t="shared" si="12"/>
        <v>0.87277293775998743</v>
      </c>
      <c r="AP30" s="44"/>
      <c r="AQ30" s="44">
        <f t="shared" si="13"/>
        <v>0.83956209890524724</v>
      </c>
      <c r="AS30" s="11">
        <v>5.22</v>
      </c>
      <c r="AT30" s="11">
        <v>0.29622910867717511</v>
      </c>
      <c r="AU30" s="17">
        <v>5.5162291086771749</v>
      </c>
      <c r="AV30" s="11">
        <v>5.51</v>
      </c>
      <c r="AW30" s="44">
        <f t="shared" si="14"/>
        <v>0.92966998119211253</v>
      </c>
      <c r="AX30" s="44">
        <f t="shared" si="15"/>
        <v>0.93104690678187885</v>
      </c>
      <c r="AY30" s="44">
        <f t="shared" si="16"/>
        <v>0.86590206556426885</v>
      </c>
      <c r="AZ30" s="44">
        <f t="shared" si="17"/>
        <v>0.83201208003020011</v>
      </c>
      <c r="BA30" s="4">
        <v>5.19</v>
      </c>
      <c r="BB30" s="4">
        <v>0.20512883012467409</v>
      </c>
      <c r="BC30" s="18">
        <v>5.3951288301246745</v>
      </c>
      <c r="BD30" s="4">
        <v>5.39</v>
      </c>
      <c r="BE30" s="44">
        <f t="shared" si="18"/>
        <v>0.9502221595756557</v>
      </c>
      <c r="BF30" s="44">
        <f t="shared" si="19"/>
        <v>0.95140627400596711</v>
      </c>
      <c r="BG30" s="44">
        <f t="shared" si="20"/>
        <v>0.8468925249391217</v>
      </c>
      <c r="BH30" s="44">
        <f t="shared" si="21"/>
        <v>0.81389203473008687</v>
      </c>
      <c r="BI30" s="4">
        <v>4.8899999999999997</v>
      </c>
      <c r="BJ30" s="4">
        <v>0.5051288301246748</v>
      </c>
      <c r="BK30" s="18">
        <v>5.3951288301246745</v>
      </c>
      <c r="BL30" s="4">
        <v>5.39</v>
      </c>
      <c r="BM30" s="44">
        <f t="shared" si="22"/>
        <v>0.88574037555034824</v>
      </c>
      <c r="BN30" s="44">
        <f t="shared" si="23"/>
        <v>0.88676914847456423</v>
      </c>
      <c r="BO30" s="44">
        <f t="shared" si="24"/>
        <v>0.8468925249391217</v>
      </c>
      <c r="BP30" s="44">
        <f t="shared" si="25"/>
        <v>0.81389203473008687</v>
      </c>
      <c r="BQ30" s="44"/>
      <c r="BR30" s="4">
        <v>5.05</v>
      </c>
      <c r="BS30" s="4">
        <v>9.9654596149609809E-2</v>
      </c>
      <c r="BT30" s="18">
        <v>5.1496545961496096</v>
      </c>
      <c r="BU30" s="18">
        <v>5.1496545961496096</v>
      </c>
      <c r="BV30" s="44">
        <f t="shared" si="26"/>
        <v>0.97518197639836346</v>
      </c>
      <c r="BW30" s="44">
        <f t="shared" si="27"/>
        <v>0.97518197639836346</v>
      </c>
      <c r="BX30" s="44">
        <f t="shared" si="28"/>
        <v>0.80835956300912171</v>
      </c>
      <c r="BY30" s="44">
        <f t="shared" si="29"/>
        <v>0.77759978801806118</v>
      </c>
      <c r="BZ30" s="4">
        <v>4.8499999999999996</v>
      </c>
      <c r="CA30" s="4">
        <v>5.418036217454425E-2</v>
      </c>
      <c r="CB30" s="18">
        <v>4.9041803621745439</v>
      </c>
      <c r="CE30" s="44">
        <f t="shared" si="30"/>
        <v>0.98635234054826282</v>
      </c>
      <c r="CF30" s="44"/>
      <c r="CG30" s="44">
        <f t="shared" si="31"/>
        <v>0.7698266010791216</v>
      </c>
      <c r="CH30" s="44">
        <f t="shared" si="32"/>
        <v>0</v>
      </c>
      <c r="CI30" s="4">
        <v>4.62</v>
      </c>
      <c r="CJ30" s="4">
        <v>0.28418036217454379</v>
      </c>
      <c r="CK30" s="18">
        <v>4.9041803621745439</v>
      </c>
      <c r="CL30" s="4">
        <v>4.9000000000000004</v>
      </c>
      <c r="CM30" s="44">
        <f t="shared" si="33"/>
        <v>0.9323370105327089</v>
      </c>
      <c r="CN30" s="44">
        <f t="shared" si="34"/>
        <v>0.93326592652079898</v>
      </c>
      <c r="CO30" s="44"/>
      <c r="CP30" s="44"/>
      <c r="CQ30" s="3">
        <v>4.68</v>
      </c>
      <c r="CR30" s="3">
        <v>0.22418036217454418</v>
      </c>
      <c r="CS30" s="18">
        <v>4.9041803621745439</v>
      </c>
      <c r="CT30" s="3">
        <v>4.9000000000000004</v>
      </c>
      <c r="CU30" s="44">
        <f t="shared" si="35"/>
        <v>0.94584934340555926</v>
      </c>
      <c r="CV30" s="44">
        <f t="shared" si="36"/>
        <v>0.946805393818279</v>
      </c>
      <c r="CW30" s="44"/>
      <c r="CX30" s="44"/>
      <c r="CY30" s="3">
        <v>4.62</v>
      </c>
      <c r="CZ30" s="3">
        <v>0.28418036217454379</v>
      </c>
      <c r="DA30" s="18">
        <v>4.9041803621745439</v>
      </c>
      <c r="DB30" s="3">
        <v>4.92</v>
      </c>
      <c r="DC30">
        <f t="shared" si="37"/>
        <v>0.9323370105327089</v>
      </c>
      <c r="DE30" s="3">
        <v>4.5599999999999996</v>
      </c>
      <c r="DF30" s="3">
        <v>0.34418036217454429</v>
      </c>
      <c r="DG30" s="18">
        <v>4.9041803621745439</v>
      </c>
      <c r="DH30" s="3">
        <v>4.9000000000000004</v>
      </c>
      <c r="DI30">
        <f t="shared" si="38"/>
        <v>0.91920531229261737</v>
      </c>
      <c r="DK30" s="3">
        <v>4.5999999999999996</v>
      </c>
      <c r="DL30" s="3">
        <v>0.30418036217454425</v>
      </c>
      <c r="DM30" s="18">
        <v>4.9041803621745439</v>
      </c>
      <c r="DN30" s="3">
        <v>4.9000000000000004</v>
      </c>
      <c r="DO30">
        <f t="shared" si="39"/>
        <v>0.92791828681886035</v>
      </c>
      <c r="DQ30" s="3">
        <v>4.6180000000000003</v>
      </c>
      <c r="DR30" s="3">
        <v>0.28618036217454357</v>
      </c>
      <c r="DS30" s="18">
        <v>4.9041803621745439</v>
      </c>
      <c r="DT30" s="3">
        <v>4.9764999999999997</v>
      </c>
      <c r="DU30">
        <f t="shared" si="40"/>
        <v>0.93189324529602169</v>
      </c>
      <c r="DW30" s="3">
        <v>4.51</v>
      </c>
      <c r="DX30" s="3">
        <v>0.39418036217454411</v>
      </c>
      <c r="DY30" s="18">
        <v>4.9041803621745439</v>
      </c>
      <c r="DZ30" s="3">
        <v>4.9000000000000004</v>
      </c>
      <c r="EA30">
        <f t="shared" si="41"/>
        <v>0.90854152423452739</v>
      </c>
      <c r="EC30" s="3">
        <v>4.6399999999999997</v>
      </c>
      <c r="ED30" s="3">
        <v>0.26418036217454421</v>
      </c>
      <c r="EE30" s="18">
        <v>4.9041803621745439</v>
      </c>
      <c r="EF30" s="3">
        <v>4.6399999999999997</v>
      </c>
      <c r="EG30">
        <f t="shared" si="42"/>
        <v>0.93679801931097795</v>
      </c>
      <c r="EI30" s="3">
        <v>4.5</v>
      </c>
      <c r="EJ30" s="3">
        <v>0.15870612819947905</v>
      </c>
      <c r="EK30" s="18">
        <v>4.658706128199479</v>
      </c>
      <c r="EL30" s="3">
        <v>4.6500000000000004</v>
      </c>
      <c r="EM30">
        <f t="shared" si="43"/>
        <v>0.96104858542382587</v>
      </c>
      <c r="EO30" s="3">
        <v>4.45</v>
      </c>
      <c r="EP30" s="3">
        <v>4.9499271124192399</v>
      </c>
      <c r="EQ30" s="18">
        <v>4.9499271124192399</v>
      </c>
      <c r="ER30" s="3">
        <v>4.658706128199479</v>
      </c>
      <c r="ES30">
        <f t="shared" si="44"/>
        <v>0.44167571492288671</v>
      </c>
      <c r="EU30" s="3">
        <v>4.68</v>
      </c>
      <c r="EV30" s="12">
        <v>0.26992711241924017</v>
      </c>
      <c r="EW30" s="18">
        <v>4.9499271124192399</v>
      </c>
      <c r="EX30" s="18">
        <v>4.658706128199479</v>
      </c>
      <c r="EY30" s="3">
        <v>4.9400000000000004</v>
      </c>
      <c r="EZ30" s="3">
        <v>4.8499999999999996</v>
      </c>
      <c r="FA30" s="3">
        <v>-3.5819637825456496E-2</v>
      </c>
      <c r="FB30" s="19">
        <v>4.9041803621745439</v>
      </c>
      <c r="FC30" s="3">
        <v>4.9400000000000004</v>
      </c>
      <c r="FF30" s="3">
        <v>4.7</v>
      </c>
      <c r="FG30" s="3">
        <v>0.20418036217454372</v>
      </c>
      <c r="FH30" s="19">
        <v>4.9041803621745439</v>
      </c>
      <c r="FI30" s="3">
        <v>4.9000000000000004</v>
      </c>
      <c r="FJ30">
        <f t="shared" si="45"/>
        <v>0.9504409141440392</v>
      </c>
      <c r="FL30" s="3"/>
      <c r="FM30" s="3"/>
      <c r="FN30" s="3"/>
      <c r="FO30" s="12">
        <v>4.9041803621745439</v>
      </c>
      <c r="FP30" s="17">
        <v>4.9041803621745439</v>
      </c>
      <c r="FQ30" s="3"/>
      <c r="FR30" s="3"/>
      <c r="FU30" s="3">
        <v>4.55</v>
      </c>
      <c r="FV30" s="12">
        <v>0.35418036217454407</v>
      </c>
      <c r="FW30" s="17">
        <v>4.9041803621745439</v>
      </c>
      <c r="FX30" s="3"/>
      <c r="FY30" s="3"/>
      <c r="FZ30">
        <f t="shared" si="48"/>
        <v>0.91705257539698715</v>
      </c>
      <c r="GB30" s="3"/>
      <c r="GC30" s="17">
        <v>4.9041803621745439</v>
      </c>
      <c r="GD30" s="3"/>
      <c r="GG30" s="3">
        <v>4.6100000000000003</v>
      </c>
      <c r="GH30" s="12">
        <v>4.8706128199478727E-2</v>
      </c>
      <c r="GI30" s="18">
        <v>4.658706128199479</v>
      </c>
      <c r="GJ30" s="3">
        <v>4.6500000000000004</v>
      </c>
      <c r="GK30" s="3"/>
      <c r="GL30" s="3"/>
      <c r="GM30">
        <f t="shared" si="46"/>
        <v>0.98771432133107318</v>
      </c>
      <c r="GO30" s="3">
        <v>4.5529999999999999</v>
      </c>
      <c r="GP30" s="3"/>
      <c r="GQ30" s="39"/>
      <c r="GR30" s="3"/>
      <c r="GU30" s="3"/>
      <c r="GV30" s="3"/>
      <c r="GW30" s="3"/>
      <c r="GX30" s="3"/>
      <c r="GY30" s="3"/>
    </row>
    <row r="31" spans="1:207" ht="15.75" customHeight="1">
      <c r="A31" s="42" t="s">
        <v>240</v>
      </c>
      <c r="B31" s="2" t="s">
        <v>144</v>
      </c>
      <c r="C31" s="2" t="s">
        <v>131</v>
      </c>
      <c r="D31" s="16" t="s">
        <v>124</v>
      </c>
      <c r="E31" s="3">
        <v>31</v>
      </c>
      <c r="F31" s="4">
        <v>6.4189999999999996</v>
      </c>
      <c r="G31" s="4">
        <v>3.7906722377769002</v>
      </c>
      <c r="H31" s="4">
        <v>2.3763277622230992</v>
      </c>
      <c r="I31" s="64">
        <f t="shared" si="0"/>
        <v>6.1669999999999998</v>
      </c>
      <c r="K31" s="40">
        <v>5.97</v>
      </c>
      <c r="L31" s="12">
        <v>0</v>
      </c>
      <c r="M31" s="44">
        <f t="shared" si="47"/>
        <v>1</v>
      </c>
      <c r="O31" s="44">
        <f t="shared" si="2"/>
        <v>0.93005140987692791</v>
      </c>
      <c r="P31" s="40">
        <v>5.6659999999999995</v>
      </c>
      <c r="Q31" s="11">
        <v>0.26617455897637932</v>
      </c>
      <c r="R31" s="11">
        <v>6.0821745589763792</v>
      </c>
      <c r="S31" s="44">
        <f t="shared" si="3"/>
        <v>0.93438880679709169</v>
      </c>
      <c r="U31" s="44">
        <f t="shared" si="4"/>
        <v>0.92415867876248314</v>
      </c>
      <c r="V31" s="40">
        <v>5.63</v>
      </c>
      <c r="W31" s="11">
        <v>0.3021745589763789</v>
      </c>
      <c r="X31" s="11">
        <v>6.0821745589763792</v>
      </c>
      <c r="Y31" s="44">
        <f t="shared" si="5"/>
        <v>0.92617007819200947</v>
      </c>
      <c r="AA31" s="44">
        <f t="shared" si="6"/>
        <v>0.92415867876248314</v>
      </c>
      <c r="AB31" s="40">
        <v>5.6259999999999994</v>
      </c>
      <c r="AC31" s="11">
        <v>0.30617455897637935</v>
      </c>
      <c r="AD31" s="11">
        <v>6.0821745589763792</v>
      </c>
      <c r="AE31" s="44">
        <f t="shared" si="7"/>
        <v>0.92526580217277821</v>
      </c>
      <c r="AF31" s="48"/>
      <c r="AG31" s="44">
        <f t="shared" si="8"/>
        <v>0.92415867876248314</v>
      </c>
      <c r="AH31" s="11">
        <v>5.54</v>
      </c>
      <c r="AI31" s="7">
        <v>0</v>
      </c>
      <c r="AJ31" s="11" t="s">
        <v>125</v>
      </c>
      <c r="AK31" s="68">
        <v>5.54</v>
      </c>
      <c r="AL31" s="44">
        <f t="shared" si="9"/>
        <v>1</v>
      </c>
      <c r="AM31" s="44">
        <f t="shared" si="10"/>
        <v>1</v>
      </c>
      <c r="AN31" s="44">
        <f t="shared" si="11"/>
        <v>0.86306278236485445</v>
      </c>
      <c r="AO31" s="44">
        <f t="shared" si="12"/>
        <v>0.89832982000972927</v>
      </c>
      <c r="AP31" s="44"/>
      <c r="AQ31" s="44">
        <f t="shared" si="13"/>
        <v>0.86306278236485445</v>
      </c>
      <c r="AS31" s="11">
        <v>5.35</v>
      </c>
      <c r="AT31" s="11">
        <v>1.9363974409500884E-3</v>
      </c>
      <c r="AU31" s="17">
        <v>5.3519363974409497</v>
      </c>
      <c r="AV31" s="11">
        <v>5.35</v>
      </c>
      <c r="AW31" s="44">
        <f t="shared" si="14"/>
        <v>0.99948942861571088</v>
      </c>
      <c r="AX31" s="44">
        <f t="shared" si="15"/>
        <v>1</v>
      </c>
      <c r="AY31" s="44">
        <f t="shared" si="16"/>
        <v>0.86783466798134423</v>
      </c>
      <c r="AZ31" s="44">
        <f t="shared" si="17"/>
        <v>0.83346315625486833</v>
      </c>
      <c r="BA31" s="4">
        <v>5.26</v>
      </c>
      <c r="BB31" s="4">
        <v>0</v>
      </c>
      <c r="BC31" s="18">
        <v>5.2308361188884493</v>
      </c>
      <c r="BD31" s="4">
        <v>5.26</v>
      </c>
      <c r="BE31" s="44">
        <f t="shared" si="18"/>
        <v>1</v>
      </c>
      <c r="BF31" s="44">
        <f t="shared" si="19"/>
        <v>1</v>
      </c>
      <c r="BG31" s="44">
        <f t="shared" si="20"/>
        <v>0.8529268688179017</v>
      </c>
      <c r="BH31" s="44">
        <f t="shared" si="21"/>
        <v>0.81944228072908554</v>
      </c>
      <c r="BI31" s="4">
        <v>5.05</v>
      </c>
      <c r="BJ31" s="4">
        <v>0.18083611888844953</v>
      </c>
      <c r="BK31" s="18">
        <v>5.2308361188884493</v>
      </c>
      <c r="BL31" s="4">
        <v>5.23</v>
      </c>
      <c r="BM31" s="44">
        <f t="shared" si="22"/>
        <v>0.95446664021619043</v>
      </c>
      <c r="BN31" s="44">
        <f t="shared" si="23"/>
        <v>0.95466762572657493</v>
      </c>
      <c r="BO31" s="44">
        <f t="shared" si="24"/>
        <v>0.84819784642264462</v>
      </c>
      <c r="BP31" s="44">
        <f t="shared" si="25"/>
        <v>0.81476865555382472</v>
      </c>
      <c r="BQ31" s="44"/>
      <c r="BR31" s="4">
        <v>5.0599999999999996</v>
      </c>
      <c r="BS31" s="4">
        <v>0</v>
      </c>
      <c r="BT31" s="18">
        <v>4.9932033426661402</v>
      </c>
      <c r="BU31" s="4">
        <v>5.0599999999999996</v>
      </c>
      <c r="BV31" s="44">
        <f>IF(BS31&gt;0,$G31/($G31+BS31),1)</f>
        <v>1</v>
      </c>
      <c r="BW31" s="44">
        <f t="shared" si="27"/>
        <v>1</v>
      </c>
      <c r="BX31" s="44">
        <f t="shared" si="28"/>
        <v>0.82049618939516777</v>
      </c>
      <c r="BY31" s="44">
        <f t="shared" si="29"/>
        <v>0.78828477956067922</v>
      </c>
      <c r="BZ31" s="4">
        <v>4.95</v>
      </c>
      <c r="CA31" s="4">
        <v>0</v>
      </c>
      <c r="CB31" s="18">
        <v>4.7555705664438293</v>
      </c>
      <c r="CC31" s="4">
        <v>4.95</v>
      </c>
      <c r="CE31" s="44">
        <f t="shared" si="30"/>
        <v>1</v>
      </c>
      <c r="CF31" s="44"/>
      <c r="CG31" s="44">
        <f t="shared" si="31"/>
        <v>0.80265931571266425</v>
      </c>
      <c r="CH31" s="44">
        <f t="shared" si="32"/>
        <v>0</v>
      </c>
      <c r="CI31" s="4">
        <v>4.82</v>
      </c>
      <c r="CJ31" s="4">
        <v>-6.4429433556171034E-2</v>
      </c>
      <c r="CK31" s="18">
        <v>4.7555705664438293</v>
      </c>
      <c r="CL31" s="4">
        <v>4.82</v>
      </c>
      <c r="CM31" s="44">
        <f t="shared" si="33"/>
        <v>1</v>
      </c>
      <c r="CN31" s="44">
        <f t="shared" si="34"/>
        <v>1</v>
      </c>
      <c r="CO31" s="44"/>
      <c r="CP31" s="44"/>
      <c r="CQ31" s="3">
        <v>4.7699999999999996</v>
      </c>
      <c r="CR31" s="3">
        <v>-1.4429433556170324E-2</v>
      </c>
      <c r="CS31" s="18">
        <v>4.7555705664438293</v>
      </c>
      <c r="CT31" s="3">
        <v>4.7699999999999996</v>
      </c>
      <c r="CU31" s="44">
        <f t="shared" si="35"/>
        <v>1</v>
      </c>
      <c r="CV31" s="44">
        <f t="shared" si="36"/>
        <v>1</v>
      </c>
      <c r="CW31" s="44"/>
      <c r="CX31" s="44"/>
      <c r="CY31" s="3">
        <v>4.71</v>
      </c>
      <c r="CZ31" s="3">
        <v>4.5570566443829286E-2</v>
      </c>
      <c r="DA31" s="18">
        <v>4.7555705664438293</v>
      </c>
      <c r="DB31" s="3">
        <v>4.75</v>
      </c>
      <c r="DC31">
        <f t="shared" si="37"/>
        <v>0.98812104218385466</v>
      </c>
      <c r="DE31" s="3">
        <v>4.63</v>
      </c>
      <c r="DF31" s="3">
        <v>0.12557056644382936</v>
      </c>
      <c r="DG31" s="18">
        <v>4.7555705664438293</v>
      </c>
      <c r="DH31" s="3">
        <v>4.78</v>
      </c>
      <c r="DI31">
        <f t="shared" si="38"/>
        <v>0.96793595986732595</v>
      </c>
      <c r="DK31" s="3">
        <v>4.6500000000000004</v>
      </c>
      <c r="DL31" s="3">
        <v>0.10557056644382889</v>
      </c>
      <c r="DM31" s="18">
        <v>4.7555705664438293</v>
      </c>
      <c r="DN31" s="3">
        <v>4.75</v>
      </c>
      <c r="DO31">
        <f t="shared" si="39"/>
        <v>0.97290452065013344</v>
      </c>
      <c r="DQ31" s="3">
        <v>4.6630000000000003</v>
      </c>
      <c r="DR31" s="3">
        <v>9.2570566443828994E-2</v>
      </c>
      <c r="DS31" s="18">
        <v>4.7555705664438293</v>
      </c>
      <c r="DT31" s="3">
        <v>4.8274999999999997</v>
      </c>
      <c r="DU31">
        <f t="shared" si="40"/>
        <v>0.97616153016669127</v>
      </c>
      <c r="DW31" s="3">
        <v>4.63</v>
      </c>
      <c r="DX31" s="3">
        <v>0.12557056644382936</v>
      </c>
      <c r="DY31" s="18">
        <v>4.7555705664438293</v>
      </c>
      <c r="DZ31" s="3">
        <v>4.75</v>
      </c>
      <c r="EA31">
        <f t="shared" si="41"/>
        <v>0.96793595986732595</v>
      </c>
      <c r="EC31" s="3">
        <v>4.63</v>
      </c>
      <c r="ED31" s="3">
        <v>0.12557056644382936</v>
      </c>
      <c r="EE31" s="18">
        <v>4.7555705664438293</v>
      </c>
      <c r="EF31" s="3">
        <v>4.63</v>
      </c>
      <c r="EG31">
        <f t="shared" si="42"/>
        <v>0.96793595986732595</v>
      </c>
      <c r="EI31" s="3">
        <v>4.57</v>
      </c>
      <c r="EJ31" s="3">
        <v>-5.2062209778480195E-2</v>
      </c>
      <c r="EK31" s="18">
        <v>4.5179377902215201</v>
      </c>
      <c r="EL31" s="3">
        <v>4.57</v>
      </c>
      <c r="EM31">
        <f t="shared" si="43"/>
        <v>1</v>
      </c>
      <c r="EO31" s="3">
        <v>4.51</v>
      </c>
      <c r="EP31" s="3">
        <v>4.7109322191937588</v>
      </c>
      <c r="EQ31" s="18">
        <v>4.7109322191937588</v>
      </c>
      <c r="ER31" s="3">
        <v>4.5179377902215201</v>
      </c>
      <c r="ES31">
        <f t="shared" si="44"/>
        <v>0.44587727610272926</v>
      </c>
      <c r="EU31" s="3">
        <v>4.62</v>
      </c>
      <c r="EV31" s="12">
        <v>9.0932219193758712E-2</v>
      </c>
      <c r="EW31" s="18">
        <v>4.7109322191937588</v>
      </c>
      <c r="EX31" s="18">
        <v>4.5179377902215201</v>
      </c>
      <c r="EY31" s="3">
        <v>4.7300000000000004</v>
      </c>
      <c r="EZ31" s="3">
        <v>4.66</v>
      </c>
      <c r="FA31" s="3">
        <v>2.5570566443828824E-2</v>
      </c>
      <c r="FB31" s="19">
        <v>4.7555705664438293</v>
      </c>
      <c r="FC31" s="3">
        <v>4.75</v>
      </c>
      <c r="FF31" s="3">
        <v>4.6500000000000004</v>
      </c>
      <c r="FG31" s="3">
        <v>0.10557056644382889</v>
      </c>
      <c r="FH31" s="19">
        <v>4.7555705664438293</v>
      </c>
      <c r="FI31" s="3">
        <v>4.75</v>
      </c>
      <c r="FJ31">
        <f t="shared" si="45"/>
        <v>0.97290452065013344</v>
      </c>
      <c r="FL31" s="3"/>
      <c r="FM31" s="3"/>
      <c r="FN31" s="3"/>
      <c r="FO31" s="12">
        <v>4.7555705664438293</v>
      </c>
      <c r="FP31" s="17">
        <v>4.7555705664438293</v>
      </c>
      <c r="FQ31" s="3"/>
      <c r="FR31" s="3"/>
      <c r="FU31" s="3">
        <v>4.6100000000000003</v>
      </c>
      <c r="FV31" s="12">
        <v>0.14557056644382893</v>
      </c>
      <c r="FW31" s="17">
        <v>4.7555705664438293</v>
      </c>
      <c r="FX31" s="3"/>
      <c r="FY31" s="3"/>
      <c r="FZ31">
        <f t="shared" si="48"/>
        <v>0.96301788947375466</v>
      </c>
      <c r="GB31" s="3"/>
      <c r="GC31" s="17">
        <v>4.7555705664438293</v>
      </c>
      <c r="GD31" s="3"/>
      <c r="GG31" s="3">
        <v>4.63</v>
      </c>
      <c r="GH31" s="12">
        <v>-0.1120622097784798</v>
      </c>
      <c r="GI31" s="18">
        <v>4.5179377902215201</v>
      </c>
      <c r="GJ31" s="3">
        <v>4.63</v>
      </c>
      <c r="GK31" s="3"/>
      <c r="GL31" s="3"/>
      <c r="GM31">
        <f t="shared" si="46"/>
        <v>1</v>
      </c>
      <c r="GO31" s="3"/>
      <c r="GP31" s="3">
        <v>4.58</v>
      </c>
      <c r="GQ31" s="18">
        <v>4.5179377902215201</v>
      </c>
      <c r="GR31" s="3"/>
      <c r="GU31" s="3">
        <v>4.58</v>
      </c>
      <c r="GV31" s="3" t="s">
        <v>239</v>
      </c>
      <c r="GW31" s="3"/>
      <c r="GX31" s="3"/>
      <c r="GY31" s="3"/>
    </row>
    <row r="32" spans="1:207" ht="15.75" customHeight="1">
      <c r="A32" s="9" t="s">
        <v>129</v>
      </c>
      <c r="B32" s="2" t="s">
        <v>130</v>
      </c>
      <c r="C32" s="2" t="s">
        <v>131</v>
      </c>
      <c r="D32" s="2" t="s">
        <v>120</v>
      </c>
      <c r="E32" s="3">
        <v>15</v>
      </c>
      <c r="F32" s="4">
        <v>7.18</v>
      </c>
      <c r="G32" s="4">
        <v>4.2584363974896</v>
      </c>
      <c r="H32" s="4">
        <v>2.6695636025103995</v>
      </c>
      <c r="I32" s="64">
        <f t="shared" si="0"/>
        <v>6.927999999999999</v>
      </c>
      <c r="K32" s="10">
        <v>5.5419999999999998</v>
      </c>
      <c r="L32" s="10">
        <v>1.1040872794979197</v>
      </c>
      <c r="M32" s="44">
        <f t="shared" si="47"/>
        <v>0.79411050729044841</v>
      </c>
      <c r="O32" s="44">
        <f t="shared" si="2"/>
        <v>0.92563889686600553</v>
      </c>
      <c r="P32" s="11">
        <v>5.6014999999999997</v>
      </c>
      <c r="Q32" s="11">
        <v>1.0445872794979199</v>
      </c>
      <c r="R32" s="11">
        <v>6.6460872794979196</v>
      </c>
      <c r="S32" s="44">
        <f t="shared" si="3"/>
        <v>0.80302043831504877</v>
      </c>
      <c r="U32" s="44">
        <f t="shared" si="4"/>
        <v>0.92563889686600553</v>
      </c>
      <c r="V32" s="11">
        <v>5.85</v>
      </c>
      <c r="W32" s="11">
        <v>0.79608727949791991</v>
      </c>
      <c r="X32" s="11">
        <v>6.6460872794979196</v>
      </c>
      <c r="Y32" s="44">
        <f t="shared" si="5"/>
        <v>0.84250003949484209</v>
      </c>
      <c r="AA32" s="44">
        <f t="shared" si="6"/>
        <v>0.92563889686600553</v>
      </c>
      <c r="AB32" s="11">
        <v>5.7824999999999998</v>
      </c>
      <c r="AC32" s="11">
        <v>0.8635872794979198</v>
      </c>
      <c r="AD32" s="11">
        <v>6.6460872794979196</v>
      </c>
      <c r="AE32" s="44">
        <f t="shared" si="7"/>
        <v>0.83139724961095218</v>
      </c>
      <c r="AF32" s="48"/>
      <c r="AG32" s="44">
        <f t="shared" si="8"/>
        <v>0.92563889686600553</v>
      </c>
      <c r="AH32" s="11">
        <v>5.5810000000000004</v>
      </c>
      <c r="AI32" s="11">
        <v>1.0650872794979191</v>
      </c>
      <c r="AJ32" s="11">
        <v>6.6460872794979196</v>
      </c>
      <c r="AK32" s="11">
        <v>6.6970000000000001</v>
      </c>
      <c r="AL32" s="44">
        <f t="shared" si="9"/>
        <v>0.79992814080980446</v>
      </c>
      <c r="AM32" s="44">
        <f t="shared" si="10"/>
        <v>0.79235031965002256</v>
      </c>
      <c r="AN32" s="44">
        <f t="shared" si="11"/>
        <v>0.92563889686600553</v>
      </c>
      <c r="AO32" s="44">
        <f t="shared" si="12"/>
        <v>0.95930821008919176</v>
      </c>
      <c r="AP32" s="44"/>
      <c r="AQ32" s="44">
        <f t="shared" si="13"/>
        <v>0.93272980501392766</v>
      </c>
      <c r="AS32" s="11">
        <v>5.8624999999999998</v>
      </c>
      <c r="AT32" s="11">
        <v>0.78358727949791973</v>
      </c>
      <c r="AU32" s="11">
        <v>6.6460872794979196</v>
      </c>
      <c r="AV32" s="11">
        <v>6.6420000000000003</v>
      </c>
      <c r="AW32" s="44">
        <f t="shared" si="14"/>
        <v>0.84458873466336182</v>
      </c>
      <c r="AX32" s="44">
        <f t="shared" si="15"/>
        <v>0.84527394978856329</v>
      </c>
      <c r="AY32" s="44">
        <f t="shared" si="16"/>
        <v>0.95930821008919176</v>
      </c>
      <c r="AZ32" s="44">
        <f t="shared" si="17"/>
        <v>0.92506963788300844</v>
      </c>
      <c r="BA32" s="4">
        <v>5.806</v>
      </c>
      <c r="BB32" s="4">
        <v>0.8400872794979195</v>
      </c>
      <c r="BC32" s="4">
        <v>6.6460872794979196</v>
      </c>
      <c r="BD32" s="4">
        <v>6.6425000000000001</v>
      </c>
      <c r="BE32" s="44">
        <f t="shared" si="18"/>
        <v>0.8352293070071044</v>
      </c>
      <c r="BF32" s="44">
        <f t="shared" si="19"/>
        <v>0.83581738127051708</v>
      </c>
      <c r="BG32" s="44">
        <f t="shared" si="20"/>
        <v>0.95930821008919176</v>
      </c>
      <c r="BH32" s="44">
        <f t="shared" si="21"/>
        <v>0.92513927576601673</v>
      </c>
      <c r="BI32" s="4">
        <v>5.5019999999999998</v>
      </c>
      <c r="BJ32" s="4">
        <v>1.1440872794979198</v>
      </c>
      <c r="BK32" s="4">
        <v>6.6460872794979196</v>
      </c>
      <c r="BL32" s="4">
        <v>6.6435000000000004</v>
      </c>
      <c r="BM32" s="44">
        <f t="shared" si="22"/>
        <v>0.78823095503102547</v>
      </c>
      <c r="BN32" s="44">
        <f t="shared" si="23"/>
        <v>0.78860862129215492</v>
      </c>
      <c r="BO32" s="44">
        <f t="shared" si="24"/>
        <v>0.95930821008919176</v>
      </c>
      <c r="BP32" s="44">
        <f t="shared" si="25"/>
        <v>0.92527855153203353</v>
      </c>
      <c r="BQ32" s="44"/>
      <c r="BR32" s="4">
        <v>5.89</v>
      </c>
      <c r="BS32" s="4">
        <v>0.75608727949791987</v>
      </c>
      <c r="BT32" s="4">
        <v>6.6460872794979196</v>
      </c>
      <c r="BU32" s="4">
        <v>6.64</v>
      </c>
      <c r="BV32" s="44">
        <f t="shared" si="26"/>
        <v>0.84922051859726388</v>
      </c>
      <c r="BW32" s="44">
        <f t="shared" si="27"/>
        <v>0.85025266560718915</v>
      </c>
      <c r="BX32" s="44">
        <f t="shared" si="28"/>
        <v>0.95930821008919176</v>
      </c>
      <c r="BY32" s="44">
        <f t="shared" si="29"/>
        <v>0.92479108635097496</v>
      </c>
      <c r="BZ32" s="4">
        <v>5.81</v>
      </c>
      <c r="CA32" s="4">
        <v>0.83608727949791994</v>
      </c>
      <c r="CB32" s="4">
        <v>6.6460872794979196</v>
      </c>
      <c r="CC32" s="4">
        <v>6.66</v>
      </c>
      <c r="CD32" s="4">
        <v>7.1894999999999998</v>
      </c>
      <c r="CE32" s="44">
        <f t="shared" si="30"/>
        <v>0.83588509299218472</v>
      </c>
      <c r="CF32" s="44"/>
      <c r="CG32" s="44">
        <f t="shared" si="31"/>
        <v>0.95930821008919176</v>
      </c>
      <c r="CH32" s="44">
        <f t="shared" si="32"/>
        <v>1.0013231197771588</v>
      </c>
      <c r="CI32" s="4">
        <v>7</v>
      </c>
      <c r="CJ32" s="4">
        <v>-0.35391272050208045</v>
      </c>
      <c r="CK32" s="4">
        <v>6.6460872794979196</v>
      </c>
      <c r="CM32" s="44">
        <f t="shared" si="33"/>
        <v>1</v>
      </c>
      <c r="CN32" s="44">
        <f t="shared" si="34"/>
        <v>-1.5532874720069332</v>
      </c>
      <c r="CO32" s="44"/>
      <c r="CP32" s="44"/>
      <c r="CQ32" s="3"/>
      <c r="CR32" s="3">
        <v>6.9130436397489596</v>
      </c>
      <c r="CS32" s="3">
        <v>6.9130436397489596</v>
      </c>
      <c r="CT32" s="3"/>
      <c r="CU32" s="44">
        <f t="shared" si="35"/>
        <v>0.38118820275332366</v>
      </c>
      <c r="CV32" s="44">
        <f t="shared" si="36"/>
        <v>1</v>
      </c>
      <c r="CW32" s="44"/>
      <c r="CX32" s="44"/>
      <c r="CY32" s="3">
        <v>6.47</v>
      </c>
      <c r="CZ32" s="3">
        <v>0.44304363974895988</v>
      </c>
      <c r="DA32" s="3">
        <v>6.9130436397489596</v>
      </c>
      <c r="DB32" s="3">
        <v>6.92</v>
      </c>
      <c r="DC32">
        <f t="shared" si="37"/>
        <v>0.90576507052251909</v>
      </c>
      <c r="DE32" s="3">
        <v>5.9474999999999998</v>
      </c>
      <c r="DF32" s="3">
        <v>0.96554363974895985</v>
      </c>
      <c r="DG32" s="3">
        <v>6.9130436397489596</v>
      </c>
      <c r="DH32" s="3">
        <v>6.9314999999999998</v>
      </c>
      <c r="DI32">
        <f t="shared" si="38"/>
        <v>0.81517087874260818</v>
      </c>
      <c r="DK32" s="3">
        <v>5.99</v>
      </c>
      <c r="DL32" s="3">
        <v>0.92304363974895942</v>
      </c>
      <c r="DM32" s="3">
        <v>6.9130436397489596</v>
      </c>
      <c r="DN32" s="3">
        <v>6.94</v>
      </c>
      <c r="DO32">
        <f t="shared" si="39"/>
        <v>0.82185714639153751</v>
      </c>
      <c r="DQ32" s="3">
        <v>5.8964999999999996</v>
      </c>
      <c r="DR32" s="3">
        <v>1.01654363974896</v>
      </c>
      <c r="DS32" s="3">
        <v>6.9130436397489596</v>
      </c>
      <c r="DT32" s="3">
        <v>6.95</v>
      </c>
      <c r="DU32">
        <f t="shared" si="40"/>
        <v>0.80728957596565265</v>
      </c>
      <c r="DW32" s="3">
        <v>6.39</v>
      </c>
      <c r="DX32" s="3">
        <v>0.52304363974895995</v>
      </c>
      <c r="DY32" s="3">
        <v>6.9130436397489596</v>
      </c>
      <c r="DZ32" s="3">
        <v>6.92</v>
      </c>
      <c r="EA32">
        <f t="shared" si="41"/>
        <v>0.89061051480389897</v>
      </c>
      <c r="EC32" s="3">
        <v>6.61</v>
      </c>
      <c r="ED32" s="3">
        <v>0.30304363974895931</v>
      </c>
      <c r="EE32" s="3">
        <v>6.9130436397489596</v>
      </c>
      <c r="EF32" s="3">
        <v>6.91</v>
      </c>
      <c r="EG32">
        <f t="shared" si="42"/>
        <v>0.93356462435985654</v>
      </c>
      <c r="EI32" s="3">
        <v>6.17</v>
      </c>
      <c r="EJ32" s="3">
        <v>0.74304363974895971</v>
      </c>
      <c r="EK32" s="3">
        <v>6.9130436397489596</v>
      </c>
      <c r="EL32" s="3">
        <v>6.92</v>
      </c>
      <c r="EM32">
        <f t="shared" si="43"/>
        <v>0.85143524832317186</v>
      </c>
      <c r="EO32" s="3">
        <v>6.6920000000000002</v>
      </c>
      <c r="EP32" s="3">
        <v>6.9553481894240399</v>
      </c>
      <c r="EQ32" s="3">
        <v>6.9553481894240399</v>
      </c>
      <c r="ER32" s="3">
        <v>6.6785872794979193</v>
      </c>
      <c r="ES32">
        <f t="shared" si="44"/>
        <v>0.37975015165345222</v>
      </c>
      <c r="EU32" s="3">
        <v>6.6</v>
      </c>
      <c r="EV32" s="12">
        <v>0.35534818942404023</v>
      </c>
      <c r="EW32" s="3">
        <v>6.9553481894240399</v>
      </c>
      <c r="EX32" s="3">
        <v>6.6785872794979193</v>
      </c>
      <c r="EY32" s="3">
        <v>6.95</v>
      </c>
      <c r="EZ32" s="3"/>
      <c r="FA32" s="3">
        <v>-3.6956360251040543E-2</v>
      </c>
      <c r="FB32" s="3">
        <v>6.9130436397489596</v>
      </c>
      <c r="FC32" s="3"/>
      <c r="FF32" s="3"/>
      <c r="FG32" s="13"/>
      <c r="FH32" s="13"/>
      <c r="FI32" s="3"/>
      <c r="FJ32">
        <f t="shared" si="45"/>
        <v>1</v>
      </c>
      <c r="FL32" s="3">
        <v>7.04</v>
      </c>
      <c r="FM32" s="3">
        <v>6.7039999999999997</v>
      </c>
      <c r="FN32" s="3"/>
      <c r="FO32" s="14"/>
      <c r="FP32" s="14"/>
      <c r="FQ32" s="3"/>
      <c r="FR32" s="3"/>
      <c r="FU32" s="3"/>
      <c r="FV32" s="14"/>
      <c r="FW32" s="14"/>
      <c r="FX32" s="3"/>
      <c r="FY32" s="3"/>
      <c r="FZ32">
        <f t="shared" si="48"/>
        <v>1</v>
      </c>
      <c r="GB32" s="3"/>
      <c r="GC32" s="14"/>
      <c r="GD32" s="3"/>
      <c r="GG32" s="3"/>
      <c r="GH32" s="14"/>
      <c r="GI32" s="15"/>
      <c r="GJ32" s="3"/>
      <c r="GK32" s="3"/>
      <c r="GL32" s="3"/>
      <c r="GM32">
        <f t="shared" si="46"/>
        <v>1</v>
      </c>
      <c r="GO32" s="3"/>
      <c r="GP32" s="3"/>
      <c r="GQ32" s="15"/>
      <c r="GR32" s="3"/>
      <c r="GU32" s="3"/>
      <c r="GV32" s="3"/>
      <c r="GW32" s="3"/>
      <c r="GX32" s="3"/>
      <c r="GY32" s="3"/>
    </row>
    <row r="33" spans="1:207" ht="15.75" customHeight="1">
      <c r="A33" s="34" t="s">
        <v>161</v>
      </c>
      <c r="B33" s="2" t="s">
        <v>130</v>
      </c>
      <c r="C33" s="2" t="s">
        <v>131</v>
      </c>
      <c r="D33" s="2" t="s">
        <v>120</v>
      </c>
      <c r="E33" s="3">
        <v>5</v>
      </c>
      <c r="F33" s="4">
        <v>7.3760000000000003</v>
      </c>
      <c r="G33" s="4">
        <v>4.3789117921068001</v>
      </c>
      <c r="H33" s="4">
        <v>2.7450882078932</v>
      </c>
      <c r="I33" s="64">
        <f t="shared" si="0"/>
        <v>7.1240000000000006</v>
      </c>
      <c r="K33" s="10">
        <v>5.7645</v>
      </c>
      <c r="L33" s="10">
        <v>1.0624823584213594</v>
      </c>
      <c r="M33" s="44">
        <f t="shared" si="47"/>
        <v>0.80474078351441769</v>
      </c>
      <c r="O33" s="44">
        <f t="shared" si="2"/>
        <v>0.92556702256254864</v>
      </c>
      <c r="P33" s="11">
        <v>6.0045000000000002</v>
      </c>
      <c r="Q33" s="11">
        <v>0.82248235842135919</v>
      </c>
      <c r="R33" s="11">
        <v>6.8269823584213594</v>
      </c>
      <c r="S33" s="44">
        <f t="shared" si="3"/>
        <v>0.8418727105428373</v>
      </c>
      <c r="U33" s="44">
        <f t="shared" si="4"/>
        <v>0.92556702256254864</v>
      </c>
      <c r="V33" s="11">
        <v>6.0694999999999997</v>
      </c>
      <c r="W33" s="11">
        <v>0.75748235842135969</v>
      </c>
      <c r="X33" s="11">
        <v>6.8269823584213594</v>
      </c>
      <c r="Y33" s="44">
        <f t="shared" si="5"/>
        <v>0.85252643464998301</v>
      </c>
      <c r="AA33" s="44">
        <f t="shared" si="6"/>
        <v>0.92556702256254864</v>
      </c>
      <c r="AB33" s="11">
        <v>6.0204000000000004</v>
      </c>
      <c r="AC33" s="11">
        <v>0.80658235842135895</v>
      </c>
      <c r="AD33" s="11">
        <v>6.8269823584213594</v>
      </c>
      <c r="AE33" s="44">
        <f t="shared" si="7"/>
        <v>0.84445409926087645</v>
      </c>
      <c r="AF33" s="48"/>
      <c r="AG33" s="44">
        <f t="shared" si="8"/>
        <v>0.92556702256254864</v>
      </c>
      <c r="AH33" s="11">
        <v>5.7789999999999999</v>
      </c>
      <c r="AI33" s="11">
        <v>1.0479823584213595</v>
      </c>
      <c r="AJ33" s="11">
        <v>6.8269823584213594</v>
      </c>
      <c r="AK33" s="68">
        <f>AH33</f>
        <v>5.7789999999999999</v>
      </c>
      <c r="AL33" s="44">
        <f t="shared" si="9"/>
        <v>0.80689095284466406</v>
      </c>
      <c r="AM33" s="44">
        <f t="shared" si="10"/>
        <v>1</v>
      </c>
      <c r="AN33" s="44">
        <f t="shared" si="11"/>
        <v>0.92556702256254864</v>
      </c>
      <c r="AO33" s="44">
        <f t="shared" si="12"/>
        <v>0.95830746187834903</v>
      </c>
      <c r="AP33" s="44"/>
      <c r="AQ33" s="44">
        <f t="shared" si="13"/>
        <v>0.78348698481561818</v>
      </c>
      <c r="AS33" s="11">
        <v>5.9640000000000004</v>
      </c>
      <c r="AT33" s="11">
        <v>0.86298235842135895</v>
      </c>
      <c r="AU33" s="11">
        <v>6.8269823584213594</v>
      </c>
      <c r="AV33" s="11">
        <v>6.8460000000000001</v>
      </c>
      <c r="AW33" s="44">
        <f t="shared" si="14"/>
        <v>0.83536822117356047</v>
      </c>
      <c r="AX33" s="44">
        <f t="shared" si="15"/>
        <v>0.83234845310972394</v>
      </c>
      <c r="AY33" s="44">
        <f t="shared" si="16"/>
        <v>0.95830746187834903</v>
      </c>
      <c r="AZ33" s="44">
        <f t="shared" si="17"/>
        <v>0.92814533622559647</v>
      </c>
      <c r="BA33" s="4">
        <v>5.9485000000000001</v>
      </c>
      <c r="BB33" s="4">
        <v>0.87848235842135924</v>
      </c>
      <c r="BC33" s="4">
        <v>6.8269823584213594</v>
      </c>
      <c r="BD33" s="4">
        <v>6.827</v>
      </c>
      <c r="BE33" s="44">
        <f t="shared" si="18"/>
        <v>0.83290536465996057</v>
      </c>
      <c r="BF33" s="44">
        <f t="shared" si="19"/>
        <v>0.83290256979319499</v>
      </c>
      <c r="BG33" s="44">
        <f t="shared" si="20"/>
        <v>0.95830746187834903</v>
      </c>
      <c r="BH33" s="44">
        <f t="shared" si="21"/>
        <v>0.92556941431670281</v>
      </c>
      <c r="BI33" s="4">
        <v>5.56</v>
      </c>
      <c r="BJ33" s="4">
        <v>1.2669823584213598</v>
      </c>
      <c r="BK33" s="4">
        <v>6.8269823584213594</v>
      </c>
      <c r="BL33" s="4">
        <v>6.86</v>
      </c>
      <c r="BM33" s="44">
        <f t="shared" si="22"/>
        <v>0.77559225790606845</v>
      </c>
      <c r="BN33" s="44">
        <f t="shared" si="23"/>
        <v>0.7710829032761366</v>
      </c>
      <c r="BO33" s="44">
        <f t="shared" si="24"/>
        <v>0.95830746187834903</v>
      </c>
      <c r="BP33" s="44">
        <f t="shared" si="25"/>
        <v>0.93004338394793928</v>
      </c>
      <c r="BQ33" s="44"/>
      <c r="BR33" s="4">
        <v>6.01</v>
      </c>
      <c r="BS33" s="4">
        <v>0.81698235842135958</v>
      </c>
      <c r="BT33" s="4">
        <v>6.8269823584213594</v>
      </c>
      <c r="BU33" s="4">
        <v>6.82</v>
      </c>
      <c r="BV33" s="44">
        <f t="shared" si="26"/>
        <v>0.84276385646957153</v>
      </c>
      <c r="BW33" s="44">
        <f t="shared" si="27"/>
        <v>0.84389790529256148</v>
      </c>
      <c r="BX33" s="44">
        <f t="shared" si="28"/>
        <v>0.95830746187834903</v>
      </c>
      <c r="BY33" s="44">
        <f t="shared" si="29"/>
        <v>0.92462039045553146</v>
      </c>
      <c r="BZ33" s="4">
        <v>5.91</v>
      </c>
      <c r="CA33" s="4">
        <v>0.91698235842135922</v>
      </c>
      <c r="CB33" s="4">
        <v>6.8269823584213594</v>
      </c>
      <c r="CC33" s="4">
        <v>6.82</v>
      </c>
      <c r="CD33" s="4">
        <v>7.3609999999999998</v>
      </c>
      <c r="CE33" s="44">
        <f t="shared" si="30"/>
        <v>0.82685032359834676</v>
      </c>
      <c r="CF33" s="44"/>
      <c r="CG33" s="44">
        <f t="shared" si="31"/>
        <v>0.95830746187834903</v>
      </c>
      <c r="CH33" s="44">
        <f t="shared" si="32"/>
        <v>0.997966377440347</v>
      </c>
      <c r="CJ33" s="4">
        <v>6.8269823584213594</v>
      </c>
      <c r="CK33" s="4">
        <v>6.8269823584213594</v>
      </c>
      <c r="CM33" s="44">
        <f t="shared" si="33"/>
        <v>0.39076861991422718</v>
      </c>
      <c r="CN33" s="44">
        <f t="shared" si="34"/>
        <v>1</v>
      </c>
      <c r="CO33" s="44"/>
      <c r="CP33" s="44"/>
      <c r="CQ33" s="3"/>
      <c r="CR33" s="3">
        <v>7.1014911792106794</v>
      </c>
      <c r="CS33" s="3">
        <v>7.1014911792106794</v>
      </c>
      <c r="CT33" s="3"/>
      <c r="CU33" s="44">
        <f t="shared" si="35"/>
        <v>0.38142492062752748</v>
      </c>
      <c r="CV33" s="44">
        <f t="shared" si="36"/>
        <v>1</v>
      </c>
      <c r="CW33" s="44"/>
      <c r="CX33" s="44"/>
      <c r="CY33" s="3">
        <v>6.48</v>
      </c>
      <c r="CZ33" s="3">
        <v>0.62149117921067898</v>
      </c>
      <c r="DA33" s="3">
        <v>7.1014911792106794</v>
      </c>
      <c r="DB33" s="3">
        <v>7.1</v>
      </c>
      <c r="DC33">
        <f t="shared" si="37"/>
        <v>0.87571178107532965</v>
      </c>
      <c r="DE33" s="3">
        <v>6.2115</v>
      </c>
      <c r="DF33" s="3">
        <v>0.88999117921067938</v>
      </c>
      <c r="DG33" s="3">
        <v>7.1014911792106794</v>
      </c>
      <c r="DH33" s="12">
        <v>7.1835000000000004</v>
      </c>
      <c r="DI33">
        <f t="shared" si="38"/>
        <v>0.83108605642283473</v>
      </c>
      <c r="DK33" s="3">
        <v>6.15</v>
      </c>
      <c r="DL33" s="3">
        <v>0.95149117921067905</v>
      </c>
      <c r="DM33" s="3">
        <v>7.1014911792106794</v>
      </c>
      <c r="DN33" s="3">
        <v>7.1</v>
      </c>
      <c r="DO33">
        <f t="shared" si="39"/>
        <v>0.82149732687555033</v>
      </c>
      <c r="DQ33" s="3">
        <v>6.0255000000000001</v>
      </c>
      <c r="DR33" s="3">
        <v>1.0759911792106793</v>
      </c>
      <c r="DS33" s="3">
        <v>7.1014911792106794</v>
      </c>
      <c r="DT33" s="3">
        <v>7.1230000000000002</v>
      </c>
      <c r="DU33">
        <f t="shared" si="40"/>
        <v>0.80274787931731006</v>
      </c>
      <c r="DW33" s="3">
        <v>6.55</v>
      </c>
      <c r="DX33" s="3">
        <v>0.55149117921067958</v>
      </c>
      <c r="DY33" s="3">
        <v>7.1014911792106794</v>
      </c>
      <c r="DZ33" s="3">
        <v>7.1</v>
      </c>
      <c r="EA33">
        <f t="shared" si="41"/>
        <v>0.88814480633348458</v>
      </c>
      <c r="EC33" s="3">
        <v>6.64</v>
      </c>
      <c r="ED33" s="3">
        <v>0.46149117921067973</v>
      </c>
      <c r="EE33" s="3">
        <v>7.1014911792106794</v>
      </c>
      <c r="EF33" s="3">
        <v>7.1</v>
      </c>
      <c r="EG33">
        <f t="shared" si="42"/>
        <v>0.90465852079975295</v>
      </c>
      <c r="EI33" s="3">
        <v>6.59</v>
      </c>
      <c r="EJ33" s="3">
        <v>0.51149117921067955</v>
      </c>
      <c r="EK33" s="3">
        <v>7.1014911792106794</v>
      </c>
      <c r="EL33" s="3">
        <v>7.11</v>
      </c>
      <c r="EM33">
        <f t="shared" si="43"/>
        <v>0.89540919588618617</v>
      </c>
      <c r="EO33" s="3">
        <v>6.6725000000000003</v>
      </c>
      <c r="EP33" s="3">
        <v>7.0438031569264794</v>
      </c>
      <c r="EQ33" s="3">
        <v>7.0438031569264794</v>
      </c>
      <c r="ER33" s="3">
        <v>6.85948235842136</v>
      </c>
      <c r="ES33">
        <f t="shared" si="44"/>
        <v>0.38335122706335184</v>
      </c>
      <c r="EU33" s="3">
        <v>6.32</v>
      </c>
      <c r="EV33" s="12">
        <v>0.72380315692647912</v>
      </c>
      <c r="EW33" s="3">
        <v>7.0438031569264794</v>
      </c>
      <c r="EX33" s="3">
        <v>6.85948235842136</v>
      </c>
      <c r="EY33" s="3">
        <v>7.05</v>
      </c>
      <c r="EZ33" s="3"/>
      <c r="FA33" s="3">
        <v>8.3991179210680222E-2</v>
      </c>
      <c r="FB33" s="3">
        <v>7.13399117921068</v>
      </c>
      <c r="FC33" s="3"/>
      <c r="FF33" s="3">
        <v>6.89</v>
      </c>
      <c r="FG33" s="3">
        <v>0.24399117921068036</v>
      </c>
      <c r="FH33" s="3">
        <v>7.13399117921068</v>
      </c>
      <c r="FI33" s="3">
        <v>7.13</v>
      </c>
      <c r="FJ33">
        <f t="shared" si="45"/>
        <v>0.94722121992944508</v>
      </c>
      <c r="FL33" s="3"/>
      <c r="FM33" s="3"/>
      <c r="FN33" s="3">
        <v>6.0830000000000002</v>
      </c>
      <c r="FO33" s="3">
        <v>1.0509911792106799</v>
      </c>
      <c r="FP33" s="3">
        <v>7.13399117921068</v>
      </c>
      <c r="FQ33" s="3">
        <v>7.2439999999999998</v>
      </c>
      <c r="FR33" s="3"/>
      <c r="FU33" s="3">
        <v>6.3</v>
      </c>
      <c r="FV33" s="3">
        <v>0.83399117921068022</v>
      </c>
      <c r="FW33" s="3">
        <v>7.13399117921068</v>
      </c>
      <c r="FX33" s="3">
        <v>7.14</v>
      </c>
      <c r="FY33" s="3">
        <v>6.53</v>
      </c>
      <c r="FZ33">
        <f t="shared" si="48"/>
        <v>0.84001406053412464</v>
      </c>
      <c r="GB33" s="3"/>
      <c r="GC33" s="3"/>
      <c r="GD33" s="3"/>
      <c r="GG33" s="3"/>
      <c r="GH33" s="14"/>
      <c r="GI33" s="15"/>
      <c r="GJ33" s="3"/>
      <c r="GK33" s="3"/>
      <c r="GL33" s="3"/>
      <c r="GM33">
        <f t="shared" si="46"/>
        <v>1</v>
      </c>
      <c r="GO33" s="3"/>
      <c r="GP33" s="3"/>
      <c r="GQ33" s="15"/>
      <c r="GR33" s="3"/>
      <c r="GU33" s="3"/>
      <c r="GV33" s="3"/>
      <c r="GW33" s="3"/>
      <c r="GX33" s="3"/>
      <c r="GY33" s="3"/>
    </row>
    <row r="34" spans="1:207" ht="15.75" customHeight="1">
      <c r="A34" s="36" t="s">
        <v>183</v>
      </c>
      <c r="B34" s="2" t="s">
        <v>130</v>
      </c>
      <c r="C34" s="2" t="s">
        <v>131</v>
      </c>
      <c r="D34" s="2" t="s">
        <v>120</v>
      </c>
      <c r="E34" s="3">
        <v>1</v>
      </c>
      <c r="F34" s="4">
        <v>6.99</v>
      </c>
      <c r="G34" s="4">
        <v>4.1416490251566005</v>
      </c>
      <c r="H34" s="4">
        <v>2.5963509748433995</v>
      </c>
      <c r="I34" s="64">
        <f t="shared" si="0"/>
        <v>6.7379999999999995</v>
      </c>
      <c r="K34" s="10">
        <v>5.4020000000000001</v>
      </c>
      <c r="L34" s="10">
        <v>1.0687298050313201</v>
      </c>
      <c r="M34" s="44">
        <f t="shared" si="47"/>
        <v>0.79488443357720795</v>
      </c>
      <c r="O34" s="44">
        <f t="shared" si="2"/>
        <v>0.92571241845941632</v>
      </c>
      <c r="P34" s="11">
        <v>5.83</v>
      </c>
      <c r="Q34" s="11">
        <v>0.64072980503132015</v>
      </c>
      <c r="R34" s="11">
        <v>6.4707298050313202</v>
      </c>
      <c r="S34" s="44">
        <f t="shared" si="3"/>
        <v>0.86602278326701632</v>
      </c>
      <c r="U34" s="44">
        <f t="shared" si="4"/>
        <v>0.92571241845941632</v>
      </c>
      <c r="V34" s="11">
        <v>5.68</v>
      </c>
      <c r="W34" s="11">
        <v>0.79072980503132051</v>
      </c>
      <c r="X34" s="11">
        <v>6.4707298050313202</v>
      </c>
      <c r="Y34" s="44">
        <f t="shared" si="5"/>
        <v>0.8396859137842837</v>
      </c>
      <c r="AA34" s="44">
        <f t="shared" si="6"/>
        <v>0.92571241845941632</v>
      </c>
      <c r="AB34" s="11">
        <v>5.71</v>
      </c>
      <c r="AC34" s="11">
        <v>0.76072980503132026</v>
      </c>
      <c r="AD34" s="11">
        <v>6.4707298050313202</v>
      </c>
      <c r="AE34" s="44">
        <f t="shared" si="7"/>
        <v>0.84482435336353645</v>
      </c>
      <c r="AF34" s="48"/>
      <c r="AG34" s="44">
        <f t="shared" si="8"/>
        <v>0.92571241845941632</v>
      </c>
      <c r="AH34" s="11">
        <v>5.3925000000000001</v>
      </c>
      <c r="AI34" s="11">
        <v>1.0782298050313202</v>
      </c>
      <c r="AJ34" s="11">
        <v>6.4707298050313202</v>
      </c>
      <c r="AK34" s="11">
        <v>6.5175000000000001</v>
      </c>
      <c r="AL34" s="44">
        <f t="shared" si="9"/>
        <v>0.79343777123797665</v>
      </c>
      <c r="AM34" s="44">
        <f t="shared" si="10"/>
        <v>0.7863916895494002</v>
      </c>
      <c r="AN34" s="44">
        <f t="shared" si="11"/>
        <v>0.92571241845941632</v>
      </c>
      <c r="AO34" s="44">
        <f t="shared" si="12"/>
        <v>0.96033389804561009</v>
      </c>
      <c r="AP34" s="44"/>
      <c r="AQ34" s="44">
        <f t="shared" si="13"/>
        <v>0.93240343347639487</v>
      </c>
      <c r="AS34" s="11">
        <v>5.8</v>
      </c>
      <c r="AT34" s="11">
        <v>0.6707298050313204</v>
      </c>
      <c r="AU34" s="11">
        <v>6.4707298050313202</v>
      </c>
      <c r="AV34" s="11">
        <v>6.47</v>
      </c>
      <c r="AW34" s="44">
        <f t="shared" si="14"/>
        <v>0.86062406375328337</v>
      </c>
      <c r="AX34" s="44">
        <f t="shared" si="15"/>
        <v>0.86075459858001713</v>
      </c>
      <c r="AY34" s="44">
        <f t="shared" si="16"/>
        <v>0.96033389804561009</v>
      </c>
      <c r="AZ34" s="44">
        <f t="shared" si="17"/>
        <v>0.92560801144492122</v>
      </c>
      <c r="BA34" s="4">
        <v>5.65</v>
      </c>
      <c r="BB34" s="4">
        <v>0.82072980503131987</v>
      </c>
      <c r="BC34" s="4">
        <v>6.4707298050313202</v>
      </c>
      <c r="BD34" s="4">
        <v>6.47</v>
      </c>
      <c r="BE34" s="44">
        <f t="shared" si="18"/>
        <v>0.83460960295120401</v>
      </c>
      <c r="BF34" s="44">
        <f t="shared" si="19"/>
        <v>0.83473236501767301</v>
      </c>
      <c r="BG34" s="44">
        <f t="shared" si="20"/>
        <v>0.96033389804561009</v>
      </c>
      <c r="BH34" s="44">
        <f t="shared" si="21"/>
        <v>0.92560801144492122</v>
      </c>
      <c r="BI34" s="4">
        <v>5.32</v>
      </c>
      <c r="BJ34" s="4">
        <v>1.1832298050313197</v>
      </c>
      <c r="BK34" s="4">
        <v>6.50322980503132</v>
      </c>
      <c r="BL34" s="4">
        <v>6.5</v>
      </c>
      <c r="BM34" s="44">
        <f t="shared" si="22"/>
        <v>0.77779216339659651</v>
      </c>
      <c r="BN34" s="44">
        <f t="shared" si="23"/>
        <v>0.77826421952633829</v>
      </c>
      <c r="BO34" s="44">
        <f t="shared" si="24"/>
        <v>0.96515728777550025</v>
      </c>
      <c r="BP34" s="44">
        <f t="shared" si="25"/>
        <v>0.92989985693848354</v>
      </c>
      <c r="BQ34" s="44"/>
      <c r="BR34" s="4">
        <v>5.6</v>
      </c>
      <c r="BS34" s="4">
        <v>0.87072980503132058</v>
      </c>
      <c r="BT34" s="4">
        <v>6.4707298050313202</v>
      </c>
      <c r="BU34" s="4">
        <v>6.65</v>
      </c>
      <c r="BV34" s="44">
        <f t="shared" si="26"/>
        <v>0.82628411887242059</v>
      </c>
      <c r="BW34" s="44">
        <f t="shared" si="27"/>
        <v>0.79775212174164101</v>
      </c>
      <c r="BX34" s="44">
        <f t="shared" si="28"/>
        <v>0.96033389804561009</v>
      </c>
      <c r="BY34" s="44">
        <f t="shared" si="29"/>
        <v>0.95135908440629469</v>
      </c>
      <c r="BZ34" s="4">
        <v>5.64</v>
      </c>
      <c r="CA34" s="4">
        <v>0.83072980503132055</v>
      </c>
      <c r="CB34" s="4">
        <v>6.4707298050313202</v>
      </c>
      <c r="CC34" s="4">
        <v>6.47</v>
      </c>
      <c r="CD34" s="4">
        <v>7.0164999999999997</v>
      </c>
      <c r="CE34" s="44">
        <f t="shared" si="30"/>
        <v>0.8329311113650758</v>
      </c>
      <c r="CF34" s="44"/>
      <c r="CG34" s="44">
        <f t="shared" si="31"/>
        <v>0.96033389804561009</v>
      </c>
      <c r="CH34" s="44">
        <f t="shared" si="32"/>
        <v>1.0037911301859799</v>
      </c>
      <c r="CJ34" s="4">
        <v>6.4707298050313202</v>
      </c>
      <c r="CK34" s="4">
        <v>6.4707298050313202</v>
      </c>
      <c r="CM34" s="44">
        <f t="shared" si="33"/>
        <v>0.39026584815981935</v>
      </c>
      <c r="CN34" s="44">
        <f t="shared" si="34"/>
        <v>1</v>
      </c>
      <c r="CO34" s="44"/>
      <c r="CP34" s="44"/>
      <c r="CQ34" s="3"/>
      <c r="CR34" s="3">
        <v>6.7303649025156602</v>
      </c>
      <c r="CS34" s="3">
        <v>6.7303649025156602</v>
      </c>
      <c r="CT34" s="3"/>
      <c r="CU34" s="44">
        <f t="shared" si="35"/>
        <v>0.38094589031154263</v>
      </c>
      <c r="CV34" s="44">
        <f t="shared" si="36"/>
        <v>1</v>
      </c>
      <c r="CW34" s="44"/>
      <c r="CX34" s="44"/>
      <c r="CY34" s="3">
        <v>6.15</v>
      </c>
      <c r="CZ34" s="3">
        <v>0.58036490251565986</v>
      </c>
      <c r="DA34" s="3">
        <v>6.7303649025156602</v>
      </c>
      <c r="DB34" s="3">
        <v>6.73</v>
      </c>
      <c r="DC34">
        <f t="shared" si="37"/>
        <v>0.87709377579033243</v>
      </c>
      <c r="DE34" s="3">
        <v>5.65</v>
      </c>
      <c r="DF34" s="3">
        <v>1.0803649025156599</v>
      </c>
      <c r="DG34" s="3">
        <v>6.7303649025156602</v>
      </c>
      <c r="DH34" s="3">
        <v>6.73</v>
      </c>
      <c r="DI34">
        <f t="shared" si="38"/>
        <v>0.79311336249207631</v>
      </c>
      <c r="DK34" s="3">
        <v>5.94</v>
      </c>
      <c r="DL34" s="3">
        <v>0.79036490251565983</v>
      </c>
      <c r="DM34" s="3">
        <v>6.7303649025156602</v>
      </c>
      <c r="DN34" s="3">
        <v>6.76</v>
      </c>
      <c r="DO34">
        <f t="shared" si="39"/>
        <v>0.83974803921758501</v>
      </c>
      <c r="DQ34" s="3">
        <v>5.2722499999999997</v>
      </c>
      <c r="DR34" s="3">
        <v>1.4906149025156594</v>
      </c>
      <c r="DS34" s="3">
        <v>6.7628649025156591</v>
      </c>
      <c r="DT34" s="3">
        <v>6.8125</v>
      </c>
      <c r="DU34">
        <f t="shared" si="40"/>
        <v>0.73534356314660299</v>
      </c>
      <c r="DW34" s="3">
        <v>6.06</v>
      </c>
      <c r="DX34" s="3">
        <v>0.70286490251565947</v>
      </c>
      <c r="DY34" s="3">
        <v>6.7628649025156591</v>
      </c>
      <c r="DZ34" s="3">
        <v>6.76</v>
      </c>
      <c r="EA34">
        <f t="shared" si="41"/>
        <v>0.85491528912718417</v>
      </c>
      <c r="EC34" s="3">
        <v>6.38</v>
      </c>
      <c r="ED34" s="3">
        <v>0.38286490251565919</v>
      </c>
      <c r="EE34" s="3">
        <v>6.7628649025156591</v>
      </c>
      <c r="EF34" s="3">
        <v>6.76</v>
      </c>
      <c r="EG34">
        <f t="shared" si="42"/>
        <v>0.91537988198598985</v>
      </c>
      <c r="EI34" s="3">
        <v>6.02</v>
      </c>
      <c r="EJ34" s="3">
        <v>0.74286490251565951</v>
      </c>
      <c r="EK34" s="3">
        <v>6.7628649025156591</v>
      </c>
      <c r="EL34" s="3">
        <v>6.77</v>
      </c>
      <c r="EM34">
        <f t="shared" si="43"/>
        <v>0.84791426260305991</v>
      </c>
      <c r="EO34" s="3">
        <v>6.12</v>
      </c>
      <c r="EP34" s="3">
        <v>6.4669229340844794</v>
      </c>
      <c r="EQ34" s="3">
        <v>6.4669229340844794</v>
      </c>
      <c r="ER34" s="3">
        <v>6.5032298050313191</v>
      </c>
      <c r="ES34">
        <f t="shared" si="44"/>
        <v>0.39040589450390906</v>
      </c>
      <c r="EU34" s="3">
        <v>5.93</v>
      </c>
      <c r="EV34" s="12">
        <v>0.53692293408447966</v>
      </c>
      <c r="EW34" s="3">
        <v>6.4669229340844794</v>
      </c>
      <c r="EX34" s="3">
        <v>6.5032298050313191</v>
      </c>
      <c r="EY34" s="3">
        <v>6.47</v>
      </c>
      <c r="EZ34" s="3"/>
      <c r="FA34" s="3">
        <v>0.29286490251565933</v>
      </c>
      <c r="FB34" s="3">
        <v>6.7628649025156591</v>
      </c>
      <c r="FC34" s="3"/>
      <c r="FF34" s="3">
        <v>6.38</v>
      </c>
      <c r="FG34" s="3">
        <v>0.38286490251565919</v>
      </c>
      <c r="FH34" s="3">
        <v>6.7628649025156591</v>
      </c>
      <c r="FI34" s="3">
        <v>6.79</v>
      </c>
      <c r="FJ34">
        <f t="shared" si="45"/>
        <v>0.91537988198598985</v>
      </c>
      <c r="FL34" s="3"/>
      <c r="FM34" s="3"/>
      <c r="FN34" s="3"/>
      <c r="FO34" s="12">
        <v>6.7628649025156591</v>
      </c>
      <c r="FP34" s="12">
        <v>6.7628649025156591</v>
      </c>
      <c r="FQ34" s="3"/>
      <c r="FR34" s="3" t="s">
        <v>184</v>
      </c>
      <c r="FU34" s="3">
        <v>6.4725000000000001</v>
      </c>
      <c r="FV34" s="12">
        <v>0.29036490251565894</v>
      </c>
      <c r="FW34" s="12">
        <v>6.7628649025156591</v>
      </c>
      <c r="FX34" s="3">
        <v>6.76</v>
      </c>
      <c r="FY34" s="3"/>
      <c r="FZ34">
        <f t="shared" si="48"/>
        <v>0.93448465928712421</v>
      </c>
      <c r="GB34" s="3">
        <v>5.76</v>
      </c>
      <c r="GC34" s="12">
        <v>6.7628649025156591</v>
      </c>
      <c r="GD34" s="3">
        <v>6.76</v>
      </c>
      <c r="GG34" s="3"/>
      <c r="GH34" s="37"/>
      <c r="GI34" s="15"/>
      <c r="GJ34" s="3"/>
      <c r="GK34" s="3">
        <v>6.6195000000000004</v>
      </c>
      <c r="GL34" s="3">
        <v>6.1784999999999997</v>
      </c>
      <c r="GM34">
        <f t="shared" si="46"/>
        <v>1</v>
      </c>
      <c r="GO34" s="3"/>
      <c r="GP34" s="3"/>
      <c r="GQ34" s="15"/>
      <c r="GR34" s="3"/>
      <c r="GU34" s="3"/>
      <c r="GV34" s="3"/>
      <c r="GW34" s="3"/>
      <c r="GX34" s="3"/>
      <c r="GY34" s="3"/>
    </row>
    <row r="35" spans="1:207" ht="15.75" customHeight="1">
      <c r="A35" s="38" t="s">
        <v>226</v>
      </c>
      <c r="B35" s="2" t="s">
        <v>130</v>
      </c>
      <c r="C35" s="2" t="s">
        <v>131</v>
      </c>
      <c r="D35" s="2" t="s">
        <v>120</v>
      </c>
      <c r="E35" s="3">
        <v>52</v>
      </c>
      <c r="F35" s="4">
        <v>6.9404999999999992</v>
      </c>
      <c r="G35" s="4">
        <v>4.1112228413119496</v>
      </c>
      <c r="H35" s="4">
        <v>2.5772771586880494</v>
      </c>
      <c r="I35" s="64">
        <f t="shared" si="0"/>
        <v>6.6884999999999994</v>
      </c>
      <c r="K35" s="40">
        <v>5.7079999999999993</v>
      </c>
      <c r="L35" s="12">
        <v>0.70548467968338979</v>
      </c>
      <c r="M35" s="44">
        <f t="shared" si="47"/>
        <v>0.85353383475988875</v>
      </c>
      <c r="O35" s="44">
        <f t="shared" si="2"/>
        <v>0.92406666373941215</v>
      </c>
      <c r="P35" s="11">
        <v>5.75</v>
      </c>
      <c r="Q35" s="11">
        <v>0.81348467968338944</v>
      </c>
      <c r="R35" s="11">
        <v>6.5634846796833894</v>
      </c>
      <c r="S35" s="44">
        <f t="shared" si="3"/>
        <v>0.83481563601182651</v>
      </c>
      <c r="U35" s="44">
        <f t="shared" si="4"/>
        <v>0.94567893951205106</v>
      </c>
      <c r="V35" s="40">
        <v>5.8239999999999998</v>
      </c>
      <c r="W35" s="11">
        <v>0.58948467968338925</v>
      </c>
      <c r="X35" s="11">
        <v>6.5634846796833894</v>
      </c>
      <c r="Y35" s="44">
        <f t="shared" si="5"/>
        <v>0.87459660550023532</v>
      </c>
      <c r="AA35" s="44">
        <f t="shared" si="6"/>
        <v>0.92406666373941215</v>
      </c>
      <c r="AB35" s="11">
        <v>5.77</v>
      </c>
      <c r="AC35" s="11">
        <v>0.79348467968338987</v>
      </c>
      <c r="AD35" s="11">
        <v>6.5634846796833894</v>
      </c>
      <c r="AE35" s="44">
        <f t="shared" si="7"/>
        <v>0.83821977635021883</v>
      </c>
      <c r="AF35" s="48"/>
      <c r="AG35" s="44">
        <f t="shared" si="8"/>
        <v>0.94567893951205106</v>
      </c>
      <c r="AH35" s="11">
        <v>5.54</v>
      </c>
      <c r="AI35" s="11">
        <v>1.0234846796833894</v>
      </c>
      <c r="AJ35" s="11">
        <v>6.5634846796833894</v>
      </c>
      <c r="AK35" s="11">
        <v>6.57</v>
      </c>
      <c r="AL35" s="44">
        <f t="shared" si="9"/>
        <v>0.80067322715101952</v>
      </c>
      <c r="AM35" s="44">
        <f t="shared" si="10"/>
        <v>0.79965855754714532</v>
      </c>
      <c r="AN35" s="44">
        <f t="shared" si="11"/>
        <v>0.94567893951205106</v>
      </c>
      <c r="AO35" s="44">
        <f t="shared" si="12"/>
        <v>0.98130891525504826</v>
      </c>
      <c r="AP35" s="44"/>
      <c r="AQ35" s="44">
        <f t="shared" si="13"/>
        <v>0.94661767884158221</v>
      </c>
      <c r="AS35" s="11">
        <v>5.79</v>
      </c>
      <c r="AT35" s="11">
        <v>0.77348467968338941</v>
      </c>
      <c r="AU35" s="11">
        <v>6.5634846796833894</v>
      </c>
      <c r="AV35" s="11">
        <v>6.56</v>
      </c>
      <c r="AW35" s="44">
        <f t="shared" si="14"/>
        <v>0.84165179258761857</v>
      </c>
      <c r="AX35" s="44">
        <f t="shared" si="15"/>
        <v>0.84225264343943718</v>
      </c>
      <c r="AY35" s="44">
        <f t="shared" si="16"/>
        <v>0.98130891525504826</v>
      </c>
      <c r="AZ35" s="44">
        <f t="shared" si="17"/>
        <v>0.94517686045673943</v>
      </c>
      <c r="BA35" s="4">
        <v>5.79</v>
      </c>
      <c r="BB35" s="4">
        <v>0.63504456826238886</v>
      </c>
      <c r="BC35" s="4">
        <v>6.4250445682623889</v>
      </c>
      <c r="BD35" s="4">
        <v>6.42</v>
      </c>
      <c r="BE35" s="44">
        <f t="shared" si="18"/>
        <v>0.86620126649810025</v>
      </c>
      <c r="BF35" s="44">
        <f t="shared" si="19"/>
        <v>0.86712288768404067</v>
      </c>
      <c r="BG35" s="44">
        <f t="shared" si="20"/>
        <v>0.96061068524518045</v>
      </c>
      <c r="BH35" s="44">
        <f t="shared" si="21"/>
        <v>0.9250054030689433</v>
      </c>
      <c r="BI35" s="4">
        <v>5.35</v>
      </c>
      <c r="BJ35" s="4">
        <v>1.0750445682623893</v>
      </c>
      <c r="BK35" s="4">
        <v>6.4250445682623889</v>
      </c>
      <c r="BL35" s="4">
        <v>6.42</v>
      </c>
      <c r="BM35" s="44">
        <f t="shared" si="22"/>
        <v>0.79271323991552078</v>
      </c>
      <c r="BN35" s="44">
        <f t="shared" si="23"/>
        <v>0.79348504537028119</v>
      </c>
      <c r="BO35" s="44">
        <f t="shared" si="24"/>
        <v>0.96061068524518045</v>
      </c>
      <c r="BP35" s="44">
        <f t="shared" si="25"/>
        <v>0.9250054030689433</v>
      </c>
      <c r="BQ35" s="44"/>
      <c r="BR35" s="4">
        <v>5.64</v>
      </c>
      <c r="BS35" s="4">
        <v>0.78504456826238922</v>
      </c>
      <c r="BT35" s="4">
        <v>6.4250445682623889</v>
      </c>
      <c r="BU35" s="4">
        <v>6.4250445682623889</v>
      </c>
      <c r="BV35" s="44">
        <f t="shared" si="26"/>
        <v>0.8396646868740697</v>
      </c>
      <c r="BW35" s="44">
        <f t="shared" si="27"/>
        <v>0.8396646868740697</v>
      </c>
      <c r="BX35" s="44">
        <f t="shared" si="28"/>
        <v>0.96061068524518045</v>
      </c>
      <c r="BY35" s="44">
        <f t="shared" si="29"/>
        <v>0.92573223373854763</v>
      </c>
      <c r="BZ35" s="4">
        <v>5.58</v>
      </c>
      <c r="CA35" s="4">
        <v>0.84504456826238883</v>
      </c>
      <c r="CB35" s="4">
        <v>6.4250445682623889</v>
      </c>
      <c r="CC35" s="4">
        <v>6.42</v>
      </c>
      <c r="CD35" s="4">
        <v>6.7614999999999998</v>
      </c>
      <c r="CE35" s="44">
        <f t="shared" si="30"/>
        <v>0.82949980329351025</v>
      </c>
      <c r="CF35" s="44"/>
      <c r="CG35" s="44">
        <f t="shared" si="31"/>
        <v>0.96061068524518045</v>
      </c>
      <c r="CH35" s="44">
        <f t="shared" si="32"/>
        <v>0.97420935091131766</v>
      </c>
      <c r="CJ35" s="4">
        <v>6.4250445682623889</v>
      </c>
      <c r="CK35" s="4">
        <v>6.4250445682623889</v>
      </c>
      <c r="CM35" s="44">
        <f t="shared" si="33"/>
        <v>0.39019727589450404</v>
      </c>
      <c r="CN35" s="44">
        <f t="shared" si="34"/>
        <v>1</v>
      </c>
      <c r="CO35" s="44"/>
      <c r="CP35" s="44"/>
      <c r="CQ35" s="3"/>
      <c r="CR35" s="3">
        <v>6.6827722841311941</v>
      </c>
      <c r="CS35" s="3">
        <v>6.6827722841311941</v>
      </c>
      <c r="CT35" s="3"/>
      <c r="CU35" s="44">
        <f t="shared" si="35"/>
        <v>0.38088055382025804</v>
      </c>
      <c r="CV35" s="44">
        <f t="shared" si="36"/>
        <v>1</v>
      </c>
      <c r="CW35" s="44"/>
      <c r="CX35" s="44"/>
      <c r="CY35" s="3">
        <v>5.96</v>
      </c>
      <c r="CZ35" s="3">
        <v>0.7227722841311941</v>
      </c>
      <c r="DA35" s="3">
        <v>6.6827722841311941</v>
      </c>
      <c r="DB35" s="3">
        <v>6.68</v>
      </c>
      <c r="DC35">
        <f t="shared" si="37"/>
        <v>0.85048137919565325</v>
      </c>
      <c r="DE35" s="3">
        <v>5.61</v>
      </c>
      <c r="DF35" s="3">
        <v>1.0727722841311937</v>
      </c>
      <c r="DG35" s="3">
        <v>6.6827722841311941</v>
      </c>
      <c r="DH35" s="3">
        <v>6.69</v>
      </c>
      <c r="DI35">
        <f t="shared" si="38"/>
        <v>0.79306070739418566</v>
      </c>
      <c r="DK35" s="3">
        <v>5.7</v>
      </c>
      <c r="DL35" s="3">
        <v>0.98277228413119389</v>
      </c>
      <c r="DM35" s="3">
        <v>6.6827722841311941</v>
      </c>
      <c r="DN35" s="3">
        <v>6.68</v>
      </c>
      <c r="DO35">
        <f t="shared" si="39"/>
        <v>0.80707239407778208</v>
      </c>
      <c r="DQ35" s="3">
        <v>5.5975000000000001</v>
      </c>
      <c r="DR35" s="3">
        <v>1.0852722841311939</v>
      </c>
      <c r="DS35" s="3">
        <v>6.6827722841311941</v>
      </c>
      <c r="DT35" s="3">
        <v>6.6914999999999996</v>
      </c>
      <c r="DU35">
        <f t="shared" si="40"/>
        <v>0.79115302565810741</v>
      </c>
      <c r="DW35" s="3">
        <v>5.76</v>
      </c>
      <c r="DX35" s="3">
        <v>0.92277228413119428</v>
      </c>
      <c r="DY35" s="3">
        <v>6.6827722841311941</v>
      </c>
      <c r="DZ35" s="3">
        <v>6.68</v>
      </c>
      <c r="EA35">
        <f t="shared" si="41"/>
        <v>0.81669185981780978</v>
      </c>
      <c r="EC35" s="3">
        <v>6.4</v>
      </c>
      <c r="ED35" s="3">
        <v>0.28277228413119371</v>
      </c>
      <c r="EE35" s="3">
        <v>6.6827722841311941</v>
      </c>
      <c r="EF35" s="3">
        <v>6.68</v>
      </c>
      <c r="EG35">
        <f t="shared" si="42"/>
        <v>0.93564574469056205</v>
      </c>
      <c r="EI35" s="3">
        <v>5.9</v>
      </c>
      <c r="EJ35" s="3">
        <v>0.78277228413119371</v>
      </c>
      <c r="EK35" s="3">
        <v>6.6827722841311941</v>
      </c>
      <c r="EL35" s="3">
        <v>6.68</v>
      </c>
      <c r="EM35">
        <f t="shared" si="43"/>
        <v>0.84005454356468834</v>
      </c>
      <c r="EO35" s="3">
        <v>5.59</v>
      </c>
      <c r="EP35" s="3">
        <v>6.1539654131926946</v>
      </c>
      <c r="EQ35" s="3">
        <v>6.1539654131926946</v>
      </c>
      <c r="ER35" s="3">
        <v>6.4250445682623889</v>
      </c>
      <c r="ES35">
        <f t="shared" si="44"/>
        <v>0.40050145592876324</v>
      </c>
      <c r="EU35" s="3">
        <v>5.79</v>
      </c>
      <c r="EV35" s="12">
        <v>0.3639654131926946</v>
      </c>
      <c r="EW35" s="3">
        <v>6.1539654131926946</v>
      </c>
      <c r="EX35" s="3">
        <v>6.4250445682623889</v>
      </c>
      <c r="EY35" s="3">
        <v>6.16</v>
      </c>
      <c r="EZ35" s="3"/>
      <c r="FA35" s="3">
        <v>0.52277228413119392</v>
      </c>
      <c r="FB35" s="3">
        <v>6.6827722841311941</v>
      </c>
      <c r="FC35" s="3"/>
      <c r="FF35" s="3">
        <v>6.16</v>
      </c>
      <c r="FG35" s="3">
        <v>0.52277228413119392</v>
      </c>
      <c r="FH35" s="3">
        <v>6.6827722841311941</v>
      </c>
      <c r="FI35" s="3">
        <v>6.69</v>
      </c>
      <c r="FJ35">
        <f t="shared" si="45"/>
        <v>0.8871875627876924</v>
      </c>
      <c r="FL35" s="3"/>
      <c r="FM35" s="3"/>
      <c r="FN35" s="3"/>
      <c r="FO35" s="12">
        <v>6.6827722841311941</v>
      </c>
      <c r="FP35" s="12">
        <v>6.6827722841311941</v>
      </c>
      <c r="FQ35" s="3"/>
      <c r="FR35" s="3" t="s">
        <v>227</v>
      </c>
      <c r="FU35" s="3">
        <v>6.33</v>
      </c>
      <c r="FV35" s="12">
        <v>0.35277228413119399</v>
      </c>
      <c r="FW35" s="12">
        <v>6.6827722841311941</v>
      </c>
      <c r="FX35" s="3"/>
      <c r="FY35" s="3"/>
      <c r="FZ35">
        <f t="shared" si="48"/>
        <v>0.92097386439323814</v>
      </c>
      <c r="GB35" s="3"/>
      <c r="GC35" s="12">
        <v>6.6827722841311941</v>
      </c>
      <c r="GD35" s="3"/>
      <c r="GG35" s="3">
        <v>5.59</v>
      </c>
      <c r="GH35" s="12">
        <v>1.0927722841311942</v>
      </c>
      <c r="GI35" s="3">
        <v>6.6827722841311941</v>
      </c>
      <c r="GJ35" s="3">
        <v>6.69</v>
      </c>
      <c r="GK35" s="3"/>
      <c r="GL35" s="3"/>
      <c r="GM35">
        <f t="shared" si="46"/>
        <v>0.79001281557923453</v>
      </c>
      <c r="GO35" s="3">
        <v>6.242</v>
      </c>
      <c r="GP35" s="3"/>
      <c r="GQ35" s="13"/>
      <c r="GR35" s="3"/>
      <c r="GU35" s="3"/>
      <c r="GV35" s="3"/>
      <c r="GW35" s="3"/>
      <c r="GX35" s="3"/>
      <c r="GY35" s="3"/>
    </row>
    <row r="36" spans="1:207" ht="15.75" customHeight="1">
      <c r="A36" s="42" t="s">
        <v>248</v>
      </c>
      <c r="B36" s="2" t="s">
        <v>130</v>
      </c>
      <c r="C36" s="2" t="s">
        <v>131</v>
      </c>
      <c r="D36" s="2" t="s">
        <v>120</v>
      </c>
      <c r="E36" s="3">
        <v>46</v>
      </c>
      <c r="F36" s="4">
        <v>6.5694999999999997</v>
      </c>
      <c r="G36" s="4">
        <v>3.8831801300722502</v>
      </c>
      <c r="H36" s="4">
        <v>2.4343198699277493</v>
      </c>
      <c r="I36" s="64">
        <f t="shared" si="0"/>
        <v>6.317499999999999</v>
      </c>
      <c r="K36" s="40">
        <v>5.9339999999999993</v>
      </c>
      <c r="L36" s="12">
        <v>0.13707613743545011</v>
      </c>
      <c r="M36" s="44">
        <f t="shared" si="47"/>
        <v>0.96590363192930773</v>
      </c>
      <c r="O36" s="44">
        <f t="shared" si="2"/>
        <v>0.92413062446692285</v>
      </c>
      <c r="P36" s="40">
        <v>5.4099999999999993</v>
      </c>
      <c r="Q36" s="12">
        <v>0.66107613743545013</v>
      </c>
      <c r="R36" s="12">
        <v>6.2210761374354497</v>
      </c>
      <c r="S36" s="44">
        <f t="shared" si="3"/>
        <v>0.8545248994511444</v>
      </c>
      <c r="U36" s="44">
        <f t="shared" si="4"/>
        <v>0.92413062446692285</v>
      </c>
      <c r="V36" s="40">
        <v>5.5779999999999994</v>
      </c>
      <c r="W36" s="11">
        <v>0.49307613743544998</v>
      </c>
      <c r="X36" s="11">
        <v>6.2210761374354497</v>
      </c>
      <c r="Y36" s="44">
        <f t="shared" si="5"/>
        <v>0.88732923592789059</v>
      </c>
      <c r="AA36" s="44">
        <f t="shared" si="6"/>
        <v>0.92413062446692285</v>
      </c>
      <c r="AB36" s="40">
        <v>5.5839999999999996</v>
      </c>
      <c r="AC36" s="11">
        <v>0.48707613743544975</v>
      </c>
      <c r="AD36" s="11">
        <v>6.2210761374354497</v>
      </c>
      <c r="AE36" s="44">
        <f t="shared" si="7"/>
        <v>0.88854746549835095</v>
      </c>
      <c r="AF36" s="48"/>
      <c r="AG36" s="44">
        <f t="shared" si="8"/>
        <v>0.92413062446692285</v>
      </c>
      <c r="AH36" s="11">
        <v>5.4</v>
      </c>
      <c r="AI36" s="11">
        <v>0.82107613743544938</v>
      </c>
      <c r="AJ36" s="11">
        <v>6.2210761374354497</v>
      </c>
      <c r="AK36" s="11">
        <v>6.22</v>
      </c>
      <c r="AL36" s="44">
        <f t="shared" si="9"/>
        <v>0.82546101004177375</v>
      </c>
      <c r="AM36" s="44">
        <f t="shared" si="10"/>
        <v>0.82564988426513808</v>
      </c>
      <c r="AN36" s="44">
        <f t="shared" si="11"/>
        <v>0.94696341235032344</v>
      </c>
      <c r="AO36" s="44">
        <f t="shared" si="12"/>
        <v>0.98473702215044734</v>
      </c>
      <c r="AP36" s="44"/>
      <c r="AQ36" s="44">
        <f t="shared" si="13"/>
        <v>0.94679960423167675</v>
      </c>
      <c r="AS36" s="11">
        <v>5.64</v>
      </c>
      <c r="AT36" s="11">
        <v>0.58107613743545006</v>
      </c>
      <c r="AU36" s="11">
        <v>6.2210761374354497</v>
      </c>
      <c r="AV36" s="12">
        <v>6.22</v>
      </c>
      <c r="AW36" s="44">
        <f t="shared" si="14"/>
        <v>0.86983808665629037</v>
      </c>
      <c r="AX36" s="44">
        <f t="shared" si="15"/>
        <v>0.87004781722968216</v>
      </c>
      <c r="AY36" s="44">
        <f t="shared" si="16"/>
        <v>0.98473702215044734</v>
      </c>
      <c r="AZ36" s="44">
        <f t="shared" si="17"/>
        <v>0.94679960423167675</v>
      </c>
      <c r="BA36" s="4">
        <v>5.63</v>
      </c>
      <c r="BB36" s="4">
        <v>0.4526360260144493</v>
      </c>
      <c r="BC36" s="4">
        <v>6.0826360260144492</v>
      </c>
      <c r="BD36" s="4">
        <v>6.08</v>
      </c>
      <c r="BE36" s="44">
        <f t="shared" si="18"/>
        <v>0.89560534632469824</v>
      </c>
      <c r="BF36" s="44">
        <f t="shared" si="19"/>
        <v>0.89615017458494228</v>
      </c>
      <c r="BG36" s="44">
        <f t="shared" si="20"/>
        <v>0.9628232728159003</v>
      </c>
      <c r="BH36" s="44">
        <f t="shared" si="21"/>
        <v>0.92548900220716956</v>
      </c>
      <c r="BI36" s="4">
        <v>5.19</v>
      </c>
      <c r="BJ36" s="4">
        <v>0.8926360260144488</v>
      </c>
      <c r="BK36" s="4">
        <v>6.0826360260144492</v>
      </c>
      <c r="BL36" s="4">
        <v>6.09</v>
      </c>
      <c r="BM36" s="44">
        <f t="shared" si="22"/>
        <v>0.81309246486031528</v>
      </c>
      <c r="BN36" s="44">
        <f t="shared" si="23"/>
        <v>0.81184066342356109</v>
      </c>
      <c r="BO36" s="44">
        <f t="shared" si="24"/>
        <v>0.9628232728159003</v>
      </c>
      <c r="BP36" s="44">
        <f t="shared" si="25"/>
        <v>0.92701118806606286</v>
      </c>
      <c r="BQ36" s="44"/>
      <c r="BR36" s="4">
        <v>5.41</v>
      </c>
      <c r="BS36" s="4">
        <v>0.67263602601444905</v>
      </c>
      <c r="BT36" s="4">
        <v>6.0826360260144492</v>
      </c>
      <c r="BU36" s="4">
        <v>6.08</v>
      </c>
      <c r="BV36" s="44">
        <f t="shared" si="26"/>
        <v>0.85235663534934603</v>
      </c>
      <c r="BW36" s="44">
        <f t="shared" si="27"/>
        <v>0.85285010018055918</v>
      </c>
      <c r="BX36" s="44">
        <f t="shared" si="28"/>
        <v>0.9628232728159003</v>
      </c>
      <c r="BY36" s="44">
        <f t="shared" si="29"/>
        <v>0.92548900220716956</v>
      </c>
      <c r="BZ36" s="4">
        <v>5.33</v>
      </c>
      <c r="CA36" s="4">
        <v>0.75263602601444912</v>
      </c>
      <c r="CB36" s="4">
        <v>6.0826360260144492</v>
      </c>
      <c r="CC36" s="4">
        <v>6.08</v>
      </c>
      <c r="CD36" s="4">
        <v>6.1764999999999999</v>
      </c>
      <c r="CE36" s="44">
        <f t="shared" si="30"/>
        <v>0.83764756826556663</v>
      </c>
      <c r="CF36" s="44"/>
      <c r="CG36" s="44">
        <f t="shared" si="31"/>
        <v>0.9628232728159003</v>
      </c>
      <c r="CH36" s="44">
        <f t="shared" si="32"/>
        <v>0.94017809574549061</v>
      </c>
      <c r="CI36" s="4">
        <v>5.96</v>
      </c>
      <c r="CJ36" s="4">
        <v>0.12263602601444923</v>
      </c>
      <c r="CK36" s="4">
        <v>6.0826360260144492</v>
      </c>
      <c r="CM36" s="44">
        <f t="shared" si="33"/>
        <v>0.96938550816214863</v>
      </c>
      <c r="CN36" s="44">
        <f t="shared" si="34"/>
        <v>-1.869772235089094</v>
      </c>
      <c r="CO36" s="44"/>
      <c r="CP36" s="44"/>
      <c r="CQ36" s="3">
        <v>5.27</v>
      </c>
      <c r="CR36" s="3">
        <v>1.0560680130072253</v>
      </c>
      <c r="CS36" s="3">
        <v>6.3260680130072249</v>
      </c>
      <c r="CT36" s="3">
        <v>6.32</v>
      </c>
      <c r="CU36" s="44">
        <f t="shared" si="35"/>
        <v>0.78618850836904941</v>
      </c>
      <c r="CV36" s="44">
        <f t="shared" si="36"/>
        <v>0.78715555233848267</v>
      </c>
      <c r="CW36" s="44"/>
      <c r="CX36" s="44"/>
      <c r="CY36" s="3">
        <v>5.32</v>
      </c>
      <c r="CZ36" s="3">
        <v>1.0060680130072246</v>
      </c>
      <c r="DA36" s="3">
        <v>6.3260680130072249</v>
      </c>
      <c r="DB36" s="3">
        <v>6.32</v>
      </c>
      <c r="DC36">
        <f t="shared" si="37"/>
        <v>0.79422848185129002</v>
      </c>
      <c r="DE36" s="3">
        <v>5.0999999999999996</v>
      </c>
      <c r="DF36" s="3">
        <v>1.2260680130072252</v>
      </c>
      <c r="DG36" s="3">
        <v>6.3260680130072249</v>
      </c>
      <c r="DH36" s="3">
        <v>6.32</v>
      </c>
      <c r="DI36">
        <f t="shared" si="38"/>
        <v>0.76002966020197205</v>
      </c>
      <c r="DK36" s="3">
        <v>5.26</v>
      </c>
      <c r="DL36" s="3">
        <v>1.0660680130072251</v>
      </c>
      <c r="DM36" s="3">
        <v>6.3260680130072249</v>
      </c>
      <c r="DN36" s="3">
        <v>6.32</v>
      </c>
      <c r="DO36">
        <f t="shared" si="39"/>
        <v>0.78460000747832659</v>
      </c>
      <c r="DQ36" s="3">
        <v>5.2380000000000004</v>
      </c>
      <c r="DR36" s="3">
        <v>1.0880680130072244</v>
      </c>
      <c r="DS36" s="3">
        <v>6.3260680130072249</v>
      </c>
      <c r="DT36" s="3">
        <v>3.3624999999999998</v>
      </c>
      <c r="DU36">
        <f t="shared" si="40"/>
        <v>0.78112780096846801</v>
      </c>
      <c r="DW36" s="3">
        <v>5.8</v>
      </c>
      <c r="DX36" s="3">
        <v>0.52606801300722505</v>
      </c>
      <c r="DY36" s="3">
        <v>6.3260680130072249</v>
      </c>
      <c r="DZ36" s="3">
        <v>6.32</v>
      </c>
      <c r="EA36">
        <f t="shared" si="41"/>
        <v>0.8806898600540517</v>
      </c>
      <c r="EC36" s="3">
        <v>5.91</v>
      </c>
      <c r="ED36" s="3">
        <v>0.41606801300722474</v>
      </c>
      <c r="EE36" s="3">
        <v>6.3260680130072249</v>
      </c>
      <c r="EF36" s="3">
        <v>6.32</v>
      </c>
      <c r="EG36">
        <f t="shared" si="42"/>
        <v>0.90322307548658898</v>
      </c>
      <c r="EI36" s="3">
        <v>5.54</v>
      </c>
      <c r="EJ36" s="3">
        <v>0.78606801300722484</v>
      </c>
      <c r="EK36" s="3">
        <v>6.3260680130072249</v>
      </c>
      <c r="EL36" s="3">
        <v>6.32</v>
      </c>
      <c r="EM36">
        <f t="shared" si="43"/>
        <v>0.83164998112762645</v>
      </c>
      <c r="EO36" s="3">
        <v>5.56</v>
      </c>
      <c r="EP36" s="3">
        <v>6.0813746518184093</v>
      </c>
      <c r="EQ36" s="3">
        <v>6.0813746518184093</v>
      </c>
      <c r="ER36" s="3">
        <v>6.1151360260144489</v>
      </c>
      <c r="ES36">
        <f t="shared" si="44"/>
        <v>0.38969931071375591</v>
      </c>
      <c r="EU36" s="3">
        <v>5.49</v>
      </c>
      <c r="EV36" s="12">
        <v>0.59137465181840909</v>
      </c>
      <c r="EW36" s="3">
        <v>6.0813746518184093</v>
      </c>
      <c r="EX36" s="3">
        <v>6.1151360260144489</v>
      </c>
      <c r="EY36" s="3">
        <v>6.08</v>
      </c>
      <c r="EZ36" s="3"/>
      <c r="FA36" s="3">
        <v>0.27856801300722367</v>
      </c>
      <c r="FB36" s="3">
        <v>6.3585680130072237</v>
      </c>
      <c r="FC36" s="3"/>
      <c r="FF36" s="3">
        <v>5.74</v>
      </c>
      <c r="FG36" s="3">
        <v>0.61856801300722353</v>
      </c>
      <c r="FH36" s="3">
        <v>6.3585680130072237</v>
      </c>
      <c r="FI36" s="3">
        <v>6.36</v>
      </c>
      <c r="FJ36">
        <f t="shared" si="45"/>
        <v>0.86259382058986422</v>
      </c>
      <c r="FL36" s="3"/>
      <c r="FM36" s="3"/>
      <c r="FN36" s="3"/>
      <c r="FO36" s="12">
        <v>6.3585680130072237</v>
      </c>
      <c r="FP36" s="12">
        <v>6.3585680130072237</v>
      </c>
      <c r="FQ36" s="3"/>
      <c r="FR36" s="3" t="s">
        <v>227</v>
      </c>
      <c r="FU36" s="3">
        <v>6.03</v>
      </c>
      <c r="FV36" s="12">
        <v>0.32856801300722349</v>
      </c>
      <c r="FW36" s="12">
        <v>6.3585680130072237</v>
      </c>
      <c r="FX36" s="3">
        <v>6.42</v>
      </c>
      <c r="FY36" s="3"/>
      <c r="FZ36">
        <f t="shared" si="48"/>
        <v>0.92198773482049035</v>
      </c>
      <c r="GB36" s="3"/>
      <c r="GC36" s="12">
        <v>6.3585680130072237</v>
      </c>
      <c r="GD36" s="3"/>
      <c r="GG36" s="3">
        <v>5.35</v>
      </c>
      <c r="GH36" s="12">
        <v>0.97606801300722523</v>
      </c>
      <c r="GI36" s="3">
        <v>6.3260680130072249</v>
      </c>
      <c r="GJ36" s="3">
        <v>6.32</v>
      </c>
      <c r="GK36" s="3"/>
      <c r="GL36" s="3"/>
      <c r="GM36">
        <f t="shared" si="46"/>
        <v>0.79913188537256774</v>
      </c>
      <c r="GO36" s="3"/>
      <c r="GP36" s="3">
        <v>5.48</v>
      </c>
      <c r="GQ36" s="3">
        <v>6.3260680130072249</v>
      </c>
      <c r="GR36" s="3">
        <v>6.35</v>
      </c>
      <c r="GU36" s="3">
        <v>6.258</v>
      </c>
      <c r="GV36" s="3" t="s">
        <v>239</v>
      </c>
      <c r="GW36" s="3"/>
      <c r="GX36" s="3"/>
      <c r="GY36" s="3"/>
    </row>
    <row r="37" spans="1:207" ht="15.75" customHeight="1">
      <c r="A37" s="9" t="s">
        <v>154</v>
      </c>
      <c r="B37" s="2" t="s">
        <v>130</v>
      </c>
      <c r="C37" s="2" t="s">
        <v>131</v>
      </c>
      <c r="D37" s="16" t="s">
        <v>124</v>
      </c>
      <c r="E37" s="3">
        <v>51</v>
      </c>
      <c r="F37" s="4">
        <v>7.2</v>
      </c>
      <c r="G37" s="4">
        <v>4.2707298051036</v>
      </c>
      <c r="H37" s="4">
        <v>2.6772701948963999</v>
      </c>
      <c r="I37" s="64">
        <f t="shared" si="0"/>
        <v>6.9480000000000004</v>
      </c>
      <c r="K37" s="10">
        <v>5.734</v>
      </c>
      <c r="L37" s="10">
        <v>0.9305459610207194</v>
      </c>
      <c r="M37" s="44">
        <f t="shared" si="47"/>
        <v>0.8210927466908553</v>
      </c>
      <c r="O37" s="44">
        <f t="shared" si="2"/>
        <v>0.92563138347509988</v>
      </c>
      <c r="P37" s="11">
        <v>5.8869999999999996</v>
      </c>
      <c r="Q37" s="11">
        <v>0.77754596102071982</v>
      </c>
      <c r="R37" s="11">
        <v>6.6645459610207194</v>
      </c>
      <c r="S37" s="44">
        <f t="shared" si="3"/>
        <v>0.8459779146301154</v>
      </c>
      <c r="U37" s="44">
        <f t="shared" si="4"/>
        <v>0.92563138347509988</v>
      </c>
      <c r="V37" s="11">
        <v>5.9284999999999997</v>
      </c>
      <c r="W37" s="11">
        <v>0.73604596102071973</v>
      </c>
      <c r="X37" s="11">
        <v>6.6645459610207194</v>
      </c>
      <c r="Y37" s="44">
        <f t="shared" si="5"/>
        <v>0.85299002883237107</v>
      </c>
      <c r="AA37" s="44">
        <f t="shared" si="6"/>
        <v>0.92563138347509988</v>
      </c>
      <c r="AB37" s="11">
        <v>5.9</v>
      </c>
      <c r="AC37" s="11">
        <v>0.76454596102071903</v>
      </c>
      <c r="AD37" s="11">
        <v>6.6645459610207194</v>
      </c>
      <c r="AE37" s="44">
        <f t="shared" si="7"/>
        <v>0.84816204781387883</v>
      </c>
      <c r="AF37" s="48"/>
      <c r="AG37" s="44">
        <f t="shared" si="8"/>
        <v>0.92563138347509988</v>
      </c>
      <c r="AH37" s="11">
        <v>5.6085000000000003</v>
      </c>
      <c r="AI37" s="7">
        <v>0</v>
      </c>
      <c r="AJ37" s="11" t="s">
        <v>125</v>
      </c>
      <c r="AK37" s="11"/>
      <c r="AL37" s="44">
        <f t="shared" si="9"/>
        <v>1</v>
      </c>
      <c r="AM37" s="44">
        <f t="shared" si="10"/>
        <v>1</v>
      </c>
      <c r="AN37" s="44">
        <f t="shared" si="11"/>
        <v>0.77895833333333331</v>
      </c>
      <c r="AO37" s="44">
        <f t="shared" si="12"/>
        <v>0.80721070811744389</v>
      </c>
      <c r="AP37" s="44"/>
      <c r="AQ37" s="44">
        <f t="shared" si="13"/>
        <v>0</v>
      </c>
      <c r="AS37" s="11">
        <v>5.2954999999999997</v>
      </c>
      <c r="AT37" s="11">
        <v>0.56586490255179989</v>
      </c>
      <c r="AU37" s="17">
        <v>5.8613649025517995</v>
      </c>
      <c r="AV37" s="11">
        <v>5.8624999999999998</v>
      </c>
      <c r="AW37" s="44">
        <f t="shared" si="14"/>
        <v>0.88300344834431865</v>
      </c>
      <c r="AX37" s="44">
        <f t="shared" si="15"/>
        <v>0.88279626542973955</v>
      </c>
      <c r="AY37" s="44">
        <f t="shared" si="16"/>
        <v>0.84360462040181339</v>
      </c>
      <c r="AZ37" s="44">
        <f t="shared" si="17"/>
        <v>0.81423611111111105</v>
      </c>
      <c r="BA37" s="4">
        <v>5.391</v>
      </c>
      <c r="BB37" s="4">
        <v>0.47036490255179952</v>
      </c>
      <c r="BC37" s="18">
        <v>5.8613649025517995</v>
      </c>
      <c r="BD37" s="4">
        <v>5.8724999999999996</v>
      </c>
      <c r="BE37" s="44">
        <f t="shared" si="18"/>
        <v>0.90078981088643817</v>
      </c>
      <c r="BF37" s="44">
        <f t="shared" si="19"/>
        <v>0.89867914226645806</v>
      </c>
      <c r="BG37" s="44">
        <f t="shared" si="20"/>
        <v>0.84360462040181339</v>
      </c>
      <c r="BH37" s="44">
        <f t="shared" si="21"/>
        <v>0.81562499999999993</v>
      </c>
      <c r="BI37" s="4">
        <v>5.1929999999999996</v>
      </c>
      <c r="BJ37" s="4">
        <v>0.66836490255179992</v>
      </c>
      <c r="BK37" s="18">
        <v>5.8613649025517995</v>
      </c>
      <c r="BL37" s="4">
        <v>5.8935000000000004</v>
      </c>
      <c r="BM37" s="44">
        <f t="shared" si="22"/>
        <v>0.86467866236380098</v>
      </c>
      <c r="BN37" s="44">
        <f t="shared" si="23"/>
        <v>0.85908919372810966</v>
      </c>
      <c r="BO37" s="44">
        <f t="shared" si="24"/>
        <v>0.84360462040181339</v>
      </c>
      <c r="BP37" s="44">
        <f t="shared" si="25"/>
        <v>0.81854166666666672</v>
      </c>
      <c r="BQ37" s="44"/>
      <c r="BR37" s="4">
        <v>5.4</v>
      </c>
      <c r="BS37" s="4">
        <v>0.19363788306215923</v>
      </c>
      <c r="BT37" s="18">
        <v>5.5936378830621596</v>
      </c>
      <c r="BU37" s="4">
        <v>5.59</v>
      </c>
      <c r="BV37" s="44">
        <f t="shared" si="26"/>
        <v>0.95662591063557367</v>
      </c>
      <c r="BW37" s="44">
        <f t="shared" si="27"/>
        <v>0.95740607292945268</v>
      </c>
      <c r="BX37" s="44">
        <f t="shared" si="28"/>
        <v>0.80507165847181339</v>
      </c>
      <c r="BY37" s="44">
        <f t="shared" si="29"/>
        <v>0.7763888888888888</v>
      </c>
      <c r="BZ37" s="4">
        <v>5.23</v>
      </c>
      <c r="CA37" s="4">
        <v>9.5910863572519212E-2</v>
      </c>
      <c r="CB37" s="18">
        <v>5.3259108635725196</v>
      </c>
      <c r="CE37" s="44">
        <f t="shared" si="30"/>
        <v>0.9780355493273053</v>
      </c>
      <c r="CF37" s="44"/>
      <c r="CG37" s="44">
        <f t="shared" si="31"/>
        <v>0.76653869654181339</v>
      </c>
      <c r="CH37" s="44">
        <f t="shared" si="32"/>
        <v>0</v>
      </c>
      <c r="CI37" s="4">
        <v>5.0599999999999996</v>
      </c>
      <c r="CJ37" s="4">
        <v>0.26591086357252003</v>
      </c>
      <c r="CK37" s="18">
        <v>5.3259108635725196</v>
      </c>
      <c r="CL37" s="4">
        <v>5.32</v>
      </c>
      <c r="CM37" s="44">
        <f t="shared" si="33"/>
        <v>0.94138595427922267</v>
      </c>
      <c r="CN37" s="44">
        <f t="shared" si="34"/>
        <v>0.94261410166037141</v>
      </c>
      <c r="CO37" s="44"/>
      <c r="CP37" s="44"/>
      <c r="CQ37" s="3"/>
      <c r="CR37" s="3">
        <v>5.3259108635725196</v>
      </c>
      <c r="CS37" s="18">
        <v>5.3259108635725196</v>
      </c>
      <c r="CT37" s="3"/>
      <c r="CU37" s="44">
        <f t="shared" si="35"/>
        <v>0.44502341522940003</v>
      </c>
      <c r="CV37" s="44">
        <f t="shared" si="36"/>
        <v>1</v>
      </c>
      <c r="CW37" s="44"/>
      <c r="CX37" s="44"/>
      <c r="CY37" s="3">
        <v>5.05</v>
      </c>
      <c r="CZ37" s="3">
        <v>0.27591086357251982</v>
      </c>
      <c r="DA37" s="18">
        <v>5.3259108635725196</v>
      </c>
      <c r="DB37" s="3">
        <v>5.38</v>
      </c>
      <c r="DC37">
        <f t="shared" si="37"/>
        <v>0.93931544547309498</v>
      </c>
      <c r="DE37" s="3">
        <v>5.1444999999999999</v>
      </c>
      <c r="DF37" s="3">
        <v>0.18141086357251979</v>
      </c>
      <c r="DG37" s="18">
        <v>5.3259108635725196</v>
      </c>
      <c r="DH37" s="3">
        <v>5.55</v>
      </c>
      <c r="DI37">
        <f t="shared" si="38"/>
        <v>0.95925311505791577</v>
      </c>
      <c r="DK37" s="3">
        <v>5.22</v>
      </c>
      <c r="DL37" s="3">
        <v>0.10591086357251989</v>
      </c>
      <c r="DM37" s="18">
        <v>5.3259108635725196</v>
      </c>
      <c r="DN37" s="3">
        <v>5.42</v>
      </c>
      <c r="DO37">
        <f t="shared" si="39"/>
        <v>0.97580087752450639</v>
      </c>
      <c r="DQ37" s="3">
        <v>5.1364999999999998</v>
      </c>
      <c r="DR37" s="3">
        <v>0.18941086357251979</v>
      </c>
      <c r="DS37" s="18">
        <v>5.3259108635725196</v>
      </c>
      <c r="DT37" s="3">
        <v>5.343</v>
      </c>
      <c r="DU37">
        <f t="shared" si="40"/>
        <v>0.95753253593484944</v>
      </c>
      <c r="DW37" s="3">
        <v>5.05</v>
      </c>
      <c r="DX37" s="3">
        <v>0.27591086357251982</v>
      </c>
      <c r="DY37" s="18">
        <v>5.3259108635725196</v>
      </c>
      <c r="DZ37" s="3">
        <v>5.33</v>
      </c>
      <c r="EA37">
        <f t="shared" si="41"/>
        <v>0.93931544547309498</v>
      </c>
      <c r="EC37" s="3">
        <v>5.0999999999999996</v>
      </c>
      <c r="ED37" s="3">
        <v>0.22591086357251999</v>
      </c>
      <c r="EE37" s="18">
        <v>5.3259108635725196</v>
      </c>
      <c r="EF37" s="3">
        <v>5.0999999999999996</v>
      </c>
      <c r="EG37">
        <f t="shared" si="42"/>
        <v>0.94976008086520469</v>
      </c>
      <c r="EI37" s="3">
        <v>5.0199999999999996</v>
      </c>
      <c r="EJ37" s="3">
        <v>3.8183844082880114E-2</v>
      </c>
      <c r="EK37" s="18">
        <v>5.0581838440828797</v>
      </c>
      <c r="EL37" s="3">
        <v>5.0599999999999996</v>
      </c>
      <c r="EM37">
        <f t="shared" si="43"/>
        <v>0.99113840582762913</v>
      </c>
      <c r="EO37" s="3">
        <v>4.9560000000000004</v>
      </c>
      <c r="EP37" s="3">
        <v>4.8243769731416002</v>
      </c>
      <c r="EQ37" s="18">
        <v>4.8243769731416002</v>
      </c>
      <c r="ER37" s="3">
        <v>5.0581838440828797</v>
      </c>
      <c r="ES37">
        <f t="shared" si="44"/>
        <v>0.4695634596966865</v>
      </c>
      <c r="EU37" s="3">
        <v>4.91</v>
      </c>
      <c r="EV37" s="12">
        <v>-8.5623026858399953E-2</v>
      </c>
      <c r="EW37" s="18">
        <v>4.8243769731416002</v>
      </c>
      <c r="EX37" s="18">
        <v>5.0581838440828797</v>
      </c>
      <c r="EY37" s="3">
        <v>4.91</v>
      </c>
      <c r="EZ37" s="3">
        <v>4.91</v>
      </c>
      <c r="FA37" s="3">
        <v>0.4159108635725195</v>
      </c>
      <c r="FB37" s="19">
        <v>5.3259108635725196</v>
      </c>
      <c r="FC37" s="3">
        <v>5.33</v>
      </c>
      <c r="FF37" s="3"/>
      <c r="FG37" s="13"/>
      <c r="FH37" s="13"/>
      <c r="FI37" s="3"/>
      <c r="FJ37">
        <f t="shared" si="45"/>
        <v>1</v>
      </c>
      <c r="FL37" s="3">
        <v>5.18</v>
      </c>
      <c r="FM37" s="3">
        <v>5.2060000000000004</v>
      </c>
      <c r="FN37" s="3"/>
      <c r="FO37" s="14"/>
      <c r="FP37" s="14"/>
      <c r="FQ37" s="3"/>
      <c r="FR37" s="3"/>
      <c r="FU37" s="3"/>
      <c r="FV37" s="14"/>
      <c r="FW37" s="14"/>
      <c r="FX37" s="3"/>
      <c r="FY37" s="3"/>
      <c r="FZ37">
        <f t="shared" si="48"/>
        <v>1</v>
      </c>
      <c r="GB37" s="3"/>
      <c r="GC37" s="14"/>
      <c r="GD37" s="3"/>
      <c r="GG37" s="3"/>
      <c r="GH37" s="14"/>
      <c r="GI37" s="20"/>
      <c r="GJ37" s="3"/>
      <c r="GK37" s="3"/>
      <c r="GL37" s="3"/>
      <c r="GM37">
        <f t="shared" si="46"/>
        <v>1</v>
      </c>
      <c r="GO37" s="3"/>
      <c r="GP37" s="3"/>
      <c r="GQ37" s="20"/>
      <c r="GR37" s="3"/>
      <c r="GU37" s="3"/>
      <c r="GV37" s="3"/>
      <c r="GW37" s="3"/>
      <c r="GX37" s="3"/>
      <c r="GY37" s="3"/>
    </row>
    <row r="38" spans="1:207" ht="15.75" customHeight="1">
      <c r="A38" s="34" t="s">
        <v>173</v>
      </c>
      <c r="B38" s="2" t="s">
        <v>130</v>
      </c>
      <c r="C38" s="2" t="s">
        <v>131</v>
      </c>
      <c r="D38" s="16" t="s">
        <v>124</v>
      </c>
      <c r="E38" s="3">
        <v>38</v>
      </c>
      <c r="F38" s="4">
        <v>6.9660000000000002</v>
      </c>
      <c r="G38" s="4">
        <v>4.1268969360198007</v>
      </c>
      <c r="H38" s="4">
        <v>2.5871030639801993</v>
      </c>
      <c r="I38" s="64">
        <f t="shared" si="0"/>
        <v>6.7140000000000004</v>
      </c>
      <c r="K38" s="10">
        <v>5.274</v>
      </c>
      <c r="L38" s="10">
        <v>1.17457938720396</v>
      </c>
      <c r="M38" s="44">
        <f t="shared" si="47"/>
        <v>0.77844296275387059</v>
      </c>
      <c r="O38" s="44">
        <f t="shared" si="2"/>
        <v>0.9257219906982429</v>
      </c>
      <c r="P38" s="11">
        <v>5.6749999999999998</v>
      </c>
      <c r="Q38" s="11">
        <v>0.77357938720396024</v>
      </c>
      <c r="R38" s="11">
        <v>6.4485793872039601</v>
      </c>
      <c r="S38" s="44">
        <f t="shared" si="3"/>
        <v>0.84214200086267044</v>
      </c>
      <c r="U38" s="44">
        <f t="shared" si="4"/>
        <v>0.9257219906982429</v>
      </c>
      <c r="V38" s="11">
        <v>5.6384999999999996</v>
      </c>
      <c r="W38" s="11">
        <v>0.81007938720396044</v>
      </c>
      <c r="X38" s="11">
        <v>6.4485793872039601</v>
      </c>
      <c r="Y38" s="44">
        <f t="shared" si="5"/>
        <v>0.83591588572274289</v>
      </c>
      <c r="AA38" s="44">
        <f t="shared" si="6"/>
        <v>0.9257219906982429</v>
      </c>
      <c r="AB38" s="11">
        <v>5.59</v>
      </c>
      <c r="AC38" s="11">
        <v>0.85857938720396021</v>
      </c>
      <c r="AD38" s="11">
        <v>6.4485793872039601</v>
      </c>
      <c r="AE38" s="44">
        <f t="shared" si="7"/>
        <v>0.82778388030759387</v>
      </c>
      <c r="AF38" s="48"/>
      <c r="AG38" s="44">
        <f t="shared" si="8"/>
        <v>0.9257219906982429</v>
      </c>
      <c r="AH38" s="11">
        <v>5.2670000000000003</v>
      </c>
      <c r="AI38" s="7">
        <v>0</v>
      </c>
      <c r="AJ38" s="11" t="s">
        <v>125</v>
      </c>
      <c r="AK38" s="11"/>
      <c r="AL38" s="44">
        <f t="shared" si="9"/>
        <v>1</v>
      </c>
      <c r="AM38" s="44">
        <f t="shared" si="10"/>
        <v>1</v>
      </c>
      <c r="AN38" s="44">
        <f t="shared" si="11"/>
        <v>0.75610106230261276</v>
      </c>
      <c r="AO38" s="44">
        <f t="shared" si="12"/>
        <v>0.7844801906464105</v>
      </c>
      <c r="AP38" s="44"/>
      <c r="AQ38" s="44">
        <f t="shared" si="13"/>
        <v>0</v>
      </c>
      <c r="AS38" s="11">
        <v>5.0599999999999996</v>
      </c>
      <c r="AT38" s="11">
        <v>0.61244846800990072</v>
      </c>
      <c r="AU38" s="17">
        <v>5.6724484680099003</v>
      </c>
      <c r="AV38" s="11">
        <v>5.6734999999999998</v>
      </c>
      <c r="AW38" s="44">
        <f t="shared" si="14"/>
        <v>0.87077361622785354</v>
      </c>
      <c r="AX38" s="44">
        <f t="shared" si="15"/>
        <v>0.870580458075497</v>
      </c>
      <c r="AY38" s="44">
        <f t="shared" si="16"/>
        <v>0.8448687024143432</v>
      </c>
      <c r="AZ38" s="44">
        <f t="shared" si="17"/>
        <v>0.81445592879701401</v>
      </c>
      <c r="BA38" s="4">
        <v>5.17</v>
      </c>
      <c r="BB38" s="4">
        <v>0.5024484680099004</v>
      </c>
      <c r="BC38" s="18">
        <v>5.6724484680099003</v>
      </c>
      <c r="BD38" s="4">
        <v>5.67</v>
      </c>
      <c r="BE38" s="44">
        <f t="shared" si="18"/>
        <v>0.89146446761727161</v>
      </c>
      <c r="BF38" s="44">
        <f t="shared" si="19"/>
        <v>0.89193621407307266</v>
      </c>
      <c r="BG38" s="44">
        <f t="shared" si="20"/>
        <v>0.8448687024143432</v>
      </c>
      <c r="BH38" s="44">
        <f t="shared" si="21"/>
        <v>0.81395348837209303</v>
      </c>
      <c r="BI38" s="4">
        <v>5.01</v>
      </c>
      <c r="BJ38" s="4">
        <v>0.66244846800990054</v>
      </c>
      <c r="BK38" s="18">
        <v>5.6724484680099003</v>
      </c>
      <c r="BL38" s="4">
        <v>5.67</v>
      </c>
      <c r="BM38" s="44">
        <f t="shared" si="22"/>
        <v>0.86168287894781537</v>
      </c>
      <c r="BN38" s="44">
        <f t="shared" si="23"/>
        <v>0.86212362438102219</v>
      </c>
      <c r="BO38" s="44">
        <f t="shared" si="24"/>
        <v>0.8448687024143432</v>
      </c>
      <c r="BP38" s="44">
        <f t="shared" si="25"/>
        <v>0.81395348837209303</v>
      </c>
      <c r="BQ38" s="44"/>
      <c r="BR38" s="4">
        <v>5.21</v>
      </c>
      <c r="BS38" s="4">
        <v>0.20373816161187985</v>
      </c>
      <c r="BT38" s="18">
        <v>5.4137381616118798</v>
      </c>
      <c r="BU38" s="4">
        <v>5.58</v>
      </c>
      <c r="BV38" s="44">
        <f t="shared" si="26"/>
        <v>0.95295420717314661</v>
      </c>
      <c r="BW38" s="44">
        <f t="shared" si="27"/>
        <v>0.9177210406944557</v>
      </c>
      <c r="BX38" s="44">
        <f t="shared" si="28"/>
        <v>0.80633574048434309</v>
      </c>
      <c r="BY38" s="44">
        <f t="shared" si="29"/>
        <v>0.80103359173126609</v>
      </c>
      <c r="BZ38" s="4">
        <v>5.12</v>
      </c>
      <c r="CA38" s="4">
        <v>3.5027855213860093E-2</v>
      </c>
      <c r="CB38" s="18">
        <v>5.1550278552138602</v>
      </c>
      <c r="CE38" s="44">
        <f t="shared" si="30"/>
        <v>0.99158373661925847</v>
      </c>
      <c r="CF38" s="44"/>
      <c r="CG38" s="44">
        <f t="shared" si="31"/>
        <v>0.7678027785543432</v>
      </c>
      <c r="CH38" s="44">
        <f t="shared" si="32"/>
        <v>0</v>
      </c>
      <c r="CI38" s="4">
        <v>4.95</v>
      </c>
      <c r="CJ38" s="4">
        <v>0.20502785521386002</v>
      </c>
      <c r="CK38" s="18">
        <v>5.1550278552138602</v>
      </c>
      <c r="CL38" s="4">
        <v>5.15</v>
      </c>
      <c r="CM38" s="44">
        <f t="shared" si="33"/>
        <v>0.95267049519678493</v>
      </c>
      <c r="CN38" s="44">
        <f t="shared" si="34"/>
        <v>0.95377749852669824</v>
      </c>
      <c r="CO38" s="44"/>
      <c r="CP38" s="44"/>
      <c r="CQ38" s="3"/>
      <c r="CR38" s="3">
        <v>5.1550278552138602</v>
      </c>
      <c r="CS38" s="18">
        <v>5.1550278552138602</v>
      </c>
      <c r="CT38" s="3"/>
      <c r="CU38" s="44">
        <f t="shared" si="35"/>
        <v>0.44461650237862949</v>
      </c>
      <c r="CV38" s="44">
        <f t="shared" si="36"/>
        <v>1</v>
      </c>
      <c r="CW38" s="44"/>
      <c r="CX38" s="44"/>
      <c r="CY38" s="3">
        <v>4.92</v>
      </c>
      <c r="CZ38" s="3">
        <v>0.23502785521386027</v>
      </c>
      <c r="DA38" s="18">
        <v>5.1550278552138602</v>
      </c>
      <c r="DB38" s="3">
        <v>5.15</v>
      </c>
      <c r="DC38">
        <f t="shared" si="37"/>
        <v>0.94611831554587889</v>
      </c>
      <c r="DE38" s="3">
        <v>5.0274999999999999</v>
      </c>
      <c r="DF38" s="3">
        <v>0.12752785521386034</v>
      </c>
      <c r="DG38" s="18">
        <v>5.1550278552138602</v>
      </c>
      <c r="DH38" s="3">
        <v>5.1725000000000003</v>
      </c>
      <c r="DI38">
        <f t="shared" si="38"/>
        <v>0.97002465398456816</v>
      </c>
      <c r="DK38" s="3">
        <v>4.9800000000000004</v>
      </c>
      <c r="DL38" s="3">
        <v>0.17502785521385977</v>
      </c>
      <c r="DM38" s="18">
        <v>5.1550278552138602</v>
      </c>
      <c r="DN38" s="3">
        <v>5.17</v>
      </c>
      <c r="DO38">
        <f t="shared" si="39"/>
        <v>0.95931405970403605</v>
      </c>
      <c r="DQ38" s="3">
        <v>4.9550000000000001</v>
      </c>
      <c r="DR38" s="3">
        <v>0.20002785521386013</v>
      </c>
      <c r="DS38" s="18">
        <v>5.1550278552138602</v>
      </c>
      <c r="DT38" s="3">
        <v>5.2385000000000002</v>
      </c>
      <c r="DU38">
        <f t="shared" si="40"/>
        <v>0.95377135844396554</v>
      </c>
      <c r="DW38" s="3">
        <v>4.96</v>
      </c>
      <c r="DX38" s="3">
        <v>0.19502785521386024</v>
      </c>
      <c r="DY38" s="18">
        <v>5.1550278552138602</v>
      </c>
      <c r="DZ38" s="3">
        <v>5.16</v>
      </c>
      <c r="EA38">
        <f t="shared" si="41"/>
        <v>0.9548747688508038</v>
      </c>
      <c r="EC38" s="3">
        <v>4.9800000000000004</v>
      </c>
      <c r="ED38" s="3">
        <v>0.17502785521385977</v>
      </c>
      <c r="EE38" s="18">
        <v>5.1550278552138602</v>
      </c>
      <c r="EF38" s="3">
        <v>4.9800000000000004</v>
      </c>
      <c r="EG38">
        <f t="shared" si="42"/>
        <v>0.95931405970403605</v>
      </c>
      <c r="EI38" s="3">
        <v>4.8899999999999997</v>
      </c>
      <c r="EJ38" s="3">
        <v>6.317548815840901E-3</v>
      </c>
      <c r="EK38" s="18">
        <v>4.8963175488158406</v>
      </c>
      <c r="EL38" s="3">
        <v>4.8899999999999997</v>
      </c>
      <c r="EM38">
        <f t="shared" si="43"/>
        <v>0.99847151682086199</v>
      </c>
      <c r="EO38" s="3">
        <v>4.8099999999999996</v>
      </c>
      <c r="EP38" s="3">
        <v>4.9641077066627197</v>
      </c>
      <c r="EQ38" s="18">
        <v>4.9641077066627197</v>
      </c>
      <c r="ER38" s="3">
        <v>4.8963175488158406</v>
      </c>
      <c r="ES38">
        <f t="shared" si="44"/>
        <v>0.45395389159124444</v>
      </c>
      <c r="EU38" s="3">
        <v>4.93</v>
      </c>
      <c r="EV38" s="12">
        <v>3.4107706662720005E-2</v>
      </c>
      <c r="EW38" s="18">
        <v>4.9641077066627197</v>
      </c>
      <c r="EX38" s="18">
        <v>4.8963175488158406</v>
      </c>
      <c r="EY38" s="3">
        <v>4.96</v>
      </c>
      <c r="EZ38" s="3">
        <v>4.8899999999999997</v>
      </c>
      <c r="FA38" s="3">
        <v>0.19502785521386024</v>
      </c>
      <c r="FB38" s="19">
        <v>5.1550278552138602</v>
      </c>
      <c r="FC38" s="3">
        <v>5.26</v>
      </c>
      <c r="FF38" s="3">
        <v>5.17</v>
      </c>
      <c r="FG38" s="3">
        <v>-1.4972144786139729E-2</v>
      </c>
      <c r="FH38" s="19">
        <v>5.1550278552138602</v>
      </c>
      <c r="FI38" s="3">
        <v>5.17</v>
      </c>
      <c r="FJ38">
        <f t="shared" si="45"/>
        <v>1</v>
      </c>
      <c r="FL38" s="3"/>
      <c r="FM38" s="3"/>
      <c r="FN38" s="3"/>
      <c r="FO38" s="3">
        <v>5.1550278552138602</v>
      </c>
      <c r="FP38" s="19">
        <v>5.1550278552138602</v>
      </c>
      <c r="FQ38" s="3"/>
      <c r="FR38" s="3"/>
      <c r="FU38" s="3">
        <v>5.032</v>
      </c>
      <c r="FV38" s="3">
        <v>0.12302785521386017</v>
      </c>
      <c r="FW38" s="19">
        <v>5.1550278552138602</v>
      </c>
      <c r="FX38" s="3">
        <v>5.1654999999999998</v>
      </c>
      <c r="FY38" s="3">
        <v>5.0599999999999996</v>
      </c>
      <c r="FZ38">
        <f t="shared" si="48"/>
        <v>0.97105175708811831</v>
      </c>
      <c r="GB38" s="3"/>
      <c r="GC38" s="19"/>
      <c r="GD38" s="3"/>
      <c r="GG38" s="3"/>
      <c r="GH38" s="14"/>
      <c r="GI38" s="20"/>
      <c r="GJ38" s="3"/>
      <c r="GK38" s="3"/>
      <c r="GL38" s="3"/>
      <c r="GM38">
        <f t="shared" si="46"/>
        <v>1</v>
      </c>
      <c r="GO38" s="3"/>
      <c r="GP38" s="3"/>
      <c r="GQ38" s="20"/>
      <c r="GR38" s="3"/>
      <c r="GU38" s="3"/>
      <c r="GV38" s="3"/>
      <c r="GW38" s="3"/>
      <c r="GX38" s="3"/>
      <c r="GY38" s="3"/>
    </row>
    <row r="39" spans="1:207">
      <c r="A39" s="36" t="s">
        <v>191</v>
      </c>
      <c r="B39" s="2" t="s">
        <v>130</v>
      </c>
      <c r="C39" s="2" t="s">
        <v>131</v>
      </c>
      <c r="D39" s="16" t="s">
        <v>124</v>
      </c>
      <c r="E39" s="3">
        <v>19</v>
      </c>
      <c r="F39" s="4">
        <v>7.444</v>
      </c>
      <c r="G39" s="4">
        <v>4.4207093779944007</v>
      </c>
      <c r="H39" s="4">
        <v>2.7712906220055991</v>
      </c>
      <c r="I39" s="64">
        <f t="shared" si="0"/>
        <v>7.1920000000000002</v>
      </c>
      <c r="K39" s="10">
        <v>5.8765000000000001</v>
      </c>
      <c r="L39" s="10">
        <v>1.0132418755988795</v>
      </c>
      <c r="M39" s="44">
        <f t="shared" si="47"/>
        <v>0.81353497145767395</v>
      </c>
      <c r="O39" s="44">
        <f t="shared" si="2"/>
        <v>0.92554297092945725</v>
      </c>
      <c r="P39" s="11">
        <v>6.27</v>
      </c>
      <c r="Q39" s="11">
        <v>0.61974187559887994</v>
      </c>
      <c r="R39" s="11">
        <v>6.8897418755988795</v>
      </c>
      <c r="S39" s="44">
        <f t="shared" si="3"/>
        <v>0.87704635072959525</v>
      </c>
      <c r="U39" s="44">
        <f t="shared" si="4"/>
        <v>0.92554297092945725</v>
      </c>
      <c r="V39" s="11">
        <v>6.09</v>
      </c>
      <c r="W39" s="11">
        <v>0.79974187559887966</v>
      </c>
      <c r="X39" s="11">
        <v>6.8897418755988795</v>
      </c>
      <c r="Y39" s="44">
        <f t="shared" si="5"/>
        <v>0.84680598730839396</v>
      </c>
      <c r="AA39" s="44">
        <f t="shared" si="6"/>
        <v>0.92554297092945725</v>
      </c>
      <c r="AB39" s="11">
        <v>6.14</v>
      </c>
      <c r="AC39" s="11">
        <v>0.74974187559887984</v>
      </c>
      <c r="AD39" s="11">
        <v>6.8897418755988795</v>
      </c>
      <c r="AE39" s="44">
        <f t="shared" si="7"/>
        <v>0.85499488558608194</v>
      </c>
      <c r="AF39" s="48"/>
      <c r="AG39" s="44">
        <f t="shared" si="8"/>
        <v>0.92554297092945725</v>
      </c>
      <c r="AH39" s="11">
        <v>5.7140000000000004</v>
      </c>
      <c r="AI39" s="7">
        <v>0</v>
      </c>
      <c r="AJ39" s="11" t="s">
        <v>125</v>
      </c>
      <c r="AK39" s="11"/>
      <c r="AL39" s="44">
        <f t="shared" si="9"/>
        <v>1</v>
      </c>
      <c r="AM39" s="44">
        <f t="shared" si="10"/>
        <v>1</v>
      </c>
      <c r="AN39" s="44">
        <f t="shared" si="11"/>
        <v>0.76759806555615262</v>
      </c>
      <c r="AO39" s="44">
        <f t="shared" si="12"/>
        <v>0.79449388209121252</v>
      </c>
      <c r="AP39" s="44"/>
      <c r="AQ39" s="44">
        <f t="shared" si="13"/>
        <v>0</v>
      </c>
      <c r="AS39" s="11">
        <v>5.4</v>
      </c>
      <c r="AT39" s="11">
        <v>0.65835468899719984</v>
      </c>
      <c r="AU39" s="17">
        <v>6.0583546889972002</v>
      </c>
      <c r="AV39" s="11">
        <v>6</v>
      </c>
      <c r="AW39" s="44">
        <f t="shared" si="14"/>
        <v>0.87037873901300233</v>
      </c>
      <c r="AX39" s="44">
        <f t="shared" si="15"/>
        <v>0.88049497494720974</v>
      </c>
      <c r="AY39" s="44">
        <f t="shared" si="16"/>
        <v>0.84237412249682986</v>
      </c>
      <c r="AZ39" s="44">
        <f t="shared" si="17"/>
        <v>0.80601826974744761</v>
      </c>
      <c r="BA39" s="4">
        <v>5.5</v>
      </c>
      <c r="BB39" s="4">
        <v>0.5583546889972002</v>
      </c>
      <c r="BC39" s="18">
        <v>6.0583546889972002</v>
      </c>
      <c r="BD39" s="4">
        <v>6.06</v>
      </c>
      <c r="BE39" s="44">
        <f t="shared" si="18"/>
        <v>0.88785950903930355</v>
      </c>
      <c r="BF39" s="44">
        <f t="shared" si="19"/>
        <v>0.88756621647627698</v>
      </c>
      <c r="BG39" s="44">
        <f t="shared" si="20"/>
        <v>0.84237412249682986</v>
      </c>
      <c r="BH39" s="44">
        <f t="shared" si="21"/>
        <v>0.81407845244492205</v>
      </c>
      <c r="BI39" s="4">
        <v>5.31</v>
      </c>
      <c r="BJ39" s="4">
        <v>0.74835468899720059</v>
      </c>
      <c r="BK39" s="18">
        <v>6.0583546889972002</v>
      </c>
      <c r="BL39" s="4">
        <v>6.05</v>
      </c>
      <c r="BM39" s="44">
        <f t="shared" si="22"/>
        <v>0.85522433475413595</v>
      </c>
      <c r="BN39" s="44">
        <f t="shared" si="23"/>
        <v>0.85660886017813598</v>
      </c>
      <c r="BO39" s="44">
        <f t="shared" si="24"/>
        <v>0.84237412249682986</v>
      </c>
      <c r="BP39" s="44">
        <f t="shared" si="25"/>
        <v>0.81273508866200961</v>
      </c>
      <c r="BQ39" s="44"/>
      <c r="BR39" s="4">
        <v>5.49</v>
      </c>
      <c r="BS39" s="4">
        <v>0.29122562679664021</v>
      </c>
      <c r="BT39" s="18">
        <v>5.7812256267966404</v>
      </c>
      <c r="BU39" s="4">
        <v>5.78</v>
      </c>
      <c r="BV39" s="44">
        <f t="shared" si="26"/>
        <v>0.93819404841099774</v>
      </c>
      <c r="BW39" s="44">
        <f t="shared" si="27"/>
        <v>0.93843814662931546</v>
      </c>
      <c r="BX39" s="44">
        <f t="shared" si="28"/>
        <v>0.80384116056682986</v>
      </c>
      <c r="BY39" s="44">
        <f t="shared" si="29"/>
        <v>0.77646426652337452</v>
      </c>
      <c r="BZ39" s="4">
        <v>5.31</v>
      </c>
      <c r="CA39" s="4">
        <v>0.19409656459608016</v>
      </c>
      <c r="CB39" s="18">
        <v>5.5040965645960798</v>
      </c>
      <c r="CE39" s="44">
        <f t="shared" si="30"/>
        <v>0.95794047095139045</v>
      </c>
      <c r="CF39" s="44"/>
      <c r="CG39" s="44">
        <f t="shared" si="31"/>
        <v>0.76530819863682975</v>
      </c>
      <c r="CH39" s="44">
        <f t="shared" si="32"/>
        <v>0</v>
      </c>
      <c r="CI39" s="4">
        <v>5.12</v>
      </c>
      <c r="CJ39" s="4">
        <v>0.38409656459607966</v>
      </c>
      <c r="CK39" s="18">
        <v>5.5040965645960798</v>
      </c>
      <c r="CL39" s="4">
        <v>5.51</v>
      </c>
      <c r="CM39" s="44">
        <f t="shared" si="33"/>
        <v>0.92005992142338289</v>
      </c>
      <c r="CN39" s="44">
        <f t="shared" si="34"/>
        <v>0.91893087497989911</v>
      </c>
      <c r="CO39" s="44"/>
      <c r="CP39" s="44"/>
      <c r="CQ39" s="3"/>
      <c r="CR39" s="3">
        <v>5.5040965645960798</v>
      </c>
      <c r="CS39" s="18">
        <v>5.5040965645960798</v>
      </c>
      <c r="CT39" s="3"/>
      <c r="CU39" s="44">
        <f t="shared" si="35"/>
        <v>0.44542023325854047</v>
      </c>
      <c r="CV39" s="44">
        <f t="shared" si="36"/>
        <v>1</v>
      </c>
      <c r="CW39" s="44"/>
      <c r="CX39" s="44"/>
      <c r="CY39" s="3">
        <v>5.14</v>
      </c>
      <c r="CZ39" s="3">
        <v>0.36409656459608009</v>
      </c>
      <c r="DA39" s="18">
        <v>5.5040965645960798</v>
      </c>
      <c r="DB39" s="3">
        <v>5.52</v>
      </c>
      <c r="DC39">
        <f t="shared" si="37"/>
        <v>0.92390567789694744</v>
      </c>
      <c r="DE39" s="3">
        <v>5.14</v>
      </c>
      <c r="DF39" s="3">
        <v>0.36409656459608009</v>
      </c>
      <c r="DG39" s="18">
        <v>5.5040965645960798</v>
      </c>
      <c r="DH39" s="3">
        <v>5.5</v>
      </c>
      <c r="DI39">
        <f t="shared" si="38"/>
        <v>0.92390567789694744</v>
      </c>
      <c r="DK39" s="3">
        <v>5.24</v>
      </c>
      <c r="DL39" s="3">
        <v>0.26409656459607955</v>
      </c>
      <c r="DM39" s="18">
        <v>5.5040965645960798</v>
      </c>
      <c r="DN39" s="3">
        <v>5.51</v>
      </c>
      <c r="DO39">
        <f t="shared" si="39"/>
        <v>0.94362700017195456</v>
      </c>
      <c r="DQ39" s="3">
        <v>5.1835000000000004</v>
      </c>
      <c r="DR39" s="3">
        <v>0.32059656459607933</v>
      </c>
      <c r="DS39" s="18">
        <v>5.5040965645960798</v>
      </c>
      <c r="DT39" s="3">
        <v>5.5315000000000003</v>
      </c>
      <c r="DU39">
        <f t="shared" si="40"/>
        <v>0.93238222369997137</v>
      </c>
      <c r="DW39" s="3">
        <v>5.09</v>
      </c>
      <c r="DX39" s="3">
        <v>0.41409656459607991</v>
      </c>
      <c r="DY39" s="18">
        <v>5.5040965645960798</v>
      </c>
      <c r="DZ39" s="3">
        <v>5.5</v>
      </c>
      <c r="EA39">
        <f t="shared" si="41"/>
        <v>0.9143509440682519</v>
      </c>
      <c r="EC39" s="3">
        <v>5.21</v>
      </c>
      <c r="ED39" s="3">
        <v>0.2940965645960798</v>
      </c>
      <c r="EE39" s="18">
        <v>5.5040965645960798</v>
      </c>
      <c r="EF39" s="3">
        <v>5.21</v>
      </c>
      <c r="EG39">
        <f t="shared" si="42"/>
        <v>0.93762276365620834</v>
      </c>
      <c r="EI39" s="3">
        <v>5.0999999999999996</v>
      </c>
      <c r="EJ39" s="3">
        <v>0.12696750239552035</v>
      </c>
      <c r="EK39" s="18">
        <v>5.22696750239552</v>
      </c>
      <c r="EL39" s="3">
        <v>5.22</v>
      </c>
      <c r="EM39">
        <f t="shared" si="43"/>
        <v>0.97208079955218052</v>
      </c>
      <c r="EO39" s="3">
        <v>5.04</v>
      </c>
      <c r="EP39" s="3">
        <v>5.1010714949655993</v>
      </c>
      <c r="EQ39" s="18">
        <v>5.1010714949655993</v>
      </c>
      <c r="ER39" s="3">
        <v>5.2594675023955197</v>
      </c>
      <c r="ES39">
        <f t="shared" si="44"/>
        <v>0.46427337879076302</v>
      </c>
      <c r="EU39" s="3">
        <v>5.01</v>
      </c>
      <c r="EV39" s="12">
        <v>9.107149496559952E-2</v>
      </c>
      <c r="EW39" s="18">
        <v>5.1010714949655993</v>
      </c>
      <c r="EX39" s="18">
        <v>5.2594675023955197</v>
      </c>
      <c r="EY39" s="3">
        <v>5.1100000000000003</v>
      </c>
      <c r="EZ39" s="3">
        <v>5.09</v>
      </c>
      <c r="FA39" s="3">
        <v>0.4265965645960792</v>
      </c>
      <c r="FB39" s="19">
        <v>5.5365965645960795</v>
      </c>
      <c r="FC39" s="3">
        <v>5.55</v>
      </c>
      <c r="FF39" s="3">
        <v>5.31</v>
      </c>
      <c r="FG39" s="3">
        <v>0.22659656459607991</v>
      </c>
      <c r="FH39" s="19">
        <v>5.5365965645960795</v>
      </c>
      <c r="FI39" s="3">
        <v>5.53</v>
      </c>
      <c r="FJ39">
        <f t="shared" si="45"/>
        <v>0.95124130681403529</v>
      </c>
      <c r="FL39" s="3"/>
      <c r="FM39" s="3"/>
      <c r="FN39" s="3"/>
      <c r="FO39" s="12">
        <v>5.5365965645960795</v>
      </c>
      <c r="FP39" s="17">
        <v>5.5365965645960795</v>
      </c>
      <c r="FQ39" s="3"/>
      <c r="FR39" s="3"/>
      <c r="FU39" s="3">
        <v>5.23</v>
      </c>
      <c r="FV39" s="12">
        <v>0.30659656459607909</v>
      </c>
      <c r="FW39" s="17">
        <v>5.5365965645960795</v>
      </c>
      <c r="FX39" s="3">
        <v>5.53</v>
      </c>
      <c r="FY39" s="3"/>
      <c r="FZ39">
        <f t="shared" si="48"/>
        <v>0.93514349011477993</v>
      </c>
      <c r="GB39" s="3"/>
      <c r="GC39" s="17">
        <v>5.5365965645960795</v>
      </c>
      <c r="GD39" s="3"/>
      <c r="GG39" s="3"/>
      <c r="GH39" s="37"/>
      <c r="GI39" s="20"/>
      <c r="GJ39" s="3"/>
      <c r="GK39" s="3">
        <v>5.2450000000000001</v>
      </c>
      <c r="GL39" s="3"/>
      <c r="GM39">
        <f t="shared" si="46"/>
        <v>1</v>
      </c>
      <c r="GO39" s="3"/>
      <c r="GP39" s="3"/>
      <c r="GQ39" s="20"/>
      <c r="GR39" s="3"/>
      <c r="GU39" s="3"/>
      <c r="GV39" s="3"/>
      <c r="GW39" s="3"/>
      <c r="GX39" s="3"/>
      <c r="GY39" s="3"/>
    </row>
    <row r="40" spans="1:207">
      <c r="A40" s="38" t="s">
        <v>214</v>
      </c>
      <c r="B40" s="2" t="s">
        <v>130</v>
      </c>
      <c r="C40" s="2" t="s">
        <v>131</v>
      </c>
      <c r="D40" s="16" t="s">
        <v>124</v>
      </c>
      <c r="E40" s="3">
        <v>23</v>
      </c>
      <c r="F40" s="4">
        <v>7.077</v>
      </c>
      <c r="G40" s="4">
        <v>4.1951253482775002</v>
      </c>
      <c r="H40" s="4">
        <v>2.6298746517224996</v>
      </c>
      <c r="I40" s="64">
        <f t="shared" si="0"/>
        <v>6.8249999999999993</v>
      </c>
      <c r="K40" s="10">
        <v>5.72</v>
      </c>
      <c r="L40" s="10">
        <v>0.83102506965550038</v>
      </c>
      <c r="M40" s="44">
        <f t="shared" si="47"/>
        <v>0.83465972950382594</v>
      </c>
      <c r="O40" s="44">
        <f t="shared" si="2"/>
        <v>0.92567826333976266</v>
      </c>
      <c r="P40" s="11">
        <v>5.89</v>
      </c>
      <c r="Q40" s="11">
        <v>0.66102506965550045</v>
      </c>
      <c r="R40" s="11">
        <v>6.5510250696555001</v>
      </c>
      <c r="S40" s="44">
        <f t="shared" si="3"/>
        <v>0.86387879024207348</v>
      </c>
      <c r="U40" s="44">
        <f t="shared" si="4"/>
        <v>0.92567826333976266</v>
      </c>
      <c r="V40" s="11">
        <v>5.93</v>
      </c>
      <c r="W40" s="11">
        <v>0.62102506965550042</v>
      </c>
      <c r="X40" s="11">
        <v>6.5510250696555001</v>
      </c>
      <c r="Y40" s="44">
        <f t="shared" si="5"/>
        <v>0.87105363915896283</v>
      </c>
      <c r="AA40" s="44">
        <f t="shared" si="6"/>
        <v>0.92567826333976266</v>
      </c>
      <c r="AB40" s="11">
        <v>5.86</v>
      </c>
      <c r="AC40" s="11">
        <v>0.69102506965549981</v>
      </c>
      <c r="AD40" s="11">
        <v>6.5510250696555001</v>
      </c>
      <c r="AE40" s="44">
        <f t="shared" si="7"/>
        <v>0.8585747448299339</v>
      </c>
      <c r="AF40" s="48"/>
      <c r="AG40" s="44">
        <f t="shared" si="8"/>
        <v>0.92567826333976266</v>
      </c>
      <c r="AH40" s="11">
        <v>5.5</v>
      </c>
      <c r="AI40" s="7">
        <v>0</v>
      </c>
      <c r="AJ40" s="11" t="s">
        <v>125</v>
      </c>
      <c r="AK40" s="11"/>
      <c r="AL40" s="44">
        <f t="shared" si="9"/>
        <v>1</v>
      </c>
      <c r="AM40" s="44">
        <f t="shared" si="10"/>
        <v>1</v>
      </c>
      <c r="AN40" s="44">
        <f t="shared" si="11"/>
        <v>0.77716546559276534</v>
      </c>
      <c r="AO40" s="44">
        <f t="shared" si="12"/>
        <v>0.805860805860806</v>
      </c>
      <c r="AP40" s="44"/>
      <c r="AQ40" s="44">
        <f t="shared" si="13"/>
        <v>0</v>
      </c>
      <c r="AS40" s="11">
        <v>5.2569999999999997</v>
      </c>
      <c r="AT40" s="11">
        <v>0.50506267413874983</v>
      </c>
      <c r="AU40" s="17">
        <v>5.7620626741387495</v>
      </c>
      <c r="AV40" s="11">
        <v>5.7625000000000002</v>
      </c>
      <c r="AW40" s="44">
        <f t="shared" si="14"/>
        <v>0.89254415531251241</v>
      </c>
      <c r="AX40" s="44">
        <f t="shared" si="15"/>
        <v>0.89246111686283691</v>
      </c>
      <c r="AY40" s="44">
        <f t="shared" si="16"/>
        <v>0.84425826727307696</v>
      </c>
      <c r="AZ40" s="44">
        <f t="shared" si="17"/>
        <v>0.81425745372332914</v>
      </c>
      <c r="BA40" s="4">
        <v>5.33</v>
      </c>
      <c r="BB40" s="4">
        <v>0.43206267413874944</v>
      </c>
      <c r="BC40" s="18">
        <v>5.7620626741387495</v>
      </c>
      <c r="BD40" s="4">
        <v>5.77</v>
      </c>
      <c r="BE40" s="44">
        <f t="shared" si="18"/>
        <v>0.90662521772496885</v>
      </c>
      <c r="BF40" s="44">
        <f t="shared" si="19"/>
        <v>0.90507268586306688</v>
      </c>
      <c r="BG40" s="44">
        <f t="shared" si="20"/>
        <v>0.84425826727307696</v>
      </c>
      <c r="BH40" s="44">
        <f t="shared" si="21"/>
        <v>0.81531722481277369</v>
      </c>
      <c r="BI40" s="4">
        <v>5.0999999999999996</v>
      </c>
      <c r="BJ40" s="4">
        <v>0.66206267413874986</v>
      </c>
      <c r="BK40" s="18">
        <v>5.7620626741387495</v>
      </c>
      <c r="BL40" s="4">
        <v>5.76</v>
      </c>
      <c r="BM40" s="44">
        <f t="shared" si="22"/>
        <v>0.86369424632456349</v>
      </c>
      <c r="BN40" s="44">
        <f t="shared" si="23"/>
        <v>0.86406118222382156</v>
      </c>
      <c r="BO40" s="44">
        <f t="shared" si="24"/>
        <v>0.84425826727307696</v>
      </c>
      <c r="BP40" s="44">
        <f t="shared" si="25"/>
        <v>0.81390419669351421</v>
      </c>
      <c r="BQ40" s="44"/>
      <c r="BR40" s="4">
        <v>5.28</v>
      </c>
      <c r="BS40" s="4">
        <v>0.21907520896649935</v>
      </c>
      <c r="BT40" s="18">
        <v>5.4990752089664996</v>
      </c>
      <c r="BU40" s="4">
        <v>5.5</v>
      </c>
      <c r="BV40" s="44">
        <f t="shared" si="26"/>
        <v>0.95037035446724727</v>
      </c>
      <c r="BW40" s="44">
        <f t="shared" si="27"/>
        <v>0.9501712901343039</v>
      </c>
      <c r="BX40" s="44">
        <f t="shared" si="28"/>
        <v>0.80572530534307696</v>
      </c>
      <c r="BY40" s="44">
        <f t="shared" si="29"/>
        <v>0.77716546559276534</v>
      </c>
      <c r="BZ40" s="4">
        <v>5.1100000000000003</v>
      </c>
      <c r="CA40" s="4">
        <v>0.12608774379424936</v>
      </c>
      <c r="CB40" s="18">
        <v>5.2360877437942497</v>
      </c>
      <c r="CE40" s="44">
        <f t="shared" si="30"/>
        <v>0.97082121591606163</v>
      </c>
      <c r="CF40" s="44"/>
      <c r="CG40" s="44">
        <f t="shared" si="31"/>
        <v>0.76719234341307696</v>
      </c>
      <c r="CH40" s="44">
        <f t="shared" si="32"/>
        <v>0</v>
      </c>
      <c r="CI40" s="4">
        <v>4.93</v>
      </c>
      <c r="CJ40" s="4">
        <v>0.30608774379424997</v>
      </c>
      <c r="CK40" s="18">
        <v>5.2360877437942497</v>
      </c>
      <c r="CL40" s="4">
        <v>5.23</v>
      </c>
      <c r="CM40" s="44">
        <f t="shared" si="33"/>
        <v>0.93199883286277196</v>
      </c>
      <c r="CN40" s="44">
        <f t="shared" si="34"/>
        <v>0.93326103795638127</v>
      </c>
      <c r="CO40" s="44"/>
      <c r="CP40" s="44"/>
      <c r="CQ40" s="3"/>
      <c r="CR40" s="3">
        <v>5.2360877437942497</v>
      </c>
      <c r="CS40" s="18">
        <v>5.2360877437942497</v>
      </c>
      <c r="CT40" s="3"/>
      <c r="CU40" s="44">
        <f t="shared" si="35"/>
        <v>0.44481291084432051</v>
      </c>
      <c r="CV40" s="44">
        <f t="shared" si="36"/>
        <v>1</v>
      </c>
      <c r="CW40" s="44"/>
      <c r="CX40" s="44"/>
      <c r="CY40" s="3">
        <v>4.97</v>
      </c>
      <c r="CZ40" s="3">
        <v>0.26608774379424993</v>
      </c>
      <c r="DA40" s="18">
        <v>5.2360877437942497</v>
      </c>
      <c r="DB40" s="3">
        <v>5.23</v>
      </c>
      <c r="DC40">
        <f t="shared" si="37"/>
        <v>0.94035529388472205</v>
      </c>
      <c r="DE40" s="3">
        <v>5</v>
      </c>
      <c r="DF40" s="3">
        <v>0.23608774379424968</v>
      </c>
      <c r="DG40" s="18">
        <v>5.2360877437942497</v>
      </c>
      <c r="DH40" s="3">
        <v>5.24</v>
      </c>
      <c r="DI40">
        <f t="shared" si="38"/>
        <v>0.94672164509157686</v>
      </c>
      <c r="DK40" s="3">
        <v>5.0599999999999996</v>
      </c>
      <c r="DL40" s="3">
        <v>0.17608774379425007</v>
      </c>
      <c r="DM40" s="18">
        <v>5.2360877437942497</v>
      </c>
      <c r="DN40" s="3">
        <v>5.23</v>
      </c>
      <c r="DO40">
        <f t="shared" si="39"/>
        <v>0.95971650430091648</v>
      </c>
      <c r="DQ40" s="3">
        <v>5.0854999999999997</v>
      </c>
      <c r="DR40" s="3">
        <v>0.15058774379425</v>
      </c>
      <c r="DS40" s="18">
        <v>5.2360877437942497</v>
      </c>
      <c r="DT40" s="3">
        <v>5.2705000000000002</v>
      </c>
      <c r="DU40">
        <f t="shared" si="40"/>
        <v>0.96534797843212894</v>
      </c>
      <c r="DW40" s="3">
        <v>4.99</v>
      </c>
      <c r="DX40" s="3">
        <v>0.24608774379424947</v>
      </c>
      <c r="DY40" s="18">
        <v>5.2360877437942497</v>
      </c>
      <c r="DZ40" s="3">
        <v>5.35</v>
      </c>
      <c r="EA40">
        <f t="shared" si="41"/>
        <v>0.94458997154773905</v>
      </c>
      <c r="EC40" s="3">
        <v>5.13</v>
      </c>
      <c r="ED40" s="3">
        <v>0.10608774379424979</v>
      </c>
      <c r="EE40" s="18">
        <v>5.2360877437942497</v>
      </c>
      <c r="EF40" s="3">
        <v>5.13</v>
      </c>
      <c r="EG40">
        <f t="shared" si="42"/>
        <v>0.97533538991830071</v>
      </c>
      <c r="EI40" s="3">
        <v>5</v>
      </c>
      <c r="EJ40" s="3">
        <v>-2.689972137800023E-2</v>
      </c>
      <c r="EK40" s="18">
        <v>4.9731002786219998</v>
      </c>
      <c r="EL40" s="3">
        <v>5</v>
      </c>
      <c r="EM40">
        <f t="shared" si="43"/>
        <v>1</v>
      </c>
      <c r="EO40" s="3">
        <v>4.88</v>
      </c>
      <c r="EP40" s="3">
        <v>4.7818351904111598</v>
      </c>
      <c r="EQ40" s="18">
        <v>4.7818351904111598</v>
      </c>
      <c r="ER40" s="3">
        <v>4.9731002786219998</v>
      </c>
      <c r="ES40">
        <f t="shared" si="44"/>
        <v>0.46732135339099057</v>
      </c>
      <c r="EU40" s="3">
        <v>4.84</v>
      </c>
      <c r="EV40" s="12">
        <v>-5.8164809588840072E-2</v>
      </c>
      <c r="EW40" s="18">
        <v>4.7818351904111598</v>
      </c>
      <c r="EX40" s="18">
        <v>4.9731002786219998</v>
      </c>
      <c r="EY40" s="3"/>
      <c r="EZ40" s="3">
        <v>4.83</v>
      </c>
      <c r="FA40" s="3">
        <v>5.2360877437942497</v>
      </c>
      <c r="FB40" s="19">
        <v>5.2360877437942497</v>
      </c>
      <c r="FC40" s="3">
        <v>5.23</v>
      </c>
      <c r="FF40" s="3">
        <v>5.07</v>
      </c>
      <c r="FG40" s="3">
        <v>0.1660877437942494</v>
      </c>
      <c r="FH40" s="19">
        <v>5.2360877437942497</v>
      </c>
      <c r="FI40" s="3">
        <v>5.23</v>
      </c>
      <c r="FJ40">
        <f t="shared" si="45"/>
        <v>0.9619170766738776</v>
      </c>
      <c r="FL40" s="3"/>
      <c r="FM40" s="3"/>
      <c r="FN40" s="3"/>
      <c r="FO40" s="12">
        <v>5.2360877437942497</v>
      </c>
      <c r="FP40" s="17">
        <v>5.2360877437942497</v>
      </c>
      <c r="FQ40" s="3"/>
      <c r="FR40" s="3"/>
      <c r="FU40" s="3">
        <v>5</v>
      </c>
      <c r="FV40" s="12">
        <v>0.23608774379424968</v>
      </c>
      <c r="FW40" s="17">
        <v>5.2360877437942497</v>
      </c>
      <c r="FX40" s="3">
        <v>5.23</v>
      </c>
      <c r="FY40" s="3"/>
      <c r="FZ40">
        <f t="shared" si="48"/>
        <v>0.94672164509157686</v>
      </c>
      <c r="GB40" s="3"/>
      <c r="GC40" s="17">
        <v>5.2360877437942497</v>
      </c>
      <c r="GD40" s="3"/>
      <c r="GG40" s="3">
        <v>5.0199999999999996</v>
      </c>
      <c r="GH40" s="12">
        <v>-4.6899721377999803E-2</v>
      </c>
      <c r="GI40" s="18">
        <v>4.9731002786219998</v>
      </c>
      <c r="GJ40" s="3">
        <v>5.0199999999999996</v>
      </c>
      <c r="GK40" s="3"/>
      <c r="GL40" s="3"/>
      <c r="GM40">
        <f t="shared" si="46"/>
        <v>1</v>
      </c>
      <c r="GO40" s="3">
        <v>4.9859999999999998</v>
      </c>
      <c r="GP40" s="3"/>
      <c r="GQ40" s="39"/>
      <c r="GR40" s="3"/>
      <c r="GU40" s="3"/>
      <c r="GV40" s="3"/>
      <c r="GW40" s="3"/>
      <c r="GX40" s="3"/>
      <c r="GY40" s="3"/>
    </row>
    <row r="41" spans="1:207">
      <c r="A41" s="42" t="s">
        <v>238</v>
      </c>
      <c r="B41" s="2" t="s">
        <v>130</v>
      </c>
      <c r="C41" s="2" t="s">
        <v>131</v>
      </c>
      <c r="D41" s="16" t="s">
        <v>124</v>
      </c>
      <c r="E41" s="3">
        <v>29</v>
      </c>
      <c r="F41" s="4">
        <v>6.6509999999999998</v>
      </c>
      <c r="G41" s="4">
        <v>3.9332757660993001</v>
      </c>
      <c r="H41" s="4">
        <v>2.4657242339006995</v>
      </c>
      <c r="I41" s="64">
        <f t="shared" si="0"/>
        <v>6.3989999999999991</v>
      </c>
      <c r="K41" s="40">
        <v>5.7759999999999998</v>
      </c>
      <c r="L41" s="12">
        <v>0.37029526464085905</v>
      </c>
      <c r="M41" s="44">
        <f t="shared" si="47"/>
        <v>0.91395627910034227</v>
      </c>
      <c r="O41" s="44">
        <f t="shared" si="2"/>
        <v>0.92411596220731607</v>
      </c>
      <c r="P41" s="40">
        <v>5.55</v>
      </c>
      <c r="Q41" s="11">
        <v>0.59629526464085902</v>
      </c>
      <c r="R41" s="11">
        <v>6.2962952646408592</v>
      </c>
      <c r="S41" s="44">
        <f t="shared" si="3"/>
        <v>0.86835502510191986</v>
      </c>
      <c r="U41" s="44">
        <f t="shared" si="4"/>
        <v>0.92411596220731607</v>
      </c>
      <c r="V41" s="40">
        <v>5.5919999999999996</v>
      </c>
      <c r="W41" s="11">
        <v>0.55429526464085921</v>
      </c>
      <c r="X41" s="11">
        <v>6.2962952646408592</v>
      </c>
      <c r="Y41" s="44">
        <f t="shared" si="5"/>
        <v>0.87648211898064676</v>
      </c>
      <c r="AA41" s="44">
        <f t="shared" si="6"/>
        <v>0.92411596220731607</v>
      </c>
      <c r="AB41" s="40">
        <v>5.5179999999999998</v>
      </c>
      <c r="AC41" s="11">
        <v>0.62829526464085905</v>
      </c>
      <c r="AD41" s="11">
        <v>6.2962952646408592</v>
      </c>
      <c r="AE41" s="44">
        <f t="shared" si="7"/>
        <v>0.86226340433880899</v>
      </c>
      <c r="AF41" s="48"/>
      <c r="AG41" s="44">
        <f t="shared" si="8"/>
        <v>0.92411596220731607</v>
      </c>
      <c r="AH41" s="11">
        <v>5.27</v>
      </c>
      <c r="AI41" s="7">
        <v>0</v>
      </c>
      <c r="AJ41" s="11" t="s">
        <v>125</v>
      </c>
      <c r="AK41" s="11">
        <v>5.27</v>
      </c>
      <c r="AL41" s="44">
        <f t="shared" si="9"/>
        <v>1</v>
      </c>
      <c r="AM41" s="44">
        <f t="shared" si="10"/>
        <v>1</v>
      </c>
      <c r="AN41" s="44">
        <f t="shared" si="11"/>
        <v>0.79236205081942557</v>
      </c>
      <c r="AO41" s="44">
        <f t="shared" si="12"/>
        <v>0.82356618221597133</v>
      </c>
      <c r="AP41" s="44"/>
      <c r="AQ41" s="44">
        <f t="shared" si="13"/>
        <v>0.79236205081942557</v>
      </c>
      <c r="AS41" s="11">
        <v>4.97</v>
      </c>
      <c r="AT41" s="11">
        <v>0.56923816160214979</v>
      </c>
      <c r="AU41" s="17">
        <v>5.5392381616021495</v>
      </c>
      <c r="AV41" s="11">
        <v>5.53</v>
      </c>
      <c r="AW41" s="44">
        <f t="shared" si="14"/>
        <v>0.87357325912976169</v>
      </c>
      <c r="AX41" s="44">
        <f t="shared" si="15"/>
        <v>0.87536932315059157</v>
      </c>
      <c r="AY41" s="44">
        <f t="shared" si="16"/>
        <v>0.86564121919083459</v>
      </c>
      <c r="AZ41" s="44">
        <f t="shared" si="17"/>
        <v>0.83145391670425506</v>
      </c>
      <c r="BA41" s="4">
        <v>5.14</v>
      </c>
      <c r="BB41" s="4">
        <v>0.27813788304964948</v>
      </c>
      <c r="BC41" s="18">
        <v>5.4181378830496492</v>
      </c>
      <c r="BD41" s="4">
        <v>5.41</v>
      </c>
      <c r="BE41" s="44">
        <f t="shared" si="18"/>
        <v>0.93395617096272254</v>
      </c>
      <c r="BF41" s="44">
        <f t="shared" si="19"/>
        <v>0.93576438591594846</v>
      </c>
      <c r="BG41" s="44">
        <f t="shared" si="20"/>
        <v>0.84671634365520387</v>
      </c>
      <c r="BH41" s="44">
        <f t="shared" si="21"/>
        <v>0.81341151706510306</v>
      </c>
      <c r="BI41" s="4">
        <v>4.92</v>
      </c>
      <c r="BJ41" s="4">
        <v>0.49813788304964923</v>
      </c>
      <c r="BK41" s="18">
        <v>5.4181378830496492</v>
      </c>
      <c r="BL41" s="4">
        <v>5.42</v>
      </c>
      <c r="BM41" s="44">
        <f t="shared" si="22"/>
        <v>0.88758939641183887</v>
      </c>
      <c r="BN41" s="44">
        <f t="shared" si="23"/>
        <v>0.88721658060988751</v>
      </c>
      <c r="BO41" s="44">
        <f t="shared" si="24"/>
        <v>0.84671634365520387</v>
      </c>
      <c r="BP41" s="44">
        <f t="shared" si="25"/>
        <v>0.81491505036836565</v>
      </c>
      <c r="BQ41" s="44"/>
      <c r="BR41" s="4">
        <v>5.0199999999999996</v>
      </c>
      <c r="BS41" s="4">
        <v>0.15156545965957946</v>
      </c>
      <c r="BT41" s="18">
        <v>5.171565459659579</v>
      </c>
      <c r="BU41" s="4">
        <v>5.18</v>
      </c>
      <c r="BV41" s="44">
        <f t="shared" si="26"/>
        <v>0.96289563014008672</v>
      </c>
      <c r="BW41" s="44">
        <f t="shared" si="27"/>
        <v>0.96091150239005951</v>
      </c>
      <c r="BX41" s="44">
        <f t="shared" si="28"/>
        <v>0.80818338172520388</v>
      </c>
      <c r="BY41" s="44">
        <f t="shared" si="29"/>
        <v>0.77883025109006165</v>
      </c>
      <c r="BZ41" s="4">
        <v>4.92</v>
      </c>
      <c r="CA41" s="4">
        <v>4.9930362695089769E-3</v>
      </c>
      <c r="CB41" s="18">
        <v>4.9249930362695089</v>
      </c>
      <c r="CC41" s="4">
        <v>4.92</v>
      </c>
      <c r="CE41" s="44">
        <f t="shared" si="30"/>
        <v>0.99873217484126386</v>
      </c>
      <c r="CF41" s="44"/>
      <c r="CG41" s="44">
        <f t="shared" si="31"/>
        <v>0.76965041979520388</v>
      </c>
      <c r="CH41" s="44">
        <f t="shared" si="32"/>
        <v>0</v>
      </c>
      <c r="CI41" s="4">
        <v>4.88</v>
      </c>
      <c r="CJ41" s="4">
        <v>4.4993036269509012E-2</v>
      </c>
      <c r="CK41" s="18">
        <v>4.9249930362695089</v>
      </c>
      <c r="CL41" s="4">
        <v>4.92</v>
      </c>
      <c r="CM41" s="44">
        <f t="shared" si="33"/>
        <v>0.98869029758805682</v>
      </c>
      <c r="CN41" s="44">
        <f t="shared" si="34"/>
        <v>0.98993274004757303</v>
      </c>
      <c r="CO41" s="44"/>
      <c r="CP41" s="44"/>
      <c r="CQ41" s="3">
        <v>4.82</v>
      </c>
      <c r="CR41" s="3">
        <v>0.10499303626950862</v>
      </c>
      <c r="CS41" s="18">
        <v>4.9249930362695089</v>
      </c>
      <c r="CT41" s="3">
        <v>4.92</v>
      </c>
      <c r="CU41" s="44">
        <f t="shared" si="35"/>
        <v>0.97400048352206758</v>
      </c>
      <c r="CV41" s="44">
        <f t="shared" si="36"/>
        <v>0.97520625769243841</v>
      </c>
      <c r="CW41" s="44"/>
      <c r="CX41" s="44"/>
      <c r="CY41" s="3">
        <v>4.8099999999999996</v>
      </c>
      <c r="CZ41" s="3">
        <v>0.1149930362695093</v>
      </c>
      <c r="DA41" s="18">
        <v>4.9249930362695089</v>
      </c>
      <c r="DB41" s="3">
        <v>4.93</v>
      </c>
      <c r="DC41">
        <f t="shared" si="37"/>
        <v>0.97159451561066734</v>
      </c>
      <c r="DE41" s="3">
        <v>4.75</v>
      </c>
      <c r="DF41" s="3">
        <v>0.17499303626950891</v>
      </c>
      <c r="DG41" s="18">
        <v>4.9249930362695089</v>
      </c>
      <c r="DH41" s="3">
        <v>4.96</v>
      </c>
      <c r="DI41">
        <f t="shared" si="38"/>
        <v>0.95740467708232524</v>
      </c>
      <c r="DK41" s="3">
        <v>4.8</v>
      </c>
      <c r="DL41" s="3">
        <v>0.12499303626950908</v>
      </c>
      <c r="DM41" s="18">
        <v>4.9249930362695089</v>
      </c>
      <c r="DN41" s="3">
        <v>4.95</v>
      </c>
      <c r="DO41">
        <f t="shared" si="39"/>
        <v>0.96920040481385783</v>
      </c>
      <c r="DQ41" s="3">
        <v>4.8155000000000001</v>
      </c>
      <c r="DR41" s="3">
        <v>0.10949303626950879</v>
      </c>
      <c r="DS41" s="18">
        <v>4.9249930362695089</v>
      </c>
      <c r="DT41" s="3">
        <v>5.0155000000000003</v>
      </c>
      <c r="DU41">
        <f t="shared" si="40"/>
        <v>0.97291632501830128</v>
      </c>
      <c r="DW41" s="3">
        <v>4.7699999999999996</v>
      </c>
      <c r="DX41" s="3">
        <v>0.15499303626950933</v>
      </c>
      <c r="DY41" s="18">
        <v>4.9249930362695089</v>
      </c>
      <c r="DZ41" s="3">
        <v>4.92</v>
      </c>
      <c r="EA41">
        <f t="shared" si="41"/>
        <v>0.96208834502767937</v>
      </c>
      <c r="EC41" s="3">
        <v>4.78</v>
      </c>
      <c r="ED41" s="3">
        <v>0.14499303626950866</v>
      </c>
      <c r="EE41" s="18">
        <v>4.9249930362695089</v>
      </c>
      <c r="EF41" s="3">
        <v>4.78</v>
      </c>
      <c r="EG41">
        <f t="shared" si="42"/>
        <v>0.96444740567730802</v>
      </c>
      <c r="EI41" s="3">
        <v>4.72</v>
      </c>
      <c r="EJ41" s="3">
        <v>-4.1579387120560085E-2</v>
      </c>
      <c r="EK41" s="18">
        <v>4.6784206128794397</v>
      </c>
      <c r="EL41" s="3">
        <v>4.72</v>
      </c>
      <c r="EM41">
        <f t="shared" si="43"/>
        <v>1</v>
      </c>
      <c r="EO41" s="3">
        <v>4.66</v>
      </c>
      <c r="EP41" s="3">
        <v>4.5179377902215201</v>
      </c>
      <c r="EQ41" s="18">
        <v>4.5179377902215201</v>
      </c>
      <c r="ER41" s="3">
        <v>4.6784206128794397</v>
      </c>
      <c r="ES41">
        <f t="shared" si="44"/>
        <v>0.46540958169936791</v>
      </c>
      <c r="EU41" s="3">
        <v>4.67</v>
      </c>
      <c r="EV41" s="12">
        <v>-0.15206220977847984</v>
      </c>
      <c r="EW41" s="18">
        <v>4.5179377902215201</v>
      </c>
      <c r="EX41" s="18">
        <v>4.6784206128794397</v>
      </c>
      <c r="EY41" s="3">
        <v>4.67</v>
      </c>
      <c r="EZ41" s="3">
        <v>4.63</v>
      </c>
      <c r="FA41" s="3">
        <v>0.25499303626950898</v>
      </c>
      <c r="FB41" s="19">
        <v>4.9249930362695089</v>
      </c>
      <c r="FC41" s="3">
        <v>4.92</v>
      </c>
      <c r="FF41" s="3">
        <v>4.9800000000000004</v>
      </c>
      <c r="FG41" s="3">
        <v>-5.500696373049152E-2</v>
      </c>
      <c r="FH41" s="19">
        <v>4.9249930362695089</v>
      </c>
      <c r="FI41" s="3">
        <v>4.9800000000000004</v>
      </c>
      <c r="FJ41">
        <f t="shared" si="45"/>
        <v>1</v>
      </c>
      <c r="FL41" s="3"/>
      <c r="FM41" s="3"/>
      <c r="FN41" s="3"/>
      <c r="FO41" s="12">
        <v>4.9249930362695089</v>
      </c>
      <c r="FP41" s="17">
        <v>4.9249930362695089</v>
      </c>
      <c r="FQ41" s="3"/>
      <c r="FR41" s="3"/>
      <c r="FU41" s="3">
        <v>4.87</v>
      </c>
      <c r="FV41" s="12">
        <v>5.4993036269508799E-2</v>
      </c>
      <c r="FW41" s="17">
        <v>4.9249930362695089</v>
      </c>
      <c r="FX41" s="3">
        <v>5.12</v>
      </c>
      <c r="FY41" s="3"/>
      <c r="FZ41">
        <f t="shared" si="48"/>
        <v>0.98621130144566838</v>
      </c>
      <c r="GB41" s="3"/>
      <c r="GC41" s="17">
        <v>4.9249930362695089</v>
      </c>
      <c r="GD41" s="3"/>
      <c r="GG41" s="3">
        <v>5</v>
      </c>
      <c r="GH41" s="12">
        <v>-0.32157938712056033</v>
      </c>
      <c r="GI41" s="18">
        <v>4.6784206128794397</v>
      </c>
      <c r="GJ41" s="3">
        <v>5</v>
      </c>
      <c r="GK41" s="3"/>
      <c r="GL41" s="3"/>
      <c r="GM41">
        <f t="shared" si="46"/>
        <v>1</v>
      </c>
      <c r="GO41" s="3"/>
      <c r="GP41" s="3">
        <v>5.23</v>
      </c>
      <c r="GQ41" s="18">
        <v>4.6784206128794397</v>
      </c>
      <c r="GR41" s="3"/>
      <c r="GU41" s="3">
        <v>5.25</v>
      </c>
      <c r="GV41" s="3" t="s">
        <v>239</v>
      </c>
      <c r="GW41" s="3"/>
      <c r="GX41" s="3"/>
      <c r="GY41" s="3"/>
    </row>
    <row r="42" spans="1:207">
      <c r="A42" s="9" t="s">
        <v>142</v>
      </c>
      <c r="B42" s="2">
        <v>9031</v>
      </c>
      <c r="C42" s="2" t="s">
        <v>133</v>
      </c>
      <c r="D42" s="2" t="s">
        <v>120</v>
      </c>
      <c r="E42" s="3">
        <v>34</v>
      </c>
      <c r="F42" s="4">
        <v>7.19</v>
      </c>
      <c r="G42" s="4">
        <v>4.2645831012966005</v>
      </c>
      <c r="H42" s="4">
        <v>2.6734168987033997</v>
      </c>
      <c r="I42" s="64">
        <f t="shared" si="0"/>
        <v>6.9380000000000006</v>
      </c>
      <c r="K42" s="10">
        <v>5.8244999999999996</v>
      </c>
      <c r="L42" s="10">
        <v>0.83081662025932079</v>
      </c>
      <c r="M42" s="44">
        <f t="shared" si="47"/>
        <v>0.83694770466297697</v>
      </c>
      <c r="O42" s="44">
        <f t="shared" si="2"/>
        <v>0.92563513494566341</v>
      </c>
      <c r="P42" s="11">
        <v>5.9130000000000003</v>
      </c>
      <c r="Q42" s="11">
        <v>0.7423166202593201</v>
      </c>
      <c r="R42" s="11">
        <v>6.6553166202593204</v>
      </c>
      <c r="S42" s="44">
        <f t="shared" si="3"/>
        <v>0.85174126474643252</v>
      </c>
      <c r="U42" s="44">
        <f t="shared" si="4"/>
        <v>0.92563513494566341</v>
      </c>
      <c r="V42" s="11">
        <v>6.1464999999999996</v>
      </c>
      <c r="W42" s="11">
        <v>0.50881662025932073</v>
      </c>
      <c r="X42" s="11">
        <v>6.6553166202593204</v>
      </c>
      <c r="Y42" s="44">
        <f t="shared" si="5"/>
        <v>0.89340582185866713</v>
      </c>
      <c r="AA42" s="44">
        <f t="shared" si="6"/>
        <v>0.92563513494566341</v>
      </c>
      <c r="AB42" s="11">
        <v>6.1310000000000002</v>
      </c>
      <c r="AC42" s="11">
        <v>0.52431662025932013</v>
      </c>
      <c r="AD42" s="11">
        <v>6.6553166202593204</v>
      </c>
      <c r="AE42" s="44">
        <f t="shared" si="7"/>
        <v>0.89051417846582748</v>
      </c>
      <c r="AF42" s="48"/>
      <c r="AG42" s="44">
        <f t="shared" si="8"/>
        <v>0.92563513494566341</v>
      </c>
      <c r="AH42" s="11">
        <v>6.0090000000000003</v>
      </c>
      <c r="AI42" s="11">
        <v>0.64631662025932002</v>
      </c>
      <c r="AJ42" s="11">
        <v>6.6553166202593204</v>
      </c>
      <c r="AK42" s="11">
        <v>6.6660000000000004</v>
      </c>
      <c r="AL42" s="44">
        <f t="shared" si="9"/>
        <v>0.86839140342809784</v>
      </c>
      <c r="AM42" s="44">
        <f t="shared" si="10"/>
        <v>0.86650636868715836</v>
      </c>
      <c r="AN42" s="44">
        <f t="shared" si="11"/>
        <v>0.92563513494566341</v>
      </c>
      <c r="AO42" s="44">
        <f t="shared" si="12"/>
        <v>0.95925578268367251</v>
      </c>
      <c r="AP42" s="44"/>
      <c r="AQ42" s="44">
        <f t="shared" si="13"/>
        <v>0.92712100139082054</v>
      </c>
      <c r="AS42" s="11">
        <v>6.1589999999999998</v>
      </c>
      <c r="AT42" s="11">
        <v>0.49631662025932055</v>
      </c>
      <c r="AU42" s="11">
        <v>6.6553166202593204</v>
      </c>
      <c r="AV42" s="11">
        <v>6.6509999999999998</v>
      </c>
      <c r="AW42" s="44">
        <f t="shared" si="14"/>
        <v>0.89575150721781682</v>
      </c>
      <c r="AX42" s="44">
        <f t="shared" si="15"/>
        <v>0.89656440568317086</v>
      </c>
      <c r="AY42" s="44">
        <f t="shared" si="16"/>
        <v>0.95925578268367251</v>
      </c>
      <c r="AZ42" s="44">
        <f t="shared" si="17"/>
        <v>0.92503477051460359</v>
      </c>
      <c r="BA42" s="4">
        <v>6.2030000000000003</v>
      </c>
      <c r="BB42" s="4">
        <v>0.45231662025932007</v>
      </c>
      <c r="BC42" s="4">
        <v>6.6553166202593204</v>
      </c>
      <c r="BD42" s="4">
        <v>6.6555</v>
      </c>
      <c r="BE42" s="44">
        <f t="shared" si="18"/>
        <v>0.90410722148866918</v>
      </c>
      <c r="BF42" s="44">
        <f t="shared" si="19"/>
        <v>0.90407207371953668</v>
      </c>
      <c r="BG42" s="44">
        <f t="shared" si="20"/>
        <v>0.95925578268367251</v>
      </c>
      <c r="BH42" s="44">
        <f t="shared" si="21"/>
        <v>0.9256606397774686</v>
      </c>
      <c r="BI42" s="4">
        <v>5.7634999999999996</v>
      </c>
      <c r="BJ42" s="4">
        <v>0.89181662025932074</v>
      </c>
      <c r="BK42" s="4">
        <v>6.6553166202593204</v>
      </c>
      <c r="BL42" s="4">
        <v>6.7115</v>
      </c>
      <c r="BM42" s="44">
        <f t="shared" si="22"/>
        <v>0.82704664719239052</v>
      </c>
      <c r="BN42" s="44">
        <f t="shared" si="23"/>
        <v>0.81813239586258291</v>
      </c>
      <c r="BO42" s="44">
        <f t="shared" si="24"/>
        <v>0.95925578268367251</v>
      </c>
      <c r="BP42" s="44">
        <f t="shared" si="25"/>
        <v>0.93344923504867872</v>
      </c>
      <c r="BQ42" s="44"/>
      <c r="BR42" s="4">
        <v>6.19</v>
      </c>
      <c r="BS42" s="4">
        <v>0.46531662025931997</v>
      </c>
      <c r="BT42" s="4">
        <v>6.6553166202593204</v>
      </c>
      <c r="BU42" s="4">
        <v>6.66</v>
      </c>
      <c r="BV42" s="44">
        <f t="shared" si="26"/>
        <v>0.90162230752193362</v>
      </c>
      <c r="BW42" s="44">
        <f t="shared" si="27"/>
        <v>0.90073043603959835</v>
      </c>
      <c r="BX42" s="44">
        <f t="shared" si="28"/>
        <v>0.95925578268367251</v>
      </c>
      <c r="BY42" s="44">
        <f t="shared" si="29"/>
        <v>0.92628650904033372</v>
      </c>
      <c r="BZ42" s="4">
        <v>6.11</v>
      </c>
      <c r="CA42" s="4">
        <v>0.54531662025932004</v>
      </c>
      <c r="CB42" s="4">
        <v>6.6553166202593204</v>
      </c>
      <c r="CC42" s="4">
        <v>6.65</v>
      </c>
      <c r="CD42" s="4">
        <v>6.9865000000000004</v>
      </c>
      <c r="CE42" s="44">
        <f t="shared" si="30"/>
        <v>0.88662619766989248</v>
      </c>
      <c r="CF42" s="44"/>
      <c r="CG42" s="44">
        <f t="shared" si="31"/>
        <v>0.95925578268367251</v>
      </c>
      <c r="CH42" s="44">
        <f t="shared" si="32"/>
        <v>0.97169680111265644</v>
      </c>
      <c r="CJ42" s="4">
        <v>6.6553166202593204</v>
      </c>
      <c r="CK42" s="4">
        <v>6.6553166202593204</v>
      </c>
      <c r="CM42" s="44">
        <f t="shared" si="33"/>
        <v>0.3905331742999707</v>
      </c>
      <c r="CN42" s="44">
        <f t="shared" si="34"/>
        <v>1</v>
      </c>
      <c r="CO42" s="44"/>
      <c r="CP42" s="44"/>
      <c r="CQ42" s="3">
        <v>6.32</v>
      </c>
      <c r="CR42" s="3">
        <v>0.60265831012965965</v>
      </c>
      <c r="CS42" s="3">
        <v>6.9226583101296599</v>
      </c>
      <c r="CT42" s="3">
        <v>6.92</v>
      </c>
      <c r="CU42" s="44">
        <f t="shared" si="35"/>
        <v>0.87618072349670839</v>
      </c>
      <c r="CV42" s="44">
        <f t="shared" si="36"/>
        <v>0.87665952302468086</v>
      </c>
      <c r="CW42" s="44"/>
      <c r="CX42" s="44"/>
      <c r="CY42" s="3"/>
      <c r="CZ42" s="3">
        <v>6.9226583101296599</v>
      </c>
      <c r="DA42" s="3">
        <v>6.9226583101296599</v>
      </c>
      <c r="DB42" s="3"/>
      <c r="DC42">
        <f t="shared" si="37"/>
        <v>0.3812005966851581</v>
      </c>
      <c r="DE42" s="3">
        <v>5.1384999999999996</v>
      </c>
      <c r="DF42" s="3">
        <v>1.7841583101296603</v>
      </c>
      <c r="DG42" s="3">
        <v>6.9226583101296599</v>
      </c>
      <c r="DH42" s="3">
        <v>6.9264999999999999</v>
      </c>
      <c r="DI42">
        <f t="shared" si="38"/>
        <v>0.70503643836396612</v>
      </c>
      <c r="DK42" s="3">
        <v>5.86</v>
      </c>
      <c r="DL42" s="3">
        <v>1.0626583101296596</v>
      </c>
      <c r="DM42" s="3">
        <v>6.9226583101296599</v>
      </c>
      <c r="DN42" s="3">
        <v>6.92</v>
      </c>
      <c r="DO42">
        <f t="shared" si="39"/>
        <v>0.80052371798837729</v>
      </c>
      <c r="DQ42" s="3">
        <v>5.8535000000000004</v>
      </c>
      <c r="DR42" s="3">
        <v>1.0691583101296596</v>
      </c>
      <c r="DS42" s="3">
        <v>6.9226583101296599</v>
      </c>
      <c r="DT42" s="3">
        <v>6.9409999999999998</v>
      </c>
      <c r="DU42">
        <f t="shared" si="40"/>
        <v>0.79954815435198179</v>
      </c>
      <c r="DW42" s="3">
        <v>6.51</v>
      </c>
      <c r="DX42" s="3">
        <v>0.41265831012966014</v>
      </c>
      <c r="DY42" s="3">
        <v>6.9226583101296599</v>
      </c>
      <c r="DZ42" s="3">
        <v>6.92</v>
      </c>
      <c r="EA42">
        <f t="shared" si="41"/>
        <v>0.91177314279276733</v>
      </c>
      <c r="EC42" s="3">
        <v>6.66</v>
      </c>
      <c r="ED42" s="3">
        <v>0.26265831012965979</v>
      </c>
      <c r="EE42" s="3">
        <v>6.9226583101296599</v>
      </c>
      <c r="EF42" s="3">
        <v>6.92</v>
      </c>
      <c r="EG42">
        <f t="shared" si="42"/>
        <v>0.94198270287359998</v>
      </c>
      <c r="EI42" s="3">
        <v>6.47</v>
      </c>
      <c r="EJ42" s="3">
        <v>0.45265831012966018</v>
      </c>
      <c r="EK42" s="3">
        <v>6.9226583101296599</v>
      </c>
      <c r="EL42" s="3">
        <v>6.92</v>
      </c>
      <c r="EM42">
        <f t="shared" si="43"/>
        <v>0.9040417331550562</v>
      </c>
      <c r="EO42" s="3">
        <v>6.952</v>
      </c>
      <c r="EP42" s="3">
        <v>7.1818746518197996</v>
      </c>
      <c r="EQ42" s="3">
        <v>7.1818746518197996</v>
      </c>
      <c r="ER42" s="3">
        <v>6.6553166202593204</v>
      </c>
      <c r="ES42">
        <f t="shared" si="44"/>
        <v>0.37256793265458299</v>
      </c>
      <c r="EU42" s="3">
        <v>6.13</v>
      </c>
      <c r="EV42" s="12">
        <v>1.0518746518197997</v>
      </c>
      <c r="EW42" s="3">
        <v>7.1818746518197996</v>
      </c>
      <c r="EX42" s="3">
        <v>6.6553166202593204</v>
      </c>
      <c r="EY42" s="3">
        <v>7.21</v>
      </c>
      <c r="EZ42" s="3"/>
      <c r="FA42" s="3">
        <v>-0.28734168987034003</v>
      </c>
      <c r="FB42" s="3">
        <v>6.9226583101296599</v>
      </c>
      <c r="FC42" s="3"/>
      <c r="FF42" s="3"/>
      <c r="FG42" s="13"/>
      <c r="FH42" s="13"/>
      <c r="FI42" s="3"/>
      <c r="FJ42">
        <f t="shared" si="45"/>
        <v>1</v>
      </c>
      <c r="FL42" s="3">
        <v>6.73</v>
      </c>
      <c r="FM42" s="3">
        <v>6.4960000000000004</v>
      </c>
      <c r="FN42" s="3"/>
      <c r="FO42" s="14"/>
      <c r="FP42" s="14"/>
      <c r="FQ42" s="3"/>
      <c r="FR42" s="3"/>
      <c r="FU42" s="3"/>
      <c r="FV42" s="14"/>
      <c r="FW42" s="14"/>
      <c r="FX42" s="3"/>
      <c r="FY42" s="3"/>
      <c r="FZ42">
        <f t="shared" si="48"/>
        <v>1</v>
      </c>
      <c r="GB42" s="3"/>
      <c r="GC42" s="14"/>
      <c r="GD42" s="3"/>
      <c r="GG42" s="3"/>
      <c r="GH42" s="14"/>
      <c r="GI42" s="15"/>
      <c r="GJ42" s="3"/>
      <c r="GK42" s="3"/>
      <c r="GL42" s="3"/>
      <c r="GM42">
        <f t="shared" si="46"/>
        <v>1</v>
      </c>
      <c r="GO42" s="3"/>
      <c r="GP42" s="3"/>
      <c r="GQ42" s="15"/>
      <c r="GR42" s="3"/>
      <c r="GU42" s="3"/>
      <c r="GV42" s="3"/>
      <c r="GW42" s="3"/>
      <c r="GX42" s="3"/>
      <c r="GY42" s="3"/>
    </row>
    <row r="43" spans="1:207">
      <c r="A43" s="30" t="s">
        <v>148</v>
      </c>
      <c r="B43" s="2">
        <v>9031</v>
      </c>
      <c r="C43" s="2" t="s">
        <v>133</v>
      </c>
      <c r="D43" s="31" t="s">
        <v>120</v>
      </c>
      <c r="E43" s="12">
        <v>46</v>
      </c>
      <c r="F43" s="4">
        <v>6.3840000000000003</v>
      </c>
      <c r="G43" s="4">
        <v>3.7691587744524004</v>
      </c>
      <c r="H43" s="4">
        <v>2.3628412255475997</v>
      </c>
      <c r="I43" s="64">
        <f t="shared" si="0"/>
        <v>6.1319999999999997</v>
      </c>
      <c r="K43" s="12">
        <v>5.6710000000000003</v>
      </c>
      <c r="L43" s="10">
        <v>0.24043175489047997</v>
      </c>
      <c r="M43" s="44">
        <f t="shared" si="47"/>
        <v>0.94003583330243867</v>
      </c>
      <c r="O43" s="44">
        <f t="shared" si="2"/>
        <v>0.92597615208184214</v>
      </c>
      <c r="P43" s="11">
        <v>5.3324999999999996</v>
      </c>
      <c r="Q43" s="11">
        <v>0.57893175489048065</v>
      </c>
      <c r="R43" s="11">
        <v>5.9114317548904802</v>
      </c>
      <c r="S43" s="44">
        <f t="shared" si="3"/>
        <v>0.86685379456025868</v>
      </c>
      <c r="U43" s="44">
        <f t="shared" si="4"/>
        <v>0.92597615208184214</v>
      </c>
      <c r="V43" s="32" t="s">
        <v>149</v>
      </c>
      <c r="W43" s="33">
        <v>0.45543175489047982</v>
      </c>
      <c r="X43" s="11">
        <v>5.9114317548904802</v>
      </c>
      <c r="Y43" s="44">
        <f t="shared" si="5"/>
        <v>0.89219505376268493</v>
      </c>
      <c r="AA43" s="44">
        <f t="shared" si="6"/>
        <v>0.92597615208184214</v>
      </c>
      <c r="AB43" s="33" t="s">
        <v>150</v>
      </c>
      <c r="AC43" s="33">
        <v>0.46743175489048028</v>
      </c>
      <c r="AD43" s="11">
        <v>5.9114317548904802</v>
      </c>
      <c r="AE43" s="44">
        <f t="shared" si="7"/>
        <v>0.88966794131908211</v>
      </c>
      <c r="AF43" s="48"/>
      <c r="AG43" s="44">
        <f t="shared" si="8"/>
        <v>0.92597615208184214</v>
      </c>
      <c r="AH43" s="32" t="s">
        <v>151</v>
      </c>
      <c r="AI43" s="32">
        <v>0.65143175489048044</v>
      </c>
      <c r="AJ43" s="11">
        <v>5.9114317548904802</v>
      </c>
      <c r="AK43" s="11">
        <v>5.9314999999999998</v>
      </c>
      <c r="AL43" s="44">
        <f t="shared" si="9"/>
        <v>0.85263693830803278</v>
      </c>
      <c r="AM43" s="44">
        <f t="shared" si="10"/>
        <v>0.84878369762089956</v>
      </c>
      <c r="AN43" s="44">
        <f t="shared" si="11"/>
        <v>0.92597615208184214</v>
      </c>
      <c r="AO43" s="44">
        <f t="shared" si="12"/>
        <v>0.96402996655095896</v>
      </c>
      <c r="AP43" s="44"/>
      <c r="AQ43" s="44">
        <f t="shared" si="13"/>
        <v>0.9291196741854636</v>
      </c>
      <c r="AS43" s="32" t="s">
        <v>152</v>
      </c>
      <c r="AT43" s="32">
        <v>0.47593175489048001</v>
      </c>
      <c r="AU43" s="11">
        <v>5.9114317548904802</v>
      </c>
      <c r="AV43" s="11">
        <v>5.9145000000000003</v>
      </c>
      <c r="AW43" s="44">
        <f t="shared" si="14"/>
        <v>0.88788654762466246</v>
      </c>
      <c r="AX43" s="44">
        <f t="shared" si="15"/>
        <v>0.88724526896673139</v>
      </c>
      <c r="AY43" s="44">
        <f t="shared" si="16"/>
        <v>0.96402996655095896</v>
      </c>
      <c r="AZ43" s="44">
        <f t="shared" si="17"/>
        <v>0.92645676691729328</v>
      </c>
      <c r="BA43" s="2">
        <v>5.4480000000000004</v>
      </c>
      <c r="BB43" s="4">
        <v>0.46343175489047983</v>
      </c>
      <c r="BC43" s="4">
        <v>5.9114317548904802</v>
      </c>
      <c r="BD43" s="4">
        <v>5.9109999999999996</v>
      </c>
      <c r="BE43" s="44">
        <f t="shared" si="18"/>
        <v>0.89050871997239267</v>
      </c>
      <c r="BF43" s="44">
        <f t="shared" si="19"/>
        <v>0.89059956757886372</v>
      </c>
      <c r="BG43" s="44">
        <f t="shared" si="20"/>
        <v>0.96402996655095896</v>
      </c>
      <c r="BH43" s="44">
        <f t="shared" si="21"/>
        <v>0.92590852130325807</v>
      </c>
      <c r="BI43" s="2">
        <v>5.0545</v>
      </c>
      <c r="BJ43" s="4">
        <v>0.85693175489048024</v>
      </c>
      <c r="BK43" s="4">
        <v>5.9114317548904802</v>
      </c>
      <c r="BL43" s="31" t="s">
        <v>153</v>
      </c>
      <c r="BM43" s="44">
        <f t="shared" si="22"/>
        <v>0.81476113589757093</v>
      </c>
      <c r="BN43" s="44">
        <f t="shared" si="23"/>
        <v>0.80958656058201561</v>
      </c>
      <c r="BO43" s="44">
        <f t="shared" si="24"/>
        <v>0.96402996655095896</v>
      </c>
      <c r="BP43" s="44">
        <f t="shared" si="25"/>
        <v>0.93060776942355883</v>
      </c>
      <c r="BQ43" s="44"/>
      <c r="BR43" s="4">
        <v>5.45</v>
      </c>
      <c r="BS43" s="4">
        <v>0.46143175489048005</v>
      </c>
      <c r="BT43" s="31">
        <v>5.9114317548904802</v>
      </c>
      <c r="BU43" s="2">
        <v>5.91</v>
      </c>
      <c r="BV43" s="44">
        <f t="shared" si="26"/>
        <v>0.89092970551273087</v>
      </c>
      <c r="BW43" s="44">
        <f t="shared" si="27"/>
        <v>0.89123132411609163</v>
      </c>
      <c r="BX43" s="44">
        <f t="shared" si="28"/>
        <v>0.96402996655095896</v>
      </c>
      <c r="BY43" s="44">
        <f t="shared" si="29"/>
        <v>0.9257518796992481</v>
      </c>
      <c r="BZ43" s="4">
        <v>5.39</v>
      </c>
      <c r="CA43" s="4">
        <v>0.52143175489048055</v>
      </c>
      <c r="CB43" s="31">
        <v>5.9114317548904802</v>
      </c>
      <c r="CC43" s="4">
        <v>5.91</v>
      </c>
      <c r="CD43" s="4">
        <v>6.58</v>
      </c>
      <c r="CE43" s="44">
        <f t="shared" si="30"/>
        <v>0.87847086518173545</v>
      </c>
      <c r="CF43" s="44"/>
      <c r="CG43" s="44">
        <f t="shared" si="31"/>
        <v>0.96402996655095896</v>
      </c>
      <c r="CH43" s="44">
        <f t="shared" si="32"/>
        <v>1.0307017543859649</v>
      </c>
      <c r="CJ43" s="4">
        <v>5.9114317548904802</v>
      </c>
      <c r="CK43" s="31">
        <v>5.9114317548904802</v>
      </c>
      <c r="CM43" s="44">
        <f t="shared" si="33"/>
        <v>0.38935215398561551</v>
      </c>
      <c r="CN43" s="44">
        <f t="shared" si="34"/>
        <v>1</v>
      </c>
      <c r="CO43" s="44"/>
      <c r="CP43" s="44"/>
      <c r="CQ43" s="3">
        <v>5.88</v>
      </c>
      <c r="CR43" s="3">
        <v>0.26771587744523995</v>
      </c>
      <c r="CS43" s="3">
        <v>6.1477158774452398</v>
      </c>
      <c r="CT43" s="3">
        <v>6.14</v>
      </c>
      <c r="CU43" s="44">
        <f t="shared" si="35"/>
        <v>0.93368239033149236</v>
      </c>
      <c r="CV43" s="44">
        <f t="shared" si="36"/>
        <v>0.93547040100564516</v>
      </c>
      <c r="CW43" s="44"/>
      <c r="CX43" s="44"/>
      <c r="CY43" s="3">
        <v>5.31</v>
      </c>
      <c r="CZ43" s="3">
        <v>0.83771587744524023</v>
      </c>
      <c r="DA43" s="3">
        <v>6.1477158774452398</v>
      </c>
      <c r="DB43" s="3">
        <v>6.2</v>
      </c>
      <c r="DC43">
        <f t="shared" si="37"/>
        <v>0.81815961128871328</v>
      </c>
      <c r="DE43" s="3">
        <v>5.2069999999999999</v>
      </c>
      <c r="DF43" s="3">
        <v>0.94071587744523999</v>
      </c>
      <c r="DG43" s="3">
        <v>6.1477158774452398</v>
      </c>
      <c r="DH43" s="3">
        <v>6.1505000000000001</v>
      </c>
      <c r="DI43">
        <f t="shared" si="38"/>
        <v>0.80026732196233297</v>
      </c>
      <c r="DK43" s="3">
        <v>5.42</v>
      </c>
      <c r="DL43" s="3">
        <v>0.72771587744523991</v>
      </c>
      <c r="DM43" s="3">
        <v>6.1477158774452398</v>
      </c>
      <c r="DN43" s="3">
        <v>6.15</v>
      </c>
      <c r="DO43">
        <f t="shared" si="39"/>
        <v>0.83817296816620179</v>
      </c>
      <c r="DQ43" s="3">
        <v>5.3914999999999997</v>
      </c>
      <c r="DR43" s="3">
        <v>0.7562158774452401</v>
      </c>
      <c r="DS43" s="3">
        <v>6.1477158774452398</v>
      </c>
      <c r="DT43" s="3">
        <v>6.1665000000000001</v>
      </c>
      <c r="DU43">
        <f t="shared" si="40"/>
        <v>0.83289430475593129</v>
      </c>
      <c r="DW43" s="3">
        <v>6.13</v>
      </c>
      <c r="DX43" s="3">
        <v>1.7715877445239947E-2</v>
      </c>
      <c r="DY43" s="3">
        <v>6.1477158774452398</v>
      </c>
      <c r="DZ43" s="3">
        <v>6.14</v>
      </c>
      <c r="EA43">
        <f t="shared" si="41"/>
        <v>0.99532176819310292</v>
      </c>
      <c r="EC43" s="3">
        <v>6.2</v>
      </c>
      <c r="ED43" s="3">
        <v>-5.2284122554760337E-2</v>
      </c>
      <c r="EE43" s="3">
        <v>6.1477158774452398</v>
      </c>
      <c r="EF43" s="3">
        <v>6.2</v>
      </c>
      <c r="EG43">
        <f t="shared" si="42"/>
        <v>1</v>
      </c>
      <c r="EI43" s="3">
        <v>6.55</v>
      </c>
      <c r="EJ43" s="3">
        <v>-0.40228412255475998</v>
      </c>
      <c r="EK43" s="3">
        <v>6.1477158774452398</v>
      </c>
      <c r="EL43" s="3">
        <v>6.55</v>
      </c>
      <c r="EM43">
        <f t="shared" si="43"/>
        <v>1</v>
      </c>
      <c r="EO43" s="3">
        <v>6.2530000000000001</v>
      </c>
      <c r="EP43" s="3">
        <v>7.2014837511699596</v>
      </c>
      <c r="EQ43" s="3">
        <v>7.2014837511699596</v>
      </c>
      <c r="ER43" s="3">
        <v>5.9114317548904802</v>
      </c>
      <c r="ES43">
        <f t="shared" si="44"/>
        <v>0.34356773230459242</v>
      </c>
      <c r="EU43" s="3">
        <v>6.35</v>
      </c>
      <c r="EV43" s="12">
        <v>0.85148375116996</v>
      </c>
      <c r="EW43" s="3">
        <v>7.2014837511699596</v>
      </c>
      <c r="EX43" s="3">
        <v>5.9114317548904802</v>
      </c>
      <c r="EY43" s="3">
        <v>7.2</v>
      </c>
      <c r="EZ43" s="3"/>
      <c r="FA43" s="3">
        <v>-1.0522841225547603</v>
      </c>
      <c r="FB43" s="3">
        <v>6.1477158774452398</v>
      </c>
      <c r="FC43" s="3"/>
      <c r="FF43" s="3"/>
      <c r="FG43" s="13"/>
      <c r="FH43" s="13"/>
      <c r="FI43" s="3"/>
      <c r="FJ43">
        <f t="shared" si="45"/>
        <v>1</v>
      </c>
      <c r="FL43" s="3">
        <v>6.63</v>
      </c>
      <c r="FM43" s="3">
        <v>6.4414999999999996</v>
      </c>
      <c r="FN43" s="3"/>
      <c r="FO43" s="14"/>
      <c r="FP43" s="14"/>
      <c r="FQ43" s="3"/>
      <c r="FR43" s="3"/>
      <c r="FU43" s="3"/>
      <c r="FV43" s="14"/>
      <c r="FW43" s="14"/>
      <c r="FX43" s="3"/>
      <c r="FY43" s="3"/>
      <c r="FZ43">
        <f t="shared" si="48"/>
        <v>1</v>
      </c>
      <c r="GB43" s="3"/>
      <c r="GC43" s="14"/>
      <c r="GD43" s="3"/>
      <c r="GG43" s="3"/>
      <c r="GH43" s="14"/>
      <c r="GI43" s="15"/>
      <c r="GJ43" s="3"/>
      <c r="GK43" s="3"/>
      <c r="GL43" s="3"/>
      <c r="GM43">
        <f t="shared" si="46"/>
        <v>1</v>
      </c>
      <c r="GO43" s="3"/>
      <c r="GP43" s="3"/>
      <c r="GQ43" s="15"/>
      <c r="GR43" s="3"/>
      <c r="GU43" s="3"/>
      <c r="GV43" s="3"/>
      <c r="GW43" s="3"/>
      <c r="GX43" s="3"/>
      <c r="GY43" s="3"/>
    </row>
    <row r="44" spans="1:207">
      <c r="A44" s="34" t="s">
        <v>169</v>
      </c>
      <c r="B44" s="2">
        <v>9031</v>
      </c>
      <c r="C44" s="2" t="s">
        <v>133</v>
      </c>
      <c r="D44" s="2" t="s">
        <v>120</v>
      </c>
      <c r="E44" s="3">
        <v>24</v>
      </c>
      <c r="F44" s="4">
        <v>6.984</v>
      </c>
      <c r="G44" s="4">
        <v>4.1379610028723999</v>
      </c>
      <c r="H44" s="4">
        <v>2.5940389971275999</v>
      </c>
      <c r="I44" s="64">
        <f t="shared" si="0"/>
        <v>6.7319999999999993</v>
      </c>
      <c r="K44" s="10">
        <v>5.6334999999999997</v>
      </c>
      <c r="L44" s="10">
        <v>0.83169220057448001</v>
      </c>
      <c r="M44" s="44">
        <f t="shared" si="47"/>
        <v>0.83264582727872638</v>
      </c>
      <c r="O44" s="44">
        <f t="shared" si="2"/>
        <v>0.92571480535144324</v>
      </c>
      <c r="P44" s="11">
        <v>5.9424999999999999</v>
      </c>
      <c r="Q44" s="11">
        <v>0.52269220057447985</v>
      </c>
      <c r="R44" s="11">
        <v>6.4651922005744797</v>
      </c>
      <c r="S44" s="44">
        <f t="shared" si="3"/>
        <v>0.88785001205669789</v>
      </c>
      <c r="U44" s="44">
        <f t="shared" si="4"/>
        <v>0.92571480535144324</v>
      </c>
      <c r="V44" s="11">
        <v>5.9669999999999996</v>
      </c>
      <c r="W44" s="11">
        <v>0.4981922005744801</v>
      </c>
      <c r="X44" s="11">
        <v>6.4651922005744797</v>
      </c>
      <c r="Y44" s="44">
        <f t="shared" si="5"/>
        <v>0.89254190301474834</v>
      </c>
      <c r="AA44" s="44">
        <f t="shared" si="6"/>
        <v>0.92571480535144324</v>
      </c>
      <c r="AB44" s="11">
        <v>5.9960000000000004</v>
      </c>
      <c r="AC44" s="11">
        <v>0.4691922005744793</v>
      </c>
      <c r="AD44" s="11">
        <v>6.4651922005744797</v>
      </c>
      <c r="AE44" s="44">
        <f t="shared" si="7"/>
        <v>0.89816006113635438</v>
      </c>
      <c r="AF44" s="48"/>
      <c r="AG44" s="44">
        <f t="shared" si="8"/>
        <v>0.92571480535144324</v>
      </c>
      <c r="AH44" s="11">
        <v>5.7184999999999997</v>
      </c>
      <c r="AI44" s="11">
        <v>0.74669220057448005</v>
      </c>
      <c r="AJ44" s="11">
        <v>6.4651922005744797</v>
      </c>
      <c r="AK44" s="11">
        <v>6.5925000000000002</v>
      </c>
      <c r="AL44" s="44">
        <f t="shared" si="9"/>
        <v>0.84713506374463332</v>
      </c>
      <c r="AM44" s="44">
        <f t="shared" si="10"/>
        <v>0.82561715873305819</v>
      </c>
      <c r="AN44" s="44">
        <f t="shared" si="11"/>
        <v>0.92571480535144324</v>
      </c>
      <c r="AO44" s="44">
        <f t="shared" si="12"/>
        <v>0.96036723122021395</v>
      </c>
      <c r="AP44" s="44"/>
      <c r="AQ44" s="44">
        <f t="shared" si="13"/>
        <v>0.94394329896907225</v>
      </c>
      <c r="AS44" s="11">
        <v>6.1174999999999997</v>
      </c>
      <c r="AT44" s="11">
        <v>0.34769220057448003</v>
      </c>
      <c r="AU44" s="11">
        <v>6.4651922005744797</v>
      </c>
      <c r="AV44" s="11">
        <v>6.4645000000000001</v>
      </c>
      <c r="AW44" s="44">
        <f t="shared" si="14"/>
        <v>0.92248794438515547</v>
      </c>
      <c r="AX44" s="44">
        <f t="shared" si="15"/>
        <v>0.92263031946592988</v>
      </c>
      <c r="AY44" s="44">
        <f t="shared" si="16"/>
        <v>0.96036723122021395</v>
      </c>
      <c r="AZ44" s="44">
        <f t="shared" si="17"/>
        <v>0.92561569301260027</v>
      </c>
      <c r="BA44" s="4">
        <v>5.968</v>
      </c>
      <c r="BB44" s="4">
        <v>0.49719220057447977</v>
      </c>
      <c r="BC44" s="4">
        <v>6.4651922005744797</v>
      </c>
      <c r="BD44" s="4">
        <v>6.4619999999999997</v>
      </c>
      <c r="BE44" s="44">
        <f t="shared" si="18"/>
        <v>0.89273446232483789</v>
      </c>
      <c r="BF44" s="44">
        <f t="shared" si="19"/>
        <v>0.893349706594322</v>
      </c>
      <c r="BG44" s="44">
        <f t="shared" si="20"/>
        <v>0.96036723122021395</v>
      </c>
      <c r="BH44" s="44">
        <f t="shared" si="21"/>
        <v>0.92525773195876282</v>
      </c>
      <c r="BI44" s="4">
        <v>5.6</v>
      </c>
      <c r="BJ44" s="4">
        <v>0.8651922005744801</v>
      </c>
      <c r="BK44" s="4">
        <v>6.4651922005744797</v>
      </c>
      <c r="BL44" s="4">
        <v>6.46</v>
      </c>
      <c r="BM44" s="44">
        <f t="shared" si="22"/>
        <v>0.8270706161909227</v>
      </c>
      <c r="BN44" s="44">
        <f t="shared" si="23"/>
        <v>0.8279298298834773</v>
      </c>
      <c r="BO44" s="44">
        <f t="shared" si="24"/>
        <v>0.96036723122021395</v>
      </c>
      <c r="BP44" s="44">
        <f t="shared" si="25"/>
        <v>0.92497136311569306</v>
      </c>
      <c r="BQ44" s="44"/>
      <c r="BR44" s="4">
        <v>6</v>
      </c>
      <c r="BS44" s="4">
        <v>0.46519220057447974</v>
      </c>
      <c r="BT44" s="4">
        <v>6.4651922005744797</v>
      </c>
      <c r="BU44" s="4">
        <v>6.48</v>
      </c>
      <c r="BV44" s="44">
        <f t="shared" si="26"/>
        <v>0.8989405348867946</v>
      </c>
      <c r="BW44" s="44">
        <f t="shared" si="27"/>
        <v>0.89605802220905773</v>
      </c>
      <c r="BX44" s="44">
        <f t="shared" si="28"/>
        <v>0.96036723122021395</v>
      </c>
      <c r="BY44" s="44">
        <f t="shared" si="29"/>
        <v>0.92783505154639179</v>
      </c>
      <c r="BZ44" s="4">
        <v>6.02</v>
      </c>
      <c r="CA44" s="4">
        <v>0.44519220057448017</v>
      </c>
      <c r="CB44" s="4">
        <v>6.4651922005744797</v>
      </c>
      <c r="CC44" s="4">
        <v>6.46</v>
      </c>
      <c r="CD44" s="4">
        <v>7.0114999999999998</v>
      </c>
      <c r="CE44" s="44">
        <f t="shared" si="30"/>
        <v>0.90286333866394386</v>
      </c>
      <c r="CF44" s="44"/>
      <c r="CG44" s="44">
        <f t="shared" si="31"/>
        <v>0.96036723122021395</v>
      </c>
      <c r="CH44" s="44">
        <f t="shared" si="32"/>
        <v>1.0039375715922108</v>
      </c>
      <c r="CJ44" s="4">
        <v>6.4651922005744797</v>
      </c>
      <c r="CK44" s="4">
        <v>6.4651922005744797</v>
      </c>
      <c r="CM44" s="44">
        <f t="shared" si="33"/>
        <v>0.39025758880171879</v>
      </c>
      <c r="CN44" s="44">
        <f t="shared" si="34"/>
        <v>1</v>
      </c>
      <c r="CO44" s="44"/>
      <c r="CP44" s="44"/>
      <c r="CQ44" s="3">
        <v>6.42</v>
      </c>
      <c r="CR44" s="3">
        <v>0.30459610028723993</v>
      </c>
      <c r="CS44" s="3">
        <v>6.7245961002872399</v>
      </c>
      <c r="CT44" s="3">
        <v>6.73</v>
      </c>
      <c r="CU44" s="44">
        <f t="shared" si="35"/>
        <v>0.93143676193366098</v>
      </c>
      <c r="CV44" s="44">
        <f t="shared" si="36"/>
        <v>0.93030514435719891</v>
      </c>
      <c r="CW44" s="44"/>
      <c r="CX44" s="44"/>
      <c r="CY44" s="3">
        <v>5.96</v>
      </c>
      <c r="CZ44" s="3">
        <v>0.7645961002872399</v>
      </c>
      <c r="DA44" s="3">
        <v>6.7245961002872399</v>
      </c>
      <c r="DB44" s="3">
        <v>6.73</v>
      </c>
      <c r="DC44">
        <f t="shared" si="37"/>
        <v>0.84404136776000693</v>
      </c>
      <c r="DE44" s="3">
        <v>5.6050000000000004</v>
      </c>
      <c r="DF44" s="3">
        <v>1.1195961002872394</v>
      </c>
      <c r="DG44" s="3">
        <v>6.7245961002872399</v>
      </c>
      <c r="DH44" s="3">
        <v>6.77</v>
      </c>
      <c r="DI44">
        <f t="shared" si="38"/>
        <v>0.78705013025642756</v>
      </c>
      <c r="DK44" s="3">
        <v>5.95</v>
      </c>
      <c r="DL44" s="3">
        <v>0.77459610028723969</v>
      </c>
      <c r="DM44" s="3">
        <v>6.7245961002872399</v>
      </c>
      <c r="DN44" s="3">
        <v>6.72</v>
      </c>
      <c r="DO44">
        <f t="shared" si="39"/>
        <v>0.84232323736470405</v>
      </c>
      <c r="DQ44" s="3">
        <v>5.8514999999999997</v>
      </c>
      <c r="DR44" s="3">
        <v>0.87309610028724016</v>
      </c>
      <c r="DS44" s="3">
        <v>6.7245961002872399</v>
      </c>
      <c r="DT44" s="3">
        <v>6.7904999999999998</v>
      </c>
      <c r="DU44">
        <f t="shared" si="40"/>
        <v>0.82576608441825106</v>
      </c>
      <c r="DW44" s="3">
        <v>6.57</v>
      </c>
      <c r="DX44" s="3">
        <v>0.15459610028723958</v>
      </c>
      <c r="DY44" s="3">
        <v>6.7245961002872399</v>
      </c>
      <c r="DZ44" s="3">
        <v>6.72</v>
      </c>
      <c r="EA44">
        <f t="shared" si="41"/>
        <v>0.96398508008817274</v>
      </c>
      <c r="EC44" s="3">
        <v>6.55</v>
      </c>
      <c r="ED44" s="3">
        <v>0.17459610028724004</v>
      </c>
      <c r="EE44" s="3">
        <v>6.7245961002872399</v>
      </c>
      <c r="EF44" s="3">
        <v>6.72</v>
      </c>
      <c r="EG44">
        <f t="shared" si="42"/>
        <v>0.95951448384084692</v>
      </c>
      <c r="EI44" s="3">
        <v>6.35</v>
      </c>
      <c r="EJ44" s="3">
        <v>0.37459610028724022</v>
      </c>
      <c r="EK44" s="3">
        <v>6.7245961002872399</v>
      </c>
      <c r="EL44" s="3">
        <v>6.72</v>
      </c>
      <c r="EM44">
        <f t="shared" si="43"/>
        <v>0.91698806425630552</v>
      </c>
      <c r="EO44" s="3">
        <v>6.4859999999999998</v>
      </c>
      <c r="EP44" s="3">
        <v>6.7957446611044201</v>
      </c>
      <c r="EQ44" s="3">
        <v>6.7957446611044201</v>
      </c>
      <c r="ER44" s="3">
        <v>6.4651922005744797</v>
      </c>
      <c r="ES44">
        <f t="shared" si="44"/>
        <v>0.37845915465839747</v>
      </c>
      <c r="EU44" s="3">
        <v>5.82</v>
      </c>
      <c r="EV44" s="12">
        <v>0.97574466110441982</v>
      </c>
      <c r="EW44" s="3">
        <v>6.7957446611044201</v>
      </c>
      <c r="EX44" s="3">
        <v>6.4651922005744797</v>
      </c>
      <c r="EY44" s="3">
        <v>6.79</v>
      </c>
      <c r="EZ44" s="3"/>
      <c r="FA44" s="3">
        <v>-6.5403899712760172E-2</v>
      </c>
      <c r="FB44" s="3">
        <v>6.7245961002872399</v>
      </c>
      <c r="FC44" s="3"/>
      <c r="FF44" s="3">
        <v>6.83</v>
      </c>
      <c r="FG44" s="3">
        <v>-0.10540389971276021</v>
      </c>
      <c r="FH44" s="3">
        <v>6.7245961002872399</v>
      </c>
      <c r="FI44" s="3">
        <v>6.83</v>
      </c>
      <c r="FJ44">
        <f t="shared" si="45"/>
        <v>1</v>
      </c>
      <c r="FL44" s="3"/>
      <c r="FM44" s="3"/>
      <c r="FN44" s="3">
        <v>5.8855000000000004</v>
      </c>
      <c r="FO44" s="3">
        <v>0.83909610028723947</v>
      </c>
      <c r="FP44" s="3">
        <v>6.7245961002872399</v>
      </c>
      <c r="FQ44" s="3">
        <v>6.7835000000000001</v>
      </c>
      <c r="FR44" s="3"/>
      <c r="FU44" s="3">
        <v>5.98</v>
      </c>
      <c r="FV44" s="3">
        <v>0.74459610028723944</v>
      </c>
      <c r="FW44" s="3">
        <v>6.7245961002872399</v>
      </c>
      <c r="FX44" s="3">
        <v>6.76</v>
      </c>
      <c r="FY44" s="3">
        <v>6.39</v>
      </c>
      <c r="FZ44">
        <f t="shared" si="48"/>
        <v>0.8474987420412573</v>
      </c>
      <c r="GB44" s="3"/>
      <c r="GC44" s="3"/>
      <c r="GD44" s="3"/>
      <c r="GG44" s="3"/>
      <c r="GH44" s="14"/>
      <c r="GI44" s="15"/>
      <c r="GJ44" s="3"/>
      <c r="GK44" s="3"/>
      <c r="GL44" s="3"/>
      <c r="GM44">
        <f t="shared" si="46"/>
        <v>1</v>
      </c>
      <c r="GO44" s="3"/>
      <c r="GP44" s="3"/>
      <c r="GQ44" s="15"/>
      <c r="GR44" s="3"/>
      <c r="GU44" s="3"/>
      <c r="GV44" s="3"/>
      <c r="GW44" s="3"/>
      <c r="GX44" s="3"/>
      <c r="GY44" s="3"/>
    </row>
    <row r="45" spans="1:207">
      <c r="A45" s="36" t="s">
        <v>202</v>
      </c>
      <c r="B45" s="2">
        <v>9031</v>
      </c>
      <c r="C45" s="2" t="s">
        <v>133</v>
      </c>
      <c r="D45" s="2" t="s">
        <v>120</v>
      </c>
      <c r="E45" s="3">
        <v>44</v>
      </c>
      <c r="F45" s="4">
        <v>7.3449999999999998</v>
      </c>
      <c r="G45" s="4">
        <v>4.3598570103050998</v>
      </c>
      <c r="H45" s="4">
        <v>2.7331429896948998</v>
      </c>
      <c r="I45" s="64">
        <f t="shared" si="0"/>
        <v>7.093</v>
      </c>
      <c r="K45" s="10">
        <v>6.3</v>
      </c>
      <c r="L45" s="10">
        <v>0.49837140206101971</v>
      </c>
      <c r="M45" s="44">
        <f t="shared" si="47"/>
        <v>0.89741705005214112</v>
      </c>
      <c r="O45" s="44">
        <f t="shared" si="2"/>
        <v>0.92557813506617015</v>
      </c>
      <c r="P45" s="11">
        <v>6.4035000000000002</v>
      </c>
      <c r="Q45" s="11">
        <v>0.39487140206101934</v>
      </c>
      <c r="R45" s="11">
        <v>6.7983714020610195</v>
      </c>
      <c r="S45" s="44">
        <f t="shared" si="3"/>
        <v>0.91695184922990847</v>
      </c>
      <c r="U45" s="44">
        <f t="shared" si="4"/>
        <v>0.92557813506617015</v>
      </c>
      <c r="V45" s="11">
        <v>6.36</v>
      </c>
      <c r="W45" s="11">
        <v>0.43837140206101921</v>
      </c>
      <c r="X45" s="11">
        <v>6.7983714020610195</v>
      </c>
      <c r="Y45" s="44">
        <f t="shared" si="5"/>
        <v>0.90863890494849364</v>
      </c>
      <c r="AA45" s="44">
        <f t="shared" si="6"/>
        <v>0.92557813506617015</v>
      </c>
      <c r="AB45" s="11">
        <v>6.38</v>
      </c>
      <c r="AC45" s="11">
        <v>0.41837140206101964</v>
      </c>
      <c r="AD45" s="11">
        <v>6.7983714020610195</v>
      </c>
      <c r="AE45" s="44">
        <f t="shared" si="7"/>
        <v>0.9124421509490277</v>
      </c>
      <c r="AF45" s="48"/>
      <c r="AG45" s="44">
        <f t="shared" si="8"/>
        <v>0.92557813506617015</v>
      </c>
      <c r="AH45" s="11">
        <v>6.19</v>
      </c>
      <c r="AI45" s="11">
        <v>0.60837140206101914</v>
      </c>
      <c r="AJ45" s="11">
        <v>6.7983714020610195</v>
      </c>
      <c r="AK45" s="11">
        <v>6.8</v>
      </c>
      <c r="AL45" s="44">
        <f t="shared" si="9"/>
        <v>0.87754761827238892</v>
      </c>
      <c r="AM45" s="44">
        <f t="shared" si="10"/>
        <v>0.8772600501915544</v>
      </c>
      <c r="AN45" s="44">
        <f t="shared" si="11"/>
        <v>0.92557813506617015</v>
      </c>
      <c r="AO45" s="44">
        <f t="shared" si="12"/>
        <v>0.95846206147765678</v>
      </c>
      <c r="AP45" s="44"/>
      <c r="AQ45" s="44">
        <f t="shared" si="13"/>
        <v>0.9257998638529612</v>
      </c>
      <c r="AS45" s="11">
        <v>6.42</v>
      </c>
      <c r="AT45" s="11">
        <v>0.3783714020610196</v>
      </c>
      <c r="AU45" s="11">
        <v>6.7983714020610195</v>
      </c>
      <c r="AV45" s="11">
        <v>6.79</v>
      </c>
      <c r="AW45" s="44">
        <f t="shared" si="14"/>
        <v>0.92014496365909193</v>
      </c>
      <c r="AX45" s="44">
        <f t="shared" si="15"/>
        <v>0.92177353370432369</v>
      </c>
      <c r="AY45" s="44">
        <f t="shared" si="16"/>
        <v>0.95846206147765678</v>
      </c>
      <c r="AZ45" s="44">
        <f t="shared" si="17"/>
        <v>0.92443839346494217</v>
      </c>
      <c r="BA45" s="4">
        <v>6.42</v>
      </c>
      <c r="BB45" s="4">
        <v>0.3783714020610196</v>
      </c>
      <c r="BC45" s="4">
        <v>6.7983714020610195</v>
      </c>
      <c r="BD45" s="4">
        <v>6.8</v>
      </c>
      <c r="BE45" s="44">
        <f t="shared" si="18"/>
        <v>0.92014496365909193</v>
      </c>
      <c r="BF45" s="44">
        <f t="shared" si="19"/>
        <v>0.91982880513614063</v>
      </c>
      <c r="BG45" s="44">
        <f t="shared" si="20"/>
        <v>0.95846206147765678</v>
      </c>
      <c r="BH45" s="44">
        <f t="shared" si="21"/>
        <v>0.9257998638529612</v>
      </c>
      <c r="BI45" s="4">
        <v>6.08</v>
      </c>
      <c r="BJ45" s="4">
        <v>0.71837140206101946</v>
      </c>
      <c r="BK45" s="4">
        <v>6.7983714020610195</v>
      </c>
      <c r="BL45" s="4">
        <v>6.79</v>
      </c>
      <c r="BM45" s="44">
        <f t="shared" si="22"/>
        <v>0.85853897388473199</v>
      </c>
      <c r="BN45" s="44">
        <f t="shared" si="23"/>
        <v>0.85995660261091411</v>
      </c>
      <c r="BO45" s="44">
        <f t="shared" si="24"/>
        <v>0.95846206147765678</v>
      </c>
      <c r="BP45" s="44">
        <f t="shared" si="25"/>
        <v>0.92443839346494217</v>
      </c>
      <c r="BQ45" s="44"/>
      <c r="BR45" s="4">
        <v>6.39</v>
      </c>
      <c r="BS45" s="4">
        <v>0.40837140206101985</v>
      </c>
      <c r="BT45" s="4">
        <v>6.7983714020610195</v>
      </c>
      <c r="BU45" s="4">
        <v>6.79</v>
      </c>
      <c r="BV45" s="44">
        <f t="shared" si="26"/>
        <v>0.91435573828595695</v>
      </c>
      <c r="BW45" s="44">
        <f t="shared" si="27"/>
        <v>0.91596386212148817</v>
      </c>
      <c r="BX45" s="44">
        <f t="shared" si="28"/>
        <v>0.95846206147765678</v>
      </c>
      <c r="BY45" s="44">
        <f t="shared" si="29"/>
        <v>0.92443839346494217</v>
      </c>
      <c r="BZ45" s="4">
        <v>6.34</v>
      </c>
      <c r="CA45" s="4">
        <v>0.45837140206101967</v>
      </c>
      <c r="CB45" s="4">
        <v>6.7983714020610195</v>
      </c>
      <c r="CC45" s="4">
        <v>6.79</v>
      </c>
      <c r="CD45" s="4">
        <v>7.4255000000000004</v>
      </c>
      <c r="CE45" s="44">
        <f t="shared" si="30"/>
        <v>0.90486723276036551</v>
      </c>
      <c r="CF45" s="44"/>
      <c r="CG45" s="44">
        <f t="shared" si="31"/>
        <v>0.95846206147765678</v>
      </c>
      <c r="CH45" s="44">
        <f t="shared" si="32"/>
        <v>1.0109598366235535</v>
      </c>
      <c r="CJ45" s="4">
        <v>6.7983714020610195</v>
      </c>
      <c r="CK45" s="4">
        <v>6.7983714020610195</v>
      </c>
      <c r="CM45" s="44">
        <f t="shared" si="33"/>
        <v>0.39073021712598061</v>
      </c>
      <c r="CN45" s="44">
        <f t="shared" si="34"/>
        <v>1</v>
      </c>
      <c r="CO45" s="44"/>
      <c r="CP45" s="44"/>
      <c r="CQ45" s="3">
        <v>6.74</v>
      </c>
      <c r="CR45" s="3">
        <v>0.33168570103050854</v>
      </c>
      <c r="CS45" s="3">
        <v>7.0716857010305088</v>
      </c>
      <c r="CT45" s="3">
        <v>7.07</v>
      </c>
      <c r="CU45" s="44">
        <f t="shared" si="35"/>
        <v>0.92930135747691345</v>
      </c>
      <c r="CV45" s="44">
        <f t="shared" si="36"/>
        <v>0.92963538136133239</v>
      </c>
      <c r="CW45" s="44"/>
      <c r="CX45" s="44"/>
      <c r="CY45" s="3">
        <v>6.38</v>
      </c>
      <c r="CZ45" s="3">
        <v>0.69168570103050886</v>
      </c>
      <c r="DA45" s="3">
        <v>7.0716857010305088</v>
      </c>
      <c r="DB45" s="3">
        <v>7.07</v>
      </c>
      <c r="DC45">
        <f t="shared" si="37"/>
        <v>0.86307436350515787</v>
      </c>
      <c r="DE45" s="3">
        <v>5.96</v>
      </c>
      <c r="DF45" s="3">
        <v>1.1116857010305088</v>
      </c>
      <c r="DG45" s="3">
        <v>7.0716857010305088</v>
      </c>
      <c r="DH45" s="3">
        <v>7.07</v>
      </c>
      <c r="DI45">
        <f t="shared" si="38"/>
        <v>0.79682408423361362</v>
      </c>
      <c r="DK45" s="3">
        <v>6.45</v>
      </c>
      <c r="DL45" s="3">
        <v>0.62168570103050858</v>
      </c>
      <c r="DM45" s="3">
        <v>7.0716857010305088</v>
      </c>
      <c r="DN45" s="3">
        <v>7.07</v>
      </c>
      <c r="DO45">
        <f t="shared" si="39"/>
        <v>0.87520217389367172</v>
      </c>
      <c r="DQ45" s="3">
        <v>6.2735000000000003</v>
      </c>
      <c r="DR45" s="3">
        <v>0.79818570103050845</v>
      </c>
      <c r="DS45" s="3">
        <v>7.0716857010305088</v>
      </c>
      <c r="DT45" s="3">
        <v>7.0934999999999997</v>
      </c>
      <c r="DU45">
        <f t="shared" si="40"/>
        <v>0.84525415051791442</v>
      </c>
      <c r="DW45" s="3">
        <v>6.78</v>
      </c>
      <c r="DX45" s="3">
        <v>0.2916857010305085</v>
      </c>
      <c r="DY45" s="3">
        <v>7.0716857010305088</v>
      </c>
      <c r="DZ45" s="3">
        <v>7.07</v>
      </c>
      <c r="EA45">
        <f t="shared" si="41"/>
        <v>0.9372926963951802</v>
      </c>
      <c r="EC45" s="3">
        <v>6.94</v>
      </c>
      <c r="ED45" s="3">
        <v>0.13168570103050836</v>
      </c>
      <c r="EE45" s="3">
        <v>7.0716857010305088</v>
      </c>
      <c r="EF45" s="3">
        <v>7.07</v>
      </c>
      <c r="EG45">
        <f t="shared" si="42"/>
        <v>0.97068140959716043</v>
      </c>
      <c r="EI45" s="3">
        <v>6.81</v>
      </c>
      <c r="EJ45" s="3">
        <v>0.26168570103050914</v>
      </c>
      <c r="EK45" s="3">
        <v>7.0716857010305088</v>
      </c>
      <c r="EL45" s="3">
        <v>7.07</v>
      </c>
      <c r="EM45">
        <f t="shared" si="43"/>
        <v>0.9433769809400111</v>
      </c>
      <c r="EO45" s="3">
        <v>6.91</v>
      </c>
      <c r="EP45" s="3">
        <v>7.0466875580406896</v>
      </c>
      <c r="EQ45" s="3">
        <v>7.0466875580406896</v>
      </c>
      <c r="ER45" s="3">
        <v>6.7983714020610195</v>
      </c>
      <c r="ES45">
        <f t="shared" si="44"/>
        <v>0.38222416825548589</v>
      </c>
      <c r="EU45" s="3">
        <v>6.8</v>
      </c>
      <c r="EV45" s="12">
        <v>0.24668755804068976</v>
      </c>
      <c r="EW45" s="3">
        <v>7.0466875580406896</v>
      </c>
      <c r="EX45" s="3">
        <v>6.7983714020610195</v>
      </c>
      <c r="EY45" s="3">
        <v>7.05</v>
      </c>
      <c r="EZ45" s="3"/>
      <c r="FA45" s="3">
        <v>2.168570103050893E-2</v>
      </c>
      <c r="FB45" s="3">
        <v>7.0716857010305088</v>
      </c>
      <c r="FC45" s="3"/>
      <c r="FF45" s="3">
        <v>7.03</v>
      </c>
      <c r="FG45" s="3">
        <v>4.1685701030508504E-2</v>
      </c>
      <c r="FH45" s="3">
        <v>7.0716857010305088</v>
      </c>
      <c r="FI45" s="3">
        <v>7.07</v>
      </c>
      <c r="FJ45">
        <f t="shared" si="45"/>
        <v>0.99052929762032016</v>
      </c>
      <c r="FL45" s="3"/>
      <c r="FM45" s="3"/>
      <c r="FN45" s="3"/>
      <c r="FO45" s="12">
        <v>7.0716857010305088</v>
      </c>
      <c r="FP45" s="12">
        <v>7.0716857010305088</v>
      </c>
      <c r="FQ45" s="3"/>
      <c r="FR45" s="3" t="s">
        <v>199</v>
      </c>
      <c r="FU45" s="3">
        <v>6.4095000000000004</v>
      </c>
      <c r="FV45" s="12">
        <v>0.66218570103050833</v>
      </c>
      <c r="FW45" s="12">
        <v>7.0716857010305088</v>
      </c>
      <c r="FX45" s="3">
        <v>7.0759999999999996</v>
      </c>
      <c r="FY45" s="3"/>
      <c r="FZ45">
        <f t="shared" si="48"/>
        <v>0.868144151873531</v>
      </c>
      <c r="GB45" s="3">
        <v>6.36</v>
      </c>
      <c r="GC45" s="12">
        <v>7.0716857010305088</v>
      </c>
      <c r="GD45" s="3">
        <v>7.07</v>
      </c>
      <c r="GG45" s="3"/>
      <c r="GH45" s="37"/>
      <c r="GI45" s="15"/>
      <c r="GJ45" s="3"/>
      <c r="GK45" s="3">
        <v>6.97</v>
      </c>
      <c r="GL45" s="3">
        <v>6.7249999999999996</v>
      </c>
      <c r="GM45">
        <f t="shared" si="46"/>
        <v>1</v>
      </c>
      <c r="GO45" s="3"/>
      <c r="GP45" s="3"/>
      <c r="GQ45" s="15"/>
      <c r="GR45" s="3"/>
      <c r="GU45" s="3"/>
      <c r="GV45" s="3"/>
      <c r="GW45" s="3"/>
      <c r="GX45" s="3"/>
      <c r="GY45" s="3"/>
    </row>
    <row r="46" spans="1:207">
      <c r="A46" s="38" t="s">
        <v>229</v>
      </c>
      <c r="B46" s="2">
        <v>9031</v>
      </c>
      <c r="C46" s="2" t="s">
        <v>133</v>
      </c>
      <c r="D46" s="2" t="s">
        <v>120</v>
      </c>
      <c r="E46" s="3">
        <v>54</v>
      </c>
      <c r="F46" s="4">
        <v>6.3904999999999994</v>
      </c>
      <c r="G46" s="4">
        <v>3.7731541319269497</v>
      </c>
      <c r="H46" s="4">
        <v>2.3653458680730495</v>
      </c>
      <c r="I46" s="64">
        <f t="shared" si="0"/>
        <v>6.1384999999999987</v>
      </c>
      <c r="K46" s="40">
        <v>5.7559999999999993</v>
      </c>
      <c r="L46" s="12">
        <v>0.14987093780638983</v>
      </c>
      <c r="M46" s="44">
        <f t="shared" si="47"/>
        <v>0.9617970991410012</v>
      </c>
      <c r="O46" s="44">
        <f t="shared" si="2"/>
        <v>0.92416414017782489</v>
      </c>
      <c r="P46" s="11">
        <v>5.59</v>
      </c>
      <c r="Q46" s="11">
        <v>0.46587093780638966</v>
      </c>
      <c r="R46" s="11">
        <v>6.0558709378063895</v>
      </c>
      <c r="S46" s="44">
        <f t="shared" si="3"/>
        <v>0.89009950869771681</v>
      </c>
      <c r="U46" s="44">
        <f t="shared" si="4"/>
        <v>0.94763648193512084</v>
      </c>
      <c r="V46" s="11">
        <v>5.74</v>
      </c>
      <c r="W46" s="11">
        <v>0.31587093780638931</v>
      </c>
      <c r="X46" s="11">
        <v>6.0558709378063895</v>
      </c>
      <c r="Y46" s="44">
        <f t="shared" si="5"/>
        <v>0.92275152819569584</v>
      </c>
      <c r="AA46" s="44">
        <f t="shared" si="6"/>
        <v>0.94763648193512084</v>
      </c>
      <c r="AB46" s="11">
        <v>5.76</v>
      </c>
      <c r="AC46" s="11">
        <v>0.29587093780638973</v>
      </c>
      <c r="AD46" s="11">
        <v>6.0558709378063895</v>
      </c>
      <c r="AE46" s="44">
        <f t="shared" si="7"/>
        <v>0.92728702017415221</v>
      </c>
      <c r="AF46" s="48"/>
      <c r="AG46" s="44">
        <f t="shared" si="8"/>
        <v>0.94763648193512084</v>
      </c>
      <c r="AH46" s="11">
        <v>5.61</v>
      </c>
      <c r="AI46" s="11">
        <v>0.4458709378063892</v>
      </c>
      <c r="AJ46" s="11">
        <v>6.0558709378063895</v>
      </c>
      <c r="AK46" s="11">
        <v>6.05</v>
      </c>
      <c r="AL46" s="44">
        <f t="shared" si="9"/>
        <v>0.89431896458615479</v>
      </c>
      <c r="AM46" s="44">
        <f t="shared" si="10"/>
        <v>0.89556517843348904</v>
      </c>
      <c r="AN46" s="44">
        <f t="shared" si="11"/>
        <v>0.94763648193512084</v>
      </c>
      <c r="AO46" s="44">
        <f t="shared" si="12"/>
        <v>0.9865392095473472</v>
      </c>
      <c r="AP46" s="44"/>
      <c r="AQ46" s="44">
        <f t="shared" si="13"/>
        <v>0.94671778421093822</v>
      </c>
      <c r="AS46" s="11">
        <v>5.7</v>
      </c>
      <c r="AT46" s="11">
        <v>0.35587093780638934</v>
      </c>
      <c r="AU46" s="11">
        <v>6.0558709378063895</v>
      </c>
      <c r="AV46" s="11">
        <v>6.05</v>
      </c>
      <c r="AW46" s="44">
        <f t="shared" si="14"/>
        <v>0.91381235720388287</v>
      </c>
      <c r="AX46" s="44">
        <f t="shared" si="15"/>
        <v>0.91511352988484396</v>
      </c>
      <c r="AY46" s="44">
        <f t="shared" si="16"/>
        <v>0.9865392095473472</v>
      </c>
      <c r="AZ46" s="44">
        <f t="shared" si="17"/>
        <v>0.94671778421093822</v>
      </c>
      <c r="BA46" s="4">
        <v>5.73</v>
      </c>
      <c r="BB46" s="4">
        <v>0.18743082638538944</v>
      </c>
      <c r="BC46" s="4">
        <v>5.9174308263853899</v>
      </c>
      <c r="BD46" s="4">
        <v>5.91</v>
      </c>
      <c r="BE46" s="44">
        <f t="shared" si="18"/>
        <v>0.95267597378715074</v>
      </c>
      <c r="BF46" s="44">
        <f t="shared" si="19"/>
        <v>0.95446673871219401</v>
      </c>
      <c r="BG46" s="44">
        <f t="shared" si="20"/>
        <v>0.9639864504985568</v>
      </c>
      <c r="BH46" s="44">
        <f t="shared" si="21"/>
        <v>0.92481026523746201</v>
      </c>
      <c r="BI46" s="4">
        <v>5.38</v>
      </c>
      <c r="BJ46" s="4">
        <v>0.53743082638538997</v>
      </c>
      <c r="BK46" s="4">
        <v>5.9174308263853899</v>
      </c>
      <c r="BL46" s="4">
        <v>5.92</v>
      </c>
      <c r="BM46" s="44">
        <f t="shared" si="22"/>
        <v>0.87532299407554126</v>
      </c>
      <c r="BN46" s="44">
        <f t="shared" si="23"/>
        <v>0.8748015991353526</v>
      </c>
      <c r="BO46" s="44">
        <f t="shared" si="24"/>
        <v>0.9639864504985568</v>
      </c>
      <c r="BP46" s="44">
        <f t="shared" si="25"/>
        <v>0.92637508802128166</v>
      </c>
      <c r="BQ46" s="44"/>
      <c r="BR46" s="4">
        <v>5.53</v>
      </c>
      <c r="BS46" s="4">
        <v>0.38743082638538962</v>
      </c>
      <c r="BT46" s="4">
        <v>5.9174308263853899</v>
      </c>
      <c r="BU46" s="4">
        <v>5.9174308263853899</v>
      </c>
      <c r="BV46" s="44">
        <f t="shared" si="26"/>
        <v>0.90688068378189213</v>
      </c>
      <c r="BW46" s="44">
        <f t="shared" si="27"/>
        <v>0.90688068378189213</v>
      </c>
      <c r="BX46" s="44">
        <f t="shared" si="28"/>
        <v>0.9639864504985568</v>
      </c>
      <c r="BY46" s="44">
        <f t="shared" si="29"/>
        <v>0.92597305788050865</v>
      </c>
      <c r="BZ46" s="4">
        <v>5.54</v>
      </c>
      <c r="CA46" s="4">
        <v>0.37743082638538983</v>
      </c>
      <c r="CB46" s="4">
        <v>5.9174308263853899</v>
      </c>
      <c r="CC46" s="4">
        <v>5.91</v>
      </c>
      <c r="CD46" s="4">
        <v>6.5585000000000004</v>
      </c>
      <c r="CE46" s="44">
        <f t="shared" si="30"/>
        <v>0.9090656304650474</v>
      </c>
      <c r="CF46" s="44"/>
      <c r="CG46" s="44">
        <f t="shared" si="31"/>
        <v>0.9639864504985568</v>
      </c>
      <c r="CH46" s="44">
        <f t="shared" si="32"/>
        <v>1.0262890227681716</v>
      </c>
      <c r="CJ46" s="4">
        <v>5.9174308263853899</v>
      </c>
      <c r="CK46" s="4">
        <v>5.9174308263853899</v>
      </c>
      <c r="CM46" s="44">
        <f t="shared" si="33"/>
        <v>0.38936288657068463</v>
      </c>
      <c r="CN46" s="44">
        <f t="shared" si="34"/>
        <v>1</v>
      </c>
      <c r="CO46" s="44"/>
      <c r="CP46" s="44"/>
      <c r="CQ46" s="3">
        <v>6.01</v>
      </c>
      <c r="CR46" s="3">
        <v>0.14396541319269485</v>
      </c>
      <c r="CS46" s="3">
        <v>6.1539654131926946</v>
      </c>
      <c r="CT46" s="3">
        <v>6.15</v>
      </c>
      <c r="CU46" s="44">
        <f t="shared" si="35"/>
        <v>0.96324712290895953</v>
      </c>
      <c r="CV46" s="44">
        <f t="shared" si="36"/>
        <v>0.96422323392330567</v>
      </c>
      <c r="CW46" s="44"/>
      <c r="CX46" s="44"/>
      <c r="CY46" s="3">
        <v>5.66</v>
      </c>
      <c r="CZ46" s="3">
        <v>0.49396541319269449</v>
      </c>
      <c r="DA46" s="3">
        <v>6.1539654131926946</v>
      </c>
      <c r="DB46" s="3">
        <v>6.15</v>
      </c>
      <c r="DC46">
        <f t="shared" si="37"/>
        <v>0.88423914353239785</v>
      </c>
      <c r="DE46" s="3">
        <v>5.44</v>
      </c>
      <c r="DF46" s="3">
        <v>0.71396541319269424</v>
      </c>
      <c r="DG46" s="3">
        <v>6.1539654131926946</v>
      </c>
      <c r="DH46" s="3">
        <v>6.17</v>
      </c>
      <c r="DI46">
        <f t="shared" si="38"/>
        <v>0.84088558238453248</v>
      </c>
      <c r="DK46" s="3">
        <v>5.62</v>
      </c>
      <c r="DL46" s="3">
        <v>0.53396541319269453</v>
      </c>
      <c r="DM46" s="3">
        <v>6.1539654131926946</v>
      </c>
      <c r="DN46" s="3">
        <v>6.15</v>
      </c>
      <c r="DO46">
        <f t="shared" si="39"/>
        <v>0.87602725961072403</v>
      </c>
      <c r="DQ46" s="3">
        <v>5.5385</v>
      </c>
      <c r="DR46" s="3">
        <v>0.61546541319269465</v>
      </c>
      <c r="DS46" s="3">
        <v>6.1539654131926946</v>
      </c>
      <c r="DT46" s="3">
        <v>6.1849999999999996</v>
      </c>
      <c r="DU46">
        <f t="shared" si="40"/>
        <v>0.8597587676796633</v>
      </c>
      <c r="DW46" s="3">
        <v>5.99</v>
      </c>
      <c r="DX46" s="3">
        <v>0.16396541319269442</v>
      </c>
      <c r="DY46" s="3">
        <v>6.1539654131926946</v>
      </c>
      <c r="DZ46" s="3">
        <v>6.15</v>
      </c>
      <c r="EA46">
        <f t="shared" si="41"/>
        <v>0.95835396631632841</v>
      </c>
      <c r="EC46" s="3">
        <v>6.27</v>
      </c>
      <c r="ED46" s="3">
        <v>-0.11603458680730494</v>
      </c>
      <c r="EE46" s="3">
        <v>6.1539654131926946</v>
      </c>
      <c r="EF46" s="3">
        <v>6.27</v>
      </c>
      <c r="EG46">
        <f t="shared" si="42"/>
        <v>1</v>
      </c>
      <c r="EI46" s="3">
        <v>6.2</v>
      </c>
      <c r="EJ46" s="3">
        <v>-4.6034586807305544E-2</v>
      </c>
      <c r="EK46" s="3">
        <v>6.1539654131926946</v>
      </c>
      <c r="EL46" s="3">
        <v>6.2</v>
      </c>
      <c r="EM46">
        <f t="shared" si="43"/>
        <v>1</v>
      </c>
      <c r="EO46" s="3">
        <v>5.89</v>
      </c>
      <c r="EP46" s="3">
        <v>6.9813077994519297</v>
      </c>
      <c r="EQ46" s="3">
        <v>6.9813077994519297</v>
      </c>
      <c r="ER46" s="3">
        <v>5.9174308263853899</v>
      </c>
      <c r="ES46">
        <f t="shared" si="44"/>
        <v>0.35084545893624047</v>
      </c>
      <c r="EU46" s="3">
        <v>6.32</v>
      </c>
      <c r="EV46" s="12">
        <v>0.66130779945192941</v>
      </c>
      <c r="EW46" s="3">
        <v>6.9813077994519297</v>
      </c>
      <c r="EX46" s="3">
        <v>5.9174308263853899</v>
      </c>
      <c r="EY46" s="3">
        <v>6.98</v>
      </c>
      <c r="EZ46" s="3"/>
      <c r="FA46" s="3">
        <v>-0.82603458680730579</v>
      </c>
      <c r="FB46" s="3">
        <v>6.1539654131926946</v>
      </c>
      <c r="FC46" s="3"/>
      <c r="FF46" s="3">
        <v>6.5</v>
      </c>
      <c r="FG46" s="3">
        <v>-0.34603458680730537</v>
      </c>
      <c r="FH46" s="3">
        <v>6.1539654131926946</v>
      </c>
      <c r="FI46" s="3">
        <v>6.5</v>
      </c>
      <c r="FJ46">
        <f t="shared" si="45"/>
        <v>1</v>
      </c>
      <c r="FL46" s="3"/>
      <c r="FM46" s="3"/>
      <c r="FN46" s="3"/>
      <c r="FO46" s="12">
        <v>6.1539654131926946</v>
      </c>
      <c r="FP46" s="12">
        <v>6.1539654131926946</v>
      </c>
      <c r="FQ46" s="3"/>
      <c r="FR46" s="3" t="s">
        <v>199</v>
      </c>
      <c r="FU46" s="3">
        <v>6.04</v>
      </c>
      <c r="FV46" s="12">
        <v>0.1139654131926946</v>
      </c>
      <c r="FW46" s="12">
        <v>6.1539654131926946</v>
      </c>
      <c r="FX46" s="3"/>
      <c r="FY46" s="3"/>
      <c r="FZ46">
        <f t="shared" si="48"/>
        <v>0.97068126877245631</v>
      </c>
      <c r="GB46" s="3"/>
      <c r="GC46" s="12">
        <v>6.1539654131926946</v>
      </c>
      <c r="GD46" s="3"/>
      <c r="GG46" s="3">
        <v>5.52</v>
      </c>
      <c r="GH46" s="12">
        <v>0.63396541319269506</v>
      </c>
      <c r="GI46" s="3">
        <v>6.1539654131926946</v>
      </c>
      <c r="GJ46" s="3">
        <v>6.16</v>
      </c>
      <c r="GK46" s="3"/>
      <c r="GL46" s="3"/>
      <c r="GM46">
        <f t="shared" si="46"/>
        <v>0.85614971259521744</v>
      </c>
      <c r="GO46" s="3">
        <v>5.843</v>
      </c>
      <c r="GP46" s="3"/>
      <c r="GQ46" s="13"/>
      <c r="GR46" s="3"/>
      <c r="GU46" s="3"/>
      <c r="GV46" s="3"/>
      <c r="GW46" s="3"/>
      <c r="GX46" s="3"/>
      <c r="GY46" s="3"/>
    </row>
    <row r="47" spans="1:207">
      <c r="A47" s="42" t="s">
        <v>236</v>
      </c>
      <c r="B47" s="2">
        <v>9031</v>
      </c>
      <c r="C47" s="2" t="s">
        <v>133</v>
      </c>
      <c r="D47" s="2" t="s">
        <v>120</v>
      </c>
      <c r="E47" s="3">
        <v>27</v>
      </c>
      <c r="F47" s="4">
        <v>6.4049999999999994</v>
      </c>
      <c r="G47" s="4">
        <v>3.7820668524470999</v>
      </c>
      <c r="H47" s="4">
        <v>2.3709331475528992</v>
      </c>
      <c r="I47" s="64">
        <f t="shared" si="0"/>
        <v>6.1529999999999987</v>
      </c>
      <c r="K47" s="40">
        <v>5.9259999999999993</v>
      </c>
      <c r="L47" s="12">
        <v>0</v>
      </c>
      <c r="M47" s="44">
        <f t="shared" si="47"/>
        <v>1</v>
      </c>
      <c r="O47" s="44">
        <f t="shared" si="2"/>
        <v>0.92521467603434815</v>
      </c>
      <c r="P47" s="11">
        <v>5.55</v>
      </c>
      <c r="Q47" s="11">
        <v>0.51925348191041909</v>
      </c>
      <c r="R47" s="11">
        <v>6.0692534819104189</v>
      </c>
      <c r="S47" s="44">
        <f t="shared" si="3"/>
        <v>0.87928044378308801</v>
      </c>
      <c r="U47" s="44">
        <f t="shared" si="4"/>
        <v>0.94758055923659945</v>
      </c>
      <c r="V47" s="40">
        <v>5.6719999999999997</v>
      </c>
      <c r="W47" s="11">
        <v>0.24725348191041885</v>
      </c>
      <c r="X47" s="11">
        <v>6.0692534819104189</v>
      </c>
      <c r="Y47" s="44">
        <f t="shared" si="5"/>
        <v>0.93863642962260441</v>
      </c>
      <c r="AA47" s="44">
        <f t="shared" si="6"/>
        <v>0.92416135548952683</v>
      </c>
      <c r="AB47" s="40">
        <v>5.5379999999999994</v>
      </c>
      <c r="AC47" s="11">
        <v>0.38125348191041919</v>
      </c>
      <c r="AD47" s="11">
        <v>6.0692534819104189</v>
      </c>
      <c r="AE47" s="44">
        <f t="shared" si="7"/>
        <v>0.90842561914725839</v>
      </c>
      <c r="AF47" s="48"/>
      <c r="AG47" s="44">
        <f t="shared" si="8"/>
        <v>0.92416135548952683</v>
      </c>
      <c r="AH47" s="11">
        <v>5.44</v>
      </c>
      <c r="AI47" s="11">
        <v>0.62925348191041852</v>
      </c>
      <c r="AJ47" s="11">
        <v>6.0692534819104189</v>
      </c>
      <c r="AK47" s="11">
        <v>6.06</v>
      </c>
      <c r="AL47" s="44">
        <f t="shared" si="9"/>
        <v>0.85735484294588971</v>
      </c>
      <c r="AM47" s="44">
        <f t="shared" si="10"/>
        <v>0.85915706853580776</v>
      </c>
      <c r="AN47" s="44">
        <f t="shared" si="11"/>
        <v>0.94758055923659945</v>
      </c>
      <c r="AO47" s="44">
        <f t="shared" si="12"/>
        <v>0.98638931934185281</v>
      </c>
      <c r="AP47" s="44"/>
      <c r="AQ47" s="44">
        <f t="shared" si="13"/>
        <v>0.94613583138173307</v>
      </c>
      <c r="AS47" s="11">
        <v>5.68</v>
      </c>
      <c r="AT47" s="11">
        <v>0.3892534819104192</v>
      </c>
      <c r="AU47" s="11">
        <v>6.0692534819104189</v>
      </c>
      <c r="AV47" s="11">
        <v>6.06</v>
      </c>
      <c r="AW47" s="44">
        <f t="shared" si="14"/>
        <v>0.90668338782224611</v>
      </c>
      <c r="AX47" s="44">
        <f t="shared" si="15"/>
        <v>0.90869920799648429</v>
      </c>
      <c r="AY47" s="44">
        <f t="shared" si="16"/>
        <v>0.98638931934185281</v>
      </c>
      <c r="AZ47" s="44">
        <f t="shared" si="17"/>
        <v>0.94613583138173307</v>
      </c>
      <c r="BA47" s="4">
        <v>5.72</v>
      </c>
      <c r="BB47" s="4">
        <v>0.2108133704894195</v>
      </c>
      <c r="BC47" s="4">
        <v>5.9308133704894193</v>
      </c>
      <c r="BD47" s="4">
        <v>5.93</v>
      </c>
      <c r="BE47" s="44">
        <f t="shared" si="18"/>
        <v>0.94720268109260264</v>
      </c>
      <c r="BF47" s="44">
        <f t="shared" si="19"/>
        <v>0.9473956705230846</v>
      </c>
      <c r="BG47" s="44">
        <f t="shared" si="20"/>
        <v>0.96388970753931746</v>
      </c>
      <c r="BH47" s="44">
        <f t="shared" si="21"/>
        <v>0.92583918813427013</v>
      </c>
      <c r="BI47" s="4">
        <v>5.27</v>
      </c>
      <c r="BJ47" s="4">
        <v>0.66081337048941968</v>
      </c>
      <c r="BK47" s="4">
        <v>5.9308133704894193</v>
      </c>
      <c r="BL47" s="4">
        <v>5.93</v>
      </c>
      <c r="BM47" s="44">
        <f t="shared" si="22"/>
        <v>0.85126464425533055</v>
      </c>
      <c r="BN47" s="44">
        <f t="shared" si="23"/>
        <v>0.8514205161868712</v>
      </c>
      <c r="BO47" s="44">
        <f t="shared" si="24"/>
        <v>0.96388970753931746</v>
      </c>
      <c r="BP47" s="44">
        <f t="shared" si="25"/>
        <v>0.92583918813427013</v>
      </c>
      <c r="BQ47" s="44"/>
      <c r="BR47" s="4">
        <v>5.49</v>
      </c>
      <c r="BS47" s="4">
        <v>0.44081337048941904</v>
      </c>
      <c r="BT47" s="4">
        <v>5.9308133704894193</v>
      </c>
      <c r="BU47" s="4">
        <v>5.93</v>
      </c>
      <c r="BV47" s="44">
        <f t="shared" si="26"/>
        <v>0.89561310119686866</v>
      </c>
      <c r="BW47" s="44">
        <f t="shared" si="27"/>
        <v>0.89578563879324258</v>
      </c>
      <c r="BX47" s="44">
        <f t="shared" si="28"/>
        <v>0.96388970753931746</v>
      </c>
      <c r="BY47" s="44">
        <f t="shared" si="29"/>
        <v>0.92583918813427013</v>
      </c>
      <c r="BZ47" s="4">
        <v>5.48</v>
      </c>
      <c r="CA47" s="4">
        <v>0.45081337048941883</v>
      </c>
      <c r="CB47" s="4">
        <v>5.9308133704894193</v>
      </c>
      <c r="CC47" s="4">
        <v>5.93</v>
      </c>
      <c r="CD47" s="4">
        <v>6.6675000000000004</v>
      </c>
      <c r="CE47" s="44">
        <f t="shared" si="30"/>
        <v>0.89349725323040874</v>
      </c>
      <c r="CF47" s="44"/>
      <c r="CG47" s="44">
        <f t="shared" si="31"/>
        <v>0.96388970753931746</v>
      </c>
      <c r="CH47" s="44">
        <f t="shared" si="32"/>
        <v>1.0409836065573772</v>
      </c>
      <c r="CJ47" s="4">
        <v>5.9308133704894193</v>
      </c>
      <c r="CK47" s="4">
        <v>5.9308133704894193</v>
      </c>
      <c r="CM47" s="44">
        <f t="shared" si="33"/>
        <v>0.38938674889822311</v>
      </c>
      <c r="CN47" s="44">
        <f t="shared" si="34"/>
        <v>1</v>
      </c>
      <c r="CO47" s="44"/>
      <c r="CP47" s="44"/>
      <c r="CQ47" s="3">
        <v>5.95</v>
      </c>
      <c r="CR47" s="3">
        <v>0.21790668524470913</v>
      </c>
      <c r="CS47" s="3">
        <v>6.1679066852447093</v>
      </c>
      <c r="CT47" s="3">
        <v>6.16</v>
      </c>
      <c r="CU47" s="44">
        <f t="shared" si="35"/>
        <v>0.94552296829182214</v>
      </c>
      <c r="CV47" s="44">
        <f t="shared" si="36"/>
        <v>0.9473956705230846</v>
      </c>
      <c r="CW47" s="44"/>
      <c r="CX47" s="44"/>
      <c r="CY47" s="3">
        <v>5.51</v>
      </c>
      <c r="CZ47" s="3">
        <v>0.65790668524470952</v>
      </c>
      <c r="DA47" s="3">
        <v>6.1679066852447093</v>
      </c>
      <c r="DB47" s="3">
        <v>6.16</v>
      </c>
      <c r="DC47">
        <f t="shared" si="37"/>
        <v>0.85182193550037855</v>
      </c>
      <c r="DE47" s="3">
        <v>5.14</v>
      </c>
      <c r="DF47" s="3">
        <v>1.0279066852447096</v>
      </c>
      <c r="DG47" s="3">
        <v>6.1679066852447093</v>
      </c>
      <c r="DH47" s="3">
        <v>6.16</v>
      </c>
      <c r="DI47">
        <f t="shared" si="38"/>
        <v>0.78629681074337521</v>
      </c>
      <c r="DK47" s="3">
        <v>5.38</v>
      </c>
      <c r="DL47" s="3">
        <v>0.78790668524470941</v>
      </c>
      <c r="DM47" s="3">
        <v>6.1679066852447093</v>
      </c>
      <c r="DN47" s="3">
        <v>6.16</v>
      </c>
      <c r="DO47">
        <f t="shared" si="39"/>
        <v>0.82759053663083937</v>
      </c>
      <c r="DQ47" s="3">
        <v>5.3019999999999996</v>
      </c>
      <c r="DR47" s="3">
        <v>0.86590668524470971</v>
      </c>
      <c r="DS47" s="3">
        <v>6.1679066852447093</v>
      </c>
      <c r="DT47" s="3">
        <v>6.1914999999999996</v>
      </c>
      <c r="DU47">
        <f t="shared" si="40"/>
        <v>0.8137023203288889</v>
      </c>
      <c r="DW47" s="3">
        <v>6.05</v>
      </c>
      <c r="DX47" s="3">
        <v>0.11790668524470949</v>
      </c>
      <c r="DY47" s="3">
        <v>6.1679066852447093</v>
      </c>
      <c r="DZ47" s="3">
        <v>6.16</v>
      </c>
      <c r="EA47">
        <f t="shared" si="41"/>
        <v>0.96976731146886386</v>
      </c>
      <c r="EC47" s="3">
        <v>6.3</v>
      </c>
      <c r="ED47" s="3">
        <v>-0.13209331475529051</v>
      </c>
      <c r="EE47" s="3">
        <v>6.1679066852447093</v>
      </c>
      <c r="EF47" s="3">
        <v>6.3</v>
      </c>
      <c r="EG47">
        <f t="shared" si="42"/>
        <v>1</v>
      </c>
      <c r="EI47" s="3">
        <v>6.1</v>
      </c>
      <c r="EJ47" s="3">
        <v>6.7906685244709664E-2</v>
      </c>
      <c r="EK47" s="3">
        <v>6.1679066852447093</v>
      </c>
      <c r="EL47" s="3">
        <v>6.16</v>
      </c>
      <c r="EM47">
        <f t="shared" si="43"/>
        <v>0.98236177870317987</v>
      </c>
      <c r="EO47" s="3">
        <v>5.99</v>
      </c>
      <c r="EP47" s="3">
        <v>6.4044275766099297</v>
      </c>
      <c r="EQ47" s="3">
        <v>6.4044275766099297</v>
      </c>
      <c r="ER47" s="3">
        <v>5.9308133704894193</v>
      </c>
      <c r="ES47">
        <f t="shared" si="44"/>
        <v>0.37128247394498487</v>
      </c>
      <c r="EU47" s="3">
        <v>6.3</v>
      </c>
      <c r="EV47" s="12">
        <v>0.10442757660992985</v>
      </c>
      <c r="EW47" s="3">
        <v>6.4044275766099297</v>
      </c>
      <c r="EX47" s="3">
        <v>5.9308133704894193</v>
      </c>
      <c r="EY47" s="3">
        <v>6.4</v>
      </c>
      <c r="EZ47" s="3"/>
      <c r="FA47" s="3">
        <v>-0.23209331475529105</v>
      </c>
      <c r="FB47" s="3">
        <v>6.1679066852447093</v>
      </c>
      <c r="FC47" s="3"/>
      <c r="FF47" s="3">
        <v>6.15</v>
      </c>
      <c r="FG47" s="3">
        <v>1.7906685244708953E-2</v>
      </c>
      <c r="FH47" s="3">
        <v>6.1679066852447093</v>
      </c>
      <c r="FI47" s="3">
        <v>6.17</v>
      </c>
      <c r="FJ47">
        <f t="shared" si="45"/>
        <v>0.99528768159380765</v>
      </c>
      <c r="FL47" s="3"/>
      <c r="FM47" s="3"/>
      <c r="FN47" s="3"/>
      <c r="FO47" s="12">
        <v>6.1679066852447093</v>
      </c>
      <c r="FP47" s="12">
        <v>6.1679066852447093</v>
      </c>
      <c r="FQ47" s="3"/>
      <c r="FR47" s="3" t="s">
        <v>199</v>
      </c>
      <c r="FU47" s="3">
        <v>5.55</v>
      </c>
      <c r="FV47" s="12">
        <v>0.61790668524470949</v>
      </c>
      <c r="FW47" s="12">
        <v>6.1679066852447093</v>
      </c>
      <c r="FX47" s="3"/>
      <c r="FY47" s="3"/>
      <c r="FZ47">
        <f t="shared" si="48"/>
        <v>0.85956581785060959</v>
      </c>
      <c r="GB47" s="3"/>
      <c r="GC47" s="12">
        <v>6.1679066852447093</v>
      </c>
      <c r="GD47" s="3"/>
      <c r="GG47" s="3">
        <v>5.35</v>
      </c>
      <c r="GH47" s="12">
        <v>0.81790668524470966</v>
      </c>
      <c r="GI47" s="3">
        <v>6.1679066852447093</v>
      </c>
      <c r="GJ47" s="3">
        <v>6.17</v>
      </c>
      <c r="GK47" s="3"/>
      <c r="GL47" s="3"/>
      <c r="GM47">
        <f t="shared" si="46"/>
        <v>0.82219317599485109</v>
      </c>
      <c r="GO47" s="3"/>
      <c r="GP47" s="3">
        <v>5.46</v>
      </c>
      <c r="GQ47" s="3">
        <v>6.1679066852447093</v>
      </c>
      <c r="GR47" s="3">
        <v>6.22</v>
      </c>
      <c r="GU47" s="3">
        <v>6.16</v>
      </c>
      <c r="GV47" s="3">
        <v>6.69</v>
      </c>
      <c r="GW47" s="3"/>
      <c r="GX47" s="3"/>
      <c r="GY47" s="3"/>
    </row>
    <row r="48" spans="1:207">
      <c r="A48" s="9" t="s">
        <v>132</v>
      </c>
      <c r="B48" s="2">
        <v>9031</v>
      </c>
      <c r="C48" s="2" t="s">
        <v>133</v>
      </c>
      <c r="D48" s="16" t="s">
        <v>124</v>
      </c>
      <c r="E48" s="3">
        <v>19</v>
      </c>
      <c r="F48" s="4">
        <v>7.5640000000000001</v>
      </c>
      <c r="G48" s="4">
        <v>4.4944698236784006</v>
      </c>
      <c r="H48" s="4">
        <v>2.8175301763215992</v>
      </c>
      <c r="I48" s="64">
        <f t="shared" si="0"/>
        <v>7.3119999999999994</v>
      </c>
      <c r="K48" s="10">
        <v>6.1539999999999999</v>
      </c>
      <c r="L48" s="10">
        <v>0.84649396473568039</v>
      </c>
      <c r="M48" s="44">
        <f t="shared" si="47"/>
        <v>0.8415091361278384</v>
      </c>
      <c r="O48" s="44">
        <f t="shared" si="2"/>
        <v>0.92550158180006348</v>
      </c>
      <c r="P48" s="11">
        <v>6.2824999999999998</v>
      </c>
      <c r="Q48" s="11">
        <v>0.71799396473568056</v>
      </c>
      <c r="R48" s="11">
        <v>7.0004939647356803</v>
      </c>
      <c r="S48" s="44">
        <f t="shared" si="3"/>
        <v>0.86225439755925215</v>
      </c>
      <c r="U48" s="44">
        <f t="shared" si="4"/>
        <v>0.92550158180006348</v>
      </c>
      <c r="V48" s="11">
        <v>6.3795999999999999</v>
      </c>
      <c r="W48" s="11">
        <v>0.62089396473568037</v>
      </c>
      <c r="X48" s="11">
        <v>7.0004939647356803</v>
      </c>
      <c r="Y48" s="44">
        <f t="shared" si="5"/>
        <v>0.87862173827363776</v>
      </c>
      <c r="AA48" s="44">
        <f t="shared" si="6"/>
        <v>0.92550158180006348</v>
      </c>
      <c r="AB48" s="11">
        <v>6.37</v>
      </c>
      <c r="AC48" s="11">
        <v>0.6304939647356802</v>
      </c>
      <c r="AD48" s="11">
        <v>7.0004939647356803</v>
      </c>
      <c r="AE48" s="44">
        <f t="shared" si="7"/>
        <v>0.87697591812043096</v>
      </c>
      <c r="AF48" s="48"/>
      <c r="AG48" s="44">
        <f t="shared" si="8"/>
        <v>0.92550158180006348</v>
      </c>
      <c r="AH48" s="11">
        <v>6.1180000000000003</v>
      </c>
      <c r="AI48" s="7">
        <v>0</v>
      </c>
      <c r="AJ48" s="11" t="s">
        <v>125</v>
      </c>
      <c r="AK48" s="11"/>
      <c r="AL48" s="44">
        <f t="shared" si="9"/>
        <v>1</v>
      </c>
      <c r="AM48" s="44">
        <f t="shared" si="10"/>
        <v>1</v>
      </c>
      <c r="AN48" s="44">
        <f t="shared" si="11"/>
        <v>0.80883130618720256</v>
      </c>
      <c r="AO48" s="44">
        <f t="shared" si="12"/>
        <v>0.8367067833698032</v>
      </c>
      <c r="AP48" s="44"/>
      <c r="AQ48" s="44">
        <f t="shared" si="13"/>
        <v>0</v>
      </c>
      <c r="AS48" s="11">
        <v>5.6890000000000001</v>
      </c>
      <c r="AT48" s="11">
        <v>0.46623491183919974</v>
      </c>
      <c r="AU48" s="17">
        <v>6.1552349118391998</v>
      </c>
      <c r="AV48" s="11">
        <v>6.1505000000000001</v>
      </c>
      <c r="AW48" s="44">
        <f t="shared" si="14"/>
        <v>0.90601437967048193</v>
      </c>
      <c r="AX48" s="44">
        <f t="shared" si="15"/>
        <v>0.90687998183623575</v>
      </c>
      <c r="AY48" s="44">
        <f t="shared" si="16"/>
        <v>0.84179908531717729</v>
      </c>
      <c r="AZ48" s="44">
        <f t="shared" si="17"/>
        <v>0.81312797461660502</v>
      </c>
      <c r="BA48" s="4">
        <v>5.7024999999999997</v>
      </c>
      <c r="BB48" s="4">
        <v>0.45273491183920012</v>
      </c>
      <c r="BC48" s="18">
        <v>6.1552349118391998</v>
      </c>
      <c r="BD48" s="4">
        <v>6.1509999999999998</v>
      </c>
      <c r="BE48" s="44">
        <f t="shared" si="18"/>
        <v>0.90848672411132125</v>
      </c>
      <c r="BF48" s="44">
        <f t="shared" si="19"/>
        <v>0.90926507423704228</v>
      </c>
      <c r="BG48" s="44">
        <f t="shared" si="20"/>
        <v>0.84179908531717729</v>
      </c>
      <c r="BH48" s="44">
        <f t="shared" si="21"/>
        <v>0.81319407720782655</v>
      </c>
      <c r="BI48" s="4">
        <v>5.4044999999999996</v>
      </c>
      <c r="BJ48" s="4">
        <v>0.75073491183920016</v>
      </c>
      <c r="BK48" s="18">
        <v>6.1552349118391998</v>
      </c>
      <c r="BL48" s="4">
        <v>6.1555</v>
      </c>
      <c r="BM48" s="44">
        <f t="shared" si="22"/>
        <v>0.85687214328248384</v>
      </c>
      <c r="BN48" s="44">
        <f t="shared" si="23"/>
        <v>0.85682883988581227</v>
      </c>
      <c r="BO48" s="44">
        <f t="shared" si="24"/>
        <v>0.84179908531717729</v>
      </c>
      <c r="BP48" s="44">
        <f t="shared" si="25"/>
        <v>0.81378900052882075</v>
      </c>
      <c r="BQ48" s="44"/>
      <c r="BR48" s="4">
        <v>5.66</v>
      </c>
      <c r="BS48" s="4">
        <v>0.21348189420703978</v>
      </c>
      <c r="BT48" s="18">
        <v>5.8734818942070399</v>
      </c>
      <c r="BU48" s="4">
        <v>5.87</v>
      </c>
      <c r="BV48" s="44">
        <f t="shared" si="26"/>
        <v>0.95465503747712088</v>
      </c>
      <c r="BW48" s="44">
        <f t="shared" si="27"/>
        <v>0.95536160122804192</v>
      </c>
      <c r="BX48" s="44">
        <f t="shared" si="28"/>
        <v>0.80326612338717729</v>
      </c>
      <c r="BY48" s="44">
        <f t="shared" si="29"/>
        <v>0.77604442094130088</v>
      </c>
      <c r="BZ48" s="4">
        <v>5.46</v>
      </c>
      <c r="CA48" s="4">
        <v>0.13172887657488008</v>
      </c>
      <c r="CB48" s="18">
        <v>5.59172887657488</v>
      </c>
      <c r="CE48" s="44">
        <f t="shared" si="30"/>
        <v>0.97152546072703971</v>
      </c>
      <c r="CF48" s="44"/>
      <c r="CG48" s="44">
        <f t="shared" si="31"/>
        <v>0.76473316145717729</v>
      </c>
      <c r="CH48" s="44">
        <f t="shared" si="32"/>
        <v>0</v>
      </c>
      <c r="CI48" s="4">
        <v>5.08</v>
      </c>
      <c r="CJ48" s="4">
        <v>0.51172887657487998</v>
      </c>
      <c r="CK48" s="18">
        <v>5.59172887657488</v>
      </c>
      <c r="CL48" s="4">
        <v>5.59</v>
      </c>
      <c r="CM48" s="44">
        <f t="shared" si="33"/>
        <v>0.89778094973557687</v>
      </c>
      <c r="CN48" s="44">
        <f t="shared" si="34"/>
        <v>0.89809110296020567</v>
      </c>
      <c r="CO48" s="44"/>
      <c r="CP48" s="44"/>
      <c r="CQ48" s="3">
        <v>5.28</v>
      </c>
      <c r="CR48" s="3">
        <v>0.3117288765748798</v>
      </c>
      <c r="CS48" s="18">
        <v>5.59172887657488</v>
      </c>
      <c r="CT48" s="3">
        <v>5.6</v>
      </c>
      <c r="CU48" s="44">
        <f t="shared" si="35"/>
        <v>0.93514024366939885</v>
      </c>
      <c r="CV48" s="44">
        <f t="shared" si="36"/>
        <v>0.93353369909471995</v>
      </c>
      <c r="CW48" s="44"/>
      <c r="CX48" s="44"/>
      <c r="CY48" s="3">
        <v>5.17</v>
      </c>
      <c r="CZ48" s="3">
        <v>0.42172887657488012</v>
      </c>
      <c r="DA48" s="18">
        <v>5.59172887657488</v>
      </c>
      <c r="DB48" s="3">
        <v>5.59</v>
      </c>
      <c r="DC48">
        <f t="shared" si="37"/>
        <v>0.9142164704300596</v>
      </c>
      <c r="DE48" s="3">
        <v>5.1479999999999997</v>
      </c>
      <c r="DF48" s="3">
        <v>0.44372887657488036</v>
      </c>
      <c r="DG48" s="18">
        <v>5.59172887657488</v>
      </c>
      <c r="DH48" s="3">
        <v>5.6269999999999998</v>
      </c>
      <c r="DI48">
        <f t="shared" si="38"/>
        <v>0.91014357592534267</v>
      </c>
      <c r="DK48" s="3">
        <v>5.21</v>
      </c>
      <c r="DL48" s="3">
        <v>0.38172887657488008</v>
      </c>
      <c r="DM48" s="18">
        <v>5.59172887657488</v>
      </c>
      <c r="DN48" s="3">
        <v>5.59</v>
      </c>
      <c r="DO48">
        <f t="shared" si="39"/>
        <v>0.92171588976572016</v>
      </c>
      <c r="DQ48" s="3">
        <v>5.2060000000000004</v>
      </c>
      <c r="DR48" s="3">
        <v>0.38572887657487964</v>
      </c>
      <c r="DS48" s="18">
        <v>5.59172887657488</v>
      </c>
      <c r="DT48" s="3">
        <v>5.6310000000000002</v>
      </c>
      <c r="DU48">
        <f t="shared" si="40"/>
        <v>0.92096041569888121</v>
      </c>
      <c r="DW48" s="3">
        <v>5.14</v>
      </c>
      <c r="DX48" s="3">
        <v>0.45172887657488037</v>
      </c>
      <c r="DY48" s="18">
        <v>5.59172887657488</v>
      </c>
      <c r="DZ48" s="3">
        <v>5.6</v>
      </c>
      <c r="EA48">
        <f t="shared" si="41"/>
        <v>0.90867150635259586</v>
      </c>
      <c r="EC48" s="3">
        <v>5.28</v>
      </c>
      <c r="ED48" s="3">
        <v>0.3117288765748798</v>
      </c>
      <c r="EE48" s="18">
        <v>5.59172887657488</v>
      </c>
      <c r="EF48" s="3">
        <v>5.28</v>
      </c>
      <c r="EG48">
        <f t="shared" si="42"/>
        <v>0.93514024366939885</v>
      </c>
      <c r="EI48" s="3">
        <v>5.07</v>
      </c>
      <c r="EJ48" s="3">
        <v>0.23997585894271989</v>
      </c>
      <c r="EK48" s="18">
        <v>5.3099758589427202</v>
      </c>
      <c r="EL48" s="3">
        <v>5.3</v>
      </c>
      <c r="EM48">
        <f t="shared" si="43"/>
        <v>0.94931278653726947</v>
      </c>
      <c r="EO48" s="3">
        <v>4.9960000000000004</v>
      </c>
      <c r="EP48" s="3">
        <v>5.0000779944998399</v>
      </c>
      <c r="EQ48" s="18">
        <v>5.0000779944998399</v>
      </c>
      <c r="ER48" s="3">
        <v>5.3099758589427202</v>
      </c>
      <c r="ES48">
        <f t="shared" si="44"/>
        <v>0.47337376247379559</v>
      </c>
      <c r="EU48" s="3">
        <v>4.92</v>
      </c>
      <c r="EV48" s="12">
        <v>8.0077994499839988E-2</v>
      </c>
      <c r="EW48" s="18">
        <v>5.0000779944998399</v>
      </c>
      <c r="EX48" s="18">
        <v>5.3099758589427202</v>
      </c>
      <c r="EY48" s="3">
        <v>5</v>
      </c>
      <c r="EZ48" s="3">
        <v>4.97</v>
      </c>
      <c r="FA48" s="3">
        <v>0.59172887657488005</v>
      </c>
      <c r="FB48" s="19">
        <v>5.59172887657488</v>
      </c>
      <c r="FC48" s="3">
        <v>5.65</v>
      </c>
      <c r="FF48" s="3"/>
      <c r="FG48" s="13"/>
      <c r="FH48" s="13"/>
      <c r="FI48" s="3"/>
      <c r="FJ48">
        <f t="shared" si="45"/>
        <v>1</v>
      </c>
      <c r="FL48" s="3">
        <v>5.27</v>
      </c>
      <c r="FM48" s="3">
        <v>5.2530000000000001</v>
      </c>
      <c r="FN48" s="3"/>
      <c r="FO48" s="14"/>
      <c r="FP48" s="14"/>
      <c r="FQ48" s="3"/>
      <c r="FR48" s="3"/>
      <c r="FU48" s="3"/>
      <c r="FV48" s="14"/>
      <c r="FW48" s="14"/>
      <c r="FX48" s="3"/>
      <c r="FY48" s="3"/>
      <c r="FZ48">
        <f t="shared" si="48"/>
        <v>1</v>
      </c>
      <c r="GB48" s="3"/>
      <c r="GC48" s="14"/>
      <c r="GD48" s="3"/>
      <c r="GG48" s="3"/>
      <c r="GH48" s="14"/>
      <c r="GI48" s="20"/>
      <c r="GJ48" s="3"/>
      <c r="GK48" s="3"/>
      <c r="GL48" s="3"/>
      <c r="GM48">
        <f t="shared" si="46"/>
        <v>1</v>
      </c>
      <c r="GO48" s="3"/>
      <c r="GP48" s="3"/>
      <c r="GQ48" s="20"/>
      <c r="GR48" s="3"/>
      <c r="GU48" s="3"/>
      <c r="GV48" s="3"/>
      <c r="GW48" s="3"/>
      <c r="GX48" s="3"/>
      <c r="GY48" s="3"/>
    </row>
    <row r="49" spans="1:207">
      <c r="A49" s="34" t="s">
        <v>174</v>
      </c>
      <c r="B49" s="2">
        <v>9031</v>
      </c>
      <c r="C49" s="2" t="s">
        <v>133</v>
      </c>
      <c r="D49" s="16" t="s">
        <v>124</v>
      </c>
      <c r="E49" s="3">
        <v>41</v>
      </c>
      <c r="F49" s="4">
        <v>7.12</v>
      </c>
      <c r="G49" s="4">
        <v>4.2215561746476</v>
      </c>
      <c r="H49" s="4">
        <v>2.6464438253523999</v>
      </c>
      <c r="I49" s="64">
        <f t="shared" si="0"/>
        <v>6.8680000000000003</v>
      </c>
      <c r="K49" s="10">
        <v>5.923</v>
      </c>
      <c r="L49" s="10">
        <v>0.66771123492952</v>
      </c>
      <c r="M49" s="44">
        <f t="shared" si="47"/>
        <v>0.86343327558202199</v>
      </c>
      <c r="O49" s="44">
        <f t="shared" si="2"/>
        <v>0.92566169029908985</v>
      </c>
      <c r="P49" s="11">
        <v>6.1994999999999996</v>
      </c>
      <c r="Q49" s="11">
        <v>0.39121123492952048</v>
      </c>
      <c r="R49" s="11">
        <v>6.59071123492952</v>
      </c>
      <c r="S49" s="44">
        <f t="shared" si="3"/>
        <v>0.91518947300111431</v>
      </c>
      <c r="U49" s="44">
        <f t="shared" si="4"/>
        <v>0.92566169029908985</v>
      </c>
      <c r="V49" s="11">
        <v>6.1855000000000002</v>
      </c>
      <c r="W49" s="11">
        <v>0.40521123492951983</v>
      </c>
      <c r="X49" s="11">
        <v>6.59071123492952</v>
      </c>
      <c r="Y49" s="44">
        <f t="shared" si="5"/>
        <v>0.91242022797801381</v>
      </c>
      <c r="AA49" s="44">
        <f t="shared" si="6"/>
        <v>0.92566169029908985</v>
      </c>
      <c r="AB49" s="11">
        <v>6.11</v>
      </c>
      <c r="AC49" s="11">
        <v>0.48071123492951973</v>
      </c>
      <c r="AD49" s="11">
        <v>6.59071123492952</v>
      </c>
      <c r="AE49" s="44">
        <f t="shared" si="7"/>
        <v>0.8977703322549343</v>
      </c>
      <c r="AF49" s="48"/>
      <c r="AG49" s="44">
        <f t="shared" si="8"/>
        <v>0.92566169029908985</v>
      </c>
      <c r="AH49" s="11">
        <v>5.9630000000000001</v>
      </c>
      <c r="AI49" s="7">
        <v>0</v>
      </c>
      <c r="AJ49" s="11" t="s">
        <v>125</v>
      </c>
      <c r="AK49" s="11"/>
      <c r="AL49" s="44">
        <f t="shared" si="9"/>
        <v>1</v>
      </c>
      <c r="AM49" s="44">
        <f t="shared" si="10"/>
        <v>1</v>
      </c>
      <c r="AN49" s="44">
        <f t="shared" si="11"/>
        <v>0.83750000000000002</v>
      </c>
      <c r="AO49" s="44">
        <f t="shared" si="12"/>
        <v>0.86822947000582407</v>
      </c>
      <c r="AP49" s="44"/>
      <c r="AQ49" s="44">
        <f t="shared" si="13"/>
        <v>0</v>
      </c>
      <c r="AS49" s="11">
        <v>5.6185</v>
      </c>
      <c r="AT49" s="11">
        <v>0.17827808732379946</v>
      </c>
      <c r="AU49" s="17">
        <v>5.7967780873237995</v>
      </c>
      <c r="AV49" s="11">
        <v>5.7984999999999998</v>
      </c>
      <c r="AW49" s="44">
        <f t="shared" si="14"/>
        <v>0.95948072661175199</v>
      </c>
      <c r="AX49" s="44">
        <f t="shared" si="15"/>
        <v>0.95910537254147143</v>
      </c>
      <c r="AY49" s="44">
        <f t="shared" si="16"/>
        <v>0.84402709483456595</v>
      </c>
      <c r="AZ49" s="44">
        <f t="shared" si="17"/>
        <v>0.81439606741573034</v>
      </c>
      <c r="BA49" s="4">
        <v>5.42</v>
      </c>
      <c r="BB49" s="4">
        <v>0.37677808732379958</v>
      </c>
      <c r="BC49" s="18">
        <v>5.7967780873237995</v>
      </c>
      <c r="BD49" s="4">
        <v>5.79</v>
      </c>
      <c r="BE49" s="44">
        <f t="shared" si="18"/>
        <v>0.91806204902505995</v>
      </c>
      <c r="BF49" s="44">
        <f t="shared" si="19"/>
        <v>0.91941729863984567</v>
      </c>
      <c r="BG49" s="44">
        <f t="shared" si="20"/>
        <v>0.84402709483456595</v>
      </c>
      <c r="BH49" s="44">
        <f t="shared" si="21"/>
        <v>0.8132022471910112</v>
      </c>
      <c r="BI49" s="4">
        <v>5.14</v>
      </c>
      <c r="BJ49" s="4">
        <v>0.65677808732379983</v>
      </c>
      <c r="BK49" s="18">
        <v>5.7967780873237995</v>
      </c>
      <c r="BL49" s="4">
        <v>5.79</v>
      </c>
      <c r="BM49" s="44">
        <f t="shared" si="22"/>
        <v>0.86536837124023003</v>
      </c>
      <c r="BN49" s="44">
        <f t="shared" si="23"/>
        <v>0.86657240998621554</v>
      </c>
      <c r="BO49" s="44">
        <f t="shared" si="24"/>
        <v>0.84402709483456595</v>
      </c>
      <c r="BP49" s="44">
        <f t="shared" si="25"/>
        <v>0.8132022471910112</v>
      </c>
      <c r="BQ49" s="44"/>
      <c r="BR49" s="4">
        <v>5.43</v>
      </c>
      <c r="BS49" s="4">
        <v>0.10213370478856021</v>
      </c>
      <c r="BT49" s="18">
        <v>5.5321337047885599</v>
      </c>
      <c r="BU49" s="4">
        <v>5.62</v>
      </c>
      <c r="BV49" s="44">
        <f t="shared" si="26"/>
        <v>0.976378115073813</v>
      </c>
      <c r="BW49" s="44">
        <f t="shared" si="27"/>
        <v>0.95693129760153672</v>
      </c>
      <c r="BX49" s="44">
        <f t="shared" si="28"/>
        <v>0.80549413290456606</v>
      </c>
      <c r="BY49" s="44">
        <f t="shared" si="29"/>
        <v>0.7893258426966292</v>
      </c>
      <c r="BZ49" s="4">
        <v>5.24</v>
      </c>
      <c r="CA49" s="4">
        <v>2.7489322253319237E-2</v>
      </c>
      <c r="CB49" s="18">
        <v>5.2674893222533195</v>
      </c>
      <c r="CE49" s="44">
        <f t="shared" si="30"/>
        <v>0.99353047119091364</v>
      </c>
      <c r="CF49" s="44"/>
      <c r="CG49" s="44">
        <f t="shared" si="31"/>
        <v>0.76696117097456595</v>
      </c>
      <c r="CH49" s="44">
        <f t="shared" si="32"/>
        <v>0</v>
      </c>
      <c r="CI49" s="4">
        <v>4.82</v>
      </c>
      <c r="CJ49" s="4">
        <v>0.44748932225331917</v>
      </c>
      <c r="CK49" s="18">
        <v>5.2674893222533195</v>
      </c>
      <c r="CL49" s="4">
        <v>5.26</v>
      </c>
      <c r="CM49" s="44">
        <f t="shared" si="33"/>
        <v>0.90415828619568162</v>
      </c>
      <c r="CN49" s="44">
        <f t="shared" si="34"/>
        <v>0.90561091971968732</v>
      </c>
      <c r="CO49" s="44"/>
      <c r="CP49" s="44"/>
      <c r="CQ49" s="3">
        <v>4.9400000000000004</v>
      </c>
      <c r="CR49" s="3">
        <v>0.32748932225331906</v>
      </c>
      <c r="CS49" s="18">
        <v>5.2674893222533195</v>
      </c>
      <c r="CT49" s="3">
        <v>5.27</v>
      </c>
      <c r="CU49" s="44">
        <f t="shared" si="35"/>
        <v>0.92800922248932782</v>
      </c>
      <c r="CV49" s="44">
        <f t="shared" si="36"/>
        <v>0.92749732457700595</v>
      </c>
      <c r="CW49" s="44"/>
      <c r="CX49" s="44"/>
      <c r="CY49" s="3">
        <v>4.84</v>
      </c>
      <c r="CZ49" s="3">
        <v>0.42748932225331959</v>
      </c>
      <c r="DA49" s="18">
        <v>5.2674893222533195</v>
      </c>
      <c r="DB49" s="3">
        <v>5.26</v>
      </c>
      <c r="DC49">
        <f t="shared" si="37"/>
        <v>0.90804793746624191</v>
      </c>
      <c r="DE49" s="3">
        <v>4.7335000000000003</v>
      </c>
      <c r="DF49" s="3">
        <v>0.53398932225331919</v>
      </c>
      <c r="DG49" s="18">
        <v>5.2674893222533195</v>
      </c>
      <c r="DH49" s="3">
        <v>5.3105000000000002</v>
      </c>
      <c r="DI49">
        <f t="shared" si="38"/>
        <v>0.8877122881904278</v>
      </c>
      <c r="DK49" s="3">
        <v>4.88</v>
      </c>
      <c r="DL49" s="3">
        <v>0.38748932225331956</v>
      </c>
      <c r="DM49" s="18">
        <v>5.2674893222533195</v>
      </c>
      <c r="DN49" s="3">
        <v>5.26</v>
      </c>
      <c r="DO49">
        <f t="shared" si="39"/>
        <v>0.91592851003231279</v>
      </c>
      <c r="DQ49" s="3">
        <v>4.8265000000000002</v>
      </c>
      <c r="DR49" s="3">
        <v>0.44098932225331922</v>
      </c>
      <c r="DS49" s="18">
        <v>5.2674893222533195</v>
      </c>
      <c r="DT49" s="3">
        <v>5.27</v>
      </c>
      <c r="DU49">
        <f t="shared" si="40"/>
        <v>0.9054187626594884</v>
      </c>
      <c r="DW49" s="3">
        <v>4.75</v>
      </c>
      <c r="DX49" s="3">
        <v>0.51748932225331945</v>
      </c>
      <c r="DY49" s="18">
        <v>5.2674893222533195</v>
      </c>
      <c r="DZ49" s="3">
        <v>5.26</v>
      </c>
      <c r="EA49">
        <f t="shared" si="41"/>
        <v>0.89080304829490886</v>
      </c>
      <c r="EC49" s="3">
        <v>4.88</v>
      </c>
      <c r="ED49" s="3">
        <v>0.38748932225331956</v>
      </c>
      <c r="EE49" s="18">
        <v>5.2674893222533195</v>
      </c>
      <c r="EF49" s="3">
        <v>4.88</v>
      </c>
      <c r="EG49">
        <f t="shared" si="42"/>
        <v>0.91592851003231279</v>
      </c>
      <c r="EI49" s="3">
        <v>4.66</v>
      </c>
      <c r="EJ49" s="3">
        <v>0.34284493971807972</v>
      </c>
      <c r="EK49" s="18">
        <v>5.0028449397180799</v>
      </c>
      <c r="EL49" s="3">
        <v>5</v>
      </c>
      <c r="EM49">
        <f t="shared" si="43"/>
        <v>0.92488720181952599</v>
      </c>
      <c r="EO49" s="3">
        <v>4.55</v>
      </c>
      <c r="EP49" s="3">
        <v>4.5231258125057199</v>
      </c>
      <c r="EQ49" s="18">
        <v>4.5231258125057199</v>
      </c>
      <c r="ER49" s="3">
        <v>5.0028449397180799</v>
      </c>
      <c r="ES49">
        <f t="shared" si="44"/>
        <v>0.4827569694186048</v>
      </c>
      <c r="EU49" s="3">
        <v>4.49</v>
      </c>
      <c r="EV49" s="12">
        <v>3.3125812505719665E-2</v>
      </c>
      <c r="EW49" s="18">
        <v>4.5231258125057199</v>
      </c>
      <c r="EX49" s="18">
        <v>5.0028449397180799</v>
      </c>
      <c r="EY49" s="3">
        <v>4.5599999999999996</v>
      </c>
      <c r="EZ49" s="3">
        <v>4.5</v>
      </c>
      <c r="FA49" s="3">
        <v>0.70748932225331984</v>
      </c>
      <c r="FB49" s="19">
        <v>5.2674893222533195</v>
      </c>
      <c r="FC49" s="3">
        <v>5.27</v>
      </c>
      <c r="FF49" s="3">
        <v>4.97</v>
      </c>
      <c r="FG49" s="3">
        <v>0.2974893222533197</v>
      </c>
      <c r="FH49" s="19">
        <v>5.2674893222533195</v>
      </c>
      <c r="FI49" s="3">
        <v>5.26</v>
      </c>
      <c r="FJ49">
        <f t="shared" si="45"/>
        <v>0.93416987670132279</v>
      </c>
      <c r="FL49" s="3"/>
      <c r="FM49" s="3"/>
      <c r="FN49" s="3"/>
      <c r="FO49" s="3">
        <v>5.2674893222533195</v>
      </c>
      <c r="FP49" s="19">
        <v>5.2674893222533195</v>
      </c>
      <c r="FQ49" s="3"/>
      <c r="FR49" s="3"/>
      <c r="FU49" s="3">
        <v>4.9340000000000002</v>
      </c>
      <c r="FV49" s="3">
        <v>0.33348932225331929</v>
      </c>
      <c r="FW49" s="19">
        <v>5.2674893222533195</v>
      </c>
      <c r="FX49" s="3">
        <v>5.282</v>
      </c>
      <c r="FY49" s="3">
        <v>5.01</v>
      </c>
      <c r="FZ49">
        <f t="shared" si="48"/>
        <v>0.92678682957607939</v>
      </c>
      <c r="GB49" s="3"/>
      <c r="GC49" s="19"/>
      <c r="GD49" s="3"/>
      <c r="GG49" s="3"/>
      <c r="GH49" s="14"/>
      <c r="GI49" s="20"/>
      <c r="GJ49" s="3"/>
      <c r="GK49" s="3"/>
      <c r="GL49" s="3"/>
      <c r="GM49">
        <f t="shared" si="46"/>
        <v>1</v>
      </c>
      <c r="GO49" s="3"/>
      <c r="GP49" s="3"/>
      <c r="GQ49" s="20"/>
      <c r="GR49" s="3"/>
      <c r="GU49" s="3"/>
      <c r="GV49" s="3"/>
      <c r="GW49" s="3"/>
      <c r="GX49" s="3"/>
      <c r="GY49" s="3"/>
    </row>
    <row r="50" spans="1:207">
      <c r="A50" s="36" t="s">
        <v>200</v>
      </c>
      <c r="B50" s="2">
        <v>9031</v>
      </c>
      <c r="C50" s="2" t="s">
        <v>133</v>
      </c>
      <c r="D50" s="16" t="s">
        <v>124</v>
      </c>
      <c r="E50" s="3">
        <v>40</v>
      </c>
      <c r="F50" s="4">
        <v>7.2409999999999997</v>
      </c>
      <c r="G50" s="4">
        <v>4.2959312907123</v>
      </c>
      <c r="H50" s="4">
        <v>2.6930687092876995</v>
      </c>
      <c r="I50" s="64">
        <f t="shared" si="0"/>
        <v>6.988999999999999</v>
      </c>
      <c r="K50" s="10">
        <v>5.76</v>
      </c>
      <c r="L50" s="10">
        <v>0.94238625814245935</v>
      </c>
      <c r="M50" s="44">
        <f t="shared" si="47"/>
        <v>0.8200975314395571</v>
      </c>
      <c r="O50" s="44">
        <f t="shared" si="2"/>
        <v>0.92561611077785655</v>
      </c>
      <c r="P50" s="11">
        <v>6.0475000000000003</v>
      </c>
      <c r="Q50" s="11">
        <v>0.65488625814245882</v>
      </c>
      <c r="R50" s="11">
        <v>6.7023862581424591</v>
      </c>
      <c r="S50" s="44">
        <f t="shared" si="3"/>
        <v>0.86772159311466657</v>
      </c>
      <c r="U50" s="44">
        <f t="shared" si="4"/>
        <v>0.92561611077785655</v>
      </c>
      <c r="V50" s="11">
        <v>6.04</v>
      </c>
      <c r="W50" s="11">
        <v>0.66238625814245911</v>
      </c>
      <c r="X50" s="11">
        <v>6.7023862581424591</v>
      </c>
      <c r="Y50" s="44">
        <f t="shared" si="5"/>
        <v>0.86640906887953295</v>
      </c>
      <c r="AA50" s="44">
        <f t="shared" si="6"/>
        <v>0.92561611077785655</v>
      </c>
      <c r="AB50" s="11">
        <v>6</v>
      </c>
      <c r="AC50" s="11">
        <v>0.70238625814245914</v>
      </c>
      <c r="AD50" s="11">
        <v>6.7023862581424591</v>
      </c>
      <c r="AE50" s="44">
        <f t="shared" si="7"/>
        <v>0.85947546323794621</v>
      </c>
      <c r="AF50" s="48"/>
      <c r="AG50" s="44">
        <f t="shared" si="8"/>
        <v>0.92561611077785655</v>
      </c>
      <c r="AH50" s="11">
        <v>5.67</v>
      </c>
      <c r="AI50" s="7">
        <v>0</v>
      </c>
      <c r="AJ50" s="11" t="s">
        <v>125</v>
      </c>
      <c r="AK50" s="11"/>
      <c r="AL50" s="44">
        <f t="shared" si="9"/>
        <v>1</v>
      </c>
      <c r="AM50" s="44">
        <f t="shared" si="10"/>
        <v>1</v>
      </c>
      <c r="AN50" s="44">
        <f t="shared" si="11"/>
        <v>0.78304101643419421</v>
      </c>
      <c r="AO50" s="44">
        <f t="shared" si="12"/>
        <v>0.81127486049506381</v>
      </c>
      <c r="AP50" s="44"/>
      <c r="AQ50" s="44">
        <f t="shared" si="13"/>
        <v>0</v>
      </c>
      <c r="AS50" s="11">
        <v>5.32</v>
      </c>
      <c r="AT50" s="11">
        <v>0.57446564535614897</v>
      </c>
      <c r="AU50" s="17">
        <v>5.8944656453561493</v>
      </c>
      <c r="AV50" s="11">
        <v>5.89</v>
      </c>
      <c r="AW50" s="44">
        <f t="shared" si="14"/>
        <v>0.88204952226750588</v>
      </c>
      <c r="AX50" s="44">
        <f t="shared" si="15"/>
        <v>0.8828590117809576</v>
      </c>
      <c r="AY50" s="44">
        <f t="shared" si="16"/>
        <v>0.8433918508164473</v>
      </c>
      <c r="AZ50" s="44">
        <f t="shared" si="17"/>
        <v>0.81342356028172902</v>
      </c>
      <c r="BA50" s="4">
        <v>5.41</v>
      </c>
      <c r="BB50" s="4">
        <v>0.48446564535614911</v>
      </c>
      <c r="BC50" s="18">
        <v>5.8944656453561493</v>
      </c>
      <c r="BD50" s="4">
        <v>5.89</v>
      </c>
      <c r="BE50" s="44">
        <f t="shared" si="18"/>
        <v>0.89865577025605969</v>
      </c>
      <c r="BF50" s="44">
        <f t="shared" si="19"/>
        <v>0.89949604155037777</v>
      </c>
      <c r="BG50" s="44">
        <f t="shared" si="20"/>
        <v>0.8433918508164473</v>
      </c>
      <c r="BH50" s="44">
        <f t="shared" si="21"/>
        <v>0.81342356028172902</v>
      </c>
      <c r="BI50" s="4">
        <v>5.07</v>
      </c>
      <c r="BJ50" s="4">
        <v>0.82446564535614897</v>
      </c>
      <c r="BK50" s="18">
        <v>5.8944656453561493</v>
      </c>
      <c r="BL50" s="4">
        <v>5.9</v>
      </c>
      <c r="BM50" s="44">
        <f t="shared" si="22"/>
        <v>0.83898403665767529</v>
      </c>
      <c r="BN50" s="44">
        <f t="shared" si="23"/>
        <v>0.83807820414918921</v>
      </c>
      <c r="BO50" s="44">
        <f t="shared" si="24"/>
        <v>0.8433918508164473</v>
      </c>
      <c r="BP50" s="44">
        <f t="shared" si="25"/>
        <v>0.81480458500207165</v>
      </c>
      <c r="BQ50" s="44"/>
      <c r="BR50" s="4">
        <v>5.41</v>
      </c>
      <c r="BS50" s="4">
        <v>0.21515877442737974</v>
      </c>
      <c r="BT50" s="18">
        <v>5.6251587744273799</v>
      </c>
      <c r="BU50" s="4">
        <v>5.62</v>
      </c>
      <c r="BV50" s="44">
        <f t="shared" si="26"/>
        <v>0.9523044826592888</v>
      </c>
      <c r="BW50" s="44">
        <f t="shared" si="27"/>
        <v>0.95339476204778018</v>
      </c>
      <c r="BX50" s="44">
        <f t="shared" si="28"/>
        <v>0.80485888888644741</v>
      </c>
      <c r="BY50" s="44">
        <f t="shared" si="29"/>
        <v>0.77613589283248174</v>
      </c>
      <c r="BZ50" s="4">
        <v>5.15</v>
      </c>
      <c r="CA50" s="4">
        <v>0.20585190349860927</v>
      </c>
      <c r="CB50" s="18">
        <v>5.3558519034986096</v>
      </c>
      <c r="CE50" s="44">
        <f t="shared" si="30"/>
        <v>0.95427325248285488</v>
      </c>
      <c r="CF50" s="44"/>
      <c r="CG50" s="44">
        <f t="shared" si="31"/>
        <v>0.7663259269564473</v>
      </c>
      <c r="CH50" s="44">
        <f t="shared" si="32"/>
        <v>0</v>
      </c>
      <c r="CI50" s="4">
        <v>4.84</v>
      </c>
      <c r="CJ50" s="4">
        <v>0.51585190349860977</v>
      </c>
      <c r="CK50" s="18">
        <v>5.3558519034986096</v>
      </c>
      <c r="CL50" s="4">
        <v>5.35</v>
      </c>
      <c r="CM50" s="44">
        <f t="shared" si="33"/>
        <v>0.89279402610673841</v>
      </c>
      <c r="CN50" s="44">
        <f t="shared" si="34"/>
        <v>0.89388112955638799</v>
      </c>
      <c r="CO50" s="44"/>
      <c r="CP50" s="44"/>
      <c r="CQ50" s="3">
        <v>4.95</v>
      </c>
      <c r="CR50" s="3">
        <v>0.40585190349860945</v>
      </c>
      <c r="CS50" s="18">
        <v>5.3558519034986096</v>
      </c>
      <c r="CT50" s="3">
        <v>5.36</v>
      </c>
      <c r="CU50" s="44">
        <f t="shared" si="35"/>
        <v>0.91368128075358379</v>
      </c>
      <c r="CV50" s="44">
        <f t="shared" si="36"/>
        <v>0.9128759060275311</v>
      </c>
      <c r="CW50" s="44"/>
      <c r="CX50" s="44"/>
      <c r="CY50" s="3">
        <v>4.92</v>
      </c>
      <c r="CZ50" s="3">
        <v>0.43585190349860969</v>
      </c>
      <c r="DA50" s="18">
        <v>5.3558519034986096</v>
      </c>
      <c r="DB50" s="3">
        <v>5.35</v>
      </c>
      <c r="DC50">
        <f t="shared" si="37"/>
        <v>0.90788844593897455</v>
      </c>
      <c r="DE50" s="3">
        <v>4.8099999999999996</v>
      </c>
      <c r="DF50" s="3">
        <v>0.54585190349861001</v>
      </c>
      <c r="DG50" s="18">
        <v>5.3558519034986096</v>
      </c>
      <c r="DH50" s="3">
        <v>5.37</v>
      </c>
      <c r="DI50">
        <f t="shared" si="38"/>
        <v>0.88726221691395446</v>
      </c>
      <c r="DK50" s="3">
        <v>5</v>
      </c>
      <c r="DL50" s="3">
        <v>0.35585190349860962</v>
      </c>
      <c r="DM50" s="18">
        <v>5.3558519034986096</v>
      </c>
      <c r="DN50" s="3">
        <v>5.35</v>
      </c>
      <c r="DO50">
        <f t="shared" si="39"/>
        <v>0.92350204456186535</v>
      </c>
      <c r="DQ50" s="3">
        <v>4.9740000000000002</v>
      </c>
      <c r="DR50" s="3">
        <v>0.38185190349860942</v>
      </c>
      <c r="DS50" s="18">
        <v>5.3558519034986096</v>
      </c>
      <c r="DT50" s="3">
        <v>5.3624999999999998</v>
      </c>
      <c r="DU50">
        <f t="shared" si="40"/>
        <v>0.91836904626721938</v>
      </c>
      <c r="DW50" s="3">
        <v>4.82</v>
      </c>
      <c r="DX50" s="3">
        <v>0.53585190349860934</v>
      </c>
      <c r="DY50" s="18">
        <v>5.3558519034986096</v>
      </c>
      <c r="DZ50" s="3">
        <v>5.35</v>
      </c>
      <c r="EA50">
        <f t="shared" si="41"/>
        <v>0.88909852078201101</v>
      </c>
      <c r="EC50" s="3">
        <v>5.0199999999999996</v>
      </c>
      <c r="ED50" s="3">
        <v>0.33585190349861005</v>
      </c>
      <c r="EE50" s="18">
        <v>5.3558519034986096</v>
      </c>
      <c r="EF50" s="3">
        <v>5.0199999999999996</v>
      </c>
      <c r="EG50">
        <f t="shared" si="42"/>
        <v>0.92748971844831196</v>
      </c>
      <c r="EI50" s="3">
        <v>4.78</v>
      </c>
      <c r="EJ50" s="3">
        <v>0.30654503256983912</v>
      </c>
      <c r="EK50" s="18">
        <v>5.0865450325698394</v>
      </c>
      <c r="EL50" s="3">
        <v>5.08</v>
      </c>
      <c r="EM50">
        <f t="shared" si="43"/>
        <v>0.93339563073488352</v>
      </c>
      <c r="EO50" s="3">
        <v>4.76</v>
      </c>
      <c r="EP50" s="3">
        <v>5.0111457753727997</v>
      </c>
      <c r="EQ50" s="18">
        <v>5.0111457753727997</v>
      </c>
      <c r="ER50" s="3">
        <v>5.0865450325698394</v>
      </c>
      <c r="ES50">
        <f t="shared" si="44"/>
        <v>0.46157684740428684</v>
      </c>
      <c r="EU50" s="3">
        <v>4.78</v>
      </c>
      <c r="EV50" s="12">
        <v>0.23114577537279946</v>
      </c>
      <c r="EW50" s="18">
        <v>5.0111457753727997</v>
      </c>
      <c r="EX50" s="18">
        <v>5.0865450325698394</v>
      </c>
      <c r="EY50" s="3">
        <v>5.01</v>
      </c>
      <c r="EZ50" s="3">
        <v>4.96</v>
      </c>
      <c r="FA50" s="3">
        <v>0.34585190349860984</v>
      </c>
      <c r="FB50" s="19">
        <v>5.3558519034986096</v>
      </c>
      <c r="FC50" s="3">
        <v>5.35</v>
      </c>
      <c r="FF50" s="3">
        <v>5.12</v>
      </c>
      <c r="FG50" s="3">
        <v>0.23585190349860952</v>
      </c>
      <c r="FH50" s="19">
        <v>5.3558519034986096</v>
      </c>
      <c r="FI50" s="3">
        <v>5.35</v>
      </c>
      <c r="FJ50">
        <f t="shared" si="45"/>
        <v>0.94795604878011452</v>
      </c>
      <c r="FL50" s="3"/>
      <c r="FM50" s="3"/>
      <c r="FN50" s="3"/>
      <c r="FO50" s="12">
        <v>5.3558519034986096</v>
      </c>
      <c r="FP50" s="17">
        <v>5.3558519034986096</v>
      </c>
      <c r="FQ50" s="3"/>
      <c r="FR50" s="3"/>
      <c r="FU50" s="3">
        <v>4.9654999999999996</v>
      </c>
      <c r="FV50" s="12">
        <v>0.39035190349861004</v>
      </c>
      <c r="FW50" s="17">
        <v>5.3558519034986096</v>
      </c>
      <c r="FX50" s="3">
        <v>5.3970000000000002</v>
      </c>
      <c r="FY50" s="3"/>
      <c r="FZ50">
        <f t="shared" si="48"/>
        <v>0.91670330466139516</v>
      </c>
      <c r="GB50" s="3"/>
      <c r="GC50" s="17">
        <v>5.3558519034986096</v>
      </c>
      <c r="GD50" s="3"/>
      <c r="GG50" s="3"/>
      <c r="GH50" s="37"/>
      <c r="GI50" s="20"/>
      <c r="GJ50" s="3"/>
      <c r="GK50" s="3">
        <v>5.05</v>
      </c>
      <c r="GL50" s="3">
        <v>5.0255000000000001</v>
      </c>
      <c r="GM50">
        <f t="shared" si="46"/>
        <v>1</v>
      </c>
      <c r="GO50" s="3"/>
      <c r="GP50" s="3"/>
      <c r="GQ50" s="20"/>
      <c r="GR50" s="3"/>
      <c r="GU50" s="3"/>
      <c r="GV50" s="3"/>
      <c r="GW50" s="3"/>
      <c r="GX50" s="3"/>
      <c r="GY50" s="3"/>
    </row>
    <row r="51" spans="1:207">
      <c r="A51" s="38" t="s">
        <v>209</v>
      </c>
      <c r="B51" s="2">
        <v>9031</v>
      </c>
      <c r="C51" s="2" t="s">
        <v>133</v>
      </c>
      <c r="D51" s="16" t="s">
        <v>124</v>
      </c>
      <c r="E51" s="3">
        <v>7</v>
      </c>
      <c r="F51" s="4">
        <v>6.68</v>
      </c>
      <c r="G51" s="4">
        <v>3.9511012071396001</v>
      </c>
      <c r="H51" s="4">
        <v>2.4768987928603994</v>
      </c>
      <c r="I51" s="64">
        <f t="shared" si="0"/>
        <v>6.427999999999999</v>
      </c>
      <c r="K51" s="10">
        <v>5.72</v>
      </c>
      <c r="L51" s="10">
        <v>0.46462024142791947</v>
      </c>
      <c r="M51" s="44">
        <f t="shared" si="47"/>
        <v>0.89478044599515116</v>
      </c>
      <c r="O51" s="44">
        <f t="shared" si="2"/>
        <v>0.92584135350717356</v>
      </c>
      <c r="P51" s="11">
        <v>6.2885</v>
      </c>
      <c r="Q51" s="11">
        <v>0</v>
      </c>
      <c r="R51" s="11">
        <v>6.1846202414279192</v>
      </c>
      <c r="S51" s="44">
        <f t="shared" si="3"/>
        <v>1</v>
      </c>
      <c r="U51" s="44">
        <f t="shared" si="4"/>
        <v>0.94139221556886232</v>
      </c>
      <c r="V51" s="11">
        <v>5.91</v>
      </c>
      <c r="W51" s="11">
        <v>0.27462024142791908</v>
      </c>
      <c r="X51" s="11">
        <v>6.1846202414279192</v>
      </c>
      <c r="Y51" s="44">
        <f t="shared" si="5"/>
        <v>0.9350122234107473</v>
      </c>
      <c r="AA51" s="44">
        <f t="shared" si="6"/>
        <v>0.92584135350717356</v>
      </c>
      <c r="AB51" s="11">
        <v>6.76</v>
      </c>
      <c r="AC51" s="11">
        <v>0</v>
      </c>
      <c r="AD51" s="11">
        <v>6.1846202414279192</v>
      </c>
      <c r="AE51" s="44">
        <f t="shared" si="7"/>
        <v>1</v>
      </c>
      <c r="AF51" s="48"/>
      <c r="AG51" s="44">
        <f t="shared" si="8"/>
        <v>1.0119760479041917</v>
      </c>
      <c r="AH51" s="11">
        <v>6.17</v>
      </c>
      <c r="AI51" s="7">
        <v>0</v>
      </c>
      <c r="AJ51" s="11" t="s">
        <v>125</v>
      </c>
      <c r="AK51" s="11"/>
      <c r="AL51" s="44">
        <f t="shared" si="9"/>
        <v>1</v>
      </c>
      <c r="AM51" s="44">
        <f t="shared" si="10"/>
        <v>1</v>
      </c>
      <c r="AN51" s="44">
        <f t="shared" si="11"/>
        <v>0.92365269461077848</v>
      </c>
      <c r="AO51" s="44">
        <f t="shared" si="12"/>
        <v>0.95986309894212829</v>
      </c>
      <c r="AP51" s="44"/>
      <c r="AQ51" s="44">
        <f t="shared" si="13"/>
        <v>0</v>
      </c>
      <c r="AS51" s="11">
        <v>5.88</v>
      </c>
      <c r="AT51" s="11">
        <v>-0.43844939643020009</v>
      </c>
      <c r="AU51" s="17">
        <v>5.4415506035697998</v>
      </c>
      <c r="AV51" s="11">
        <v>5.88</v>
      </c>
      <c r="AW51" s="44">
        <f t="shared" si="14"/>
        <v>1</v>
      </c>
      <c r="AX51" s="44">
        <f t="shared" si="15"/>
        <v>1</v>
      </c>
      <c r="AY51" s="44">
        <f t="shared" si="16"/>
        <v>0.84653867510420044</v>
      </c>
      <c r="AZ51" s="44">
        <f t="shared" si="17"/>
        <v>0.88023952095808389</v>
      </c>
      <c r="BA51" s="4">
        <v>5.59</v>
      </c>
      <c r="BB51" s="4">
        <v>0</v>
      </c>
      <c r="BC51" s="18">
        <v>5.4415506035697998</v>
      </c>
      <c r="BD51" s="4">
        <v>5.59</v>
      </c>
      <c r="BE51" s="44">
        <f t="shared" si="18"/>
        <v>1</v>
      </c>
      <c r="BF51" s="44">
        <f t="shared" si="19"/>
        <v>1</v>
      </c>
      <c r="BG51" s="44">
        <f t="shared" si="20"/>
        <v>0.86963285625388931</v>
      </c>
      <c r="BH51" s="44">
        <f t="shared" si="21"/>
        <v>0.83682634730538918</v>
      </c>
      <c r="BI51" s="4">
        <v>5.1100000000000003</v>
      </c>
      <c r="BJ51" s="4">
        <v>0.33155060356979948</v>
      </c>
      <c r="BK51" s="18">
        <v>5.4415506035697998</v>
      </c>
      <c r="BL51" s="4">
        <v>5.44</v>
      </c>
      <c r="BM51" s="44">
        <f t="shared" si="22"/>
        <v>0.92258287196248168</v>
      </c>
      <c r="BN51" s="44">
        <f t="shared" si="23"/>
        <v>0.92291702904625139</v>
      </c>
      <c r="BO51" s="44">
        <f t="shared" si="24"/>
        <v>0.84653867510420044</v>
      </c>
      <c r="BP51" s="44">
        <f t="shared" si="25"/>
        <v>0.81437125748503003</v>
      </c>
      <c r="BQ51" s="44"/>
      <c r="BR51" s="4">
        <v>5.15</v>
      </c>
      <c r="BS51" s="4">
        <v>4.3860724283759644E-2</v>
      </c>
      <c r="BT51" s="18">
        <v>5.19386072428376</v>
      </c>
      <c r="BU51" s="4">
        <v>5.19</v>
      </c>
      <c r="BV51" s="44">
        <f t="shared" si="26"/>
        <v>0.98902099067859384</v>
      </c>
      <c r="BW51" s="44">
        <f t="shared" si="27"/>
        <v>0.98997770341467539</v>
      </c>
      <c r="BX51" s="44">
        <f t="shared" si="28"/>
        <v>0.80800571317420045</v>
      </c>
      <c r="BY51" s="44">
        <f t="shared" si="29"/>
        <v>0.77694610778443118</v>
      </c>
      <c r="BZ51" s="4">
        <v>4.96</v>
      </c>
      <c r="CA51" s="4">
        <v>0</v>
      </c>
      <c r="CB51" s="18">
        <v>4.9461708449977193</v>
      </c>
      <c r="CE51" s="44">
        <f t="shared" si="30"/>
        <v>1</v>
      </c>
      <c r="CF51" s="44"/>
      <c r="CG51" s="44">
        <f t="shared" si="31"/>
        <v>0.77162414436838844</v>
      </c>
      <c r="CH51" s="44">
        <f t="shared" si="32"/>
        <v>0</v>
      </c>
      <c r="CI51" s="4">
        <v>4.7300000000000004</v>
      </c>
      <c r="CJ51" s="4">
        <v>0.21617084499771888</v>
      </c>
      <c r="CK51" s="18">
        <v>4.9461708449977193</v>
      </c>
      <c r="CL51" s="4">
        <v>4.95</v>
      </c>
      <c r="CM51" s="44">
        <f t="shared" si="33"/>
        <v>0.94812653402677449</v>
      </c>
      <c r="CN51" s="44">
        <f t="shared" si="34"/>
        <v>0.94725613475323267</v>
      </c>
      <c r="CO51" s="44"/>
      <c r="CP51" s="44"/>
      <c r="CQ51" s="3">
        <v>4.76</v>
      </c>
      <c r="CR51" s="3">
        <v>0.18617084499771952</v>
      </c>
      <c r="CS51" s="18">
        <v>4.9461708449977193</v>
      </c>
      <c r="CT51" s="3">
        <v>4.95</v>
      </c>
      <c r="CU51" s="44">
        <f t="shared" si="35"/>
        <v>0.95500154627212797</v>
      </c>
      <c r="CV51" s="44">
        <f t="shared" si="36"/>
        <v>0.95411848431223445</v>
      </c>
      <c r="CW51" s="44"/>
      <c r="CX51" s="44"/>
      <c r="CY51" s="3">
        <v>4.7300000000000004</v>
      </c>
      <c r="CZ51" s="3">
        <v>0.21617084499771888</v>
      </c>
      <c r="DA51" s="18">
        <v>4.9461708449977193</v>
      </c>
      <c r="DB51" s="3">
        <v>4.9400000000000004</v>
      </c>
      <c r="DC51">
        <f t="shared" si="37"/>
        <v>0.94812653402677449</v>
      </c>
      <c r="DE51" s="3">
        <v>4.66</v>
      </c>
      <c r="DF51" s="3">
        <v>0.28617084499771916</v>
      </c>
      <c r="DG51" s="18">
        <v>4.9461708449977193</v>
      </c>
      <c r="DH51" s="3">
        <v>4.9400000000000004</v>
      </c>
      <c r="DI51">
        <f t="shared" si="38"/>
        <v>0.93246342423225526</v>
      </c>
      <c r="DK51" s="3">
        <v>4.7300000000000004</v>
      </c>
      <c r="DL51" s="3">
        <v>0.21617084499771888</v>
      </c>
      <c r="DM51" s="18">
        <v>4.9461708449977193</v>
      </c>
      <c r="DN51" s="3">
        <v>4.9400000000000004</v>
      </c>
      <c r="DO51">
        <f t="shared" si="39"/>
        <v>0.94812653402677449</v>
      </c>
      <c r="DQ51" s="3">
        <v>4.7675000000000001</v>
      </c>
      <c r="DR51" s="3">
        <v>0.17867084499771924</v>
      </c>
      <c r="DS51" s="18">
        <v>4.9461708449977193</v>
      </c>
      <c r="DT51" s="3">
        <v>5.0279999999999996</v>
      </c>
      <c r="DU51">
        <f t="shared" si="40"/>
        <v>0.95673590630619676</v>
      </c>
      <c r="DW51" s="3">
        <v>4.7</v>
      </c>
      <c r="DX51" s="3">
        <v>0.24617084499771913</v>
      </c>
      <c r="DY51" s="18">
        <v>4.9461708449977193</v>
      </c>
      <c r="DZ51" s="3">
        <v>4.9400000000000004</v>
      </c>
      <c r="EA51">
        <f t="shared" si="41"/>
        <v>0.9413498000749404</v>
      </c>
      <c r="EC51" s="3">
        <v>4.75</v>
      </c>
      <c r="ED51" s="3">
        <v>0.19617084499771931</v>
      </c>
      <c r="EE51" s="18">
        <v>4.9461708449977193</v>
      </c>
      <c r="EF51" s="3">
        <v>4.75</v>
      </c>
      <c r="EG51">
        <f t="shared" si="42"/>
        <v>0.9526988240627664</v>
      </c>
      <c r="EI51" s="3">
        <v>4.63</v>
      </c>
      <c r="EJ51" s="3">
        <v>6.8480965711679609E-2</v>
      </c>
      <c r="EK51" s="18">
        <v>4.6984809657116795</v>
      </c>
      <c r="EL51" s="3">
        <v>4.6900000000000004</v>
      </c>
      <c r="EM51">
        <f t="shared" si="43"/>
        <v>0.98296316314312271</v>
      </c>
      <c r="EO51" s="3">
        <v>4.5599999999999996</v>
      </c>
      <c r="EP51" s="3">
        <v>4.7884066853044791</v>
      </c>
      <c r="EQ51" s="18">
        <v>4.7884066853044791</v>
      </c>
      <c r="ER51" s="3">
        <v>4.6984809657116795</v>
      </c>
      <c r="ES51">
        <f t="shared" si="44"/>
        <v>0.45209653172298242</v>
      </c>
      <c r="EU51" s="3">
        <v>4.62</v>
      </c>
      <c r="EV51" s="12">
        <v>0.168406685304479</v>
      </c>
      <c r="EW51" s="18">
        <v>4.7884066853044791</v>
      </c>
      <c r="EX51" s="18">
        <v>4.6984809657116795</v>
      </c>
      <c r="EY51" s="3">
        <v>4.79</v>
      </c>
      <c r="EZ51" s="3">
        <v>4.74</v>
      </c>
      <c r="FA51" s="3">
        <v>0.15617084499771927</v>
      </c>
      <c r="FB51" s="19">
        <v>4.9461708449977193</v>
      </c>
      <c r="FC51" s="3">
        <v>4.95</v>
      </c>
      <c r="FF51" s="3">
        <v>4.8099999999999996</v>
      </c>
      <c r="FG51" s="3">
        <v>0.1361708449977197</v>
      </c>
      <c r="FH51" s="19">
        <v>4.9461708449977193</v>
      </c>
      <c r="FI51" s="3">
        <v>4.9400000000000004</v>
      </c>
      <c r="FJ51">
        <f t="shared" si="45"/>
        <v>0.96668417387912475</v>
      </c>
      <c r="FL51" s="3"/>
      <c r="FM51" s="3"/>
      <c r="FN51" s="3"/>
      <c r="FO51" s="12">
        <v>4.9461708449977193</v>
      </c>
      <c r="FP51" s="17">
        <v>4.9461708449977193</v>
      </c>
      <c r="FQ51" s="3"/>
      <c r="FR51" s="3"/>
      <c r="FU51" s="3">
        <v>4.7300000000000004</v>
      </c>
      <c r="FV51" s="12">
        <v>0.21617084499771888</v>
      </c>
      <c r="FW51" s="17">
        <v>4.9461708449977193</v>
      </c>
      <c r="FX51" s="3">
        <v>4.9400000000000004</v>
      </c>
      <c r="FY51" s="3"/>
      <c r="FZ51">
        <f t="shared" si="48"/>
        <v>0.94812653402677449</v>
      </c>
      <c r="GB51" s="3"/>
      <c r="GC51" s="17">
        <v>4.9461708449977193</v>
      </c>
      <c r="GD51" s="3"/>
      <c r="GG51" s="3">
        <v>4.74</v>
      </c>
      <c r="GH51" s="12">
        <v>-4.1519034288320711E-2</v>
      </c>
      <c r="GI51" s="18">
        <v>4.6984809657116795</v>
      </c>
      <c r="GJ51" s="3">
        <v>4.74</v>
      </c>
      <c r="GK51" s="3"/>
      <c r="GL51" s="3"/>
      <c r="GM51">
        <f t="shared" si="46"/>
        <v>1</v>
      </c>
      <c r="GO51" s="3">
        <v>4.6900000000000004</v>
      </c>
      <c r="GP51" s="3"/>
      <c r="GQ51" s="39"/>
      <c r="GR51" s="3"/>
      <c r="GU51" s="3"/>
      <c r="GV51" s="3"/>
      <c r="GW51" s="3"/>
      <c r="GX51" s="3"/>
      <c r="GY51" s="3"/>
    </row>
    <row r="52" spans="1:207">
      <c r="A52" s="42" t="s">
        <v>230</v>
      </c>
      <c r="B52" s="2">
        <v>9031</v>
      </c>
      <c r="C52" s="2" t="s">
        <v>133</v>
      </c>
      <c r="D52" s="16" t="s">
        <v>124</v>
      </c>
      <c r="E52" s="3">
        <v>1</v>
      </c>
      <c r="F52" s="4">
        <v>6.6419999999999995</v>
      </c>
      <c r="G52" s="4">
        <v>3.927743732673</v>
      </c>
      <c r="H52" s="4">
        <v>2.4622562673269992</v>
      </c>
      <c r="I52" s="64">
        <f t="shared" si="0"/>
        <v>6.3899999999999988</v>
      </c>
      <c r="K52" s="40">
        <v>6.0179999999999998</v>
      </c>
      <c r="L52" s="12">
        <v>0.1199888579556001</v>
      </c>
      <c r="M52" s="44">
        <f t="shared" si="47"/>
        <v>0.97035652546974049</v>
      </c>
      <c r="O52" s="44">
        <f t="shared" si="2"/>
        <v>0.92411756367895215</v>
      </c>
      <c r="P52" s="11">
        <v>5.66</v>
      </c>
      <c r="Q52" s="11">
        <v>0.62798885795560011</v>
      </c>
      <c r="R52" s="11">
        <v>6.2879888579556003</v>
      </c>
      <c r="S52" s="44">
        <f t="shared" si="3"/>
        <v>0.86215414415512259</v>
      </c>
      <c r="U52" s="44">
        <f t="shared" si="4"/>
        <v>0.94670112284787722</v>
      </c>
      <c r="V52" s="11">
        <v>5.87</v>
      </c>
      <c r="W52" s="11">
        <v>0.41798885795560015</v>
      </c>
      <c r="X52" s="11">
        <v>6.2879888579556003</v>
      </c>
      <c r="Y52" s="44">
        <f t="shared" si="5"/>
        <v>0.90381624979480413</v>
      </c>
      <c r="AA52" s="44">
        <f t="shared" si="6"/>
        <v>0.94670112284787722</v>
      </c>
      <c r="AB52" s="40">
        <v>5.85</v>
      </c>
      <c r="AC52" s="11">
        <v>0.28798885795560025</v>
      </c>
      <c r="AD52" s="11">
        <v>6.2879888579556003</v>
      </c>
      <c r="AE52" s="44">
        <f t="shared" si="7"/>
        <v>0.93168711445413122</v>
      </c>
      <c r="AF52" s="48"/>
      <c r="AG52" s="44">
        <f t="shared" si="8"/>
        <v>0.92411756367895215</v>
      </c>
      <c r="AH52" s="11">
        <v>5.55</v>
      </c>
      <c r="AI52" s="7">
        <v>0</v>
      </c>
      <c r="AJ52" s="11" t="s">
        <v>125</v>
      </c>
      <c r="AK52" s="11"/>
      <c r="AL52" s="44">
        <f t="shared" si="9"/>
        <v>1</v>
      </c>
      <c r="AM52" s="44">
        <f t="shared" si="10"/>
        <v>1</v>
      </c>
      <c r="AN52" s="44">
        <f t="shared" si="11"/>
        <v>0.83559168925022587</v>
      </c>
      <c r="AO52" s="44">
        <f t="shared" si="12"/>
        <v>0.86854460093896724</v>
      </c>
      <c r="AP52" s="44"/>
      <c r="AQ52" s="44">
        <f t="shared" si="13"/>
        <v>0</v>
      </c>
      <c r="AS52" s="11">
        <v>5.29</v>
      </c>
      <c r="AT52" s="11">
        <v>0.24197214488899998</v>
      </c>
      <c r="AU52" s="17">
        <v>5.531972144889</v>
      </c>
      <c r="AV52" s="11">
        <v>5.53</v>
      </c>
      <c r="AW52" s="44">
        <f t="shared" si="14"/>
        <v>0.94196915281659932</v>
      </c>
      <c r="AX52" s="44">
        <f t="shared" si="15"/>
        <v>0.94241488551262842</v>
      </c>
      <c r="AY52" s="44">
        <f t="shared" si="16"/>
        <v>0.86572334035821608</v>
      </c>
      <c r="AZ52" s="44">
        <f t="shared" si="17"/>
        <v>0.83258054802770265</v>
      </c>
      <c r="BA52" s="4">
        <v>5.26</v>
      </c>
      <c r="BB52" s="4">
        <v>0.15087186633649985</v>
      </c>
      <c r="BC52" s="18">
        <v>5.4108718663364996</v>
      </c>
      <c r="BD52" s="4">
        <v>5.42</v>
      </c>
      <c r="BE52" s="44">
        <f t="shared" si="18"/>
        <v>0.96300904984202496</v>
      </c>
      <c r="BF52" s="44">
        <f t="shared" si="19"/>
        <v>0.96085860306722914</v>
      </c>
      <c r="BG52" s="44">
        <f t="shared" si="20"/>
        <v>0.84677181006830993</v>
      </c>
      <c r="BH52" s="44">
        <f t="shared" si="21"/>
        <v>0.81601927130382423</v>
      </c>
      <c r="BI52" s="4">
        <v>5</v>
      </c>
      <c r="BJ52" s="4">
        <v>0.41087186633649964</v>
      </c>
      <c r="BK52" s="18">
        <v>5.4108718663364996</v>
      </c>
      <c r="BL52" s="4">
        <v>5.41</v>
      </c>
      <c r="BM52" s="44">
        <f t="shared" si="22"/>
        <v>0.90529885467836768</v>
      </c>
      <c r="BN52" s="44">
        <f t="shared" si="23"/>
        <v>0.9054808155420121</v>
      </c>
      <c r="BO52" s="44">
        <f t="shared" si="24"/>
        <v>0.84677181006830993</v>
      </c>
      <c r="BP52" s="44">
        <f t="shared" si="25"/>
        <v>0.81451370069256257</v>
      </c>
      <c r="BQ52" s="44"/>
      <c r="BR52" s="4">
        <v>5.1100000000000003</v>
      </c>
      <c r="BS52" s="4">
        <v>5.4646239603798996E-2</v>
      </c>
      <c r="BT52" s="18">
        <v>5.1646462396037993</v>
      </c>
      <c r="BU52" s="18">
        <v>5.1646462396037993</v>
      </c>
      <c r="BV52" s="44">
        <f t="shared" si="26"/>
        <v>0.98627802902673622</v>
      </c>
      <c r="BW52" s="44">
        <f t="shared" si="27"/>
        <v>0.98627802902673622</v>
      </c>
      <c r="BX52" s="44">
        <f t="shared" si="28"/>
        <v>0.80823884813830993</v>
      </c>
      <c r="BY52" s="44">
        <f t="shared" si="29"/>
        <v>0.77757395959105691</v>
      </c>
      <c r="BZ52" s="4">
        <v>4.95</v>
      </c>
      <c r="CA52" s="4">
        <v>0</v>
      </c>
      <c r="CB52" s="18">
        <v>4.9184206128710999</v>
      </c>
      <c r="CC52" s="4">
        <v>4.95</v>
      </c>
      <c r="CE52" s="44">
        <f t="shared" si="30"/>
        <v>1</v>
      </c>
      <c r="CF52" s="44"/>
      <c r="CG52" s="44">
        <f t="shared" si="31"/>
        <v>0.77464788732394385</v>
      </c>
      <c r="CH52" s="44">
        <f t="shared" si="32"/>
        <v>0</v>
      </c>
      <c r="CI52" s="4">
        <v>4.76</v>
      </c>
      <c r="CJ52" s="4">
        <v>0.1584206128711001</v>
      </c>
      <c r="CK52" s="18">
        <v>4.9184206128710999</v>
      </c>
      <c r="CL52" s="4">
        <v>4.91</v>
      </c>
      <c r="CM52" s="44">
        <f t="shared" si="33"/>
        <v>0.96122999481314175</v>
      </c>
      <c r="CN52" s="44">
        <f t="shared" si="34"/>
        <v>0.96321495173958027</v>
      </c>
      <c r="CO52" s="44"/>
      <c r="CP52" s="44"/>
      <c r="CQ52" s="3">
        <v>4.7699999999999996</v>
      </c>
      <c r="CR52" s="3">
        <v>0.14842061287110031</v>
      </c>
      <c r="CS52" s="18">
        <v>4.9184206128710999</v>
      </c>
      <c r="CT52" s="3">
        <v>4.91</v>
      </c>
      <c r="CU52" s="44">
        <f t="shared" si="35"/>
        <v>0.96358816762789568</v>
      </c>
      <c r="CV52" s="44">
        <f t="shared" si="36"/>
        <v>0.96558288594350472</v>
      </c>
      <c r="CW52" s="44"/>
      <c r="CX52" s="44"/>
      <c r="CY52" s="3">
        <v>4.75</v>
      </c>
      <c r="CZ52" s="3">
        <v>0.16842061287109988</v>
      </c>
      <c r="DA52" s="18">
        <v>4.9184206128710999</v>
      </c>
      <c r="DB52" s="3">
        <v>4.91</v>
      </c>
      <c r="DC52">
        <f t="shared" si="37"/>
        <v>0.95888333605210163</v>
      </c>
      <c r="DE52" s="3">
        <v>4.67</v>
      </c>
      <c r="DF52" s="3">
        <v>0.24842061287109996</v>
      </c>
      <c r="DG52" s="18">
        <v>4.9184206128710999</v>
      </c>
      <c r="DH52" s="3">
        <v>4.92</v>
      </c>
      <c r="DI52">
        <f t="shared" si="38"/>
        <v>0.94051464637971904</v>
      </c>
      <c r="DK52" s="3">
        <v>4.7300000000000004</v>
      </c>
      <c r="DL52" s="3">
        <v>0.18842061287109946</v>
      </c>
      <c r="DM52" s="18">
        <v>4.9184206128710999</v>
      </c>
      <c r="DN52" s="3">
        <v>4.91</v>
      </c>
      <c r="DO52">
        <f t="shared" si="39"/>
        <v>0.95422422501786841</v>
      </c>
      <c r="DQ52" s="3">
        <v>4.7454999999999998</v>
      </c>
      <c r="DR52" s="3">
        <v>0.17292061287110005</v>
      </c>
      <c r="DS52" s="18">
        <v>4.9184206128710999</v>
      </c>
      <c r="DT52" s="3">
        <v>4.9695</v>
      </c>
      <c r="DU52">
        <f t="shared" si="40"/>
        <v>0.95783107362615505</v>
      </c>
      <c r="DW52" s="3">
        <v>4.7</v>
      </c>
      <c r="DX52" s="3">
        <v>0.21842061287109971</v>
      </c>
      <c r="DY52" s="18">
        <v>4.9184206128710999</v>
      </c>
      <c r="DZ52" s="3">
        <v>4.91</v>
      </c>
      <c r="EA52">
        <f t="shared" si="41"/>
        <v>0.94731983716327184</v>
      </c>
      <c r="EC52" s="3">
        <v>4.74</v>
      </c>
      <c r="ED52" s="3">
        <v>0.17842061287109967</v>
      </c>
      <c r="EE52" s="18">
        <v>4.9184206128710999</v>
      </c>
      <c r="EF52" s="3">
        <v>4.74</v>
      </c>
      <c r="EG52">
        <f t="shared" si="42"/>
        <v>0.95654810722208017</v>
      </c>
      <c r="EI52" s="3">
        <v>4.6500000000000004</v>
      </c>
      <c r="EJ52" s="3">
        <v>2.2194986138399209E-2</v>
      </c>
      <c r="EK52" s="18">
        <v>4.6721949861383996</v>
      </c>
      <c r="EL52" s="3">
        <v>4.68</v>
      </c>
      <c r="EM52">
        <f t="shared" si="43"/>
        <v>0.99438092899196218</v>
      </c>
      <c r="EO52" s="3">
        <v>4.5999999999999996</v>
      </c>
      <c r="EP52" s="3">
        <v>4.5978333333981993</v>
      </c>
      <c r="EQ52" s="18">
        <v>4.5978333333981993</v>
      </c>
      <c r="ER52" s="3">
        <v>4.6721949861383996</v>
      </c>
      <c r="ES52">
        <f t="shared" si="44"/>
        <v>0.46070121731748098</v>
      </c>
      <c r="EU52" s="3">
        <v>4.6100000000000003</v>
      </c>
      <c r="EV52" s="12">
        <v>-1.2166666601800991E-2</v>
      </c>
      <c r="EW52" s="18">
        <v>4.5978333333981993</v>
      </c>
      <c r="EX52" s="18">
        <v>4.6721949861383996</v>
      </c>
      <c r="EY52" s="3">
        <v>4.6100000000000003</v>
      </c>
      <c r="EZ52" s="3">
        <v>4.62</v>
      </c>
      <c r="FA52" s="3">
        <v>0.30842061287109956</v>
      </c>
      <c r="FB52" s="19">
        <v>4.9184206128710999</v>
      </c>
      <c r="FC52" s="3">
        <v>4.91</v>
      </c>
      <c r="FF52" s="3">
        <v>4.76</v>
      </c>
      <c r="FG52" s="3">
        <v>0.1584206128711001</v>
      </c>
      <c r="FH52" s="19">
        <v>4.9184206128710999</v>
      </c>
      <c r="FI52" s="3">
        <v>4.91</v>
      </c>
      <c r="FJ52">
        <f t="shared" si="45"/>
        <v>0.96122999481314175</v>
      </c>
      <c r="FL52" s="3"/>
      <c r="FM52" s="3"/>
      <c r="FN52" s="3"/>
      <c r="FO52" s="12">
        <v>4.9184206128710999</v>
      </c>
      <c r="FP52" s="17">
        <v>4.9184206128710999</v>
      </c>
      <c r="FQ52" s="3"/>
      <c r="FR52" s="3"/>
      <c r="FU52" s="3">
        <v>4.7699999999999996</v>
      </c>
      <c r="FV52" s="12">
        <v>0.14842061287110031</v>
      </c>
      <c r="FW52" s="17">
        <v>4.9184206128710999</v>
      </c>
      <c r="FX52" s="3"/>
      <c r="FY52" s="3"/>
      <c r="FZ52">
        <f t="shared" si="48"/>
        <v>0.96358816762789568</v>
      </c>
      <c r="GB52" s="3"/>
      <c r="GC52" s="17">
        <v>4.9184206128710999</v>
      </c>
      <c r="GD52" s="3"/>
      <c r="GG52" s="3">
        <v>4.8</v>
      </c>
      <c r="GH52" s="12">
        <v>-0.12780501386160026</v>
      </c>
      <c r="GI52" s="18">
        <v>4.6721949861383996</v>
      </c>
      <c r="GJ52" s="3">
        <v>4.8</v>
      </c>
      <c r="GK52" s="3"/>
      <c r="GL52" s="3"/>
      <c r="GM52">
        <f t="shared" si="46"/>
        <v>1</v>
      </c>
      <c r="GO52" s="3"/>
      <c r="GP52" s="3">
        <v>4.7300000000000004</v>
      </c>
      <c r="GQ52" s="18">
        <v>4.6719999999999997</v>
      </c>
      <c r="GR52" s="3">
        <v>4</v>
      </c>
      <c r="GU52" s="3">
        <v>4.7300000000000004</v>
      </c>
      <c r="GV52" s="3">
        <v>4.71</v>
      </c>
      <c r="GW52" s="3"/>
      <c r="GX52" s="3"/>
      <c r="GY52" s="3"/>
    </row>
    <row r="53" spans="1:207">
      <c r="A53" s="34" t="s">
        <v>162</v>
      </c>
      <c r="B53" s="2">
        <v>9035</v>
      </c>
      <c r="C53" s="2" t="s">
        <v>133</v>
      </c>
      <c r="D53" s="2" t="s">
        <v>120</v>
      </c>
      <c r="E53" s="3">
        <v>7</v>
      </c>
      <c r="F53" s="4">
        <v>7.3159999999999998</v>
      </c>
      <c r="G53" s="4">
        <v>4.3420315692648002</v>
      </c>
      <c r="H53" s="4">
        <v>2.7219684307351995</v>
      </c>
      <c r="I53" s="64">
        <f t="shared" si="0"/>
        <v>7.0640000000000001</v>
      </c>
      <c r="K53" s="10">
        <v>6.0955500000000002</v>
      </c>
      <c r="L53" s="10">
        <v>0.67605631385295961</v>
      </c>
      <c r="M53" s="44">
        <f t="shared" si="47"/>
        <v>0.86527611122009229</v>
      </c>
      <c r="O53" s="44">
        <f t="shared" si="2"/>
        <v>0.92558861589023511</v>
      </c>
      <c r="P53" s="11">
        <v>6.3025000000000002</v>
      </c>
      <c r="Q53" s="11">
        <v>0.46910631385295964</v>
      </c>
      <c r="R53" s="11">
        <v>6.7716063138529599</v>
      </c>
      <c r="S53" s="44">
        <f t="shared" si="3"/>
        <v>0.90249576602261816</v>
      </c>
      <c r="U53" s="44">
        <f t="shared" si="4"/>
        <v>0.92558861589023511</v>
      </c>
      <c r="V53" s="11">
        <v>6.4065000000000003</v>
      </c>
      <c r="W53" s="11">
        <v>0.36510631385295955</v>
      </c>
      <c r="X53" s="11">
        <v>6.7716063138529599</v>
      </c>
      <c r="Y53" s="44">
        <f t="shared" si="5"/>
        <v>0.92243560250010515</v>
      </c>
      <c r="AA53" s="44">
        <f t="shared" si="6"/>
        <v>0.92558861589023511</v>
      </c>
      <c r="AB53" s="11">
        <v>6.4429999999999996</v>
      </c>
      <c r="AC53" s="11">
        <v>0.32860631385296024</v>
      </c>
      <c r="AD53" s="11">
        <v>6.7716063138529599</v>
      </c>
      <c r="AE53" s="44">
        <f t="shared" si="7"/>
        <v>0.92964423231337989</v>
      </c>
      <c r="AF53" s="48"/>
      <c r="AG53" s="44">
        <f t="shared" si="8"/>
        <v>0.92558861589023511</v>
      </c>
      <c r="AH53" s="11">
        <v>6.258</v>
      </c>
      <c r="AI53" s="11">
        <v>0.51360631385295985</v>
      </c>
      <c r="AJ53" s="11">
        <v>6.7716063138529599</v>
      </c>
      <c r="AK53" s="11">
        <v>6.7714999999999996</v>
      </c>
      <c r="AL53" s="44">
        <f t="shared" si="9"/>
        <v>0.89422474941167196</v>
      </c>
      <c r="AM53" s="44">
        <f t="shared" si="10"/>
        <v>0.89424432882891314</v>
      </c>
      <c r="AN53" s="44">
        <f t="shared" si="11"/>
        <v>0.92558861589023511</v>
      </c>
      <c r="AO53" s="44">
        <f t="shared" si="12"/>
        <v>0.95860791532459788</v>
      </c>
      <c r="AP53" s="44"/>
      <c r="AQ53" s="44">
        <f t="shared" si="13"/>
        <v>0.92557408419901588</v>
      </c>
      <c r="AS53" s="11">
        <v>6.4320000000000004</v>
      </c>
      <c r="AT53" s="11">
        <v>0.33960631385295947</v>
      </c>
      <c r="AU53" s="11">
        <v>6.7716063138529599</v>
      </c>
      <c r="AV53" s="11">
        <v>6.7720000000000002</v>
      </c>
      <c r="AW53" s="44">
        <f t="shared" si="14"/>
        <v>0.9274599355329044</v>
      </c>
      <c r="AX53" s="44">
        <f t="shared" si="15"/>
        <v>0.9273819505549834</v>
      </c>
      <c r="AY53" s="44">
        <f t="shared" si="16"/>
        <v>0.95860791532459788</v>
      </c>
      <c r="AZ53" s="44">
        <f t="shared" si="17"/>
        <v>0.92564242755604165</v>
      </c>
      <c r="BA53" s="4">
        <v>6.4414999999999996</v>
      </c>
      <c r="BB53" s="4">
        <v>0.3301063138529603</v>
      </c>
      <c r="BC53" s="4">
        <v>6.7716063138529599</v>
      </c>
      <c r="BD53" s="4">
        <v>6.7709999999999999</v>
      </c>
      <c r="BE53" s="44">
        <f t="shared" si="18"/>
        <v>0.92934576801644442</v>
      </c>
      <c r="BF53" s="44">
        <f t="shared" si="19"/>
        <v>0.92946638696228345</v>
      </c>
      <c r="BG53" s="44">
        <f t="shared" si="20"/>
        <v>0.95860791532459788</v>
      </c>
      <c r="BH53" s="44">
        <f t="shared" si="21"/>
        <v>0.92550574084199022</v>
      </c>
      <c r="BI53" s="4">
        <v>6.1520000000000001</v>
      </c>
      <c r="BJ53" s="4">
        <v>0.61960631385295972</v>
      </c>
      <c r="BK53" s="4">
        <v>6.7716063138529599</v>
      </c>
      <c r="BL53" s="4">
        <v>6.77</v>
      </c>
      <c r="BM53" s="44">
        <f t="shared" si="22"/>
        <v>0.87512060967584848</v>
      </c>
      <c r="BN53" s="44">
        <f t="shared" si="23"/>
        <v>0.87540401883135543</v>
      </c>
      <c r="BO53" s="44">
        <f t="shared" si="24"/>
        <v>0.95860791532459788</v>
      </c>
      <c r="BP53" s="44">
        <f t="shared" si="25"/>
        <v>0.92536905412793868</v>
      </c>
      <c r="BQ53" s="44"/>
      <c r="BR53" s="4">
        <v>6.46</v>
      </c>
      <c r="BS53" s="4">
        <v>0.31160631385295989</v>
      </c>
      <c r="BT53" s="4">
        <v>6.7716063138529599</v>
      </c>
      <c r="BU53" s="4">
        <v>6.78</v>
      </c>
      <c r="BV53" s="44">
        <f t="shared" si="26"/>
        <v>0.93304027479589891</v>
      </c>
      <c r="BW53" s="44">
        <f t="shared" si="27"/>
        <v>0.93136039616083854</v>
      </c>
      <c r="BX53" s="44">
        <f t="shared" si="28"/>
        <v>0.95860791532459788</v>
      </c>
      <c r="BY53" s="44">
        <f t="shared" si="29"/>
        <v>0.92673592126845272</v>
      </c>
      <c r="BZ53" s="4">
        <v>6.4</v>
      </c>
      <c r="CA53" s="4">
        <v>0.3716063138529595</v>
      </c>
      <c r="CB53" s="4">
        <v>6.7716063138529599</v>
      </c>
      <c r="CC53" s="4">
        <v>6.77</v>
      </c>
      <c r="CD53" s="4">
        <v>7.3404999999999996</v>
      </c>
      <c r="CE53" s="44">
        <f t="shared" si="30"/>
        <v>0.92116358467333803</v>
      </c>
      <c r="CF53" s="44"/>
      <c r="CG53" s="44">
        <f t="shared" si="31"/>
        <v>0.95860791532459788</v>
      </c>
      <c r="CH53" s="44">
        <f t="shared" si="32"/>
        <v>1.0033488244942592</v>
      </c>
      <c r="CJ53" s="4">
        <v>6.7716063138529599</v>
      </c>
      <c r="CK53" s="4">
        <v>6.7716063138529599</v>
      </c>
      <c r="CM53" s="44">
        <f t="shared" si="33"/>
        <v>0.39069399371564817</v>
      </c>
      <c r="CN53" s="44">
        <f t="shared" si="34"/>
        <v>1</v>
      </c>
      <c r="CO53" s="44"/>
      <c r="CP53" s="44"/>
      <c r="CQ53" s="3">
        <v>6.79</v>
      </c>
      <c r="CR53" s="3">
        <v>0.25380315692647937</v>
      </c>
      <c r="CS53" s="3">
        <v>7.0438031569264794</v>
      </c>
      <c r="CT53" s="3">
        <v>7.07</v>
      </c>
      <c r="CU53" s="44">
        <f t="shared" si="35"/>
        <v>0.9447753951028578</v>
      </c>
      <c r="CV53" s="44">
        <f t="shared" si="36"/>
        <v>0.93942057820160274</v>
      </c>
      <c r="CW53" s="44"/>
      <c r="CX53" s="44"/>
      <c r="CY53" s="3">
        <v>6.33</v>
      </c>
      <c r="CZ53" s="3">
        <v>0.71380315692647933</v>
      </c>
      <c r="DA53" s="3">
        <v>7.0438031569264794</v>
      </c>
      <c r="DB53" s="3">
        <v>7.05</v>
      </c>
      <c r="DC53">
        <f t="shared" si="37"/>
        <v>0.85881596302412955</v>
      </c>
      <c r="DE53" s="3">
        <v>5.99</v>
      </c>
      <c r="DF53" s="3">
        <v>1.0538031569264792</v>
      </c>
      <c r="DG53" s="3">
        <v>7.0438031569264794</v>
      </c>
      <c r="DH53" s="3">
        <v>7.1304999999999996</v>
      </c>
      <c r="DI53">
        <f t="shared" si="38"/>
        <v>0.80470062364747041</v>
      </c>
      <c r="DK53" s="3">
        <v>6.28</v>
      </c>
      <c r="DL53" s="3">
        <v>0.76380315692647915</v>
      </c>
      <c r="DM53" s="3">
        <v>7.0438031569264794</v>
      </c>
      <c r="DN53" s="3">
        <v>7.05</v>
      </c>
      <c r="DO53">
        <f t="shared" si="39"/>
        <v>0.8504058204217978</v>
      </c>
      <c r="DQ53" s="3">
        <v>6.1825000000000001</v>
      </c>
      <c r="DR53" s="3">
        <v>0.8613031569264793</v>
      </c>
      <c r="DS53" s="3">
        <v>7.0438031569264794</v>
      </c>
      <c r="DT53" s="3">
        <v>7.1814999999999998</v>
      </c>
      <c r="DU53">
        <f t="shared" si="40"/>
        <v>0.83447093023036534</v>
      </c>
      <c r="DW53" s="3">
        <v>6.72</v>
      </c>
      <c r="DX53" s="3">
        <v>0.32380315692647965</v>
      </c>
      <c r="DY53" s="3">
        <v>7.0438031569264794</v>
      </c>
      <c r="DZ53" s="3">
        <v>7.06</v>
      </c>
      <c r="EA53">
        <f t="shared" si="41"/>
        <v>0.93060123730726307</v>
      </c>
      <c r="EC53" s="3">
        <v>6.98</v>
      </c>
      <c r="ED53" s="3">
        <v>6.3803156926478977E-2</v>
      </c>
      <c r="EE53" s="3">
        <v>7.0438031569264794</v>
      </c>
      <c r="EF53" s="3">
        <v>7.05</v>
      </c>
      <c r="EG53">
        <f t="shared" si="42"/>
        <v>0.98551848607774828</v>
      </c>
      <c r="EI53" s="3">
        <v>6.76</v>
      </c>
      <c r="EJ53" s="3">
        <v>0.28380315692647962</v>
      </c>
      <c r="EK53" s="3">
        <v>7.0438031569264794</v>
      </c>
      <c r="EL53" s="3">
        <v>7.06</v>
      </c>
      <c r="EM53">
        <f t="shared" si="43"/>
        <v>0.93864822810905924</v>
      </c>
      <c r="EO53" s="3">
        <v>6.7534999999999998</v>
      </c>
      <c r="EP53" s="3">
        <v>6.7553630455054794</v>
      </c>
      <c r="EQ53" s="3">
        <v>6.7553630455054794</v>
      </c>
      <c r="ER53" s="3">
        <v>6.7716063138529599</v>
      </c>
      <c r="ES53">
        <f t="shared" si="44"/>
        <v>0.39126585293143434</v>
      </c>
      <c r="EU53" s="3">
        <v>6.52</v>
      </c>
      <c r="EV53" s="12">
        <v>0.23536304550547982</v>
      </c>
      <c r="EW53" s="3">
        <v>6.7553630455054794</v>
      </c>
      <c r="EX53" s="3">
        <v>6.7716063138529599</v>
      </c>
      <c r="EY53" s="3">
        <v>6.77</v>
      </c>
      <c r="EZ53" s="3"/>
      <c r="FA53" s="3">
        <v>0.27380315692647983</v>
      </c>
      <c r="FB53" s="3">
        <v>7.0438031569264794</v>
      </c>
      <c r="FC53" s="3"/>
      <c r="FF53" s="3">
        <v>6.79</v>
      </c>
      <c r="FG53" s="3">
        <v>0.25380315692647937</v>
      </c>
      <c r="FH53" s="3">
        <v>7.0438031569264794</v>
      </c>
      <c r="FI53" s="3">
        <v>7.04</v>
      </c>
      <c r="FJ53">
        <f t="shared" si="45"/>
        <v>0.9447753951028578</v>
      </c>
      <c r="FL53" s="3"/>
      <c r="FM53" s="3"/>
      <c r="FN53" s="3">
        <v>6.03</v>
      </c>
      <c r="FO53" s="3">
        <v>1.0138031569264792</v>
      </c>
      <c r="FP53" s="3">
        <v>7.0438031569264794</v>
      </c>
      <c r="FQ53" s="3">
        <v>7.1844999999999999</v>
      </c>
      <c r="FR53" s="3"/>
      <c r="FU53" s="3">
        <v>6.16</v>
      </c>
      <c r="FV53" s="3">
        <v>0.88380315692647926</v>
      </c>
      <c r="FW53" s="3">
        <v>7.0438031569264794</v>
      </c>
      <c r="FX53" s="3">
        <v>7.05</v>
      </c>
      <c r="FY53" s="3">
        <v>6.59</v>
      </c>
      <c r="FZ53">
        <f t="shared" si="48"/>
        <v>0.83087808872007374</v>
      </c>
      <c r="GB53" s="3"/>
      <c r="GC53" s="3"/>
      <c r="GD53" s="3"/>
      <c r="GG53" s="3"/>
      <c r="GH53" s="14"/>
      <c r="GI53" s="15"/>
      <c r="GJ53" s="3"/>
      <c r="GK53" s="3"/>
      <c r="GL53" s="3"/>
      <c r="GM53">
        <f t="shared" si="46"/>
        <v>1</v>
      </c>
      <c r="GO53" s="3"/>
      <c r="GP53" s="3"/>
      <c r="GQ53" s="15"/>
      <c r="GR53" s="3"/>
      <c r="GU53" s="3"/>
      <c r="GV53" s="3"/>
      <c r="GW53" s="3"/>
      <c r="GX53" s="3"/>
      <c r="GY53" s="3"/>
    </row>
    <row r="54" spans="1:207">
      <c r="A54" s="36" t="s">
        <v>190</v>
      </c>
      <c r="B54" s="2">
        <v>9035</v>
      </c>
      <c r="C54" s="2" t="s">
        <v>133</v>
      </c>
      <c r="D54" s="2" t="s">
        <v>120</v>
      </c>
      <c r="E54" s="3">
        <v>11</v>
      </c>
      <c r="F54" s="4">
        <v>6.9619999999999997</v>
      </c>
      <c r="G54" s="4">
        <v>4.124438254497</v>
      </c>
      <c r="H54" s="4">
        <v>2.5855617455029996</v>
      </c>
      <c r="I54" s="64">
        <f t="shared" si="0"/>
        <v>6.7099999999999991</v>
      </c>
      <c r="K54" s="10">
        <v>5.798</v>
      </c>
      <c r="L54" s="10">
        <v>0.6468876508993997</v>
      </c>
      <c r="M54" s="44">
        <f t="shared" si="47"/>
        <v>0.86442182661055167</v>
      </c>
      <c r="O54" s="44">
        <f t="shared" si="2"/>
        <v>0.92572359248770464</v>
      </c>
      <c r="P54" s="11">
        <v>6.05</v>
      </c>
      <c r="Q54" s="11">
        <v>0.39488765089939992</v>
      </c>
      <c r="R54" s="11">
        <v>6.4448876508993997</v>
      </c>
      <c r="S54" s="44">
        <f t="shared" si="3"/>
        <v>0.91262244432784201</v>
      </c>
      <c r="U54" s="44">
        <f t="shared" si="4"/>
        <v>0.92572359248770464</v>
      </c>
      <c r="V54" s="11">
        <v>5.92</v>
      </c>
      <c r="W54" s="11">
        <v>0.52488765089939982</v>
      </c>
      <c r="X54" s="11">
        <v>6.4448876508993997</v>
      </c>
      <c r="Y54" s="44">
        <f t="shared" si="5"/>
        <v>0.88710456922579439</v>
      </c>
      <c r="AA54" s="44">
        <f t="shared" si="6"/>
        <v>0.92572359248770464</v>
      </c>
      <c r="AB54" s="11">
        <v>6.02</v>
      </c>
      <c r="AC54" s="11">
        <v>0.42488765089940017</v>
      </c>
      <c r="AD54" s="11">
        <v>6.4448876508993997</v>
      </c>
      <c r="AE54" s="44">
        <f t="shared" si="7"/>
        <v>0.90660426187638055</v>
      </c>
      <c r="AF54" s="48"/>
      <c r="AG54" s="44">
        <f t="shared" si="8"/>
        <v>0.92572359248770464</v>
      </c>
      <c r="AH54" s="11">
        <v>5.915</v>
      </c>
      <c r="AI54" s="11">
        <v>0.52988765089939971</v>
      </c>
      <c r="AJ54" s="11">
        <v>6.4448876508993997</v>
      </c>
      <c r="AK54" s="11">
        <v>6.4560000000000004</v>
      </c>
      <c r="AL54" s="44">
        <f t="shared" si="9"/>
        <v>0.88615157991299487</v>
      </c>
      <c r="AM54" s="44">
        <f t="shared" si="10"/>
        <v>0.88404090452198525</v>
      </c>
      <c r="AN54" s="44">
        <f t="shared" si="11"/>
        <v>0.92572359248770464</v>
      </c>
      <c r="AO54" s="44">
        <f t="shared" si="12"/>
        <v>0.96048996287621469</v>
      </c>
      <c r="AP54" s="44"/>
      <c r="AQ54" s="44">
        <f t="shared" si="13"/>
        <v>0.92731973570812998</v>
      </c>
      <c r="AS54" s="11">
        <v>6.12</v>
      </c>
      <c r="AT54" s="11">
        <v>0.32488765089939964</v>
      </c>
      <c r="AU54" s="11">
        <v>6.4448876508993997</v>
      </c>
      <c r="AV54" s="11">
        <v>6.44</v>
      </c>
      <c r="AW54" s="44">
        <f t="shared" si="14"/>
        <v>0.92698047798536021</v>
      </c>
      <c r="AX54" s="44">
        <f t="shared" si="15"/>
        <v>0.92799989972271169</v>
      </c>
      <c r="AY54" s="44">
        <f t="shared" si="16"/>
        <v>0.96048996287621469</v>
      </c>
      <c r="AZ54" s="44">
        <f t="shared" si="17"/>
        <v>0.92502154553289295</v>
      </c>
      <c r="BA54" s="4">
        <v>6.1</v>
      </c>
      <c r="BB54" s="4">
        <v>0.3448876508994001</v>
      </c>
      <c r="BC54" s="4">
        <v>6.4448876508993997</v>
      </c>
      <c r="BD54" s="4">
        <v>6.44</v>
      </c>
      <c r="BE54" s="44">
        <f t="shared" si="18"/>
        <v>0.9228322887612711</v>
      </c>
      <c r="BF54" s="44">
        <f t="shared" si="19"/>
        <v>0.92384260222268255</v>
      </c>
      <c r="BG54" s="44">
        <f t="shared" si="20"/>
        <v>0.96048996287621469</v>
      </c>
      <c r="BH54" s="44">
        <f t="shared" si="21"/>
        <v>0.92502154553289295</v>
      </c>
      <c r="BI54" s="4">
        <v>5.8315000000000001</v>
      </c>
      <c r="BJ54" s="4">
        <v>0.61338765089939962</v>
      </c>
      <c r="BK54" s="4">
        <v>6.4448876508993997</v>
      </c>
      <c r="BL54" s="4">
        <v>6.44</v>
      </c>
      <c r="BM54" s="44">
        <f t="shared" si="22"/>
        <v>0.87053394043019838</v>
      </c>
      <c r="BN54" s="44">
        <f t="shared" si="23"/>
        <v>0.87143293081801054</v>
      </c>
      <c r="BO54" s="44">
        <f t="shared" si="24"/>
        <v>0.96048996287621469</v>
      </c>
      <c r="BP54" s="44">
        <f t="shared" si="25"/>
        <v>0.92502154553289295</v>
      </c>
      <c r="BQ54" s="44"/>
      <c r="BR54" s="4">
        <v>6.02</v>
      </c>
      <c r="BS54" s="4">
        <v>0.42488765089940017</v>
      </c>
      <c r="BT54" s="4">
        <v>6.4448876508993997</v>
      </c>
      <c r="BU54" s="4">
        <v>6.44</v>
      </c>
      <c r="BV54" s="44">
        <f t="shared" si="26"/>
        <v>0.90660426187638055</v>
      </c>
      <c r="BW54" s="44">
        <f t="shared" si="27"/>
        <v>0.90757933621732345</v>
      </c>
      <c r="BX54" s="44">
        <f t="shared" si="28"/>
        <v>0.96048996287621469</v>
      </c>
      <c r="BY54" s="44">
        <f t="shared" si="29"/>
        <v>0.92502154553289295</v>
      </c>
      <c r="BZ54" s="4">
        <v>6.03</v>
      </c>
      <c r="CA54" s="4">
        <v>0.4148876508993995</v>
      </c>
      <c r="CB54" s="4">
        <v>6.4448876508993997</v>
      </c>
      <c r="CC54" s="4">
        <v>6.44</v>
      </c>
      <c r="CD54" s="4">
        <v>7.1254999999999997</v>
      </c>
      <c r="CE54" s="44">
        <f t="shared" si="30"/>
        <v>0.9086014841088681</v>
      </c>
      <c r="CF54" s="44"/>
      <c r="CG54" s="44">
        <f t="shared" si="31"/>
        <v>0.96048996287621469</v>
      </c>
      <c r="CH54" s="44">
        <f t="shared" si="32"/>
        <v>1.0234846308532031</v>
      </c>
      <c r="CJ54" s="4">
        <v>6.4448876508993997</v>
      </c>
      <c r="CK54" s="4">
        <v>6.4448876508993997</v>
      </c>
      <c r="CM54" s="44">
        <f t="shared" si="33"/>
        <v>0.39022718112904226</v>
      </c>
      <c r="CN54" s="44">
        <f t="shared" si="34"/>
        <v>1</v>
      </c>
      <c r="CO54" s="44"/>
      <c r="CP54" s="44"/>
      <c r="CQ54" s="3">
        <v>5.0199999999999996</v>
      </c>
      <c r="CR54" s="3">
        <v>1.6834438254497002</v>
      </c>
      <c r="CS54" s="3">
        <v>6.7034438254496997</v>
      </c>
      <c r="CT54" s="3">
        <v>6.71</v>
      </c>
      <c r="CU54" s="44">
        <f t="shared" si="35"/>
        <v>0.71014497156162137</v>
      </c>
      <c r="CV54" s="44">
        <f t="shared" si="36"/>
        <v>0.70934423481186315</v>
      </c>
      <c r="CW54" s="44"/>
      <c r="CX54" s="44"/>
      <c r="CY54" s="3">
        <v>5.68</v>
      </c>
      <c r="CZ54" s="3">
        <v>1.0234438254497</v>
      </c>
      <c r="DA54" s="3">
        <v>6.7034438254496997</v>
      </c>
      <c r="DB54" s="3">
        <v>6.76</v>
      </c>
      <c r="DC54">
        <f t="shared" si="37"/>
        <v>0.80119128419112962</v>
      </c>
      <c r="DE54" s="3">
        <v>5.63</v>
      </c>
      <c r="DF54" s="3">
        <v>1.0734438254496999</v>
      </c>
      <c r="DG54" s="3">
        <v>6.7034438254496997</v>
      </c>
      <c r="DH54" s="3">
        <v>6.7</v>
      </c>
      <c r="DI54">
        <f t="shared" si="38"/>
        <v>0.79348438288143941</v>
      </c>
      <c r="DK54" s="3">
        <v>6.17</v>
      </c>
      <c r="DL54" s="3">
        <v>0.53344382544969982</v>
      </c>
      <c r="DM54" s="3">
        <v>6.7034438254496997</v>
      </c>
      <c r="DN54" s="3">
        <v>6.72</v>
      </c>
      <c r="DO54">
        <f t="shared" si="39"/>
        <v>0.88547502571043957</v>
      </c>
      <c r="DQ54" s="3">
        <v>5.8615000000000004</v>
      </c>
      <c r="DR54" s="3">
        <v>0.84194382544969937</v>
      </c>
      <c r="DS54" s="3">
        <v>6.7034438254496997</v>
      </c>
      <c r="DT54" s="3">
        <v>6.7655000000000003</v>
      </c>
      <c r="DU54">
        <f t="shared" si="40"/>
        <v>0.83047139509275625</v>
      </c>
      <c r="DW54" s="3">
        <v>6.34</v>
      </c>
      <c r="DX54" s="3">
        <v>0.36344382544969989</v>
      </c>
      <c r="DY54" s="3">
        <v>6.7034438254496997</v>
      </c>
      <c r="DZ54" s="3">
        <v>6.7</v>
      </c>
      <c r="EA54">
        <f t="shared" si="41"/>
        <v>0.91901662767083747</v>
      </c>
      <c r="EC54" s="3">
        <v>6.61</v>
      </c>
      <c r="ED54" s="3">
        <v>9.3443825449699425E-2</v>
      </c>
      <c r="EE54" s="3">
        <v>6.7034438254496997</v>
      </c>
      <c r="EF54" s="3">
        <v>6.71</v>
      </c>
      <c r="EG54">
        <f t="shared" si="42"/>
        <v>0.97784579471911637</v>
      </c>
      <c r="EI54" s="3">
        <v>6.25</v>
      </c>
      <c r="EJ54" s="3">
        <v>0.45344382544969974</v>
      </c>
      <c r="EK54" s="3">
        <v>6.7034438254496997</v>
      </c>
      <c r="EL54" s="3">
        <v>6.7</v>
      </c>
      <c r="EM54">
        <f t="shared" si="43"/>
        <v>0.90094899398217365</v>
      </c>
      <c r="EO54" s="3">
        <v>6.29</v>
      </c>
      <c r="EP54" s="3">
        <v>6.7515171773531995</v>
      </c>
      <c r="EQ54" s="3">
        <v>6.7515171773531995</v>
      </c>
      <c r="ER54" s="3">
        <v>6.4773876508993986</v>
      </c>
      <c r="ES54">
        <f t="shared" si="44"/>
        <v>0.37922537291929281</v>
      </c>
      <c r="EU54" s="3">
        <v>6.35</v>
      </c>
      <c r="EV54" s="12">
        <v>0.40151717735319981</v>
      </c>
      <c r="EW54" s="3">
        <v>6.7515171773531995</v>
      </c>
      <c r="EX54" s="3">
        <v>6.4773876508993986</v>
      </c>
      <c r="EY54" s="3">
        <v>6.75</v>
      </c>
      <c r="EZ54" s="3"/>
      <c r="FA54" s="3">
        <v>-1.4056174550301392E-2</v>
      </c>
      <c r="FB54" s="3">
        <v>6.7359438254496986</v>
      </c>
      <c r="FC54" s="3"/>
      <c r="FF54" s="3">
        <v>6.72</v>
      </c>
      <c r="FG54" s="3">
        <v>1.5943825449698856E-2</v>
      </c>
      <c r="FH54" s="3">
        <v>6.7359438254496986</v>
      </c>
      <c r="FI54" s="3">
        <v>6.73</v>
      </c>
      <c r="FJ54">
        <f t="shared" si="45"/>
        <v>0.99614918982310341</v>
      </c>
      <c r="FL54" s="3"/>
      <c r="FM54" s="3"/>
      <c r="FN54" s="3"/>
      <c r="FO54" s="12">
        <v>6.7359438254496986</v>
      </c>
      <c r="FP54" s="12">
        <v>6.7359438254496986</v>
      </c>
      <c r="FQ54" s="3"/>
      <c r="FR54" s="3" t="s">
        <v>184</v>
      </c>
      <c r="FU54" s="3">
        <v>6.4210000000000003</v>
      </c>
      <c r="FV54" s="12">
        <v>0.31494382544969834</v>
      </c>
      <c r="FW54" s="12">
        <v>6.7359438254496986</v>
      </c>
      <c r="FX54" s="3">
        <v>6.7424999999999997</v>
      </c>
      <c r="FY54" s="3"/>
      <c r="FZ54">
        <f t="shared" si="48"/>
        <v>0.92905683273527118</v>
      </c>
      <c r="GB54" s="3">
        <v>5.73</v>
      </c>
      <c r="GC54" s="12">
        <v>6.7359438254496986</v>
      </c>
      <c r="GD54" s="3">
        <v>6.73</v>
      </c>
      <c r="GG54" s="3"/>
      <c r="GH54" s="37"/>
      <c r="GI54" s="15"/>
      <c r="GJ54" s="3"/>
      <c r="GK54" s="3">
        <v>6.6784999999999997</v>
      </c>
      <c r="GL54" s="3"/>
      <c r="GM54">
        <f t="shared" si="46"/>
        <v>1</v>
      </c>
      <c r="GO54" s="3"/>
      <c r="GP54" s="3"/>
      <c r="GQ54" s="15"/>
      <c r="GR54" s="3"/>
      <c r="GU54" s="3"/>
      <c r="GV54" s="3"/>
      <c r="GW54" s="3"/>
      <c r="GX54" s="3"/>
      <c r="GY54" s="3"/>
    </row>
    <row r="55" spans="1:207">
      <c r="A55" s="38" t="s">
        <v>221</v>
      </c>
      <c r="B55" s="2">
        <v>9035</v>
      </c>
      <c r="C55" s="2" t="s">
        <v>133</v>
      </c>
      <c r="D55" s="2" t="s">
        <v>120</v>
      </c>
      <c r="E55" s="3">
        <v>41</v>
      </c>
      <c r="F55" s="4">
        <v>6.3979999999999997</v>
      </c>
      <c r="G55" s="4">
        <v>3.7777641597822003</v>
      </c>
      <c r="H55" s="4">
        <v>2.3682358402177992</v>
      </c>
      <c r="I55" s="64">
        <f t="shared" si="0"/>
        <v>6.145999999999999</v>
      </c>
      <c r="K55" s="40">
        <v>5.4479999999999995</v>
      </c>
      <c r="L55" s="12">
        <v>0.46479294337743937</v>
      </c>
      <c r="M55" s="44">
        <f t="shared" si="47"/>
        <v>0.89044509429671903</v>
      </c>
      <c r="O55" s="44">
        <f t="shared" si="2"/>
        <v>0.92416269824592667</v>
      </c>
      <c r="P55" s="11">
        <v>5.48</v>
      </c>
      <c r="Q55" s="11">
        <v>0.58279294337743881</v>
      </c>
      <c r="R55" s="11">
        <v>6.0627929433774392</v>
      </c>
      <c r="S55" s="44">
        <f t="shared" si="3"/>
        <v>0.86634897110849673</v>
      </c>
      <c r="U55" s="44">
        <f t="shared" si="4"/>
        <v>0.94760752475421062</v>
      </c>
      <c r="V55" s="11">
        <v>5.61</v>
      </c>
      <c r="W55" s="11">
        <v>0.45279294337743892</v>
      </c>
      <c r="X55" s="11">
        <v>6.0627929433774392</v>
      </c>
      <c r="Y55" s="44">
        <f t="shared" si="5"/>
        <v>0.89297084702171603</v>
      </c>
      <c r="AA55" s="44">
        <f t="shared" si="6"/>
        <v>0.94760752475421062</v>
      </c>
      <c r="AB55" s="11">
        <v>5.71</v>
      </c>
      <c r="AC55" s="11">
        <v>0.35279294337743927</v>
      </c>
      <c r="AD55" s="11">
        <v>6.0627929433774392</v>
      </c>
      <c r="AE55" s="44">
        <f t="shared" si="7"/>
        <v>0.91458950098823888</v>
      </c>
      <c r="AF55" s="48"/>
      <c r="AG55" s="44">
        <f t="shared" si="8"/>
        <v>0.94760752475421062</v>
      </c>
      <c r="AH55" s="11">
        <v>5.46</v>
      </c>
      <c r="AI55" s="11">
        <v>0.60279294337743927</v>
      </c>
      <c r="AJ55" s="11">
        <v>6.0627929433774392</v>
      </c>
      <c r="AK55" s="11">
        <v>6.06</v>
      </c>
      <c r="AL55" s="44">
        <f t="shared" si="9"/>
        <v>0.8623935428343914</v>
      </c>
      <c r="AM55" s="44">
        <f t="shared" si="10"/>
        <v>0.86294373609430564</v>
      </c>
      <c r="AN55" s="44">
        <f t="shared" si="11"/>
        <v>0.94760752475421062</v>
      </c>
      <c r="AO55" s="44">
        <f t="shared" si="12"/>
        <v>0.98646159182841531</v>
      </c>
      <c r="AP55" s="44"/>
      <c r="AQ55" s="44">
        <f t="shared" si="13"/>
        <v>0.94717099093466706</v>
      </c>
      <c r="AS55" s="11">
        <v>5.67</v>
      </c>
      <c r="AT55" s="11">
        <v>0.39279294337743931</v>
      </c>
      <c r="AU55" s="11">
        <v>6.0627929433774392</v>
      </c>
      <c r="AV55" s="11">
        <v>6.06</v>
      </c>
      <c r="AW55" s="44">
        <f t="shared" si="14"/>
        <v>0.90581763211445854</v>
      </c>
      <c r="AX55" s="44">
        <f t="shared" si="15"/>
        <v>0.90642464759321206</v>
      </c>
      <c r="AY55" s="44">
        <f t="shared" si="16"/>
        <v>0.98646159182841531</v>
      </c>
      <c r="AZ55" s="44">
        <f t="shared" si="17"/>
        <v>0.94717099093466706</v>
      </c>
      <c r="BA55" s="4">
        <v>5.69</v>
      </c>
      <c r="BB55" s="4">
        <v>0.23435283195643919</v>
      </c>
      <c r="BC55" s="4">
        <v>5.9243528319564396</v>
      </c>
      <c r="BD55" s="4">
        <v>5.92</v>
      </c>
      <c r="BE55" s="44">
        <f t="shared" si="18"/>
        <v>0.94158873421712386</v>
      </c>
      <c r="BF55" s="44">
        <f t="shared" si="19"/>
        <v>0.94261139357748569</v>
      </c>
      <c r="BG55" s="44">
        <f t="shared" si="20"/>
        <v>0.96393635404432809</v>
      </c>
      <c r="BH55" s="44">
        <f t="shared" si="21"/>
        <v>0.92528915286026892</v>
      </c>
      <c r="BI55" s="4">
        <v>5.33</v>
      </c>
      <c r="BJ55" s="4">
        <v>0.59435283195643951</v>
      </c>
      <c r="BK55" s="4">
        <v>5.9243528319564396</v>
      </c>
      <c r="BL55" s="4">
        <v>5.93</v>
      </c>
      <c r="BM55" s="44">
        <f t="shared" si="22"/>
        <v>0.86405834219909883</v>
      </c>
      <c r="BN55" s="44">
        <f t="shared" si="23"/>
        <v>0.86294373609430564</v>
      </c>
      <c r="BO55" s="44">
        <f t="shared" si="24"/>
        <v>0.96393635404432809</v>
      </c>
      <c r="BP55" s="44">
        <f t="shared" si="25"/>
        <v>0.92685214129415439</v>
      </c>
      <c r="BQ55" s="44"/>
      <c r="BR55" s="4">
        <v>5.5</v>
      </c>
      <c r="BS55" s="4">
        <v>0.42435283195643958</v>
      </c>
      <c r="BT55" s="4">
        <v>5.9243528319564396</v>
      </c>
      <c r="BU55" s="4">
        <v>5.92</v>
      </c>
      <c r="BV55" s="44">
        <f t="shared" si="26"/>
        <v>0.89901451273471988</v>
      </c>
      <c r="BW55" s="44">
        <f t="shared" si="27"/>
        <v>0.89994673735510866</v>
      </c>
      <c r="BX55" s="44">
        <f t="shared" si="28"/>
        <v>0.96393635404432809</v>
      </c>
      <c r="BY55" s="44">
        <f t="shared" si="29"/>
        <v>0.92528915286026892</v>
      </c>
      <c r="BZ55" s="4">
        <v>5.47</v>
      </c>
      <c r="CA55" s="4">
        <v>0.45435283195643983</v>
      </c>
      <c r="CB55" s="4">
        <v>5.9243528319564396</v>
      </c>
      <c r="CC55" s="4">
        <v>5.92</v>
      </c>
      <c r="CD55" s="4">
        <v>6.9459999999999997</v>
      </c>
      <c r="CE55" s="44">
        <f t="shared" si="30"/>
        <v>0.89264171268342407</v>
      </c>
      <c r="CF55" s="44"/>
      <c r="CG55" s="44">
        <f t="shared" si="31"/>
        <v>0.96393635404432809</v>
      </c>
      <c r="CH55" s="44">
        <f t="shared" si="32"/>
        <v>1.0856517661769303</v>
      </c>
      <c r="CJ55" s="4">
        <v>5.9243528319564396</v>
      </c>
      <c r="CK55" s="4">
        <v>5.9243528319564396</v>
      </c>
      <c r="CM55" s="44">
        <f t="shared" si="33"/>
        <v>0.3893752428463777</v>
      </c>
      <c r="CN55" s="44">
        <f t="shared" si="34"/>
        <v>1</v>
      </c>
      <c r="CO55" s="44"/>
      <c r="CP55" s="44"/>
      <c r="CQ55" s="3">
        <v>6.15</v>
      </c>
      <c r="CR55" s="3">
        <v>1.1176415978218834E-2</v>
      </c>
      <c r="CS55" s="3">
        <v>6.1611764159782192</v>
      </c>
      <c r="CT55" s="3">
        <v>6.16</v>
      </c>
      <c r="CU55" s="44">
        <f t="shared" si="35"/>
        <v>0.99705025303122474</v>
      </c>
      <c r="CV55" s="44">
        <f t="shared" si="36"/>
        <v>0.99735992010638408</v>
      </c>
      <c r="CW55" s="44"/>
      <c r="CX55" s="44"/>
      <c r="CY55" s="3">
        <v>5.41</v>
      </c>
      <c r="CZ55" s="3">
        <v>0.75117641597821905</v>
      </c>
      <c r="DA55" s="3">
        <v>6.1611764159782192</v>
      </c>
      <c r="DB55" s="3">
        <v>6.16</v>
      </c>
      <c r="DC55">
        <f t="shared" si="37"/>
        <v>0.83413860186229205</v>
      </c>
      <c r="DE55" s="3">
        <v>5.21</v>
      </c>
      <c r="DF55" s="3">
        <v>0.95117641597821923</v>
      </c>
      <c r="DG55" s="3">
        <v>6.1611764159782192</v>
      </c>
      <c r="DH55" s="3">
        <v>6.19</v>
      </c>
      <c r="DI55">
        <f t="shared" si="38"/>
        <v>0.79886056914020986</v>
      </c>
      <c r="DK55" s="3">
        <v>5.46</v>
      </c>
      <c r="DL55" s="3">
        <v>0.70117641597821923</v>
      </c>
      <c r="DM55" s="3">
        <v>6.1611764159782192</v>
      </c>
      <c r="DN55" s="3">
        <v>6.16</v>
      </c>
      <c r="DO55">
        <f t="shared" si="39"/>
        <v>0.84345038651039128</v>
      </c>
      <c r="DQ55" s="3">
        <v>5.4095000000000004</v>
      </c>
      <c r="DR55" s="3">
        <v>0.75167641597821877</v>
      </c>
      <c r="DS55" s="3">
        <v>6.1611764159782192</v>
      </c>
      <c r="DT55" s="3">
        <v>6.1890000000000001</v>
      </c>
      <c r="DU55">
        <f t="shared" si="40"/>
        <v>0.83404652221272946</v>
      </c>
      <c r="DW55" s="3">
        <v>5.84</v>
      </c>
      <c r="DX55" s="3">
        <v>0.32117641597821933</v>
      </c>
      <c r="DY55" s="3">
        <v>6.1611764159782192</v>
      </c>
      <c r="DZ55" s="3">
        <v>6.16</v>
      </c>
      <c r="EA55">
        <f t="shared" si="41"/>
        <v>0.92164404190742977</v>
      </c>
      <c r="EC55" s="3">
        <v>6.3</v>
      </c>
      <c r="ED55" s="3">
        <v>-0.13882358402178063</v>
      </c>
      <c r="EE55" s="3">
        <v>6.1611764159782192</v>
      </c>
      <c r="EF55" s="3">
        <v>6.3</v>
      </c>
      <c r="EG55">
        <f t="shared" si="42"/>
        <v>1</v>
      </c>
      <c r="EI55" s="3">
        <v>5.95</v>
      </c>
      <c r="EJ55" s="3">
        <v>0.21117641597821901</v>
      </c>
      <c r="EK55" s="3">
        <v>6.1611764159782192</v>
      </c>
      <c r="EL55" s="3">
        <v>6.16</v>
      </c>
      <c r="EM55">
        <f t="shared" si="43"/>
        <v>0.94705952320737141</v>
      </c>
      <c r="EO55" s="3">
        <v>5.42</v>
      </c>
      <c r="EP55" s="3">
        <v>6.7423832404915345</v>
      </c>
      <c r="EQ55" s="3">
        <v>6.7423832404915345</v>
      </c>
      <c r="ER55" s="3">
        <v>5.9243528319564396</v>
      </c>
      <c r="ES55">
        <f t="shared" si="44"/>
        <v>0.35909802553564052</v>
      </c>
      <c r="EU55" s="3">
        <v>6.15</v>
      </c>
      <c r="EV55" s="12">
        <v>0.59238324049153412</v>
      </c>
      <c r="EW55" s="3">
        <v>6.7423832404915345</v>
      </c>
      <c r="EX55" s="3">
        <v>5.9243528319564396</v>
      </c>
      <c r="EY55" s="3">
        <v>6.74</v>
      </c>
      <c r="EZ55" s="3"/>
      <c r="FA55" s="3">
        <v>-0.57882358402178102</v>
      </c>
      <c r="FB55" s="3">
        <v>6.1611764159782192</v>
      </c>
      <c r="FC55" s="3"/>
      <c r="FF55" s="3">
        <v>6.29</v>
      </c>
      <c r="FG55" s="3">
        <v>-0.12882358402178085</v>
      </c>
      <c r="FH55" s="3">
        <v>6.1611764159782192</v>
      </c>
      <c r="FI55" s="3">
        <v>6.29</v>
      </c>
      <c r="FJ55">
        <f t="shared" si="45"/>
        <v>1</v>
      </c>
      <c r="FL55" s="3"/>
      <c r="FM55" s="3"/>
      <c r="FN55" s="3"/>
      <c r="FO55" s="12">
        <v>6.1611764159782192</v>
      </c>
      <c r="FP55" s="12">
        <v>6.1611764159782192</v>
      </c>
      <c r="FQ55" s="3"/>
      <c r="FR55" s="3" t="s">
        <v>194</v>
      </c>
      <c r="FU55" s="3">
        <v>6.04</v>
      </c>
      <c r="FV55" s="12">
        <v>0.12117641597821915</v>
      </c>
      <c r="FW55" s="12">
        <v>6.1611764159782192</v>
      </c>
      <c r="FX55" s="3">
        <v>6.26</v>
      </c>
      <c r="FY55" s="3"/>
      <c r="FZ55">
        <f t="shared" si="48"/>
        <v>0.96892068149702804</v>
      </c>
      <c r="GB55" s="3"/>
      <c r="GC55" s="12">
        <v>6.1611764159782192</v>
      </c>
      <c r="GD55" s="3"/>
      <c r="GG55" s="3">
        <v>5.46</v>
      </c>
      <c r="GH55" s="12">
        <v>0.70117641597821923</v>
      </c>
      <c r="GI55" s="3">
        <v>6.1611764159782192</v>
      </c>
      <c r="GJ55" s="3">
        <v>6.17</v>
      </c>
      <c r="GK55" s="3"/>
      <c r="GL55" s="3"/>
      <c r="GM55">
        <f t="shared" si="46"/>
        <v>0.84345038651039128</v>
      </c>
      <c r="GO55" s="3">
        <v>5.7534999999999998</v>
      </c>
      <c r="GP55" s="3"/>
      <c r="GQ55" s="13"/>
      <c r="GR55" s="3"/>
      <c r="GU55" s="3"/>
      <c r="GV55" s="3"/>
      <c r="GW55" s="3"/>
      <c r="GX55" s="3"/>
      <c r="GY55" s="3"/>
    </row>
    <row r="56" spans="1:207">
      <c r="A56" s="42" t="s">
        <v>231</v>
      </c>
      <c r="B56" s="2">
        <v>9035</v>
      </c>
      <c r="C56" s="2" t="s">
        <v>133</v>
      </c>
      <c r="D56" s="2" t="s">
        <v>120</v>
      </c>
      <c r="E56" s="3">
        <v>2</v>
      </c>
      <c r="F56" s="4">
        <v>6.43</v>
      </c>
      <c r="G56" s="4">
        <v>3.7974336119646002</v>
      </c>
      <c r="H56" s="4">
        <v>2.3805663880353993</v>
      </c>
      <c r="I56" s="64">
        <f t="shared" si="0"/>
        <v>6.177999999999999</v>
      </c>
      <c r="K56" s="40">
        <v>5.9719999999999995</v>
      </c>
      <c r="L56" s="12">
        <v>0</v>
      </c>
      <c r="M56" s="44">
        <f t="shared" si="47"/>
        <v>1</v>
      </c>
      <c r="O56" s="44">
        <f t="shared" si="2"/>
        <v>0.92877138413685845</v>
      </c>
      <c r="P56" s="11">
        <v>5.61</v>
      </c>
      <c r="Q56" s="11">
        <v>0.48232683381391972</v>
      </c>
      <c r="R56" s="11">
        <v>6.09232683381392</v>
      </c>
      <c r="S56" s="44">
        <f t="shared" si="3"/>
        <v>0.88730050666978855</v>
      </c>
      <c r="U56" s="44">
        <f t="shared" si="4"/>
        <v>0.94748473309703274</v>
      </c>
      <c r="V56" s="11">
        <v>5.73</v>
      </c>
      <c r="W56" s="11">
        <v>0.36232683381391961</v>
      </c>
      <c r="X56" s="11">
        <v>6.09232683381392</v>
      </c>
      <c r="Y56" s="44">
        <f t="shared" si="5"/>
        <v>0.91289718758164962</v>
      </c>
      <c r="AA56" s="44">
        <f t="shared" si="6"/>
        <v>0.94748473309703274</v>
      </c>
      <c r="AB56" s="40">
        <v>5.7789999999999999</v>
      </c>
      <c r="AC56" s="11">
        <v>0.16332683381391977</v>
      </c>
      <c r="AD56" s="11">
        <v>6.09232683381392</v>
      </c>
      <c r="AE56" s="44">
        <f t="shared" si="7"/>
        <v>0.95876376871315261</v>
      </c>
      <c r="AF56" s="48"/>
      <c r="AG56" s="44">
        <f t="shared" si="8"/>
        <v>0.92415658379687715</v>
      </c>
      <c r="AH56" s="11">
        <v>5.52</v>
      </c>
      <c r="AI56" s="11">
        <v>0.57232683381392047</v>
      </c>
      <c r="AJ56" s="11">
        <v>6.09232683381392</v>
      </c>
      <c r="AK56" s="11">
        <v>6.1</v>
      </c>
      <c r="AL56" s="44">
        <f t="shared" si="9"/>
        <v>0.86902558139844333</v>
      </c>
      <c r="AM56" s="44">
        <f t="shared" si="10"/>
        <v>0.86750227384038048</v>
      </c>
      <c r="AN56" s="44">
        <f t="shared" si="11"/>
        <v>0.94748473309703274</v>
      </c>
      <c r="AO56" s="44">
        <f t="shared" si="12"/>
        <v>0.98613254027418595</v>
      </c>
      <c r="AP56" s="44"/>
      <c r="AQ56" s="44">
        <f t="shared" si="13"/>
        <v>0.94867807153965789</v>
      </c>
      <c r="AS56" s="11">
        <v>5.79</v>
      </c>
      <c r="AT56" s="11">
        <v>0.30232683381392</v>
      </c>
      <c r="AU56" s="11">
        <v>6.09232683381392</v>
      </c>
      <c r="AV56" s="11">
        <v>6.09</v>
      </c>
      <c r="AW56" s="44">
        <f t="shared" si="14"/>
        <v>0.92625743923032811</v>
      </c>
      <c r="AX56" s="44">
        <f t="shared" si="15"/>
        <v>0.92678343851039013</v>
      </c>
      <c r="AY56" s="44">
        <f t="shared" si="16"/>
        <v>0.98613254027418595</v>
      </c>
      <c r="AZ56" s="44">
        <f t="shared" si="17"/>
        <v>0.9471228615863142</v>
      </c>
      <c r="BA56" s="4">
        <v>5.8</v>
      </c>
      <c r="BB56" s="4">
        <v>0.15388672239291967</v>
      </c>
      <c r="BC56" s="4">
        <v>5.9538867223929195</v>
      </c>
      <c r="BD56" s="4">
        <v>5.95</v>
      </c>
      <c r="BE56" s="44">
        <f t="shared" si="18"/>
        <v>0.96105435414718365</v>
      </c>
      <c r="BF56" s="44">
        <f t="shared" si="19"/>
        <v>0.96200062756081495</v>
      </c>
      <c r="BG56" s="44">
        <f t="shared" si="20"/>
        <v>0.96372397578389779</v>
      </c>
      <c r="BH56" s="44">
        <f t="shared" si="21"/>
        <v>0.92534992223950241</v>
      </c>
      <c r="BI56" s="4">
        <v>5.49</v>
      </c>
      <c r="BJ56" s="4">
        <v>0.46388672239291928</v>
      </c>
      <c r="BK56" s="4">
        <v>5.9538867223929195</v>
      </c>
      <c r="BL56" s="4">
        <v>5.96</v>
      </c>
      <c r="BM56" s="44">
        <f t="shared" si="22"/>
        <v>0.89114014296161581</v>
      </c>
      <c r="BN56" s="44">
        <f t="shared" si="23"/>
        <v>0.88986354733621131</v>
      </c>
      <c r="BO56" s="44">
        <f t="shared" si="24"/>
        <v>0.96372397578389779</v>
      </c>
      <c r="BP56" s="44">
        <f t="shared" si="25"/>
        <v>0.92690513219284609</v>
      </c>
      <c r="BQ56" s="44"/>
      <c r="BR56" s="4">
        <v>5.64</v>
      </c>
      <c r="BS56" s="4">
        <v>0.31388672239291981</v>
      </c>
      <c r="BT56" s="4">
        <v>5.9538867223929195</v>
      </c>
      <c r="BU56" s="4">
        <v>5.9538867223929195</v>
      </c>
      <c r="BV56" s="44">
        <f t="shared" si="26"/>
        <v>0.92365306109333567</v>
      </c>
      <c r="BW56" s="44">
        <f t="shared" si="27"/>
        <v>0.92365306109333567</v>
      </c>
      <c r="BX56" s="44">
        <f t="shared" si="28"/>
        <v>0.96372397578389779</v>
      </c>
      <c r="BY56" s="44">
        <f t="shared" si="29"/>
        <v>0.92595438917463757</v>
      </c>
      <c r="BZ56" s="4">
        <v>5.63</v>
      </c>
      <c r="CA56" s="4">
        <v>0.3238867223929196</v>
      </c>
      <c r="CB56" s="4">
        <v>5.9538867223929195</v>
      </c>
      <c r="CC56" s="4">
        <v>5.95</v>
      </c>
      <c r="CD56" s="4">
        <v>7.1124999999999998</v>
      </c>
      <c r="CE56" s="44">
        <f t="shared" si="30"/>
        <v>0.92141190295429654</v>
      </c>
      <c r="CF56" s="44"/>
      <c r="CG56" s="44">
        <f t="shared" si="31"/>
        <v>0.96372397578389779</v>
      </c>
      <c r="CH56" s="44">
        <f t="shared" si="32"/>
        <v>1.1061430793157077</v>
      </c>
      <c r="CJ56" s="4">
        <v>5.9538867223929195</v>
      </c>
      <c r="CK56" s="4">
        <v>5.9538867223929195</v>
      </c>
      <c r="CM56" s="44">
        <f t="shared" si="33"/>
        <v>0.38942763459270563</v>
      </c>
      <c r="CN56" s="44">
        <f t="shared" si="34"/>
        <v>1</v>
      </c>
      <c r="CO56" s="44"/>
      <c r="CP56" s="44"/>
      <c r="CQ56" s="3">
        <v>6.61</v>
      </c>
      <c r="CR56" s="3">
        <v>-0.41805663880354071</v>
      </c>
      <c r="CS56" s="3">
        <v>6.1919433611964596</v>
      </c>
      <c r="CT56" s="3">
        <v>6.61</v>
      </c>
      <c r="CU56" s="44">
        <f t="shared" si="35"/>
        <v>1</v>
      </c>
      <c r="CV56" s="44">
        <f t="shared" si="36"/>
        <v>1</v>
      </c>
      <c r="CW56" s="44"/>
      <c r="CX56" s="44"/>
      <c r="CY56" s="3">
        <v>6.09</v>
      </c>
      <c r="CZ56" s="3">
        <v>0.10194336119645975</v>
      </c>
      <c r="DA56" s="3">
        <v>6.1919433611964596</v>
      </c>
      <c r="DB56" s="3">
        <v>6.19</v>
      </c>
      <c r="DC56">
        <f t="shared" si="37"/>
        <v>0.9738565001798688</v>
      </c>
      <c r="DE56" s="3">
        <v>5.44</v>
      </c>
      <c r="DF56" s="3">
        <v>0.75194336119645921</v>
      </c>
      <c r="DG56" s="3">
        <v>6.1919433611964596</v>
      </c>
      <c r="DH56" s="3">
        <v>6.24</v>
      </c>
      <c r="DI56">
        <f t="shared" si="38"/>
        <v>0.8347150905206292</v>
      </c>
      <c r="DK56" s="3">
        <v>5.68</v>
      </c>
      <c r="DL56" s="3">
        <v>0.51194336119645989</v>
      </c>
      <c r="DM56" s="3">
        <v>6.1919433611964596</v>
      </c>
      <c r="DN56" s="3">
        <v>6.2</v>
      </c>
      <c r="DO56">
        <f t="shared" si="39"/>
        <v>0.88120246513942513</v>
      </c>
      <c r="DQ56" s="3">
        <v>5.5754999999999999</v>
      </c>
      <c r="DR56" s="3">
        <v>0.6164433611964597</v>
      </c>
      <c r="DS56" s="3">
        <v>6.1919433611964596</v>
      </c>
      <c r="DT56" s="3">
        <v>6.2164999999999999</v>
      </c>
      <c r="DU56">
        <f t="shared" si="40"/>
        <v>0.86033970476640065</v>
      </c>
      <c r="DW56" s="3">
        <v>6.41</v>
      </c>
      <c r="DX56" s="3">
        <v>-0.21805663880354054</v>
      </c>
      <c r="DY56" s="3">
        <v>6.1919433611964596</v>
      </c>
      <c r="DZ56" s="3">
        <v>6.41</v>
      </c>
      <c r="EA56">
        <f t="shared" si="41"/>
        <v>1</v>
      </c>
      <c r="EC56" s="3">
        <v>6.59</v>
      </c>
      <c r="ED56" s="3">
        <v>-0.39805663880354025</v>
      </c>
      <c r="EE56" s="3">
        <v>6.1919433611964596</v>
      </c>
      <c r="EF56" s="3">
        <v>6.59</v>
      </c>
      <c r="EG56">
        <f t="shared" si="42"/>
        <v>1</v>
      </c>
      <c r="EI56" s="3">
        <v>6.41</v>
      </c>
      <c r="EJ56" s="3">
        <v>-0.21805663880354054</v>
      </c>
      <c r="EK56" s="3">
        <v>6.1919433611964596</v>
      </c>
      <c r="EL56" s="3">
        <v>6.41</v>
      </c>
      <c r="EM56">
        <f t="shared" si="43"/>
        <v>1</v>
      </c>
      <c r="EO56" s="3">
        <v>6.46</v>
      </c>
      <c r="EP56" s="3">
        <v>6.06406824513315</v>
      </c>
      <c r="EQ56" s="3">
        <v>6.06406824513315</v>
      </c>
      <c r="ER56" s="3">
        <v>5.9538867223929195</v>
      </c>
      <c r="ES56">
        <f t="shared" si="44"/>
        <v>0.38507660060231319</v>
      </c>
      <c r="EU56" s="3">
        <v>6.52</v>
      </c>
      <c r="EV56" s="12">
        <v>-0.45593175486684956</v>
      </c>
      <c r="EW56" s="3">
        <v>6.06406824513315</v>
      </c>
      <c r="EX56" s="3">
        <v>5.9538867223929195</v>
      </c>
      <c r="EY56" s="3">
        <v>6.52</v>
      </c>
      <c r="EZ56" s="3"/>
      <c r="FA56" s="3">
        <v>-0.32805663880353997</v>
      </c>
      <c r="FB56" s="3">
        <v>6.1919433611964596</v>
      </c>
      <c r="FC56" s="3"/>
      <c r="FF56" s="3">
        <v>6.61</v>
      </c>
      <c r="FG56" s="3">
        <v>-0.41805663880354071</v>
      </c>
      <c r="FH56" s="3">
        <v>6.1919433611964596</v>
      </c>
      <c r="FI56" s="3">
        <v>6.61</v>
      </c>
      <c r="FJ56">
        <f t="shared" si="45"/>
        <v>1</v>
      </c>
      <c r="FL56" s="3"/>
      <c r="FM56" s="3"/>
      <c r="FN56" s="3"/>
      <c r="FO56" s="12">
        <v>6.1919433611964596</v>
      </c>
      <c r="FP56" s="12">
        <v>6.1919433611964596</v>
      </c>
      <c r="FQ56" s="3"/>
      <c r="FR56" s="3" t="s">
        <v>194</v>
      </c>
      <c r="FU56" s="3">
        <v>6.55</v>
      </c>
      <c r="FV56" s="12">
        <v>-0.35805663880354022</v>
      </c>
      <c r="FW56" s="12">
        <v>6.1919433611964596</v>
      </c>
      <c r="FX56" s="3"/>
      <c r="FY56" s="3"/>
      <c r="FZ56">
        <f t="shared" si="48"/>
        <v>1</v>
      </c>
      <c r="GB56" s="3"/>
      <c r="GC56" s="12">
        <v>6.1919433611964596</v>
      </c>
      <c r="GD56" s="3"/>
      <c r="GG56" s="3">
        <v>5.61</v>
      </c>
      <c r="GH56" s="12">
        <v>0.58194336119645929</v>
      </c>
      <c r="GI56" s="3">
        <v>6.1919433611964596</v>
      </c>
      <c r="GJ56" s="3">
        <v>6.19</v>
      </c>
      <c r="GK56" s="3"/>
      <c r="GL56" s="3"/>
      <c r="GM56">
        <f t="shared" si="46"/>
        <v>0.86711731719765384</v>
      </c>
      <c r="GO56" s="3"/>
      <c r="GP56" s="3">
        <v>5.52</v>
      </c>
      <c r="GQ56" s="3">
        <v>6.1919433611964596</v>
      </c>
      <c r="GR56" s="3">
        <v>6.19</v>
      </c>
      <c r="GU56" s="3">
        <v>6.18</v>
      </c>
      <c r="GV56" s="3">
        <v>5.91</v>
      </c>
      <c r="GW56" s="3"/>
      <c r="GX56" s="3"/>
      <c r="GY56" s="3"/>
    </row>
    <row r="57" spans="1:207">
      <c r="A57" s="34" t="s">
        <v>182</v>
      </c>
      <c r="B57" s="2">
        <v>9035</v>
      </c>
      <c r="C57" s="2" t="s">
        <v>133</v>
      </c>
      <c r="D57" s="16" t="s">
        <v>124</v>
      </c>
      <c r="E57" s="3">
        <v>54</v>
      </c>
      <c r="F57" s="4">
        <v>7.2960000000000003</v>
      </c>
      <c r="G57" s="4">
        <v>4.3297381616508002</v>
      </c>
      <c r="H57" s="4">
        <v>2.7142618383491999</v>
      </c>
      <c r="I57" s="64">
        <f t="shared" si="0"/>
        <v>7.0440000000000005</v>
      </c>
      <c r="K57" s="10">
        <v>5.9264999999999999</v>
      </c>
      <c r="L57" s="10">
        <v>0.82664763233016014</v>
      </c>
      <c r="M57" s="44">
        <f t="shared" si="47"/>
        <v>0.83968468121700579</v>
      </c>
      <c r="O57" s="44">
        <f t="shared" si="2"/>
        <v>0.92559589258911179</v>
      </c>
      <c r="P57" s="11">
        <v>6.3609999999999998</v>
      </c>
      <c r="Q57" s="11">
        <v>0.39214763233016026</v>
      </c>
      <c r="R57" s="11">
        <v>6.75314763233016</v>
      </c>
      <c r="S57" s="44">
        <f t="shared" si="3"/>
        <v>0.91695105526905474</v>
      </c>
      <c r="U57" s="44">
        <f t="shared" si="4"/>
        <v>0.92559589258911179</v>
      </c>
      <c r="V57" s="11">
        <v>6.21</v>
      </c>
      <c r="W57" s="11">
        <v>0.54314763233016006</v>
      </c>
      <c r="X57" s="11">
        <v>6.75314763233016</v>
      </c>
      <c r="Y57" s="44">
        <f t="shared" si="5"/>
        <v>0.88853676131686454</v>
      </c>
      <c r="AA57" s="44">
        <f t="shared" si="6"/>
        <v>0.92559589258911179</v>
      </c>
      <c r="AB57" s="11">
        <v>6.29</v>
      </c>
      <c r="AC57" s="11">
        <v>0.46314763233015999</v>
      </c>
      <c r="AD57" s="11">
        <v>6.75314763233016</v>
      </c>
      <c r="AE57" s="44">
        <f t="shared" si="7"/>
        <v>0.90336768864557682</v>
      </c>
      <c r="AF57" s="48"/>
      <c r="AG57" s="44">
        <f t="shared" si="8"/>
        <v>0.92559589258911179</v>
      </c>
      <c r="AH57" s="11">
        <v>6.1020000000000003</v>
      </c>
      <c r="AI57" s="7">
        <v>0</v>
      </c>
      <c r="AJ57" s="11" t="s">
        <v>125</v>
      </c>
      <c r="AK57" s="11"/>
      <c r="AL57" s="44">
        <f t="shared" si="9"/>
        <v>1</v>
      </c>
      <c r="AM57" s="44">
        <f t="shared" si="10"/>
        <v>1</v>
      </c>
      <c r="AN57" s="44">
        <f t="shared" si="11"/>
        <v>0.83634868421052633</v>
      </c>
      <c r="AO57" s="44">
        <f t="shared" si="12"/>
        <v>0.86626916524701869</v>
      </c>
      <c r="AP57" s="44"/>
      <c r="AQ57" s="44">
        <f t="shared" si="13"/>
        <v>0</v>
      </c>
      <c r="AS57" s="11">
        <v>5.86</v>
      </c>
      <c r="AT57" s="11">
        <v>7.8869080825399784E-2</v>
      </c>
      <c r="AU57" s="17">
        <v>5.9388690808254001</v>
      </c>
      <c r="AV57" s="11">
        <v>5.9409999999999998</v>
      </c>
      <c r="AW57" s="44">
        <f t="shared" si="14"/>
        <v>0.98211020476818411</v>
      </c>
      <c r="AX57" s="44">
        <f t="shared" si="15"/>
        <v>0.98163572693925594</v>
      </c>
      <c r="AY57" s="44">
        <f t="shared" si="16"/>
        <v>0.84311031811831338</v>
      </c>
      <c r="AZ57" s="44">
        <f t="shared" si="17"/>
        <v>0.81428179824561397</v>
      </c>
      <c r="BA57" s="4">
        <v>5.66</v>
      </c>
      <c r="BB57" s="4">
        <v>0.27886908082539996</v>
      </c>
      <c r="BC57" s="18">
        <v>5.9388690808254001</v>
      </c>
      <c r="BD57" s="4">
        <v>5.93</v>
      </c>
      <c r="BE57" s="44">
        <f t="shared" si="18"/>
        <v>0.93948951035463724</v>
      </c>
      <c r="BF57" s="44">
        <f t="shared" si="19"/>
        <v>0.94130100659836269</v>
      </c>
      <c r="BG57" s="44">
        <f t="shared" si="20"/>
        <v>0.84311031811831338</v>
      </c>
      <c r="BH57" s="44">
        <f t="shared" si="21"/>
        <v>0.81277412280701744</v>
      </c>
      <c r="BI57" s="4">
        <v>5.51</v>
      </c>
      <c r="BJ57" s="4">
        <v>0.42886908082540032</v>
      </c>
      <c r="BK57" s="18">
        <v>5.9388690808254001</v>
      </c>
      <c r="BL57" s="4">
        <v>5.93</v>
      </c>
      <c r="BM57" s="44">
        <f t="shared" si="22"/>
        <v>0.90987508340733891</v>
      </c>
      <c r="BN57" s="44">
        <f t="shared" si="23"/>
        <v>0.91157407298973581</v>
      </c>
      <c r="BO57" s="44">
        <f t="shared" si="24"/>
        <v>0.84311031811831338</v>
      </c>
      <c r="BP57" s="44">
        <f t="shared" si="25"/>
        <v>0.81277412280701744</v>
      </c>
      <c r="BQ57" s="44"/>
      <c r="BR57" s="4">
        <v>5.73</v>
      </c>
      <c r="BS57" s="4">
        <v>0</v>
      </c>
      <c r="BT57" s="18">
        <v>5.6674428969904795</v>
      </c>
      <c r="BV57" s="44">
        <f t="shared" si="26"/>
        <v>1</v>
      </c>
      <c r="BW57" s="44">
        <f t="shared" si="27"/>
        <v>1</v>
      </c>
      <c r="BX57" s="44">
        <f t="shared" si="28"/>
        <v>0.81345826235093699</v>
      </c>
      <c r="BY57" s="44">
        <f t="shared" si="29"/>
        <v>0</v>
      </c>
      <c r="BZ57" s="4">
        <v>5.53</v>
      </c>
      <c r="CA57" s="4">
        <v>0</v>
      </c>
      <c r="CB57" s="18">
        <v>5.3960167131555599</v>
      </c>
      <c r="CE57" s="44">
        <f t="shared" si="30"/>
        <v>1</v>
      </c>
      <c r="CF57" s="44"/>
      <c r="CG57" s="44">
        <f t="shared" si="31"/>
        <v>0.78506530380465644</v>
      </c>
      <c r="CH57" s="44">
        <f t="shared" si="32"/>
        <v>0</v>
      </c>
      <c r="CI57" s="4">
        <v>5.29</v>
      </c>
      <c r="CJ57" s="4">
        <v>0.10601671315555983</v>
      </c>
      <c r="CK57" s="18">
        <v>5.3960167131555599</v>
      </c>
      <c r="CL57" s="4">
        <v>5.41</v>
      </c>
      <c r="CM57" s="44">
        <f t="shared" si="33"/>
        <v>0.97609951042207044</v>
      </c>
      <c r="CN57" s="44">
        <f t="shared" si="34"/>
        <v>0.97303212107305626</v>
      </c>
      <c r="CO57" s="44"/>
      <c r="CP57" s="44"/>
      <c r="CQ57" s="3">
        <v>5.25</v>
      </c>
      <c r="CR57" s="3">
        <v>0.14601671315555986</v>
      </c>
      <c r="CS57" s="18">
        <v>5.3960167131555599</v>
      </c>
      <c r="CT57" s="3">
        <v>5.39</v>
      </c>
      <c r="CU57" s="44">
        <f t="shared" si="35"/>
        <v>0.96737607012897975</v>
      </c>
      <c r="CV57" s="44">
        <f t="shared" si="36"/>
        <v>0.96867825475747915</v>
      </c>
      <c r="CW57" s="44"/>
      <c r="CX57" s="44"/>
      <c r="CY57" s="3">
        <v>5.18</v>
      </c>
      <c r="CZ57" s="3">
        <v>0.21601671315556015</v>
      </c>
      <c r="DA57" s="18">
        <v>5.3960167131555599</v>
      </c>
      <c r="DB57" s="3">
        <v>5.41</v>
      </c>
      <c r="DC57">
        <f t="shared" si="37"/>
        <v>0.95247946290443963</v>
      </c>
      <c r="DE57" s="3">
        <v>5.1459999999999999</v>
      </c>
      <c r="DF57" s="3">
        <v>0.25001671315555996</v>
      </c>
      <c r="DG57" s="18">
        <v>5.3960167131555599</v>
      </c>
      <c r="DH57" s="3">
        <v>5.4005000000000001</v>
      </c>
      <c r="DI57">
        <f t="shared" si="38"/>
        <v>0.94540827620907741</v>
      </c>
      <c r="DK57" s="3">
        <v>5.21</v>
      </c>
      <c r="DL57" s="3">
        <v>0.1860167131555599</v>
      </c>
      <c r="DM57" s="18">
        <v>5.3960167131555599</v>
      </c>
      <c r="DN57" s="3">
        <v>5.4</v>
      </c>
      <c r="DO57">
        <f t="shared" si="39"/>
        <v>0.95880717215335198</v>
      </c>
      <c r="DQ57" s="3">
        <v>5.2169999999999996</v>
      </c>
      <c r="DR57" s="3">
        <v>0.17901671315556023</v>
      </c>
      <c r="DS57" s="18">
        <v>5.3960167131555599</v>
      </c>
      <c r="DT57" s="3">
        <v>5.4154999999999998</v>
      </c>
      <c r="DU57">
        <f t="shared" si="40"/>
        <v>0.96029575389962873</v>
      </c>
      <c r="DW57" s="3">
        <v>5.16</v>
      </c>
      <c r="DX57" s="3">
        <v>0.23601671315555972</v>
      </c>
      <c r="DY57" s="18">
        <v>5.3960167131555599</v>
      </c>
      <c r="DZ57" s="3">
        <v>5.4</v>
      </c>
      <c r="EA57">
        <f t="shared" si="41"/>
        <v>0.94830718695436544</v>
      </c>
      <c r="EC57" s="3">
        <v>5.2</v>
      </c>
      <c r="ED57" s="3">
        <v>0.19601671315555969</v>
      </c>
      <c r="EE57" s="18">
        <v>5.3960167131555599</v>
      </c>
      <c r="EF57" s="3">
        <v>5.2</v>
      </c>
      <c r="EG57">
        <f t="shared" si="42"/>
        <v>0.95668861470011746</v>
      </c>
      <c r="EI57" s="3">
        <v>5.09</v>
      </c>
      <c r="EJ57" s="3">
        <v>3.4590529320640329E-2</v>
      </c>
      <c r="EK57" s="18">
        <v>5.1245905293206402</v>
      </c>
      <c r="EL57" s="3">
        <v>5.14</v>
      </c>
      <c r="EM57">
        <f t="shared" si="43"/>
        <v>0.99207426118197783</v>
      </c>
      <c r="EO57" s="3">
        <v>4.9800000000000004</v>
      </c>
      <c r="EP57" s="3">
        <v>4.9129192201252803</v>
      </c>
      <c r="EQ57" s="18">
        <v>4.9129192201252803</v>
      </c>
      <c r="ER57" s="3">
        <v>5.1245905293206402</v>
      </c>
      <c r="ES57">
        <f t="shared" si="44"/>
        <v>0.46845165657528598</v>
      </c>
      <c r="EU57" s="3">
        <v>4.9800000000000004</v>
      </c>
      <c r="EV57" s="12">
        <v>-6.7080779874720164E-2</v>
      </c>
      <c r="EW57" s="18">
        <v>4.9129192201252803</v>
      </c>
      <c r="EX57" s="18">
        <v>5.1245905293206402</v>
      </c>
      <c r="EY57" s="3">
        <v>4.9800000000000004</v>
      </c>
      <c r="EZ57" s="3">
        <v>4.93</v>
      </c>
      <c r="FA57" s="3">
        <v>0.41601671315555944</v>
      </c>
      <c r="FB57" s="19">
        <v>5.3960167131555599</v>
      </c>
      <c r="FC57" s="3">
        <v>5.39</v>
      </c>
      <c r="FF57" s="3">
        <v>5.29</v>
      </c>
      <c r="FG57" s="3">
        <v>0.10601671315555983</v>
      </c>
      <c r="FH57" s="19">
        <v>5.3960167131555599</v>
      </c>
      <c r="FI57" s="3">
        <v>5.39</v>
      </c>
      <c r="FJ57">
        <f t="shared" si="45"/>
        <v>0.97609951042207044</v>
      </c>
      <c r="FL57" s="3"/>
      <c r="FM57" s="3"/>
      <c r="FN57" s="3"/>
      <c r="FO57" s="3">
        <v>5.3960167131555599</v>
      </c>
      <c r="FP57" s="19">
        <v>5.3960167131555599</v>
      </c>
      <c r="FQ57" s="3"/>
      <c r="FR57" s="3"/>
      <c r="FU57" s="3">
        <v>4.8780000000000001</v>
      </c>
      <c r="FV57" s="3">
        <v>0.51801671315555975</v>
      </c>
      <c r="FW57" s="19">
        <v>5.3960167131555599</v>
      </c>
      <c r="FX57" s="3">
        <v>5.4</v>
      </c>
      <c r="FY57" s="3">
        <v>5.38</v>
      </c>
      <c r="FZ57">
        <f t="shared" si="48"/>
        <v>0.89314296482941469</v>
      </c>
      <c r="GB57" s="3"/>
      <c r="GC57" s="19"/>
      <c r="GD57" s="3"/>
      <c r="GG57" s="3"/>
      <c r="GH57" s="14"/>
      <c r="GI57" s="20"/>
      <c r="GJ57" s="3"/>
      <c r="GK57" s="3"/>
      <c r="GL57" s="3"/>
      <c r="GM57">
        <f t="shared" si="46"/>
        <v>1</v>
      </c>
      <c r="GO57" s="3"/>
      <c r="GP57" s="3"/>
      <c r="GQ57" s="20"/>
      <c r="GR57" s="3"/>
      <c r="GU57" s="3"/>
      <c r="GV57" s="3"/>
      <c r="GW57" s="24"/>
      <c r="GX57" s="24"/>
      <c r="GY57" s="24"/>
    </row>
    <row r="58" spans="1:207">
      <c r="A58" s="36" t="s">
        <v>205</v>
      </c>
      <c r="B58" s="2">
        <v>9035</v>
      </c>
      <c r="C58" s="2" t="s">
        <v>133</v>
      </c>
      <c r="D58" s="16" t="s">
        <v>124</v>
      </c>
      <c r="E58" s="3">
        <v>53</v>
      </c>
      <c r="F58" s="4">
        <v>6.819</v>
      </c>
      <c r="G58" s="4">
        <v>4.0365403900569001</v>
      </c>
      <c r="H58" s="4">
        <v>2.5304596099430996</v>
      </c>
      <c r="I58" s="64">
        <f t="shared" si="0"/>
        <v>6.5670000000000002</v>
      </c>
      <c r="K58" s="10">
        <v>5.51</v>
      </c>
      <c r="L58" s="10">
        <v>0.80290807801137998</v>
      </c>
      <c r="M58" s="44">
        <f t="shared" si="47"/>
        <v>0.83409099542868581</v>
      </c>
      <c r="O58" s="44">
        <f t="shared" si="2"/>
        <v>0.92578209092409147</v>
      </c>
      <c r="P58" s="11">
        <v>5.6535000000000002</v>
      </c>
      <c r="Q58" s="11">
        <v>0.65940807801137957</v>
      </c>
      <c r="R58" s="11">
        <v>6.3129080780113798</v>
      </c>
      <c r="S58" s="44">
        <f t="shared" si="3"/>
        <v>0.85957936240245136</v>
      </c>
      <c r="U58" s="44">
        <f t="shared" si="4"/>
        <v>0.92578209092409147</v>
      </c>
      <c r="V58" s="11">
        <v>5.84</v>
      </c>
      <c r="W58" s="11">
        <v>0.47290807801137991</v>
      </c>
      <c r="X58" s="11">
        <v>6.3129080780113798</v>
      </c>
      <c r="Y58" s="44">
        <f t="shared" si="5"/>
        <v>0.89512950832899518</v>
      </c>
      <c r="AA58" s="44">
        <f t="shared" si="6"/>
        <v>0.92578209092409147</v>
      </c>
      <c r="AB58" s="11">
        <v>5.72</v>
      </c>
      <c r="AC58" s="11">
        <v>0.59290807801138001</v>
      </c>
      <c r="AD58" s="11">
        <v>6.3129080780113798</v>
      </c>
      <c r="AE58" s="44">
        <f t="shared" si="7"/>
        <v>0.87192684353201555</v>
      </c>
      <c r="AF58" s="48"/>
      <c r="AG58" s="44">
        <f t="shared" si="8"/>
        <v>0.92578209092409147</v>
      </c>
      <c r="AH58" s="11">
        <v>5.5</v>
      </c>
      <c r="AI58" s="7">
        <v>0</v>
      </c>
      <c r="AJ58" s="11" t="s">
        <v>125</v>
      </c>
      <c r="AK58" s="11"/>
      <c r="AL58" s="44">
        <f t="shared" si="9"/>
        <v>1</v>
      </c>
      <c r="AM58" s="44">
        <f t="shared" si="10"/>
        <v>1</v>
      </c>
      <c r="AN58" s="44">
        <f t="shared" si="11"/>
        <v>0.80656987828127291</v>
      </c>
      <c r="AO58" s="44">
        <f t="shared" si="12"/>
        <v>0.83752093802345051</v>
      </c>
      <c r="AP58" s="44"/>
      <c r="AQ58" s="44">
        <f t="shared" si="13"/>
        <v>0</v>
      </c>
      <c r="AS58" s="11">
        <v>5.23</v>
      </c>
      <c r="AT58" s="11">
        <v>0.32377019502844906</v>
      </c>
      <c r="AU58" s="17">
        <v>5.5537701950284495</v>
      </c>
      <c r="AV58" s="11">
        <v>5.55</v>
      </c>
      <c r="AW58" s="44">
        <f t="shared" si="14"/>
        <v>0.92574607044371549</v>
      </c>
      <c r="AX58" s="44">
        <f t="shared" si="15"/>
        <v>0.92654722065004891</v>
      </c>
      <c r="AY58" s="44">
        <f t="shared" si="16"/>
        <v>0.8457088769648925</v>
      </c>
      <c r="AZ58" s="44">
        <f t="shared" si="17"/>
        <v>0.81390233172019355</v>
      </c>
      <c r="BA58" s="4">
        <v>5.21</v>
      </c>
      <c r="BB58" s="4">
        <v>0.34377019502844952</v>
      </c>
      <c r="BC58" s="18">
        <v>5.5537701950284495</v>
      </c>
      <c r="BD58" s="4">
        <v>5.53</v>
      </c>
      <c r="BE58" s="44">
        <f t="shared" si="18"/>
        <v>0.92151921916245783</v>
      </c>
      <c r="BF58" s="44">
        <f t="shared" si="19"/>
        <v>0.92654722065004869</v>
      </c>
      <c r="BG58" s="44">
        <f t="shared" si="20"/>
        <v>0.8457088769648925</v>
      </c>
      <c r="BH58" s="44">
        <f t="shared" si="21"/>
        <v>0.81096935034462536</v>
      </c>
      <c r="BI58" s="4">
        <v>4.95</v>
      </c>
      <c r="BJ58" s="4">
        <v>0.60377019502844931</v>
      </c>
      <c r="BK58" s="18">
        <v>5.5537701950284495</v>
      </c>
      <c r="BL58" s="4">
        <v>5.55</v>
      </c>
      <c r="BM58" s="44">
        <f t="shared" si="22"/>
        <v>0.86988582252035962</v>
      </c>
      <c r="BN58" s="44">
        <f t="shared" si="23"/>
        <v>0.87059316871547054</v>
      </c>
      <c r="BO58" s="44">
        <f t="shared" si="24"/>
        <v>0.8457088769648925</v>
      </c>
      <c r="BP58" s="44">
        <f t="shared" si="25"/>
        <v>0.81390233172019355</v>
      </c>
      <c r="BQ58" s="44"/>
      <c r="BR58" s="4">
        <v>5.2</v>
      </c>
      <c r="BS58" s="4">
        <v>0.1007242340341401</v>
      </c>
      <c r="BT58" s="18">
        <v>5.3007242340341403</v>
      </c>
      <c r="BU58" s="4">
        <v>5.3</v>
      </c>
      <c r="BV58" s="44">
        <f t="shared" si="26"/>
        <v>0.97565438926781989</v>
      </c>
      <c r="BW58" s="44">
        <f t="shared" si="27"/>
        <v>0.97582520885318269</v>
      </c>
      <c r="BX58" s="44">
        <f t="shared" si="28"/>
        <v>0.80717591503489272</v>
      </c>
      <c r="BY58" s="44">
        <f t="shared" si="29"/>
        <v>0.77724006452559025</v>
      </c>
      <c r="BZ58" s="4">
        <v>4.96</v>
      </c>
      <c r="CA58" s="4">
        <v>8.7678273039830223E-2</v>
      </c>
      <c r="CB58" s="18">
        <v>5.0476782730398302</v>
      </c>
      <c r="CE58" s="44">
        <f t="shared" si="30"/>
        <v>0.97874063423834179</v>
      </c>
      <c r="CF58" s="44"/>
      <c r="CG58" s="44">
        <f t="shared" si="31"/>
        <v>0.76864295310489261</v>
      </c>
      <c r="CH58" s="44">
        <f t="shared" si="32"/>
        <v>0</v>
      </c>
      <c r="CI58" s="4">
        <v>4.6399999999999997</v>
      </c>
      <c r="CJ58" s="4">
        <v>0.40767827303983051</v>
      </c>
      <c r="CK58" s="18">
        <v>5.0476782730398302</v>
      </c>
      <c r="CL58" s="4">
        <v>5</v>
      </c>
      <c r="CM58" s="44">
        <f t="shared" si="33"/>
        <v>0.908267728492963</v>
      </c>
      <c r="CN58" s="44">
        <f t="shared" si="34"/>
        <v>0.91811743596984419</v>
      </c>
      <c r="CO58" s="44"/>
      <c r="CP58" s="44"/>
      <c r="CQ58" s="3">
        <v>4.7699999999999996</v>
      </c>
      <c r="CR58" s="3">
        <v>0.27767827303983061</v>
      </c>
      <c r="CS58" s="18">
        <v>5.0476782730398302</v>
      </c>
      <c r="CT58" s="3">
        <v>5.04</v>
      </c>
      <c r="CU58" s="44">
        <f t="shared" si="35"/>
        <v>0.93563648606523941</v>
      </c>
      <c r="CV58" s="44">
        <f t="shared" si="36"/>
        <v>0.93730466324584194</v>
      </c>
      <c r="CW58" s="44"/>
      <c r="CX58" s="44"/>
      <c r="CY58" s="3">
        <v>4.72</v>
      </c>
      <c r="CZ58" s="3">
        <v>0.32767827303983044</v>
      </c>
      <c r="DA58" s="18">
        <v>5.0476782730398302</v>
      </c>
      <c r="DB58" s="3">
        <v>5.05</v>
      </c>
      <c r="DC58">
        <f t="shared" si="37"/>
        <v>0.92491708176525722</v>
      </c>
      <c r="DE58" s="3">
        <v>4.6100000000000003</v>
      </c>
      <c r="DF58" s="3">
        <v>0.43767827303982987</v>
      </c>
      <c r="DG58" s="18">
        <v>5.0476782730398302</v>
      </c>
      <c r="DH58" s="3">
        <v>5.04</v>
      </c>
      <c r="DI58">
        <f t="shared" si="38"/>
        <v>0.90217771950892967</v>
      </c>
      <c r="DK58" s="3">
        <v>4.7699999999999996</v>
      </c>
      <c r="DL58" s="3">
        <v>0.27767827303983061</v>
      </c>
      <c r="DM58" s="18">
        <v>5.0476782730398302</v>
      </c>
      <c r="DN58" s="3">
        <v>5.08</v>
      </c>
      <c r="DO58">
        <f t="shared" si="39"/>
        <v>0.93563648606523941</v>
      </c>
      <c r="DQ58" s="3">
        <v>4.7640000000000002</v>
      </c>
      <c r="DR58" s="3">
        <v>0.28367827303982995</v>
      </c>
      <c r="DS58" s="18">
        <v>5.0476782730398302</v>
      </c>
      <c r="DT58" s="3">
        <v>5.0679999999999996</v>
      </c>
      <c r="DU58">
        <f t="shared" si="40"/>
        <v>0.93433705671821488</v>
      </c>
      <c r="DW58" s="3">
        <v>4.6500000000000004</v>
      </c>
      <c r="DX58" s="3">
        <v>0.39767827303982983</v>
      </c>
      <c r="DY58" s="18">
        <v>5.0476782730398302</v>
      </c>
      <c r="DZ58" s="3">
        <v>5.04</v>
      </c>
      <c r="EA58">
        <f t="shared" si="41"/>
        <v>0.91031604364722452</v>
      </c>
      <c r="EC58" s="3">
        <v>4.7699999999999996</v>
      </c>
      <c r="ED58" s="3">
        <v>0.27767827303983061</v>
      </c>
      <c r="EE58" s="18">
        <v>5.0476782730398302</v>
      </c>
      <c r="EF58" s="3">
        <v>4.7699999999999996</v>
      </c>
      <c r="EG58">
        <f t="shared" si="42"/>
        <v>0.93563648606523941</v>
      </c>
      <c r="EI58" s="3">
        <v>4.59</v>
      </c>
      <c r="EJ58" s="3">
        <v>0.20463231204552024</v>
      </c>
      <c r="EK58" s="18">
        <v>4.7946323120455201</v>
      </c>
      <c r="EL58" s="3">
        <v>4.8</v>
      </c>
      <c r="EM58">
        <f t="shared" si="43"/>
        <v>0.95175100699292892</v>
      </c>
      <c r="EO58" s="3">
        <v>4.59</v>
      </c>
      <c r="EP58" s="3">
        <v>4.9412804086122399</v>
      </c>
      <c r="EQ58" s="18">
        <v>4.9412804086122399</v>
      </c>
      <c r="ER58" s="3">
        <v>4.7946323120455201</v>
      </c>
      <c r="ES58">
        <f t="shared" si="44"/>
        <v>0.44961249289529948</v>
      </c>
      <c r="EU58" s="3">
        <v>4.6900000000000004</v>
      </c>
      <c r="EV58" s="12">
        <v>0.25128040861223955</v>
      </c>
      <c r="EW58" s="18">
        <v>4.9412804086122399</v>
      </c>
      <c r="EX58" s="18">
        <v>4.7946323120455201</v>
      </c>
      <c r="EY58" s="3"/>
      <c r="EZ58" s="3">
        <v>4.84</v>
      </c>
      <c r="FA58" s="3">
        <v>5.0476782730398302</v>
      </c>
      <c r="FB58" s="19">
        <v>5.0476782730398302</v>
      </c>
      <c r="FC58" s="3">
        <v>5.04</v>
      </c>
      <c r="FF58" s="3">
        <v>4.8600000000000003</v>
      </c>
      <c r="FG58" s="3">
        <v>0.18767827303982987</v>
      </c>
      <c r="FH58" s="19">
        <v>5.0476782730398302</v>
      </c>
      <c r="FI58" s="3">
        <v>5.07</v>
      </c>
      <c r="FJ58">
        <f t="shared" si="45"/>
        <v>0.95557089061714318</v>
      </c>
      <c r="FL58" s="3"/>
      <c r="FM58" s="3"/>
      <c r="FN58" s="3"/>
      <c r="FO58" s="12">
        <v>5.0476782730398302</v>
      </c>
      <c r="FP58" s="17">
        <v>5.0476782730398302</v>
      </c>
      <c r="FQ58" s="3"/>
      <c r="FR58" s="3"/>
      <c r="FU58" s="3">
        <v>4.7859999999999996</v>
      </c>
      <c r="FV58" s="12">
        <v>0.2616782730398306</v>
      </c>
      <c r="FW58" s="17">
        <v>5.0476782730398302</v>
      </c>
      <c r="FX58" s="3">
        <v>5.0439999999999996</v>
      </c>
      <c r="FY58" s="3"/>
      <c r="FZ58">
        <f t="shared" si="48"/>
        <v>0.93911936698648557</v>
      </c>
      <c r="GB58" s="3"/>
      <c r="GC58" s="17">
        <v>5.0476782730398302</v>
      </c>
      <c r="GD58" s="3"/>
      <c r="GG58" s="3"/>
      <c r="GH58" s="37"/>
      <c r="GI58" s="20"/>
      <c r="GJ58" s="3"/>
      <c r="GK58" s="3">
        <v>4.7300000000000004</v>
      </c>
      <c r="GL58" s="3">
        <v>4.6985000000000001</v>
      </c>
      <c r="GM58">
        <f t="shared" si="46"/>
        <v>1</v>
      </c>
      <c r="GO58" s="3"/>
      <c r="GP58" s="3"/>
      <c r="GQ58" s="20"/>
      <c r="GR58" s="3"/>
      <c r="GU58" s="3"/>
      <c r="GV58" s="3"/>
      <c r="GW58" s="3"/>
      <c r="GX58" s="3"/>
      <c r="GY58" s="3"/>
    </row>
    <row r="59" spans="1:207">
      <c r="A59" s="38" t="s">
        <v>220</v>
      </c>
      <c r="B59" s="2">
        <v>9035</v>
      </c>
      <c r="C59" s="2" t="s">
        <v>133</v>
      </c>
      <c r="D59" s="16" t="s">
        <v>124</v>
      </c>
      <c r="E59" s="3">
        <v>40</v>
      </c>
      <c r="F59" s="4">
        <v>6.67</v>
      </c>
      <c r="G59" s="4">
        <v>3.9449545033326001</v>
      </c>
      <c r="H59" s="4">
        <v>2.4730454966673996</v>
      </c>
      <c r="I59" s="64">
        <f t="shared" si="0"/>
        <v>6.4179999999999993</v>
      </c>
      <c r="K59" s="40">
        <v>5.5759999999999996</v>
      </c>
      <c r="L59" s="12">
        <v>0.58783101208751987</v>
      </c>
      <c r="M59" s="44">
        <f t="shared" si="47"/>
        <v>0.87031572306084803</v>
      </c>
      <c r="O59" s="44">
        <f t="shared" si="2"/>
        <v>0.92411259551537028</v>
      </c>
      <c r="P59" s="11">
        <v>5.63</v>
      </c>
      <c r="Q59" s="11">
        <v>0.68383101208751995</v>
      </c>
      <c r="R59" s="11">
        <v>6.3138310120875198</v>
      </c>
      <c r="S59" s="44">
        <f t="shared" si="3"/>
        <v>0.85226556516618956</v>
      </c>
      <c r="U59" s="44">
        <f t="shared" si="4"/>
        <v>0.94660135113755917</v>
      </c>
      <c r="V59" s="11">
        <v>5.74</v>
      </c>
      <c r="W59" s="11">
        <v>0.57383101208751963</v>
      </c>
      <c r="X59" s="11">
        <v>6.3138310120875198</v>
      </c>
      <c r="Y59" s="44">
        <f t="shared" si="5"/>
        <v>0.87301211572681381</v>
      </c>
      <c r="AA59" s="44">
        <f t="shared" si="6"/>
        <v>0.94660135113755917</v>
      </c>
      <c r="AB59" s="11">
        <v>5.86</v>
      </c>
      <c r="AC59" s="11">
        <v>0.45383101208751953</v>
      </c>
      <c r="AD59" s="11">
        <v>6.3138310120875198</v>
      </c>
      <c r="AE59" s="44">
        <f t="shared" si="7"/>
        <v>0.89682811073724866</v>
      </c>
      <c r="AF59" s="48"/>
      <c r="AG59" s="44">
        <f t="shared" si="8"/>
        <v>0.94660135113755917</v>
      </c>
      <c r="AH59" s="11">
        <v>5.68</v>
      </c>
      <c r="AI59" s="7">
        <v>0</v>
      </c>
      <c r="AJ59" s="11" t="s">
        <v>125</v>
      </c>
      <c r="AK59" s="11" t="s">
        <v>213</v>
      </c>
      <c r="AL59" s="44">
        <f t="shared" si="9"/>
        <v>1</v>
      </c>
      <c r="AM59" s="44" t="e">
        <f t="shared" si="10"/>
        <v>#VALUE!</v>
      </c>
      <c r="AN59" s="44">
        <f t="shared" si="11"/>
        <v>0.85157421289355317</v>
      </c>
      <c r="AO59" s="44">
        <f t="shared" si="12"/>
        <v>0.88501090682455597</v>
      </c>
      <c r="AP59" s="44"/>
      <c r="AQ59" s="44" t="e">
        <f t="shared" si="13"/>
        <v>#VALUE!</v>
      </c>
      <c r="AS59" s="11">
        <v>5.34</v>
      </c>
      <c r="AT59" s="11">
        <v>0.21457753021879977</v>
      </c>
      <c r="AU59" s="17">
        <v>5.5545775302187996</v>
      </c>
      <c r="AV59" s="11">
        <v>5.55</v>
      </c>
      <c r="AW59" s="44">
        <f t="shared" si="14"/>
        <v>0.94841305981346313</v>
      </c>
      <c r="AX59" s="44">
        <f t="shared" si="15"/>
        <v>0.94945793032593639</v>
      </c>
      <c r="AY59" s="44">
        <f t="shared" si="16"/>
        <v>0.86546860863490183</v>
      </c>
      <c r="AZ59" s="44">
        <f t="shared" si="17"/>
        <v>0.83208395802098944</v>
      </c>
      <c r="BA59" s="4">
        <v>5.23</v>
      </c>
      <c r="BB59" s="4">
        <v>0.20347725166629882</v>
      </c>
      <c r="BC59" s="18">
        <v>5.4334772516662992</v>
      </c>
      <c r="BD59" s="4">
        <v>5.44</v>
      </c>
      <c r="BE59" s="44">
        <f t="shared" si="18"/>
        <v>0.95095080172860325</v>
      </c>
      <c r="BF59" s="44">
        <f t="shared" si="19"/>
        <v>0.94945793032593639</v>
      </c>
      <c r="BG59" s="44">
        <f t="shared" si="20"/>
        <v>0.84659975875137117</v>
      </c>
      <c r="BH59" s="44">
        <f t="shared" si="21"/>
        <v>0.81559220389805109</v>
      </c>
      <c r="BI59" s="4">
        <v>4.9400000000000004</v>
      </c>
      <c r="BJ59" s="4">
        <v>0.49347725166629886</v>
      </c>
      <c r="BK59" s="18">
        <v>5.4334772516662992</v>
      </c>
      <c r="BL59" s="4">
        <v>5.43</v>
      </c>
      <c r="BM59" s="44">
        <f t="shared" si="22"/>
        <v>0.88881720415989118</v>
      </c>
      <c r="BN59" s="44">
        <f t="shared" si="23"/>
        <v>0.88951408641694196</v>
      </c>
      <c r="BO59" s="44">
        <f t="shared" si="24"/>
        <v>0.84659975875137117</v>
      </c>
      <c r="BP59" s="44">
        <f t="shared" si="25"/>
        <v>0.81409295352323829</v>
      </c>
      <c r="BQ59" s="44"/>
      <c r="BR59" s="4">
        <v>5.05</v>
      </c>
      <c r="BS59" s="4">
        <v>0.13617270199956</v>
      </c>
      <c r="BT59" s="18">
        <v>5.1861727019995598</v>
      </c>
      <c r="BU59" s="4">
        <v>5.19</v>
      </c>
      <c r="BV59" s="44">
        <f t="shared" si="26"/>
        <v>0.9666335560867485</v>
      </c>
      <c r="BW59" s="44">
        <f t="shared" si="27"/>
        <v>0.96572789246837754</v>
      </c>
      <c r="BX59" s="44">
        <f t="shared" si="28"/>
        <v>0.80806679682137117</v>
      </c>
      <c r="BY59" s="44">
        <f t="shared" si="29"/>
        <v>0.77811094452773621</v>
      </c>
      <c r="BZ59" s="4">
        <v>4.8899999999999997</v>
      </c>
      <c r="CA59" s="4">
        <v>4.8868152332819825E-2</v>
      </c>
      <c r="CB59" s="18">
        <v>4.9388681523328195</v>
      </c>
      <c r="CE59" s="44">
        <f t="shared" si="30"/>
        <v>0.98776406552166307</v>
      </c>
      <c r="CF59" s="44"/>
      <c r="CG59" s="44">
        <f t="shared" si="31"/>
        <v>0.76953383489137117</v>
      </c>
      <c r="CH59" s="44">
        <f t="shared" si="32"/>
        <v>0</v>
      </c>
      <c r="CI59" s="4">
        <v>4.63</v>
      </c>
      <c r="CJ59" s="4">
        <v>0.30886815233281961</v>
      </c>
      <c r="CK59" s="18">
        <v>4.9388681523328195</v>
      </c>
      <c r="CL59" s="4">
        <v>4.9400000000000004</v>
      </c>
      <c r="CM59" s="44">
        <f t="shared" si="33"/>
        <v>0.92739044917129854</v>
      </c>
      <c r="CN59" s="44">
        <f t="shared" si="34"/>
        <v>0.92714375682343975</v>
      </c>
      <c r="CO59" s="44"/>
      <c r="CP59" s="44"/>
      <c r="CQ59" s="3">
        <v>4.7</v>
      </c>
      <c r="CR59" s="3">
        <v>0.23886815233281933</v>
      </c>
      <c r="CS59" s="18">
        <v>4.9388681523328195</v>
      </c>
      <c r="CT59" s="3">
        <v>4.9400000000000004</v>
      </c>
      <c r="CU59" s="44">
        <f t="shared" si="35"/>
        <v>0.94290672143826115</v>
      </c>
      <c r="CV59" s="44">
        <f t="shared" si="36"/>
        <v>0.94265170629480421</v>
      </c>
      <c r="CW59" s="44"/>
      <c r="CX59" s="44"/>
      <c r="CY59" s="3">
        <v>4.63</v>
      </c>
      <c r="CZ59" s="3">
        <v>0.30886815233281961</v>
      </c>
      <c r="DA59" s="18">
        <v>4.9388681523328195</v>
      </c>
      <c r="DB59" s="3">
        <v>4.93</v>
      </c>
      <c r="DC59">
        <f t="shared" si="37"/>
        <v>0.92739044917129854</v>
      </c>
      <c r="DE59" s="3">
        <v>4.58</v>
      </c>
      <c r="DF59" s="3">
        <v>0.35886815233281943</v>
      </c>
      <c r="DG59" s="18">
        <v>4.9388681523328195</v>
      </c>
      <c r="DH59" s="3">
        <v>4.9400000000000004</v>
      </c>
      <c r="DI59">
        <f t="shared" si="38"/>
        <v>0.91661641730046284</v>
      </c>
      <c r="DK59" s="3">
        <v>4.6399999999999997</v>
      </c>
      <c r="DL59" s="3">
        <v>0.29886815233281983</v>
      </c>
      <c r="DM59" s="18">
        <v>4.9388681523328195</v>
      </c>
      <c r="DN59" s="3">
        <v>4.93</v>
      </c>
      <c r="DO59">
        <f t="shared" si="39"/>
        <v>0.92957572062210536</v>
      </c>
      <c r="DQ59" s="3">
        <v>4.6565000000000003</v>
      </c>
      <c r="DR59" s="3">
        <v>0.2823681523328192</v>
      </c>
      <c r="DS59" s="18">
        <v>4.9388681523328195</v>
      </c>
      <c r="DT59" s="3">
        <v>4.9444999999999997</v>
      </c>
      <c r="DU59">
        <f t="shared" si="40"/>
        <v>0.93320402170996042</v>
      </c>
      <c r="DW59" s="3">
        <v>4.54</v>
      </c>
      <c r="DX59" s="3">
        <v>0.39886815233281947</v>
      </c>
      <c r="DY59" s="18">
        <v>4.9388681523328195</v>
      </c>
      <c r="DZ59" s="3">
        <v>4.93</v>
      </c>
      <c r="EA59">
        <f t="shared" si="41"/>
        <v>0.90817577420832385</v>
      </c>
      <c r="EC59" s="3">
        <v>4.6900000000000004</v>
      </c>
      <c r="ED59" s="3">
        <v>0.24886815233281911</v>
      </c>
      <c r="EE59" s="18">
        <v>4.9388681523328195</v>
      </c>
      <c r="EF59" s="3">
        <v>4.6900000000000004</v>
      </c>
      <c r="EG59">
        <f t="shared" si="42"/>
        <v>0.94065839861000689</v>
      </c>
      <c r="EI59" s="3">
        <v>4.53</v>
      </c>
      <c r="EJ59" s="3">
        <v>0.16156360266607894</v>
      </c>
      <c r="EK59" s="18">
        <v>4.6915636026660792</v>
      </c>
      <c r="EL59" s="3">
        <v>4.7</v>
      </c>
      <c r="EM59">
        <f t="shared" si="43"/>
        <v>0.96065679037672524</v>
      </c>
      <c r="EO59" s="3">
        <v>4.47</v>
      </c>
      <c r="EP59" s="3">
        <v>4.7821810585634399</v>
      </c>
      <c r="EQ59" s="18">
        <v>4.7821810585634399</v>
      </c>
      <c r="ER59" s="3">
        <v>4.6915636026660792</v>
      </c>
      <c r="ES59">
        <f t="shared" si="44"/>
        <v>0.45203314138454009</v>
      </c>
      <c r="EU59" s="3">
        <v>4.42</v>
      </c>
      <c r="EV59" s="12">
        <v>0.36218105856343996</v>
      </c>
      <c r="EW59" s="18">
        <v>4.7821810585634399</v>
      </c>
      <c r="EX59" s="18">
        <v>4.6915636026660792</v>
      </c>
      <c r="EY59" s="3">
        <v>4.78</v>
      </c>
      <c r="EZ59" s="3">
        <v>4.6900000000000004</v>
      </c>
      <c r="FA59" s="3">
        <v>0.15886815233281926</v>
      </c>
      <c r="FB59" s="19">
        <v>4.9388681523328195</v>
      </c>
      <c r="FC59" s="3">
        <v>4.9400000000000004</v>
      </c>
      <c r="FF59" s="3">
        <v>4.76</v>
      </c>
      <c r="FG59" s="3">
        <v>0.17886815233281972</v>
      </c>
      <c r="FH59" s="19">
        <v>4.9388681523328195</v>
      </c>
      <c r="FI59" s="3">
        <v>4.9400000000000004</v>
      </c>
      <c r="FJ59">
        <f t="shared" si="45"/>
        <v>0.95662564390661042</v>
      </c>
      <c r="FL59" s="3"/>
      <c r="FM59" s="3"/>
      <c r="FN59" s="3"/>
      <c r="FO59" s="12">
        <v>4.9388681523328195</v>
      </c>
      <c r="FP59" s="17">
        <v>4.9388681523328195</v>
      </c>
      <c r="FQ59" s="3"/>
      <c r="FR59" s="3"/>
      <c r="FU59" s="3">
        <v>4.62</v>
      </c>
      <c r="FV59" s="12">
        <v>0.3188681523328194</v>
      </c>
      <c r="FW59" s="17">
        <v>4.9388681523328195</v>
      </c>
      <c r="FX59" s="3">
        <v>4.93</v>
      </c>
      <c r="FY59" s="3"/>
      <c r="FZ59">
        <f t="shared" si="48"/>
        <v>0.92521542801290435</v>
      </c>
      <c r="GB59" s="3"/>
      <c r="GC59" s="17">
        <v>4.9388681523328195</v>
      </c>
      <c r="GD59" s="3"/>
      <c r="GG59" s="3">
        <v>4.6900000000000004</v>
      </c>
      <c r="GH59" s="12">
        <v>1.5636026660788005E-3</v>
      </c>
      <c r="GI59" s="18">
        <v>4.6915636026660792</v>
      </c>
      <c r="GJ59" s="3">
        <v>4.6900000000000004</v>
      </c>
      <c r="GK59" s="3"/>
      <c r="GL59" s="3"/>
      <c r="GM59">
        <f t="shared" si="46"/>
        <v>0.99960380197833065</v>
      </c>
      <c r="GO59" s="3">
        <v>4.6219999999999999</v>
      </c>
      <c r="GP59" s="3">
        <v>4.58</v>
      </c>
      <c r="GQ59" s="39">
        <v>4.6915636026660792</v>
      </c>
      <c r="GR59" s="3">
        <v>4.7300000000000004</v>
      </c>
      <c r="GU59" s="3">
        <v>4.74</v>
      </c>
      <c r="GV59" s="3">
        <v>4.6500000000000004</v>
      </c>
      <c r="GW59" s="3"/>
      <c r="GX59" s="3"/>
      <c r="GY59" s="3"/>
    </row>
    <row r="60" spans="1:207">
      <c r="A60" s="42" t="s">
        <v>235</v>
      </c>
      <c r="B60" s="2">
        <v>9035</v>
      </c>
      <c r="C60" s="2" t="s">
        <v>133</v>
      </c>
      <c r="D60" s="16" t="s">
        <v>124</v>
      </c>
      <c r="E60" s="3">
        <v>20</v>
      </c>
      <c r="F60" s="4">
        <v>6.3369999999999997</v>
      </c>
      <c r="G60" s="4">
        <v>3.7402692665594999</v>
      </c>
      <c r="H60" s="4">
        <v>2.3447307334404996</v>
      </c>
      <c r="I60" s="64">
        <f t="shared" si="0"/>
        <v>6.0849999999999991</v>
      </c>
      <c r="K60" s="40">
        <v>5.6719999999999997</v>
      </c>
      <c r="L60" s="12">
        <v>0.18449396473289958</v>
      </c>
      <c r="M60" s="44">
        <f t="shared" si="47"/>
        <v>0.9529923325662254</v>
      </c>
      <c r="O60" s="44">
        <f t="shared" si="2"/>
        <v>0.92417452496968588</v>
      </c>
      <c r="P60" s="11">
        <v>5.38</v>
      </c>
      <c r="Q60" s="11">
        <v>0.62649396473289976</v>
      </c>
      <c r="R60" s="11">
        <v>6.0064939647328996</v>
      </c>
      <c r="S60" s="44">
        <f t="shared" si="3"/>
        <v>0.85653127235215809</v>
      </c>
      <c r="U60" s="44">
        <f t="shared" si="4"/>
        <v>0.94784503151852606</v>
      </c>
      <c r="V60" s="40">
        <v>5.5119999999999996</v>
      </c>
      <c r="W60" s="11">
        <v>0.34449396473289973</v>
      </c>
      <c r="X60" s="11">
        <v>6.0064939647328996</v>
      </c>
      <c r="Y60" s="44">
        <f t="shared" si="5"/>
        <v>0.91566366390741749</v>
      </c>
      <c r="AA60" s="44">
        <f t="shared" si="6"/>
        <v>0.92417452496968588</v>
      </c>
      <c r="AB60" s="40">
        <v>5.452</v>
      </c>
      <c r="AC60" s="11">
        <v>0.40449396473289934</v>
      </c>
      <c r="AD60" s="11">
        <v>6.0064939647328996</v>
      </c>
      <c r="AE60" s="44">
        <f t="shared" si="7"/>
        <v>0.90240842669153565</v>
      </c>
      <c r="AF60" s="48"/>
      <c r="AG60" s="44">
        <f t="shared" si="8"/>
        <v>0.92417452496968588</v>
      </c>
      <c r="AH60" s="11">
        <v>5.3</v>
      </c>
      <c r="AI60" s="7">
        <v>0</v>
      </c>
      <c r="AJ60" s="11" t="s">
        <v>125</v>
      </c>
      <c r="AK60" s="11"/>
      <c r="AL60" s="44">
        <f t="shared" si="9"/>
        <v>1</v>
      </c>
      <c r="AM60" s="44">
        <f t="shared" si="10"/>
        <v>1</v>
      </c>
      <c r="AN60" s="44">
        <f t="shared" si="11"/>
        <v>0.8363578980590185</v>
      </c>
      <c r="AO60" s="44">
        <f t="shared" si="12"/>
        <v>0.87099424815119153</v>
      </c>
      <c r="AP60" s="44"/>
      <c r="AQ60" s="44">
        <f t="shared" si="13"/>
        <v>0</v>
      </c>
      <c r="AS60" s="11">
        <v>5.04</v>
      </c>
      <c r="AT60" s="11">
        <v>0.24573491183224938</v>
      </c>
      <c r="AU60" s="17">
        <v>5.2857349118322494</v>
      </c>
      <c r="AV60" s="11">
        <v>5.3</v>
      </c>
      <c r="AW60" s="44">
        <f t="shared" si="14"/>
        <v>0.93835056341275658</v>
      </c>
      <c r="AX60" s="44">
        <f t="shared" si="15"/>
        <v>0.93500437528706237</v>
      </c>
      <c r="AY60" s="44">
        <f t="shared" si="16"/>
        <v>0.86864994442600663</v>
      </c>
      <c r="AZ60" s="44">
        <f t="shared" si="17"/>
        <v>0.8363578980590185</v>
      </c>
      <c r="BA60" s="4">
        <v>5.04</v>
      </c>
      <c r="BB60" s="4">
        <v>0.12463463327974988</v>
      </c>
      <c r="BC60" s="18">
        <v>5.1646346332797499</v>
      </c>
      <c r="BD60" s="4">
        <v>5.16</v>
      </c>
      <c r="BE60" s="44">
        <f t="shared" si="18"/>
        <v>0.96775220380384264</v>
      </c>
      <c r="BF60" s="44">
        <f t="shared" si="19"/>
        <v>0.96891408559513492</v>
      </c>
      <c r="BG60" s="44">
        <f t="shared" si="20"/>
        <v>0.8487485017715285</v>
      </c>
      <c r="BH60" s="44">
        <f t="shared" si="21"/>
        <v>0.81426542528010104</v>
      </c>
      <c r="BI60" s="4">
        <v>4.7699999999999996</v>
      </c>
      <c r="BJ60" s="4">
        <v>0.39463463327975035</v>
      </c>
      <c r="BK60" s="18">
        <v>5.1646346332797499</v>
      </c>
      <c r="BL60" s="4">
        <v>5.16</v>
      </c>
      <c r="BM60" s="44">
        <f t="shared" si="22"/>
        <v>0.9045601438778077</v>
      </c>
      <c r="BN60" s="44">
        <f t="shared" si="23"/>
        <v>0.90557516354741951</v>
      </c>
      <c r="BO60" s="44">
        <f t="shared" si="24"/>
        <v>0.8487485017715285</v>
      </c>
      <c r="BP60" s="44">
        <f t="shared" si="25"/>
        <v>0.81426542528010104</v>
      </c>
      <c r="BQ60" s="44"/>
      <c r="BR60" s="4">
        <v>4.8600000000000003</v>
      </c>
      <c r="BS60" s="4">
        <v>7.016155993569928E-2</v>
      </c>
      <c r="BT60" s="18">
        <v>4.9301615599356996</v>
      </c>
      <c r="BU60" s="18">
        <v>4.9301615599356996</v>
      </c>
      <c r="BV60" s="44">
        <f t="shared" si="26"/>
        <v>0.98158697451011512</v>
      </c>
      <c r="BW60" s="44">
        <f t="shared" si="27"/>
        <v>0.98158697451011512</v>
      </c>
      <c r="BX60" s="44">
        <f t="shared" si="28"/>
        <v>0.81021553984152839</v>
      </c>
      <c r="BY60" s="44">
        <f t="shared" si="29"/>
        <v>0.77799614327531952</v>
      </c>
      <c r="BZ60" s="4">
        <v>4.72</v>
      </c>
      <c r="CA60" s="4">
        <v>0</v>
      </c>
      <c r="CB60" s="18">
        <v>4.6956884865916502</v>
      </c>
      <c r="CC60" s="4">
        <v>4.72</v>
      </c>
      <c r="CE60" s="44">
        <f t="shared" si="30"/>
        <v>1</v>
      </c>
      <c r="CF60" s="44"/>
      <c r="CG60" s="44">
        <f t="shared" si="31"/>
        <v>0.77567789646672147</v>
      </c>
      <c r="CH60" s="44">
        <f t="shared" si="32"/>
        <v>0</v>
      </c>
      <c r="CI60" s="4">
        <v>4.53</v>
      </c>
      <c r="CJ60" s="4">
        <v>0.16568848659164992</v>
      </c>
      <c r="CK60" s="18">
        <v>4.6956884865916502</v>
      </c>
      <c r="CL60" s="4">
        <v>4.6900000000000004</v>
      </c>
      <c r="CM60" s="44">
        <f t="shared" si="33"/>
        <v>0.95758057381496764</v>
      </c>
      <c r="CN60" s="44">
        <f t="shared" si="34"/>
        <v>0.95897719130014347</v>
      </c>
      <c r="CO60" s="44"/>
      <c r="CP60" s="44"/>
      <c r="CQ60" s="3">
        <v>4.55</v>
      </c>
      <c r="CR60" s="3">
        <v>0.14568848659165035</v>
      </c>
      <c r="CS60" s="18">
        <v>4.6956884865916502</v>
      </c>
      <c r="CT60" s="3">
        <v>4.6900000000000004</v>
      </c>
      <c r="CU60" s="44">
        <f t="shared" si="35"/>
        <v>0.96250898855667932</v>
      </c>
      <c r="CV60" s="44">
        <f t="shared" si="36"/>
        <v>0.96392002967254542</v>
      </c>
      <c r="CW60" s="44"/>
      <c r="CX60" s="44"/>
      <c r="CY60" s="3">
        <v>4.53</v>
      </c>
      <c r="CZ60" s="3">
        <v>0.16568848659164992</v>
      </c>
      <c r="DA60" s="18">
        <v>4.6956884865916502</v>
      </c>
      <c r="DB60" s="3">
        <v>4.6900000000000004</v>
      </c>
      <c r="DC60">
        <f t="shared" si="37"/>
        <v>0.95758057381496764</v>
      </c>
      <c r="DE60" s="3">
        <v>4.45</v>
      </c>
      <c r="DF60" s="3">
        <v>0.24568848659164999</v>
      </c>
      <c r="DG60" s="18">
        <v>4.6956884865916502</v>
      </c>
      <c r="DH60" s="3"/>
      <c r="DI60">
        <f t="shared" si="38"/>
        <v>0.93836149256789847</v>
      </c>
      <c r="DK60" s="3">
        <v>4.5</v>
      </c>
      <c r="DL60" s="3">
        <v>0.19568848659165017</v>
      </c>
      <c r="DM60" s="18">
        <v>4.6956884865916502</v>
      </c>
      <c r="DN60" s="3">
        <v>4.6900000000000004</v>
      </c>
      <c r="DO60">
        <f t="shared" si="39"/>
        <v>0.95028186305226958</v>
      </c>
      <c r="DQ60" s="3">
        <v>4.5244999999999997</v>
      </c>
      <c r="DR60" s="3">
        <v>0.17118848659165042</v>
      </c>
      <c r="DS60" s="18">
        <v>4.6956884865916502</v>
      </c>
      <c r="DT60" s="3">
        <v>4.7275</v>
      </c>
      <c r="DU60">
        <f t="shared" si="40"/>
        <v>0.95623409547150617</v>
      </c>
      <c r="DW60" s="3">
        <v>4.47</v>
      </c>
      <c r="DX60" s="3">
        <v>0.22568848659165042</v>
      </c>
      <c r="DY60" s="18">
        <v>4.6956884865916502</v>
      </c>
      <c r="DZ60" s="3">
        <v>4.6900000000000004</v>
      </c>
      <c r="EA60">
        <f t="shared" si="41"/>
        <v>0.94309357269064964</v>
      </c>
      <c r="EC60" s="3">
        <v>4.5199999999999996</v>
      </c>
      <c r="ED60" s="3">
        <v>0.17568848659165059</v>
      </c>
      <c r="EE60" s="18">
        <v>4.6956884865916502</v>
      </c>
      <c r="EF60" s="3">
        <v>4.5199999999999996</v>
      </c>
      <c r="EG60">
        <f t="shared" si="42"/>
        <v>0.95513524464091193</v>
      </c>
      <c r="EI60" s="3">
        <v>4.42</v>
      </c>
      <c r="EJ60" s="3">
        <v>4.1215413247599919E-2</v>
      </c>
      <c r="EK60" s="18">
        <v>4.4612154132475998</v>
      </c>
      <c r="EL60" s="3">
        <v>4.46</v>
      </c>
      <c r="EM60">
        <f t="shared" si="43"/>
        <v>0.98910073245366092</v>
      </c>
      <c r="EO60" s="3">
        <v>4.37</v>
      </c>
      <c r="EP60" s="3">
        <v>4.3405074281018798</v>
      </c>
      <c r="EQ60" s="18">
        <v>4.3405074281018798</v>
      </c>
      <c r="ER60" s="3">
        <v>4.4612154132475998</v>
      </c>
      <c r="ES60">
        <f t="shared" si="44"/>
        <v>0.46286011950194522</v>
      </c>
      <c r="EU60" s="3">
        <v>4.37</v>
      </c>
      <c r="EV60" s="12">
        <v>-2.9492571898120268E-2</v>
      </c>
      <c r="EW60" s="18">
        <v>4.3405074281018798</v>
      </c>
      <c r="EX60" s="18">
        <v>4.4612154132475998</v>
      </c>
      <c r="EY60" s="3">
        <v>4.37</v>
      </c>
      <c r="EZ60" s="3">
        <v>4.4000000000000004</v>
      </c>
      <c r="FA60" s="3">
        <v>0.32568848659165006</v>
      </c>
      <c r="FB60" s="19">
        <v>4.6956884865916502</v>
      </c>
      <c r="FC60" s="3">
        <v>4.6900000000000004</v>
      </c>
      <c r="FF60" s="3">
        <v>4.58</v>
      </c>
      <c r="FG60" s="3">
        <v>0.1156884865916501</v>
      </c>
      <c r="FH60" s="19">
        <v>4.6956884865916502</v>
      </c>
      <c r="FI60" s="3">
        <v>4.6900000000000004</v>
      </c>
      <c r="FJ60">
        <f t="shared" si="45"/>
        <v>0.96999747040871809</v>
      </c>
      <c r="FL60" s="3"/>
      <c r="FM60" s="3"/>
      <c r="FN60" s="3"/>
      <c r="FO60" s="12">
        <v>4.6956884865916502</v>
      </c>
      <c r="FP60" s="17">
        <v>4.6956884865916502</v>
      </c>
      <c r="FQ60" s="3"/>
      <c r="FR60" s="3"/>
      <c r="FU60" s="3">
        <v>4.51</v>
      </c>
      <c r="FV60" s="12">
        <v>0.18568848659165038</v>
      </c>
      <c r="FW60" s="17">
        <v>4.6956884865916502</v>
      </c>
      <c r="FX60" s="3"/>
      <c r="FY60" s="3"/>
      <c r="FZ60">
        <f t="shared" si="48"/>
        <v>0.95270237270316815</v>
      </c>
      <c r="GB60" s="3"/>
      <c r="GC60" s="17">
        <v>4.6956884865916502</v>
      </c>
      <c r="GD60" s="3"/>
      <c r="GG60" s="3">
        <v>4.55</v>
      </c>
      <c r="GH60" s="12">
        <v>-8.8784586752399974E-2</v>
      </c>
      <c r="GI60" s="18">
        <v>4.4612154132475998</v>
      </c>
      <c r="GJ60" s="3">
        <v>4.55</v>
      </c>
      <c r="GK60" s="3"/>
      <c r="GL60" s="3"/>
      <c r="GM60">
        <f t="shared" si="46"/>
        <v>1</v>
      </c>
      <c r="GO60" s="3"/>
      <c r="GP60" s="3">
        <v>4.5</v>
      </c>
      <c r="GQ60" s="18">
        <v>4.4612154132475998</v>
      </c>
      <c r="GR60" s="3" t="s">
        <v>233</v>
      </c>
      <c r="GU60" s="3">
        <v>4.5599999999999996</v>
      </c>
      <c r="GV60" s="3">
        <v>4.51</v>
      </c>
      <c r="GW60" s="24"/>
      <c r="GX60" s="24"/>
      <c r="GY60" s="24"/>
    </row>
    <row r="61" spans="1:207">
      <c r="A61" s="9" t="s">
        <v>251</v>
      </c>
      <c r="B61" s="2" t="s">
        <v>252</v>
      </c>
      <c r="C61" s="2" t="s">
        <v>253</v>
      </c>
      <c r="D61" s="2" t="s">
        <v>120</v>
      </c>
      <c r="E61" s="3">
        <v>33</v>
      </c>
      <c r="F61" s="4">
        <v>7.41</v>
      </c>
      <c r="G61" s="4">
        <v>4.3998105850506004</v>
      </c>
      <c r="H61" s="4">
        <v>2.7581894149493995</v>
      </c>
      <c r="I61" s="64">
        <f t="shared" si="0"/>
        <v>7.1579999999999995</v>
      </c>
      <c r="K61" s="10">
        <v>5.9675000000000002</v>
      </c>
      <c r="L61" s="10">
        <v>0.89086211701012008</v>
      </c>
      <c r="M61" s="44">
        <f t="shared" si="47"/>
        <v>0.83161647541282824</v>
      </c>
      <c r="O61" s="44">
        <f t="shared" si="2"/>
        <v>0.92555494156681783</v>
      </c>
      <c r="P61" s="11">
        <v>6.1609999999999996</v>
      </c>
      <c r="Q61" s="11">
        <v>0.69736211701012074</v>
      </c>
      <c r="R61" s="11">
        <v>6.8583621170101203</v>
      </c>
      <c r="S61" s="44">
        <f t="shared" si="3"/>
        <v>0.86318648439591106</v>
      </c>
      <c r="U61" s="44">
        <f t="shared" si="4"/>
        <v>0.92555494156681783</v>
      </c>
      <c r="V61" s="11">
        <v>6.2629999999999999</v>
      </c>
      <c r="W61" s="11">
        <v>0.59536211701012043</v>
      </c>
      <c r="X61" s="11">
        <v>6.8583621170101203</v>
      </c>
      <c r="Y61" s="44">
        <f t="shared" si="5"/>
        <v>0.88081250588903393</v>
      </c>
      <c r="AA61" s="44">
        <f t="shared" si="6"/>
        <v>0.92555494156681783</v>
      </c>
      <c r="AB61" s="11">
        <v>6.2869999999999999</v>
      </c>
      <c r="AC61" s="11">
        <v>0.57136211701012041</v>
      </c>
      <c r="AD61" s="11">
        <v>6.8583621170101203</v>
      </c>
      <c r="AE61" s="44">
        <f t="shared" si="7"/>
        <v>0.88506492305663187</v>
      </c>
      <c r="AF61" s="48"/>
      <c r="AG61" s="44">
        <f t="shared" si="8"/>
        <v>0.92555494156681783</v>
      </c>
      <c r="AH61" s="11">
        <v>6.0514999999999999</v>
      </c>
      <c r="AI61" s="11">
        <v>0.80686211701012045</v>
      </c>
      <c r="AJ61" s="11">
        <v>6.8583621170101203</v>
      </c>
      <c r="AK61" s="11">
        <v>6.5884999999999998</v>
      </c>
      <c r="AL61" s="44">
        <f t="shared" si="9"/>
        <v>0.84503306368945053</v>
      </c>
      <c r="AM61" s="44">
        <f t="shared" si="10"/>
        <v>0.89122531830041929</v>
      </c>
      <c r="AN61" s="44">
        <f t="shared" si="11"/>
        <v>0.92555494156681783</v>
      </c>
      <c r="AO61" s="44">
        <f t="shared" si="12"/>
        <v>0.95813944076699087</v>
      </c>
      <c r="AP61" s="44"/>
      <c r="AQ61" s="44">
        <f t="shared" si="13"/>
        <v>0.88913630229419693</v>
      </c>
      <c r="AS61" s="11">
        <v>6.0594999999999999</v>
      </c>
      <c r="AT61" s="11">
        <v>0.79886211701012044</v>
      </c>
      <c r="AU61" s="11">
        <v>6.8583621170101203</v>
      </c>
      <c r="AV61" s="11">
        <v>6.8689999999999998</v>
      </c>
      <c r="AW61" s="44">
        <f t="shared" si="14"/>
        <v>0.84633344647885667</v>
      </c>
      <c r="AX61" s="44">
        <f t="shared" si="15"/>
        <v>0.84460515709639972</v>
      </c>
      <c r="AY61" s="44">
        <f t="shared" si="16"/>
        <v>0.95813944076699087</v>
      </c>
      <c r="AZ61" s="44">
        <f t="shared" si="17"/>
        <v>0.92699055330634272</v>
      </c>
      <c r="BA61" s="4">
        <v>6.3</v>
      </c>
      <c r="BB61" s="4">
        <v>0.55836211701012051</v>
      </c>
      <c r="BC61" s="4">
        <v>6.8583621170101203</v>
      </c>
      <c r="BD61" s="4">
        <v>6.8605</v>
      </c>
      <c r="BE61" s="44">
        <f t="shared" si="18"/>
        <v>0.88738550458759669</v>
      </c>
      <c r="BF61" s="44">
        <f t="shared" si="19"/>
        <v>0.88700304338013902</v>
      </c>
      <c r="BG61" s="44">
        <f t="shared" si="20"/>
        <v>0.95813944076699087</v>
      </c>
      <c r="BH61" s="44">
        <f t="shared" si="21"/>
        <v>0.92584345479082319</v>
      </c>
      <c r="BI61" s="4">
        <v>5.8464999999999998</v>
      </c>
      <c r="BJ61" s="4">
        <v>1.0118621170101205</v>
      </c>
      <c r="BK61" s="4">
        <v>6.8583621170101203</v>
      </c>
      <c r="BL61" s="4">
        <v>6.9095000000000004</v>
      </c>
      <c r="BM61" s="44">
        <f t="shared" si="22"/>
        <v>0.81302229962562012</v>
      </c>
      <c r="BN61" s="44">
        <f t="shared" si="23"/>
        <v>0.80541152151440476</v>
      </c>
      <c r="BO61" s="44">
        <f t="shared" si="24"/>
        <v>0.95813944076699087</v>
      </c>
      <c r="BP61" s="44">
        <f t="shared" si="25"/>
        <v>0.93245614035087721</v>
      </c>
      <c r="BQ61" s="44"/>
      <c r="BR61" s="4">
        <v>6.3</v>
      </c>
      <c r="BS61" s="4">
        <v>0.55836211701012051</v>
      </c>
      <c r="BT61" s="4">
        <v>6.8583621170101203</v>
      </c>
      <c r="BU61" s="4">
        <v>6.88</v>
      </c>
      <c r="BV61" s="44">
        <f t="shared" si="26"/>
        <v>0.88738550458759669</v>
      </c>
      <c r="BW61" s="44">
        <f t="shared" si="27"/>
        <v>0.8835297065833867</v>
      </c>
      <c r="BX61" s="44">
        <f t="shared" si="28"/>
        <v>0.95813944076699087</v>
      </c>
      <c r="BY61" s="44">
        <f t="shared" si="29"/>
        <v>0.92847503373819162</v>
      </c>
      <c r="BZ61" s="4">
        <v>6.21</v>
      </c>
      <c r="CA61" s="4">
        <v>0.64836211701012036</v>
      </c>
      <c r="CB61" s="4">
        <v>6.8583621170101203</v>
      </c>
      <c r="CC61" s="4">
        <v>6.86</v>
      </c>
      <c r="CD61" s="4">
        <v>7.7054999999999998</v>
      </c>
      <c r="CE61" s="44">
        <f t="shared" si="30"/>
        <v>0.87156498890272682</v>
      </c>
      <c r="CF61" s="44"/>
      <c r="CG61" s="44">
        <f t="shared" si="31"/>
        <v>0.95813944076699087</v>
      </c>
      <c r="CH61" s="44">
        <f t="shared" si="32"/>
        <v>1.0398785425101214</v>
      </c>
      <c r="CJ61" s="4">
        <v>6.8583621170101203</v>
      </c>
      <c r="CK61" s="4">
        <v>6.8583621170101203</v>
      </c>
      <c r="CM61" s="44">
        <f t="shared" si="33"/>
        <v>0.39081036518877077</v>
      </c>
      <c r="CN61" s="44">
        <f t="shared" si="34"/>
        <v>1</v>
      </c>
      <c r="CO61" s="44"/>
      <c r="CP61" s="44"/>
      <c r="CQ61" s="3"/>
      <c r="CR61" s="3">
        <v>7.1341810585050602</v>
      </c>
      <c r="CS61" s="3">
        <v>7.1341810585050602</v>
      </c>
      <c r="CT61" s="3"/>
      <c r="CU61" s="44">
        <f t="shared" si="35"/>
        <v>0.38146469331880334</v>
      </c>
      <c r="CV61" s="44">
        <f t="shared" si="36"/>
        <v>1</v>
      </c>
      <c r="CW61" s="44"/>
      <c r="CX61" s="44"/>
      <c r="CY61" s="3">
        <v>6.9</v>
      </c>
      <c r="CZ61" s="3">
        <v>0.23418105850505988</v>
      </c>
      <c r="DA61" s="3">
        <v>7.1341810585050602</v>
      </c>
      <c r="DB61" s="3">
        <v>7.13</v>
      </c>
      <c r="DC61">
        <f t="shared" si="37"/>
        <v>0.94946450565340834</v>
      </c>
      <c r="DE61" s="3">
        <v>6.1215000000000002</v>
      </c>
      <c r="DF61" s="3">
        <v>1.0126810585050601</v>
      </c>
      <c r="DG61" s="3">
        <v>7.1341810585050602</v>
      </c>
      <c r="DH61" s="3">
        <v>7.1425000000000001</v>
      </c>
      <c r="DI61">
        <f t="shared" si="38"/>
        <v>0.81289928461860983</v>
      </c>
      <c r="DK61" s="3">
        <v>6.27</v>
      </c>
      <c r="DL61" s="3">
        <v>0.86418105850506066</v>
      </c>
      <c r="DM61" s="3">
        <v>7.1341810585050602</v>
      </c>
      <c r="DN61" s="3">
        <v>7.13</v>
      </c>
      <c r="DO61">
        <f t="shared" si="39"/>
        <v>0.83583160517304056</v>
      </c>
      <c r="DQ61" s="3">
        <v>6.266</v>
      </c>
      <c r="DR61" s="3">
        <v>0.86818105850506022</v>
      </c>
      <c r="DS61" s="3">
        <v>7.1341810585050602</v>
      </c>
      <c r="DT61" s="3">
        <v>7.1635</v>
      </c>
      <c r="DU61">
        <f t="shared" si="40"/>
        <v>0.83519695602267952</v>
      </c>
      <c r="DW61" s="3">
        <v>6.89</v>
      </c>
      <c r="DX61" s="3">
        <v>0.24418105850506056</v>
      </c>
      <c r="DY61" s="3">
        <v>7.1341810585050602</v>
      </c>
      <c r="DZ61" s="3">
        <v>7.13</v>
      </c>
      <c r="EA61">
        <f t="shared" si="41"/>
        <v>0.94742000476165722</v>
      </c>
      <c r="EC61" s="3">
        <v>6.97</v>
      </c>
      <c r="ED61" s="3">
        <v>0.16418105850506048</v>
      </c>
      <c r="EE61" s="3">
        <v>7.1341810585050602</v>
      </c>
      <c r="EF61" s="3">
        <v>7.13</v>
      </c>
      <c r="EG61">
        <f t="shared" si="42"/>
        <v>0.96402687136009912</v>
      </c>
      <c r="EI61" s="3">
        <v>6.83</v>
      </c>
      <c r="EJ61" s="3">
        <v>0.30418105850506016</v>
      </c>
      <c r="EK61" s="3">
        <v>7.1341810585050602</v>
      </c>
      <c r="EL61" s="3">
        <v>7.13</v>
      </c>
      <c r="EM61">
        <f t="shared" si="43"/>
        <v>0.93533554445791167</v>
      </c>
      <c r="EO61" s="3">
        <v>6.9530000000000003</v>
      </c>
      <c r="EP61" s="3">
        <v>6.7361337047440806</v>
      </c>
      <c r="EQ61" s="3">
        <v>6.7361337047440806</v>
      </c>
      <c r="ER61" s="3">
        <v>6.8583621170101203</v>
      </c>
      <c r="ES61">
        <f t="shared" si="44"/>
        <v>0.39509990985521731</v>
      </c>
      <c r="EU61" s="3">
        <v>6.87</v>
      </c>
      <c r="EV61" s="12">
        <v>-0.13386629525591953</v>
      </c>
      <c r="EW61" s="3">
        <v>6.7361337047440806</v>
      </c>
      <c r="EX61" s="3">
        <v>6.8583621170101203</v>
      </c>
      <c r="EY61" s="3">
        <v>6.87</v>
      </c>
      <c r="EZ61" s="3"/>
      <c r="FA61" s="3">
        <v>0.26418105850506013</v>
      </c>
      <c r="FB61" s="3">
        <v>7.1341810585050602</v>
      </c>
      <c r="FC61" s="3"/>
      <c r="FF61" s="3"/>
      <c r="FG61" s="13"/>
      <c r="FH61" s="13"/>
      <c r="FI61" s="3"/>
      <c r="FJ61">
        <f t="shared" si="45"/>
        <v>1</v>
      </c>
      <c r="FL61" s="3">
        <v>6.96</v>
      </c>
      <c r="FM61" s="3">
        <v>6.7355</v>
      </c>
      <c r="FN61" s="3"/>
      <c r="FO61" s="14"/>
      <c r="FP61" s="14"/>
      <c r="FQ61" s="3"/>
      <c r="FR61" s="3"/>
      <c r="FU61" s="3"/>
      <c r="FV61" s="14"/>
      <c r="FW61" s="14"/>
      <c r="FX61" s="3"/>
      <c r="FY61" s="3"/>
      <c r="FZ61">
        <f t="shared" si="48"/>
        <v>1</v>
      </c>
      <c r="GB61" s="3"/>
      <c r="GC61" s="14"/>
      <c r="GD61" s="3"/>
      <c r="GG61" s="3"/>
      <c r="GH61" s="14"/>
      <c r="GI61" s="15"/>
      <c r="GJ61" s="3"/>
      <c r="GK61" s="3"/>
      <c r="GL61" s="3"/>
      <c r="GM61">
        <f t="shared" si="46"/>
        <v>1</v>
      </c>
      <c r="GO61" s="3"/>
      <c r="GP61" s="3"/>
      <c r="GQ61" s="15"/>
      <c r="GR61" s="3"/>
      <c r="GU61" s="3"/>
      <c r="GV61" s="3"/>
      <c r="GW61" s="3"/>
      <c r="GX61" s="3"/>
      <c r="GY61" s="3"/>
    </row>
    <row r="62" spans="1:207">
      <c r="A62" s="34" t="s">
        <v>254</v>
      </c>
      <c r="B62" s="2" t="s">
        <v>252</v>
      </c>
      <c r="C62" s="2" t="s">
        <v>253</v>
      </c>
      <c r="D62" s="2" t="s">
        <v>120</v>
      </c>
      <c r="E62" s="3">
        <v>48</v>
      </c>
      <c r="F62" s="4">
        <v>7.4859999999999998</v>
      </c>
      <c r="G62" s="4">
        <v>4.4465255339837997</v>
      </c>
      <c r="H62" s="4">
        <v>2.7874744660161999</v>
      </c>
      <c r="I62" s="64">
        <f t="shared" si="0"/>
        <v>7.234</v>
      </c>
      <c r="K62" s="10">
        <v>5.9604999999999997</v>
      </c>
      <c r="L62" s="10">
        <v>0.96800510679675966</v>
      </c>
      <c r="M62" s="44">
        <f t="shared" si="47"/>
        <v>0.82122086455545262</v>
      </c>
      <c r="O62" s="44">
        <f t="shared" si="2"/>
        <v>0.92552833379598709</v>
      </c>
      <c r="P62" s="11">
        <v>6.3574999999999999</v>
      </c>
      <c r="Q62" s="11">
        <v>0.57100510679675942</v>
      </c>
      <c r="R62" s="11">
        <v>6.9285051067967593</v>
      </c>
      <c r="S62" s="44">
        <f t="shared" si="3"/>
        <v>0.88619798309633635</v>
      </c>
      <c r="U62" s="44">
        <f t="shared" si="4"/>
        <v>0.92552833379598709</v>
      </c>
      <c r="V62" s="11">
        <v>6.3019999999999996</v>
      </c>
      <c r="W62" s="11">
        <v>0.62650510679675975</v>
      </c>
      <c r="X62" s="11">
        <v>6.9285051067967593</v>
      </c>
      <c r="Y62" s="44">
        <f t="shared" si="5"/>
        <v>0.87650279464892744</v>
      </c>
      <c r="AA62" s="44">
        <f t="shared" si="6"/>
        <v>0.92552833379598709</v>
      </c>
      <c r="AB62" s="11">
        <v>6.3</v>
      </c>
      <c r="AC62" s="11">
        <v>0.62850510679675953</v>
      </c>
      <c r="AD62" s="11">
        <v>6.9285051067967593</v>
      </c>
      <c r="AE62" s="44">
        <f t="shared" si="7"/>
        <v>0.87615737691386764</v>
      </c>
      <c r="AF62" s="48"/>
      <c r="AG62" s="44">
        <f t="shared" si="8"/>
        <v>0.92552833379598709</v>
      </c>
      <c r="AH62" s="11">
        <v>6.0255000000000001</v>
      </c>
      <c r="AI62" s="11">
        <v>0.90300510679675927</v>
      </c>
      <c r="AJ62" s="11">
        <v>6.9285051067967593</v>
      </c>
      <c r="AK62" s="11">
        <v>6.9589999999999996</v>
      </c>
      <c r="AL62" s="44">
        <f t="shared" si="9"/>
        <v>0.83119918971713747</v>
      </c>
      <c r="AM62" s="44">
        <f t="shared" si="10"/>
        <v>0.82648781235267454</v>
      </c>
      <c r="AN62" s="44">
        <f t="shared" si="11"/>
        <v>0.92552833379598709</v>
      </c>
      <c r="AO62" s="44">
        <f t="shared" si="12"/>
        <v>0.95776957517234718</v>
      </c>
      <c r="AP62" s="44"/>
      <c r="AQ62" s="44">
        <f t="shared" si="13"/>
        <v>0.92960192359070259</v>
      </c>
      <c r="AS62" s="11">
        <v>6.3905000000000003</v>
      </c>
      <c r="AT62" s="11">
        <v>0.53800510679675906</v>
      </c>
      <c r="AU62" s="11">
        <v>6.9285051067967593</v>
      </c>
      <c r="AV62" s="11">
        <v>6.9240000000000004</v>
      </c>
      <c r="AW62" s="44">
        <f t="shared" si="14"/>
        <v>0.89206504171223044</v>
      </c>
      <c r="AX62" s="44">
        <f t="shared" si="15"/>
        <v>0.89287203522162994</v>
      </c>
      <c r="AY62" s="44">
        <f t="shared" si="16"/>
        <v>0.95776957517234718</v>
      </c>
      <c r="AZ62" s="44">
        <f t="shared" si="17"/>
        <v>0.92492652952177401</v>
      </c>
      <c r="BA62" s="4">
        <v>6.26</v>
      </c>
      <c r="BB62" s="4">
        <v>0.66850510679675956</v>
      </c>
      <c r="BC62" s="4">
        <v>6.9285051067967593</v>
      </c>
      <c r="BD62" s="4">
        <v>6.92</v>
      </c>
      <c r="BE62" s="44">
        <f t="shared" si="18"/>
        <v>0.86930574736601285</v>
      </c>
      <c r="BF62" s="44">
        <f t="shared" si="19"/>
        <v>0.87075360818080383</v>
      </c>
      <c r="BG62" s="44">
        <f t="shared" si="20"/>
        <v>0.95776957517234718</v>
      </c>
      <c r="BH62" s="44">
        <f t="shared" si="21"/>
        <v>0.92439219877103929</v>
      </c>
      <c r="BI62" s="4">
        <v>5.81</v>
      </c>
      <c r="BJ62" s="4">
        <v>1.1185051067967597</v>
      </c>
      <c r="BK62" s="4">
        <v>6.9285051067967593</v>
      </c>
      <c r="BL62" s="4">
        <v>6.92</v>
      </c>
      <c r="BM62" s="44">
        <f t="shared" si="22"/>
        <v>0.79901186911706268</v>
      </c>
      <c r="BN62" s="44">
        <f t="shared" si="23"/>
        <v>0.80023487821459249</v>
      </c>
      <c r="BO62" s="44">
        <f t="shared" si="24"/>
        <v>0.95776957517234718</v>
      </c>
      <c r="BP62" s="44">
        <f t="shared" si="25"/>
        <v>0.92439219877103929</v>
      </c>
      <c r="BQ62" s="44"/>
      <c r="BR62" s="4">
        <v>6.27</v>
      </c>
      <c r="BS62" s="4">
        <v>0.65850510679675978</v>
      </c>
      <c r="BT62" s="4">
        <v>6.9285051067967593</v>
      </c>
      <c r="BU62" s="4">
        <v>6.92</v>
      </c>
      <c r="BV62" s="44">
        <f t="shared" si="26"/>
        <v>0.87100858875627152</v>
      </c>
      <c r="BW62" s="44">
        <f t="shared" si="27"/>
        <v>0.8724621321592958</v>
      </c>
      <c r="BX62" s="44">
        <f t="shared" si="28"/>
        <v>0.95776957517234718</v>
      </c>
      <c r="BY62" s="44">
        <f t="shared" si="29"/>
        <v>0.92439219877103929</v>
      </c>
      <c r="BZ62" s="4">
        <v>6.14</v>
      </c>
      <c r="CA62" s="4">
        <v>0.78850510679675967</v>
      </c>
      <c r="CB62" s="4">
        <v>6.9285051067967593</v>
      </c>
      <c r="CC62" s="4">
        <v>6.93</v>
      </c>
      <c r="CD62" s="4">
        <v>7.2320000000000002</v>
      </c>
      <c r="CE62" s="44">
        <f t="shared" si="30"/>
        <v>0.84937908468875911</v>
      </c>
      <c r="CF62" s="44"/>
      <c r="CG62" s="44">
        <f t="shared" si="31"/>
        <v>0.95776957517234718</v>
      </c>
      <c r="CH62" s="44">
        <f t="shared" si="32"/>
        <v>0.96606999732834631</v>
      </c>
      <c r="CJ62" s="4">
        <v>6.9285051067967593</v>
      </c>
      <c r="CK62" s="4">
        <v>6.9285051067967593</v>
      </c>
      <c r="CM62" s="44">
        <f t="shared" si="33"/>
        <v>0.39090229067538385</v>
      </c>
      <c r="CN62" s="44">
        <f t="shared" si="34"/>
        <v>1</v>
      </c>
      <c r="CO62" s="44"/>
      <c r="CP62" s="44"/>
      <c r="CQ62" s="3"/>
      <c r="CR62" s="3">
        <v>7.20725255339838</v>
      </c>
      <c r="CS62" s="3">
        <v>7.20725255339838</v>
      </c>
      <c r="CT62" s="3"/>
      <c r="CU62" s="44">
        <f t="shared" si="35"/>
        <v>0.38155227434767769</v>
      </c>
      <c r="CV62" s="44">
        <f t="shared" si="36"/>
        <v>1</v>
      </c>
      <c r="CW62" s="44"/>
      <c r="CX62" s="44"/>
      <c r="CY62" s="3">
        <v>6.21</v>
      </c>
      <c r="CZ62" s="3">
        <v>0.99725255339838004</v>
      </c>
      <c r="DA62" s="3">
        <v>7.20725255339838</v>
      </c>
      <c r="DB62" s="3"/>
      <c r="DC62">
        <f t="shared" si="37"/>
        <v>0.81680874249634561</v>
      </c>
      <c r="DE62" s="3">
        <v>5.8354999999999997</v>
      </c>
      <c r="DF62" s="3">
        <v>1.3717525533983803</v>
      </c>
      <c r="DG62" s="3">
        <v>7.20725255339838</v>
      </c>
      <c r="DH62" s="3">
        <v>7.2480000000000002</v>
      </c>
      <c r="DI62">
        <f t="shared" si="38"/>
        <v>0.76423393093340897</v>
      </c>
      <c r="DK62" s="3">
        <v>6.21</v>
      </c>
      <c r="DL62" s="3">
        <v>0.99725255339838004</v>
      </c>
      <c r="DM62" s="3">
        <v>7.20725255339838</v>
      </c>
      <c r="DN62" s="3">
        <v>7.2</v>
      </c>
      <c r="DO62">
        <f t="shared" si="39"/>
        <v>0.81680874249634561</v>
      </c>
      <c r="DQ62" s="3">
        <v>6.0220000000000002</v>
      </c>
      <c r="DR62" s="3">
        <v>1.1852525533983798</v>
      </c>
      <c r="DS62" s="3">
        <v>7.20725255339838</v>
      </c>
      <c r="DT62" s="3">
        <v>7.2279999999999998</v>
      </c>
      <c r="DU62">
        <f t="shared" si="40"/>
        <v>0.78954203539129131</v>
      </c>
      <c r="DW62" s="3">
        <v>6.74</v>
      </c>
      <c r="DX62" s="3">
        <v>0.46725255339837979</v>
      </c>
      <c r="DY62" s="3">
        <v>7.20725255339838</v>
      </c>
      <c r="DZ62" s="3">
        <v>7.21</v>
      </c>
      <c r="EA62">
        <f t="shared" si="41"/>
        <v>0.90490971609031101</v>
      </c>
      <c r="EC62" s="3">
        <v>6.95</v>
      </c>
      <c r="ED62" s="3">
        <v>0.25725255339837982</v>
      </c>
      <c r="EE62" s="3">
        <v>7.20725255339838</v>
      </c>
      <c r="EF62" s="3">
        <v>7.2</v>
      </c>
      <c r="EG62">
        <f t="shared" si="42"/>
        <v>0.9453093771391009</v>
      </c>
      <c r="EI62" s="3">
        <v>6.45</v>
      </c>
      <c r="EJ62" s="3">
        <v>0.75725255339837982</v>
      </c>
      <c r="EK62" s="3">
        <v>7.20725255339838</v>
      </c>
      <c r="EL62" s="3">
        <v>7.2</v>
      </c>
      <c r="EM62">
        <f t="shared" si="43"/>
        <v>0.85448023711185495</v>
      </c>
      <c r="EO62" s="3">
        <v>6.49</v>
      </c>
      <c r="EP62" s="3">
        <v>7.2012938718755795</v>
      </c>
      <c r="EQ62" s="3">
        <v>7.2012938718755795</v>
      </c>
      <c r="ER62" s="3">
        <v>6.9285051067967593</v>
      </c>
      <c r="ES62">
        <f t="shared" si="44"/>
        <v>0.38174746525920517</v>
      </c>
      <c r="EU62" s="3">
        <v>6.45</v>
      </c>
      <c r="EV62" s="12">
        <v>0.75129387187557928</v>
      </c>
      <c r="EW62" s="3">
        <v>7.2012938718755795</v>
      </c>
      <c r="EX62" s="3">
        <v>6.9285051067967593</v>
      </c>
      <c r="EY62" s="3">
        <v>7.2</v>
      </c>
      <c r="EZ62" s="3"/>
      <c r="FA62" s="3">
        <v>7.252553398379824E-3</v>
      </c>
      <c r="FB62" s="3">
        <v>7.20725255339838</v>
      </c>
      <c r="FC62" s="3"/>
      <c r="FF62" s="3">
        <v>7.02</v>
      </c>
      <c r="FG62" s="3">
        <v>0.18725255339838043</v>
      </c>
      <c r="FH62" s="3">
        <v>7.20725255339838</v>
      </c>
      <c r="FI62" s="3">
        <v>7.2</v>
      </c>
      <c r="FJ62">
        <f t="shared" si="45"/>
        <v>0.95958965883405789</v>
      </c>
      <c r="FL62" s="3"/>
      <c r="FM62" s="3"/>
      <c r="FN62" s="3">
        <v>6.0030000000000001</v>
      </c>
      <c r="FO62" s="3">
        <v>1.2042525533983799</v>
      </c>
      <c r="FP62" s="3">
        <v>7.20725255339838</v>
      </c>
      <c r="FQ62" s="3">
        <v>7.2605000000000004</v>
      </c>
      <c r="FR62" s="3"/>
      <c r="FU62" s="3">
        <v>6.45</v>
      </c>
      <c r="FV62" s="3">
        <v>0.75725255339837982</v>
      </c>
      <c r="FW62" s="3">
        <v>7.20725255339838</v>
      </c>
      <c r="FX62" s="3">
        <v>7.25</v>
      </c>
      <c r="FY62" s="3">
        <v>6.75</v>
      </c>
      <c r="FZ62">
        <f t="shared" si="48"/>
        <v>0.85448023711185495</v>
      </c>
      <c r="GB62" s="3"/>
      <c r="GC62" s="3"/>
      <c r="GD62" s="3"/>
      <c r="GG62" s="3"/>
      <c r="GH62" s="14"/>
      <c r="GI62" s="15"/>
      <c r="GJ62" s="3"/>
      <c r="GK62" s="3"/>
      <c r="GL62" s="3"/>
      <c r="GM62">
        <f t="shared" si="46"/>
        <v>1</v>
      </c>
      <c r="GO62" s="3"/>
      <c r="GP62" s="3"/>
      <c r="GQ62" s="15"/>
      <c r="GR62" s="3"/>
      <c r="GU62" s="3"/>
      <c r="GV62" s="3"/>
      <c r="GW62" s="3"/>
      <c r="GX62" s="3"/>
      <c r="GY62" s="3"/>
    </row>
    <row r="63" spans="1:207">
      <c r="A63" s="36" t="s">
        <v>255</v>
      </c>
      <c r="B63" s="2" t="s">
        <v>252</v>
      </c>
      <c r="C63" s="2" t="s">
        <v>253</v>
      </c>
      <c r="D63" s="2" t="s">
        <v>120</v>
      </c>
      <c r="E63" s="3">
        <v>39</v>
      </c>
      <c r="F63" s="4">
        <v>7.0475000000000003</v>
      </c>
      <c r="G63" s="4">
        <v>4.1769925720468501</v>
      </c>
      <c r="H63" s="4">
        <v>2.6185074279531499</v>
      </c>
      <c r="I63" s="64">
        <f t="shared" si="0"/>
        <v>6.7955000000000005</v>
      </c>
      <c r="K63" s="10">
        <v>6.08</v>
      </c>
      <c r="L63" s="10">
        <v>0.44379851440936946</v>
      </c>
      <c r="M63" s="44">
        <f t="shared" si="47"/>
        <v>0.90395616116249744</v>
      </c>
      <c r="O63" s="44">
        <f t="shared" si="2"/>
        <v>0.92568975018224464</v>
      </c>
      <c r="P63" s="11">
        <v>6.2050000000000001</v>
      </c>
      <c r="Q63" s="11">
        <v>0.31879851440936946</v>
      </c>
      <c r="R63" s="11">
        <v>6.5237985144093695</v>
      </c>
      <c r="S63" s="44">
        <f t="shared" si="3"/>
        <v>0.92908956215297356</v>
      </c>
      <c r="U63" s="44">
        <f t="shared" si="4"/>
        <v>0.92568975018224464</v>
      </c>
      <c r="V63" s="11">
        <v>6.2</v>
      </c>
      <c r="W63" s="11">
        <v>0.32379851440936935</v>
      </c>
      <c r="X63" s="11">
        <v>6.5237985144093695</v>
      </c>
      <c r="Y63" s="44">
        <f t="shared" si="5"/>
        <v>0.92805742186440432</v>
      </c>
      <c r="AA63" s="44">
        <f t="shared" si="6"/>
        <v>0.92568975018224464</v>
      </c>
      <c r="AB63" s="11">
        <v>6.22</v>
      </c>
      <c r="AC63" s="11">
        <v>0.30379851440936978</v>
      </c>
      <c r="AD63" s="11">
        <v>6.5237985144093695</v>
      </c>
      <c r="AE63" s="44">
        <f t="shared" si="7"/>
        <v>0.93219980388560386</v>
      </c>
      <c r="AF63" s="48"/>
      <c r="AG63" s="44">
        <f t="shared" si="8"/>
        <v>0.92568975018224464</v>
      </c>
      <c r="AH63" s="11">
        <v>6.06</v>
      </c>
      <c r="AI63" s="11">
        <v>0.46379851440936992</v>
      </c>
      <c r="AJ63" s="11">
        <v>6.5237985144093695</v>
      </c>
      <c r="AK63" s="12">
        <v>6.52</v>
      </c>
      <c r="AL63" s="44">
        <f t="shared" si="9"/>
        <v>0.90006046258730998</v>
      </c>
      <c r="AM63" s="44">
        <f t="shared" si="10"/>
        <v>0.90079777078509582</v>
      </c>
      <c r="AN63" s="44">
        <f t="shared" si="11"/>
        <v>0.92568975018224464</v>
      </c>
      <c r="AO63" s="44">
        <f t="shared" si="12"/>
        <v>0.9600174401308762</v>
      </c>
      <c r="AP63" s="44"/>
      <c r="AQ63" s="44">
        <f t="shared" si="13"/>
        <v>0.92515076268180196</v>
      </c>
      <c r="AS63" s="11">
        <v>6.3</v>
      </c>
      <c r="AT63" s="11">
        <v>0.22379851440936971</v>
      </c>
      <c r="AU63" s="11">
        <v>6.5237985144093695</v>
      </c>
      <c r="AV63" s="12">
        <v>6.53</v>
      </c>
      <c r="AW63" s="44">
        <f t="shared" si="14"/>
        <v>0.94914584446007277</v>
      </c>
      <c r="AX63" s="44">
        <f t="shared" si="15"/>
        <v>0.94781021382725505</v>
      </c>
      <c r="AY63" s="44">
        <f t="shared" si="16"/>
        <v>0.9600174401308762</v>
      </c>
      <c r="AZ63" s="44">
        <f t="shared" si="17"/>
        <v>0.92656970556935081</v>
      </c>
      <c r="BA63" s="4">
        <v>6.27</v>
      </c>
      <c r="BB63" s="4">
        <v>0.25379851440936996</v>
      </c>
      <c r="BC63" s="4">
        <v>6.5237985144093695</v>
      </c>
      <c r="BD63" s="4">
        <v>6.52</v>
      </c>
      <c r="BE63" s="44">
        <f t="shared" si="18"/>
        <v>0.94271936783813481</v>
      </c>
      <c r="BF63" s="44">
        <f t="shared" si="19"/>
        <v>0.94352825401638052</v>
      </c>
      <c r="BG63" s="44">
        <f t="shared" si="20"/>
        <v>0.9600174401308762</v>
      </c>
      <c r="BH63" s="44">
        <f t="shared" si="21"/>
        <v>0.92515076268180196</v>
      </c>
      <c r="BI63" s="4">
        <v>6</v>
      </c>
      <c r="BJ63" s="4">
        <v>0.52379851440936953</v>
      </c>
      <c r="BK63" s="4">
        <v>6.5237985144093695</v>
      </c>
      <c r="BL63" s="4">
        <v>6.52</v>
      </c>
      <c r="BM63" s="44">
        <f t="shared" si="22"/>
        <v>0.88857226267329292</v>
      </c>
      <c r="BN63" s="44">
        <f t="shared" si="23"/>
        <v>0.88929086175382333</v>
      </c>
      <c r="BO63" s="44">
        <f t="shared" si="24"/>
        <v>0.9600174401308762</v>
      </c>
      <c r="BP63" s="44">
        <f t="shared" si="25"/>
        <v>0.92515076268180196</v>
      </c>
      <c r="BQ63" s="44"/>
      <c r="BR63" s="4">
        <v>6.22</v>
      </c>
      <c r="BS63" s="4">
        <v>0.30379851440936978</v>
      </c>
      <c r="BT63" s="4">
        <v>6.5237985144093695</v>
      </c>
      <c r="BU63" s="4">
        <v>6.52</v>
      </c>
      <c r="BV63" s="44">
        <f t="shared" si="26"/>
        <v>0.93219980388560386</v>
      </c>
      <c r="BW63" s="44">
        <f t="shared" si="27"/>
        <v>0.93299073090424134</v>
      </c>
      <c r="BX63" s="44">
        <f t="shared" si="28"/>
        <v>0.9600174401308762</v>
      </c>
      <c r="BY63" s="44">
        <f t="shared" si="29"/>
        <v>0.92515076268180196</v>
      </c>
      <c r="BZ63" s="4">
        <v>6.19</v>
      </c>
      <c r="CA63" s="4">
        <v>0.33379851440936914</v>
      </c>
      <c r="CB63" s="4">
        <v>6.5237985144093695</v>
      </c>
      <c r="CC63" s="4">
        <v>6.52</v>
      </c>
      <c r="CD63" s="4">
        <v>7.234</v>
      </c>
      <c r="CE63" s="44">
        <f t="shared" si="30"/>
        <v>0.92600000576138208</v>
      </c>
      <c r="CF63" s="44"/>
      <c r="CG63" s="44">
        <f t="shared" si="31"/>
        <v>0.9600174401308762</v>
      </c>
      <c r="CH63" s="44">
        <f t="shared" si="32"/>
        <v>1.0264632848527846</v>
      </c>
      <c r="CJ63" s="4">
        <v>6.5237985144093695</v>
      </c>
      <c r="CK63" s="4">
        <v>6.5237985144093695</v>
      </c>
      <c r="CM63" s="44">
        <f t="shared" si="33"/>
        <v>0.39034427812851957</v>
      </c>
      <c r="CN63" s="44">
        <f t="shared" si="34"/>
        <v>1</v>
      </c>
      <c r="CO63" s="44"/>
      <c r="CP63" s="44"/>
      <c r="CQ63" s="3">
        <v>6.74</v>
      </c>
      <c r="CR63" s="3">
        <v>4.5649257204685156E-2</v>
      </c>
      <c r="CS63" s="3">
        <v>6.7856492572046854</v>
      </c>
      <c r="CT63" s="3">
        <v>6.78</v>
      </c>
      <c r="CU63" s="44">
        <f t="shared" si="35"/>
        <v>0.98918940818317602</v>
      </c>
      <c r="CV63" s="44">
        <f t="shared" si="36"/>
        <v>0.99051456711943298</v>
      </c>
      <c r="CW63" s="44"/>
      <c r="CX63" s="44"/>
      <c r="CY63" s="3">
        <v>6.29</v>
      </c>
      <c r="CZ63" s="3">
        <v>0.49564925720468533</v>
      </c>
      <c r="DA63" s="3">
        <v>6.7856492572046854</v>
      </c>
      <c r="DB63" s="3">
        <v>6.78</v>
      </c>
      <c r="DC63">
        <f t="shared" si="37"/>
        <v>0.89392526212862355</v>
      </c>
      <c r="DE63" s="3">
        <v>5.94</v>
      </c>
      <c r="DF63" s="3">
        <v>0.84564925720468498</v>
      </c>
      <c r="DG63" s="3">
        <v>6.7856492572046854</v>
      </c>
      <c r="DH63" s="3">
        <v>6.78</v>
      </c>
      <c r="DI63">
        <f t="shared" si="38"/>
        <v>0.83163257784385913</v>
      </c>
      <c r="DK63" s="3">
        <v>6.31</v>
      </c>
      <c r="DL63" s="3">
        <v>0.47564925720468576</v>
      </c>
      <c r="DM63" s="3">
        <v>6.7856492572046854</v>
      </c>
      <c r="DN63" s="3">
        <v>6.78</v>
      </c>
      <c r="DO63">
        <f t="shared" si="39"/>
        <v>0.89776791881673756</v>
      </c>
      <c r="DQ63" s="3">
        <v>6.2409999999999997</v>
      </c>
      <c r="DR63" s="3">
        <v>0.54464925720468571</v>
      </c>
      <c r="DS63" s="3">
        <v>6.7856492572046854</v>
      </c>
      <c r="DT63" s="3">
        <v>6.7984999999999998</v>
      </c>
      <c r="DU63">
        <f t="shared" si="40"/>
        <v>0.88464833274085464</v>
      </c>
      <c r="DW63" s="3">
        <v>6.56</v>
      </c>
      <c r="DX63" s="3">
        <v>0.22564925720468576</v>
      </c>
      <c r="DY63" s="3">
        <v>6.7856492572046854</v>
      </c>
      <c r="DZ63" s="3">
        <v>6.79</v>
      </c>
      <c r="EA63">
        <f t="shared" si="41"/>
        <v>0.94874685110529489</v>
      </c>
      <c r="EC63" s="3">
        <v>6.75</v>
      </c>
      <c r="ED63" s="3">
        <v>3.564925720468537E-2</v>
      </c>
      <c r="EE63" s="3">
        <v>6.7856492572046854</v>
      </c>
      <c r="EF63" s="3">
        <v>6.78</v>
      </c>
      <c r="EG63">
        <f t="shared" si="42"/>
        <v>0.99153755323864801</v>
      </c>
      <c r="EI63" s="3">
        <v>6.11</v>
      </c>
      <c r="EJ63" s="3">
        <v>0.67564925720468505</v>
      </c>
      <c r="EK63" s="3">
        <v>6.7856492572046854</v>
      </c>
      <c r="EL63" s="3">
        <v>6.78</v>
      </c>
      <c r="EM63">
        <f t="shared" si="43"/>
        <v>0.86076671615615685</v>
      </c>
      <c r="EO63" s="3">
        <v>6.52</v>
      </c>
      <c r="EP63" s="3">
        <v>6.7236346332491692</v>
      </c>
      <c r="EQ63" s="3">
        <v>6.7236346332491692</v>
      </c>
      <c r="ER63" s="3">
        <v>6.5237985144093695</v>
      </c>
      <c r="ES63">
        <f t="shared" si="44"/>
        <v>0.3831882783788329</v>
      </c>
      <c r="EU63" s="3">
        <v>6.58</v>
      </c>
      <c r="EV63" s="12">
        <v>0.14363463324916914</v>
      </c>
      <c r="EW63" s="3">
        <v>6.7236346332491692</v>
      </c>
      <c r="EX63" s="3">
        <v>6.5237985144093695</v>
      </c>
      <c r="EY63" s="3">
        <v>6.73</v>
      </c>
      <c r="EZ63" s="3"/>
      <c r="FA63" s="3">
        <v>5.5649257204684943E-2</v>
      </c>
      <c r="FB63" s="3">
        <v>6.7856492572046854</v>
      </c>
      <c r="FC63" s="3"/>
      <c r="FF63" s="3">
        <v>6.85</v>
      </c>
      <c r="FG63" s="3">
        <v>-6.4350742795314275E-2</v>
      </c>
      <c r="FH63" s="3">
        <v>6.7856492572046854</v>
      </c>
      <c r="FI63" s="3">
        <v>6.85</v>
      </c>
      <c r="FJ63">
        <f t="shared" si="45"/>
        <v>1</v>
      </c>
      <c r="FL63" s="3"/>
      <c r="FM63" s="3"/>
      <c r="FN63" s="3"/>
      <c r="FO63" s="12">
        <v>6.7856492572046854</v>
      </c>
      <c r="FP63" s="12">
        <v>6.7856492572046854</v>
      </c>
      <c r="FQ63" s="3"/>
      <c r="FR63" s="3" t="s">
        <v>194</v>
      </c>
      <c r="FU63" s="3">
        <v>6.7794999999999996</v>
      </c>
      <c r="FV63" s="12">
        <v>6.1492572046857319E-3</v>
      </c>
      <c r="FW63" s="12">
        <v>6.7856492572046854</v>
      </c>
      <c r="FX63" s="3">
        <v>6.798</v>
      </c>
      <c r="FY63" s="3"/>
      <c r="FZ63">
        <f t="shared" si="48"/>
        <v>0.99852999074483062</v>
      </c>
      <c r="GB63" s="3">
        <v>6.09</v>
      </c>
      <c r="GC63" s="12">
        <v>6.7856492572046854</v>
      </c>
      <c r="GD63" s="3">
        <v>6.78</v>
      </c>
      <c r="GG63" s="3"/>
      <c r="GH63" s="37"/>
      <c r="GI63" s="15"/>
      <c r="GJ63" s="3"/>
      <c r="GK63" s="3">
        <v>6.71</v>
      </c>
      <c r="GL63" s="3">
        <v>6.4829999999999997</v>
      </c>
      <c r="GM63">
        <f t="shared" si="46"/>
        <v>1</v>
      </c>
      <c r="GO63" s="3"/>
      <c r="GP63" s="3"/>
      <c r="GQ63" s="15"/>
      <c r="GR63" s="3"/>
      <c r="GU63" s="3"/>
      <c r="GV63" s="3"/>
      <c r="GW63" s="3"/>
      <c r="GX63" s="3"/>
      <c r="GY63" s="3"/>
    </row>
    <row r="64" spans="1:207">
      <c r="A64" s="38" t="s">
        <v>256</v>
      </c>
      <c r="B64" s="2" t="s">
        <v>252</v>
      </c>
      <c r="C64" s="2" t="s">
        <v>253</v>
      </c>
      <c r="D64" s="2" t="s">
        <v>120</v>
      </c>
      <c r="E64" s="3">
        <v>27</v>
      </c>
      <c r="F64" s="4">
        <v>7.22</v>
      </c>
      <c r="G64" s="4">
        <v>4.2830232127176</v>
      </c>
      <c r="H64" s="4">
        <v>2.6849767872823995</v>
      </c>
      <c r="I64" s="64">
        <f t="shared" si="0"/>
        <v>6.968</v>
      </c>
      <c r="K64" s="10">
        <v>6.3</v>
      </c>
      <c r="L64" s="10">
        <v>0.3830046425435194</v>
      </c>
      <c r="M64" s="44">
        <f t="shared" si="47"/>
        <v>0.91791634031681413</v>
      </c>
      <c r="O64" s="44">
        <f t="shared" si="2"/>
        <v>0.92562391170962877</v>
      </c>
      <c r="P64" s="11">
        <v>6.25</v>
      </c>
      <c r="Q64" s="11">
        <v>0.43300464254351922</v>
      </c>
      <c r="R64" s="11">
        <v>6.6830046425435192</v>
      </c>
      <c r="S64" s="44">
        <f t="shared" si="3"/>
        <v>0.90818446034824274</v>
      </c>
      <c r="U64" s="44">
        <f t="shared" si="4"/>
        <v>0.92562391170962877</v>
      </c>
      <c r="V64" s="11">
        <v>6.27</v>
      </c>
      <c r="W64" s="11">
        <v>0.41300464254351965</v>
      </c>
      <c r="X64" s="11">
        <v>6.6830046425435192</v>
      </c>
      <c r="Y64" s="44">
        <f t="shared" si="5"/>
        <v>0.9120523439653756</v>
      </c>
      <c r="AA64" s="44">
        <f t="shared" si="6"/>
        <v>0.92562391170962877</v>
      </c>
      <c r="AB64" s="11">
        <v>6.28</v>
      </c>
      <c r="AC64" s="11">
        <v>0.40300464254351898</v>
      </c>
      <c r="AD64" s="11">
        <v>6.6830046425435192</v>
      </c>
      <c r="AE64" s="44">
        <f t="shared" si="7"/>
        <v>0.91399866688989995</v>
      </c>
      <c r="AF64" s="48"/>
      <c r="AG64" s="44">
        <f t="shared" si="8"/>
        <v>0.92562391170962877</v>
      </c>
      <c r="AH64" s="11">
        <v>6.02</v>
      </c>
      <c r="AI64" s="11">
        <v>0.66300464254351965</v>
      </c>
      <c r="AJ64" s="11">
        <v>6.6830046425435192</v>
      </c>
      <c r="AK64" s="11">
        <v>6.68</v>
      </c>
      <c r="AL64" s="44">
        <f t="shared" si="9"/>
        <v>0.86595210096961395</v>
      </c>
      <c r="AM64" s="44">
        <f t="shared" si="10"/>
        <v>0.86647847448866377</v>
      </c>
      <c r="AN64" s="44">
        <f t="shared" si="11"/>
        <v>0.92562391170962877</v>
      </c>
      <c r="AO64" s="44">
        <f t="shared" si="12"/>
        <v>0.95909940335010324</v>
      </c>
      <c r="AP64" s="44"/>
      <c r="AQ64" s="44">
        <f t="shared" si="13"/>
        <v>0.92520775623268703</v>
      </c>
      <c r="AS64" s="11">
        <v>6.3094999999999999</v>
      </c>
      <c r="AT64" s="11">
        <v>0.37350464254351934</v>
      </c>
      <c r="AU64" s="11">
        <v>6.6830046425435192</v>
      </c>
      <c r="AV64" s="11">
        <v>6.7024999999999997</v>
      </c>
      <c r="AW64" s="44">
        <f t="shared" si="14"/>
        <v>0.91978902432173371</v>
      </c>
      <c r="AX64" s="44">
        <f t="shared" si="15"/>
        <v>0.9159542238945394</v>
      </c>
      <c r="AY64" s="44">
        <f t="shared" si="16"/>
        <v>0.95909940335010324</v>
      </c>
      <c r="AZ64" s="44">
        <f t="shared" si="17"/>
        <v>0.92832409972299168</v>
      </c>
      <c r="BA64" s="4">
        <v>6.28</v>
      </c>
      <c r="BB64" s="4">
        <v>0.40300464254351898</v>
      </c>
      <c r="BC64" s="4">
        <v>6.6830046425435192</v>
      </c>
      <c r="BD64" s="4">
        <v>6.68</v>
      </c>
      <c r="BE64" s="44">
        <f t="shared" si="18"/>
        <v>0.91399866688989995</v>
      </c>
      <c r="BF64" s="44">
        <f t="shared" si="19"/>
        <v>0.91458509133293919</v>
      </c>
      <c r="BG64" s="44">
        <f t="shared" si="20"/>
        <v>0.95909940335010324</v>
      </c>
      <c r="BH64" s="44">
        <f t="shared" si="21"/>
        <v>0.92520775623268703</v>
      </c>
      <c r="BI64" s="4">
        <v>5.88</v>
      </c>
      <c r="BJ64" s="4">
        <v>0.80300464254351933</v>
      </c>
      <c r="BK64" s="4">
        <v>6.6830046425435192</v>
      </c>
      <c r="BL64" s="4">
        <v>6.68</v>
      </c>
      <c r="BM64" s="44">
        <f t="shared" si="22"/>
        <v>0.84211556338354099</v>
      </c>
      <c r="BN64" s="44">
        <f t="shared" si="23"/>
        <v>0.84261334907965413</v>
      </c>
      <c r="BO64" s="44">
        <f t="shared" si="24"/>
        <v>0.95909940335010324</v>
      </c>
      <c r="BP64" s="44">
        <f t="shared" si="25"/>
        <v>0.92520775623268703</v>
      </c>
      <c r="BQ64" s="44"/>
      <c r="BR64" s="4">
        <v>6.18</v>
      </c>
      <c r="BS64" s="4">
        <v>0.50300464254351951</v>
      </c>
      <c r="BT64" s="4">
        <v>6.6830046425435192</v>
      </c>
      <c r="BU64" s="4">
        <v>6.68</v>
      </c>
      <c r="BV64" s="44">
        <f t="shared" si="26"/>
        <v>0.89490143857174098</v>
      </c>
      <c r="BW64" s="44">
        <f t="shared" si="27"/>
        <v>0.89546360580677342</v>
      </c>
      <c r="BX64" s="44">
        <f t="shared" si="28"/>
        <v>0.95909940335010324</v>
      </c>
      <c r="BY64" s="44">
        <f t="shared" si="29"/>
        <v>0.92520775623268703</v>
      </c>
      <c r="BZ64" s="4">
        <v>6.12</v>
      </c>
      <c r="CA64" s="4">
        <v>0.56300464254351912</v>
      </c>
      <c r="CB64" s="4">
        <v>6.6830046425435192</v>
      </c>
      <c r="CC64" s="4">
        <v>6.68</v>
      </c>
      <c r="CD64" s="4">
        <v>7.4344999999999999</v>
      </c>
      <c r="CE64" s="44">
        <f t="shared" si="30"/>
        <v>0.88382141841543693</v>
      </c>
      <c r="CF64" s="44"/>
      <c r="CG64" s="44">
        <f t="shared" si="31"/>
        <v>0.95909940335010324</v>
      </c>
      <c r="CH64" s="44">
        <f t="shared" si="32"/>
        <v>1.0297091412742383</v>
      </c>
      <c r="CJ64" s="4">
        <v>6.6830046425435192</v>
      </c>
      <c r="CK64" s="4">
        <v>6.6830046425435192</v>
      </c>
      <c r="CM64" s="44">
        <f t="shared" si="33"/>
        <v>0.39057198005043864</v>
      </c>
      <c r="CN64" s="44">
        <f t="shared" si="34"/>
        <v>1</v>
      </c>
      <c r="CO64" s="44"/>
      <c r="CP64" s="44"/>
      <c r="CQ64" s="3"/>
      <c r="CR64" s="3">
        <v>6.951502321271759</v>
      </c>
      <c r="CS64" s="3">
        <v>6.951502321271759</v>
      </c>
      <c r="CT64" s="3"/>
      <c r="CU64" s="44">
        <f t="shared" si="35"/>
        <v>0.38123756982523022</v>
      </c>
      <c r="CV64" s="44">
        <f t="shared" si="36"/>
        <v>1</v>
      </c>
      <c r="CW64" s="44"/>
      <c r="CX64" s="44"/>
      <c r="CY64" s="3">
        <v>6.67</v>
      </c>
      <c r="CZ64" s="3">
        <v>0.28150232127175912</v>
      </c>
      <c r="DA64" s="3">
        <v>6.951502321271759</v>
      </c>
      <c r="DB64" s="3">
        <v>7</v>
      </c>
      <c r="DC64">
        <f t="shared" si="37"/>
        <v>0.93832824043253227</v>
      </c>
      <c r="DE64" s="3">
        <v>5.95</v>
      </c>
      <c r="DF64" s="3">
        <v>1.0015023212717589</v>
      </c>
      <c r="DG64" s="3">
        <v>6.951502321271759</v>
      </c>
      <c r="DH64" s="3">
        <v>6.95</v>
      </c>
      <c r="DI64">
        <f t="shared" si="38"/>
        <v>0.81048396590569383</v>
      </c>
      <c r="DK64" s="3">
        <v>6.13</v>
      </c>
      <c r="DL64" s="3">
        <v>0.82150232127175915</v>
      </c>
      <c r="DM64" s="3">
        <v>6.951502321271759</v>
      </c>
      <c r="DN64" s="3">
        <v>6.96</v>
      </c>
      <c r="DO64">
        <f t="shared" si="39"/>
        <v>0.83906392165116128</v>
      </c>
      <c r="DQ64" s="3">
        <v>6.0705</v>
      </c>
      <c r="DR64" s="3">
        <v>0.88100232127175904</v>
      </c>
      <c r="DS64" s="3">
        <v>6.951502321271759</v>
      </c>
      <c r="DT64" s="3">
        <v>6.9749999999999996</v>
      </c>
      <c r="DU64">
        <f t="shared" si="40"/>
        <v>0.82939621125553198</v>
      </c>
      <c r="DW64" s="3">
        <v>6.37</v>
      </c>
      <c r="DX64" s="3">
        <v>0.58150232127175894</v>
      </c>
      <c r="DY64" s="3">
        <v>6.951502321271759</v>
      </c>
      <c r="DZ64" s="3">
        <v>6.95</v>
      </c>
      <c r="EA64">
        <f t="shared" si="41"/>
        <v>0.88046062926205393</v>
      </c>
      <c r="EC64" s="3">
        <v>6.74</v>
      </c>
      <c r="ED64" s="3">
        <v>0.21150232127175883</v>
      </c>
      <c r="EE64" s="3">
        <v>6.951502321271759</v>
      </c>
      <c r="EF64" s="3">
        <v>6.95</v>
      </c>
      <c r="EG64">
        <f t="shared" si="42"/>
        <v>0.9529422361332035</v>
      </c>
      <c r="EI64" s="3">
        <v>6.39</v>
      </c>
      <c r="EJ64" s="3">
        <v>0.56150232127175936</v>
      </c>
      <c r="EK64" s="3">
        <v>6.951502321271759</v>
      </c>
      <c r="EL64" s="3">
        <v>6.96</v>
      </c>
      <c r="EM64">
        <f t="shared" si="43"/>
        <v>0.88409549762257633</v>
      </c>
      <c r="EO64" s="3">
        <v>6.6</v>
      </c>
      <c r="EP64" s="3">
        <v>7.1178361188578698</v>
      </c>
      <c r="EQ64" s="3">
        <v>7.1178361188578698</v>
      </c>
      <c r="ER64" s="3">
        <v>6.6830046425435192</v>
      </c>
      <c r="ES64">
        <f t="shared" si="44"/>
        <v>0.37567547218615971</v>
      </c>
      <c r="EU64" s="3">
        <v>6.61</v>
      </c>
      <c r="EV64" s="12">
        <v>0.5078361188578695</v>
      </c>
      <c r="EW64" s="3">
        <v>7.1178361188578698</v>
      </c>
      <c r="EX64" s="3">
        <v>6.6830046425435192</v>
      </c>
      <c r="EY64" s="3"/>
      <c r="EZ64" s="3"/>
      <c r="FA64" s="3">
        <v>6.951502321271759</v>
      </c>
      <c r="FB64" s="3">
        <v>6.951502321271759</v>
      </c>
      <c r="FC64" s="3"/>
      <c r="FF64" s="3">
        <v>6.69</v>
      </c>
      <c r="FG64" s="3">
        <v>0.26150232127175865</v>
      </c>
      <c r="FH64" s="3">
        <v>6.951502321271759</v>
      </c>
      <c r="FI64" s="3">
        <v>6.96</v>
      </c>
      <c r="FJ64">
        <f t="shared" si="45"/>
        <v>0.94245772868566069</v>
      </c>
      <c r="FL64" s="3"/>
      <c r="FM64" s="3"/>
      <c r="FN64" s="3"/>
      <c r="FO64" s="12">
        <v>6.951502321271759</v>
      </c>
      <c r="FP64" s="12">
        <v>6.951502321271759</v>
      </c>
      <c r="FQ64" s="3"/>
      <c r="FR64" s="3" t="s">
        <v>194</v>
      </c>
      <c r="FU64" s="3">
        <v>6.6</v>
      </c>
      <c r="FV64" s="12">
        <v>0.3515023212717594</v>
      </c>
      <c r="FW64" s="12">
        <v>6.951502321271759</v>
      </c>
      <c r="FX64" s="3">
        <v>6.95</v>
      </c>
      <c r="FY64" s="3"/>
      <c r="FZ64">
        <f t="shared" si="48"/>
        <v>0.92415570511072587</v>
      </c>
      <c r="GB64" s="3"/>
      <c r="GC64" s="12">
        <v>6.951502321271759</v>
      </c>
      <c r="GD64" s="3"/>
      <c r="GG64" s="3">
        <v>5.82</v>
      </c>
      <c r="GH64" s="12">
        <v>1.1315023212717588</v>
      </c>
      <c r="GI64" s="3">
        <v>6.951502321271759</v>
      </c>
      <c r="GJ64" s="3">
        <v>6.95</v>
      </c>
      <c r="GK64" s="3"/>
      <c r="GL64" s="3"/>
      <c r="GM64">
        <f t="shared" si="46"/>
        <v>0.79102465873162464</v>
      </c>
      <c r="GO64" s="3">
        <v>6.5529999999999999</v>
      </c>
      <c r="GP64" s="3"/>
      <c r="GQ64" s="13"/>
      <c r="GR64" s="3"/>
      <c r="GU64" s="3"/>
      <c r="GV64" s="3"/>
      <c r="GW64" s="3"/>
      <c r="GX64" s="3"/>
      <c r="GY64" s="3"/>
    </row>
    <row r="65" spans="1:207">
      <c r="A65" s="42" t="s">
        <v>257</v>
      </c>
      <c r="B65" s="2" t="s">
        <v>252</v>
      </c>
      <c r="C65" s="2" t="s">
        <v>253</v>
      </c>
      <c r="D65" s="2" t="s">
        <v>120</v>
      </c>
      <c r="E65" s="3">
        <v>50</v>
      </c>
      <c r="F65" s="4">
        <v>6.4390000000000001</v>
      </c>
      <c r="G65" s="4">
        <v>3.8029656453909002</v>
      </c>
      <c r="H65" s="4">
        <v>2.3840343546090996</v>
      </c>
      <c r="I65" s="64">
        <f t="shared" si="0"/>
        <v>6.1869999999999994</v>
      </c>
      <c r="K65" s="40">
        <v>6.0880000000000001</v>
      </c>
      <c r="L65" s="12">
        <v>0</v>
      </c>
      <c r="M65" s="44">
        <f t="shared" si="47"/>
        <v>1</v>
      </c>
      <c r="O65" s="44">
        <f t="shared" si="2"/>
        <v>0.94548842988041626</v>
      </c>
      <c r="P65" s="40">
        <v>5.72</v>
      </c>
      <c r="Q65" s="12">
        <v>0.23063324049917977</v>
      </c>
      <c r="R65" s="12">
        <v>6.1006332404991799</v>
      </c>
      <c r="S65" s="44">
        <f t="shared" si="3"/>
        <v>0.9428219694065374</v>
      </c>
      <c r="U65" s="44">
        <f t="shared" si="4"/>
        <v>0.92415487505811145</v>
      </c>
      <c r="V65" s="40">
        <v>5.5919999999999996</v>
      </c>
      <c r="W65" s="11">
        <v>0.35863324049917988</v>
      </c>
      <c r="X65" s="11">
        <v>6.1006332404991799</v>
      </c>
      <c r="Y65" s="44">
        <f t="shared" si="5"/>
        <v>0.91382320825893926</v>
      </c>
      <c r="AA65" s="44">
        <f t="shared" si="6"/>
        <v>0.92415487505811145</v>
      </c>
      <c r="AB65" s="40">
        <v>5.6039999999999992</v>
      </c>
      <c r="AC65" s="11">
        <v>0.34663324049918032</v>
      </c>
      <c r="AD65" s="11">
        <v>6.1006332404991799</v>
      </c>
      <c r="AE65" s="44">
        <f t="shared" si="7"/>
        <v>0.91646584404149511</v>
      </c>
      <c r="AF65" s="48"/>
      <c r="AG65" s="44">
        <f t="shared" si="8"/>
        <v>0.92415487505811145</v>
      </c>
      <c r="AH65" s="11">
        <v>5.48</v>
      </c>
      <c r="AI65" s="11">
        <v>0.62063324049917945</v>
      </c>
      <c r="AJ65" s="11">
        <v>6.1006332404991799</v>
      </c>
      <c r="AK65" s="11">
        <v>6.1</v>
      </c>
      <c r="AL65" s="44">
        <f t="shared" si="9"/>
        <v>0.85969947626155507</v>
      </c>
      <c r="AM65" s="44">
        <f t="shared" si="10"/>
        <v>0.85982256031174664</v>
      </c>
      <c r="AN65" s="44">
        <f t="shared" si="11"/>
        <v>0.94745041784425843</v>
      </c>
      <c r="AO65" s="44">
        <f t="shared" si="12"/>
        <v>0.986040607806559</v>
      </c>
      <c r="AP65" s="44"/>
      <c r="AQ65" s="44">
        <f t="shared" si="13"/>
        <v>0.94735207330330795</v>
      </c>
      <c r="AS65" s="11">
        <v>5.71</v>
      </c>
      <c r="AT65" s="11">
        <v>0.39063324049917991</v>
      </c>
      <c r="AU65" s="11">
        <v>6.1006332404991799</v>
      </c>
      <c r="AV65" s="11">
        <v>6.1</v>
      </c>
      <c r="AW65" s="44">
        <f t="shared" si="14"/>
        <v>0.90685011820908357</v>
      </c>
      <c r="AX65" s="44">
        <f t="shared" si="15"/>
        <v>0.90698707478590823</v>
      </c>
      <c r="AY65" s="44">
        <f t="shared" si="16"/>
        <v>0.986040607806559</v>
      </c>
      <c r="AZ65" s="44">
        <f t="shared" si="17"/>
        <v>0.94735207330330795</v>
      </c>
      <c r="BA65" s="4">
        <v>5.75</v>
      </c>
      <c r="BB65" s="4">
        <v>0.21219312907818022</v>
      </c>
      <c r="BC65" s="4">
        <v>5.9621931290781802</v>
      </c>
      <c r="BD65" s="4">
        <v>5.96</v>
      </c>
      <c r="BE65" s="44">
        <f t="shared" si="18"/>
        <v>0.94715199547588547</v>
      </c>
      <c r="BF65" s="44">
        <f t="shared" si="19"/>
        <v>0.94766962427370993</v>
      </c>
      <c r="BG65" s="44">
        <f t="shared" si="20"/>
        <v>0.96366464022598686</v>
      </c>
      <c r="BH65" s="44">
        <f t="shared" si="21"/>
        <v>0.92560956670290417</v>
      </c>
      <c r="BI65" s="4">
        <v>5.35</v>
      </c>
      <c r="BJ65" s="4">
        <v>0.61219312907818058</v>
      </c>
      <c r="BK65" s="4">
        <v>5.9621931290781802</v>
      </c>
      <c r="BL65" s="4">
        <v>5.96</v>
      </c>
      <c r="BM65" s="44">
        <f t="shared" si="22"/>
        <v>0.86134289606565817</v>
      </c>
      <c r="BN65" s="44">
        <f t="shared" si="23"/>
        <v>0.86177096106852502</v>
      </c>
      <c r="BO65" s="44">
        <f t="shared" si="24"/>
        <v>0.96366464022598686</v>
      </c>
      <c r="BP65" s="44">
        <f t="shared" si="25"/>
        <v>0.92560956670290417</v>
      </c>
      <c r="BQ65" s="44"/>
      <c r="BR65" s="4">
        <v>5.55</v>
      </c>
      <c r="BS65" s="4">
        <v>0.4121931290781804</v>
      </c>
      <c r="BT65" s="4">
        <v>5.9621931290781802</v>
      </c>
      <c r="BU65" s="4">
        <v>5.96</v>
      </c>
      <c r="BV65" s="44">
        <f t="shared" si="26"/>
        <v>0.90221171938414157</v>
      </c>
      <c r="BW65" s="44">
        <f t="shared" si="27"/>
        <v>0.90268138064487868</v>
      </c>
      <c r="BX65" s="44">
        <f t="shared" si="28"/>
        <v>0.96366464022598686</v>
      </c>
      <c r="BY65" s="44">
        <f t="shared" si="29"/>
        <v>0.92560956670290417</v>
      </c>
      <c r="BZ65" s="4">
        <v>5.46</v>
      </c>
      <c r="CA65" s="4">
        <v>0.50219312907818026</v>
      </c>
      <c r="CB65" s="4">
        <v>5.9621931290781802</v>
      </c>
      <c r="CC65" s="4">
        <v>5.96</v>
      </c>
      <c r="CD65" s="4">
        <v>7.1002999999999998</v>
      </c>
      <c r="CE65" s="44">
        <f t="shared" si="30"/>
        <v>0.88335084595338498</v>
      </c>
      <c r="CF65" s="44"/>
      <c r="CG65" s="44">
        <f t="shared" si="31"/>
        <v>0.96366464022598686</v>
      </c>
      <c r="CH65" s="44">
        <f t="shared" si="32"/>
        <v>1.1027022829631929</v>
      </c>
      <c r="CI65" s="4">
        <v>6.93</v>
      </c>
      <c r="CJ65" s="4">
        <v>-0.9678068709218195</v>
      </c>
      <c r="CK65" s="4">
        <v>5.9621931290781802</v>
      </c>
      <c r="CM65" s="44">
        <f t="shared" si="33"/>
        <v>1</v>
      </c>
      <c r="CN65" s="44">
        <f t="shared" si="34"/>
        <v>-1.216157296060886</v>
      </c>
      <c r="CO65" s="44"/>
      <c r="CP65" s="44"/>
      <c r="CQ65" s="3"/>
      <c r="CR65" s="3">
        <v>6.2005965645390901</v>
      </c>
      <c r="CS65" s="3">
        <v>6.2005965645390901</v>
      </c>
      <c r="CT65" s="3"/>
      <c r="CU65" s="44">
        <f t="shared" si="35"/>
        <v>0.38016114315917421</v>
      </c>
      <c r="CV65" s="44">
        <f t="shared" si="36"/>
        <v>1</v>
      </c>
      <c r="CW65" s="44"/>
      <c r="CX65" s="44"/>
      <c r="CY65" s="3">
        <v>6.38</v>
      </c>
      <c r="CZ65" s="3">
        <v>-0.17940343546090975</v>
      </c>
      <c r="DA65" s="3">
        <v>6.2005965645390901</v>
      </c>
      <c r="DB65" s="3">
        <v>6.38</v>
      </c>
      <c r="DC65">
        <f t="shared" si="37"/>
        <v>1</v>
      </c>
      <c r="DE65" s="3">
        <v>5.59</v>
      </c>
      <c r="DF65" s="3">
        <v>0.61059656453909028</v>
      </c>
      <c r="DG65" s="3">
        <v>6.2005965645390901</v>
      </c>
      <c r="DH65" s="3">
        <v>6.22</v>
      </c>
      <c r="DI65">
        <f t="shared" si="38"/>
        <v>0.86165447874161138</v>
      </c>
      <c r="DK65" s="3">
        <v>5.51</v>
      </c>
      <c r="DL65" s="3">
        <v>0.69059656453909035</v>
      </c>
      <c r="DM65" s="3">
        <v>6.2005965645390901</v>
      </c>
      <c r="DN65" s="3">
        <v>6.2</v>
      </c>
      <c r="DO65">
        <f t="shared" si="39"/>
        <v>0.84631423083161239</v>
      </c>
      <c r="DQ65" s="3">
        <v>5.3815</v>
      </c>
      <c r="DR65" s="3">
        <v>0.81909656453909019</v>
      </c>
      <c r="DS65" s="3">
        <v>6.2005965645390901</v>
      </c>
      <c r="DT65" s="3">
        <v>6.2370000000000001</v>
      </c>
      <c r="DU65">
        <f t="shared" si="40"/>
        <v>0.82278547381310629</v>
      </c>
      <c r="DW65" s="3">
        <v>6.21</v>
      </c>
      <c r="DX65" s="3">
        <v>-9.4034354609098258E-3</v>
      </c>
      <c r="DY65" s="3">
        <v>6.2005965645390901</v>
      </c>
      <c r="DZ65" s="3">
        <v>6.2</v>
      </c>
      <c r="EA65">
        <f t="shared" si="41"/>
        <v>1</v>
      </c>
      <c r="EC65" s="3">
        <v>6.2</v>
      </c>
      <c r="ED65" s="3">
        <v>5.9656453908996099E-4</v>
      </c>
      <c r="EE65" s="3">
        <v>6.2005965645390901</v>
      </c>
      <c r="EF65" s="3">
        <v>6.2</v>
      </c>
      <c r="EG65">
        <f t="shared" si="42"/>
        <v>0.99984315636075771</v>
      </c>
      <c r="EI65" s="3">
        <v>6.05</v>
      </c>
      <c r="EJ65" s="3">
        <v>0.15059656453909032</v>
      </c>
      <c r="EK65" s="3">
        <v>6.2005965645390901</v>
      </c>
      <c r="EL65" s="3">
        <v>6.21</v>
      </c>
      <c r="EM65">
        <f t="shared" si="43"/>
        <v>0.96190863921128056</v>
      </c>
      <c r="EO65" s="3">
        <v>6.15</v>
      </c>
      <c r="EP65" s="3">
        <v>6.3952936397482638</v>
      </c>
      <c r="EQ65" s="3">
        <v>6.3952936397482638</v>
      </c>
      <c r="ER65" s="3">
        <v>5.9621931290781802</v>
      </c>
      <c r="ES65">
        <f t="shared" si="44"/>
        <v>0.37290340822502488</v>
      </c>
      <c r="EU65" s="3">
        <v>6.08</v>
      </c>
      <c r="EV65" s="12">
        <v>0.31529363974826374</v>
      </c>
      <c r="EW65" s="3">
        <v>6.3952936397482638</v>
      </c>
      <c r="EX65" s="3">
        <v>5.9621931290781802</v>
      </c>
      <c r="EY65" s="3">
        <v>6.39</v>
      </c>
      <c r="EZ65" s="3"/>
      <c r="FA65" s="3">
        <v>-0.18940343546090954</v>
      </c>
      <c r="FB65" s="3">
        <v>6.2005965645390901</v>
      </c>
      <c r="FC65" s="3"/>
      <c r="FF65" s="3">
        <v>6.25</v>
      </c>
      <c r="FG65" s="3">
        <v>-4.9403435460909861E-2</v>
      </c>
      <c r="FH65" s="3">
        <v>6.2005965645390901</v>
      </c>
      <c r="FI65" s="3">
        <v>6.25</v>
      </c>
      <c r="FJ65">
        <f t="shared" si="45"/>
        <v>1</v>
      </c>
      <c r="FL65" s="3"/>
      <c r="FM65" s="3"/>
      <c r="FN65" s="3"/>
      <c r="FO65" s="12">
        <v>6.2005965645390901</v>
      </c>
      <c r="FP65" s="12">
        <v>6.2005965645390901</v>
      </c>
      <c r="FQ65" s="3"/>
      <c r="FR65" s="3" t="s">
        <v>194</v>
      </c>
      <c r="FU65" s="3">
        <v>6.24</v>
      </c>
      <c r="FV65" s="12">
        <v>-3.9403435460910075E-2</v>
      </c>
      <c r="FW65" s="12">
        <v>6.2005965645390901</v>
      </c>
      <c r="FX65" s="3"/>
      <c r="FY65" s="3"/>
      <c r="FZ65">
        <f t="shared" si="48"/>
        <v>1</v>
      </c>
      <c r="GB65" s="3"/>
      <c r="GC65" s="12">
        <v>6.2005965645390901</v>
      </c>
      <c r="GD65" s="3"/>
      <c r="GG65" s="3">
        <v>5.54</v>
      </c>
      <c r="GH65" s="12">
        <v>0.6605965645390901</v>
      </c>
      <c r="GI65" s="3">
        <v>6.2005965645390901</v>
      </c>
      <c r="GJ65" s="3">
        <v>6.2</v>
      </c>
      <c r="GK65" s="3"/>
      <c r="GL65" s="3"/>
      <c r="GM65">
        <f t="shared" si="46"/>
        <v>0.85200238431325648</v>
      </c>
      <c r="GO65" s="3"/>
      <c r="GP65" s="3">
        <v>5.56</v>
      </c>
      <c r="GQ65" s="3">
        <v>6.2005965645390901</v>
      </c>
      <c r="GR65" s="3">
        <v>6.24</v>
      </c>
      <c r="GU65" s="3">
        <v>6.23</v>
      </c>
      <c r="GV65" s="3">
        <v>5.93</v>
      </c>
      <c r="GW65" s="3"/>
      <c r="GX65" s="3"/>
      <c r="GY65" s="3"/>
    </row>
    <row r="66" spans="1:207">
      <c r="A66" s="9" t="s">
        <v>258</v>
      </c>
      <c r="B66" s="2" t="s">
        <v>252</v>
      </c>
      <c r="C66" s="2" t="s">
        <v>253</v>
      </c>
      <c r="D66" s="16" t="s">
        <v>124</v>
      </c>
      <c r="E66" s="3">
        <v>38</v>
      </c>
      <c r="F66" s="4">
        <v>7.5419999999999998</v>
      </c>
      <c r="G66" s="4">
        <v>4.4809470753029998</v>
      </c>
      <c r="H66" s="4">
        <v>2.8090529246969997</v>
      </c>
      <c r="I66" s="64">
        <f t="shared" si="0"/>
        <v>7.2899999999999991</v>
      </c>
      <c r="K66" s="10">
        <v>5.8544999999999998</v>
      </c>
      <c r="L66" s="10">
        <v>1.1256894150605996</v>
      </c>
      <c r="M66" s="44">
        <f t="shared" si="47"/>
        <v>0.79922197256851291</v>
      </c>
      <c r="O66" s="44">
        <f t="shared" si="2"/>
        <v>0.92550907120930781</v>
      </c>
      <c r="P66" s="11">
        <v>6.0525000000000002</v>
      </c>
      <c r="Q66" s="11">
        <v>0.92768941506059921</v>
      </c>
      <c r="R66" s="11">
        <v>6.9801894150605994</v>
      </c>
      <c r="S66" s="44">
        <f t="shared" si="3"/>
        <v>0.82847998442612392</v>
      </c>
      <c r="U66" s="44">
        <f t="shared" si="4"/>
        <v>0.92550907120930781</v>
      </c>
      <c r="V66" s="11">
        <v>6.2519999999999998</v>
      </c>
      <c r="W66" s="11">
        <v>0.72818941506059964</v>
      </c>
      <c r="X66" s="11">
        <v>6.9801894150605994</v>
      </c>
      <c r="Y66" s="44">
        <f t="shared" si="5"/>
        <v>0.86020918891112186</v>
      </c>
      <c r="AA66" s="44">
        <f t="shared" si="6"/>
        <v>0.92550907120930781</v>
      </c>
      <c r="AB66" s="11">
        <v>6.36</v>
      </c>
      <c r="AC66" s="11">
        <v>0.6201894150605991</v>
      </c>
      <c r="AD66" s="11">
        <v>6.9801894150605994</v>
      </c>
      <c r="AE66" s="44">
        <f t="shared" si="7"/>
        <v>0.87842132508467874</v>
      </c>
      <c r="AF66" s="48"/>
      <c r="AG66" s="44">
        <f t="shared" si="8"/>
        <v>0.92550907120930781</v>
      </c>
      <c r="AH66" s="11">
        <v>6.048</v>
      </c>
      <c r="AI66" s="7">
        <v>0</v>
      </c>
      <c r="AJ66" s="11" t="s">
        <v>125</v>
      </c>
      <c r="AK66" s="11"/>
      <c r="AL66" s="44">
        <f t="shared" si="9"/>
        <v>1</v>
      </c>
      <c r="AM66" s="44">
        <f t="shared" si="10"/>
        <v>1</v>
      </c>
      <c r="AN66" s="44">
        <f t="shared" si="11"/>
        <v>0.80190930787589498</v>
      </c>
      <c r="AO66" s="44">
        <f t="shared" si="12"/>
        <v>0.82962962962962972</v>
      </c>
      <c r="AP66" s="44"/>
      <c r="AQ66" s="44">
        <f t="shared" si="13"/>
        <v>0</v>
      </c>
      <c r="AS66" s="11">
        <v>5.6204999999999998</v>
      </c>
      <c r="AT66" s="11">
        <v>0.51697353765149945</v>
      </c>
      <c r="AU66" s="17">
        <v>6.1374735376514993</v>
      </c>
      <c r="AV66" s="11">
        <v>6.1760000000000002</v>
      </c>
      <c r="AW66" s="44">
        <f t="shared" si="14"/>
        <v>0.89656227505664743</v>
      </c>
      <c r="AX66" s="44">
        <f t="shared" si="15"/>
        <v>0.88970399337183925</v>
      </c>
      <c r="AY66" s="44">
        <f t="shared" si="16"/>
        <v>0.84190309158456789</v>
      </c>
      <c r="AZ66" s="44">
        <f t="shared" si="17"/>
        <v>0.81888093343940604</v>
      </c>
      <c r="BA66" s="4">
        <v>5.7045000000000003</v>
      </c>
      <c r="BB66" s="4">
        <v>0.43297353765149893</v>
      </c>
      <c r="BC66" s="18">
        <v>6.1374735376514993</v>
      </c>
      <c r="BD66" s="4">
        <v>6.1420000000000003</v>
      </c>
      <c r="BE66" s="44">
        <f t="shared" si="18"/>
        <v>0.91188837350972729</v>
      </c>
      <c r="BF66" s="44">
        <f t="shared" si="19"/>
        <v>0.91104915976491463</v>
      </c>
      <c r="BG66" s="44">
        <f t="shared" si="20"/>
        <v>0.84190309158456789</v>
      </c>
      <c r="BH66" s="44">
        <f t="shared" si="21"/>
        <v>0.81437284539909849</v>
      </c>
      <c r="BI66" s="4">
        <v>5.3654999999999999</v>
      </c>
      <c r="BJ66" s="4">
        <v>0.77197353765149934</v>
      </c>
      <c r="BK66" s="18">
        <v>6.1374735376514993</v>
      </c>
      <c r="BL66" s="4">
        <v>6.1479999999999997</v>
      </c>
      <c r="BM66" s="44">
        <f t="shared" si="22"/>
        <v>0.85303917676812102</v>
      </c>
      <c r="BN66" s="44">
        <f t="shared" si="23"/>
        <v>0.85133316839612116</v>
      </c>
      <c r="BO66" s="44">
        <f t="shared" si="24"/>
        <v>0.84190309158456789</v>
      </c>
      <c r="BP66" s="44">
        <f t="shared" si="25"/>
        <v>0.81516839034738797</v>
      </c>
      <c r="BQ66" s="44"/>
      <c r="BR66" s="4">
        <v>5.66</v>
      </c>
      <c r="BS66" s="4">
        <v>0.19656824518179938</v>
      </c>
      <c r="BT66" s="18">
        <v>5.8565682451817995</v>
      </c>
      <c r="BU66" s="4">
        <v>5.88</v>
      </c>
      <c r="BV66" s="44">
        <f t="shared" si="26"/>
        <v>0.95797592702242051</v>
      </c>
      <c r="BW66" s="44">
        <f t="shared" si="27"/>
        <v>0.95320091962834541</v>
      </c>
      <c r="BX66" s="44">
        <f t="shared" si="28"/>
        <v>0.80337012965456789</v>
      </c>
      <c r="BY66" s="44">
        <f t="shared" si="29"/>
        <v>0.77963404932378677</v>
      </c>
      <c r="BZ66" s="4">
        <v>5.45</v>
      </c>
      <c r="CA66" s="4">
        <v>0.1256629527120996</v>
      </c>
      <c r="CB66" s="18">
        <v>5.5756629527120998</v>
      </c>
      <c r="CE66" s="44">
        <f t="shared" si="30"/>
        <v>0.97272116546703968</v>
      </c>
      <c r="CF66" s="44"/>
      <c r="CG66" s="44">
        <f t="shared" si="31"/>
        <v>0.764837167724568</v>
      </c>
      <c r="CH66" s="44">
        <f t="shared" si="32"/>
        <v>0</v>
      </c>
      <c r="CI66" s="4">
        <v>5.09</v>
      </c>
      <c r="CJ66" s="4">
        <v>0.48566295271209992</v>
      </c>
      <c r="CK66" s="18">
        <v>5.5756629527120998</v>
      </c>
      <c r="CL66" s="4">
        <v>5.57</v>
      </c>
      <c r="CM66" s="44">
        <f t="shared" si="33"/>
        <v>0.90221439775367374</v>
      </c>
      <c r="CN66" s="44">
        <f t="shared" si="34"/>
        <v>0.90324428124025424</v>
      </c>
      <c r="CO66" s="44"/>
      <c r="CP66" s="44"/>
      <c r="CQ66" s="3"/>
      <c r="CR66" s="3">
        <v>5.5756629527120998</v>
      </c>
      <c r="CS66" s="18">
        <v>5.5756629527120998</v>
      </c>
      <c r="CT66" s="3"/>
      <c r="CU66" s="44">
        <f t="shared" si="35"/>
        <v>0.44557232137074487</v>
      </c>
      <c r="CV66" s="44">
        <f t="shared" si="36"/>
        <v>1</v>
      </c>
      <c r="CW66" s="44"/>
      <c r="CX66" s="44"/>
      <c r="CY66" s="3">
        <v>5.1100000000000003</v>
      </c>
      <c r="CZ66" s="3">
        <v>0.46566295271209945</v>
      </c>
      <c r="DA66" s="18">
        <v>5.5756629527120998</v>
      </c>
      <c r="DB66" s="3">
        <v>5.58</v>
      </c>
      <c r="DC66">
        <f t="shared" si="37"/>
        <v>0.90586220662740347</v>
      </c>
      <c r="DE66" s="3">
        <v>5.1695000000000002</v>
      </c>
      <c r="DF66" s="3">
        <v>0.40616295271209957</v>
      </c>
      <c r="DG66" s="18">
        <v>5.5756629527120998</v>
      </c>
      <c r="DH66" s="3">
        <v>5.5795000000000003</v>
      </c>
      <c r="DI66">
        <f t="shared" si="38"/>
        <v>0.91689097434193378</v>
      </c>
      <c r="DK66" s="3">
        <v>5.22</v>
      </c>
      <c r="DL66" s="3">
        <v>0.35566295271210002</v>
      </c>
      <c r="DM66" s="18">
        <v>5.5756629527120998</v>
      </c>
      <c r="DN66" s="3">
        <v>5.57</v>
      </c>
      <c r="DO66">
        <f t="shared" si="39"/>
        <v>0.92646441398996549</v>
      </c>
      <c r="DQ66" s="3">
        <v>5.2084999999999999</v>
      </c>
      <c r="DR66" s="3">
        <v>0.36716295271209987</v>
      </c>
      <c r="DS66" s="18">
        <v>5.5756629527120998</v>
      </c>
      <c r="DT66" s="3">
        <v>5.5925000000000002</v>
      </c>
      <c r="DU66">
        <f t="shared" si="40"/>
        <v>0.92426678631664172</v>
      </c>
      <c r="DW66" s="3">
        <v>5.14</v>
      </c>
      <c r="DX66" s="3">
        <v>0.43566295271210009</v>
      </c>
      <c r="DY66" s="18">
        <v>5.5756629527120998</v>
      </c>
      <c r="DZ66" s="3">
        <v>5.57</v>
      </c>
      <c r="EA66">
        <f t="shared" si="41"/>
        <v>0.91138956512115665</v>
      </c>
      <c r="EC66" s="3">
        <v>5.24</v>
      </c>
      <c r="ED66" s="3">
        <v>0.33566295271209956</v>
      </c>
      <c r="EE66" s="18">
        <v>5.5756629527120998</v>
      </c>
      <c r="EF66" s="3">
        <v>5.24</v>
      </c>
      <c r="EG66">
        <f t="shared" si="42"/>
        <v>0.93031137028744992</v>
      </c>
      <c r="EI66" s="3">
        <v>5.0599999999999996</v>
      </c>
      <c r="EJ66" s="3">
        <v>0.23475766024240041</v>
      </c>
      <c r="EK66" s="18">
        <v>5.2947576602424</v>
      </c>
      <c r="EL66" s="3">
        <v>5.29</v>
      </c>
      <c r="EM66">
        <f t="shared" si="43"/>
        <v>0.95021790518967908</v>
      </c>
      <c r="EO66" s="3">
        <v>5.0069999999999997</v>
      </c>
      <c r="EP66" s="3">
        <v>4.87486211706016</v>
      </c>
      <c r="EQ66" s="18">
        <v>4.87486211706016</v>
      </c>
      <c r="ER66" s="3">
        <v>5.2947576602424</v>
      </c>
      <c r="ES66">
        <f t="shared" si="44"/>
        <v>0.47894810413199207</v>
      </c>
      <c r="EU66" s="3">
        <v>4.92</v>
      </c>
      <c r="EV66" s="12">
        <v>-4.5137882939839891E-2</v>
      </c>
      <c r="EW66" s="18">
        <v>4.87486211706016</v>
      </c>
      <c r="EX66" s="18">
        <v>5.2947576602424</v>
      </c>
      <c r="EY66" s="3">
        <v>4.92</v>
      </c>
      <c r="EZ66" s="3">
        <v>4.91</v>
      </c>
      <c r="FA66" s="3">
        <v>0.65566295271209984</v>
      </c>
      <c r="FB66" s="19">
        <v>5.5756629527120998</v>
      </c>
      <c r="FC66" s="3">
        <v>5.58</v>
      </c>
      <c r="FF66" s="3"/>
      <c r="FG66" s="13"/>
      <c r="FH66" s="13"/>
      <c r="FI66" s="3"/>
      <c r="FJ66">
        <f t="shared" si="45"/>
        <v>1</v>
      </c>
      <c r="FL66" s="3">
        <v>5.24</v>
      </c>
      <c r="FM66" s="3">
        <v>5.2249999999999996</v>
      </c>
      <c r="FN66" s="3"/>
      <c r="FO66" s="14"/>
      <c r="FP66" s="14"/>
      <c r="FQ66" s="3"/>
      <c r="FR66" s="3"/>
      <c r="FU66" s="3"/>
      <c r="FV66" s="14"/>
      <c r="FW66" s="14"/>
      <c r="FX66" s="3"/>
      <c r="FY66" s="3"/>
      <c r="FZ66">
        <f t="shared" si="48"/>
        <v>1</v>
      </c>
      <c r="GB66" s="3"/>
      <c r="GC66" s="14"/>
      <c r="GD66" s="3"/>
      <c r="GG66" s="3"/>
      <c r="GH66" s="14"/>
      <c r="GI66" s="20"/>
      <c r="GJ66" s="3"/>
      <c r="GK66" s="3"/>
      <c r="GL66" s="3"/>
      <c r="GM66">
        <f t="shared" si="46"/>
        <v>1</v>
      </c>
      <c r="GO66" s="3"/>
      <c r="GP66" s="3"/>
      <c r="GQ66" s="20"/>
      <c r="GR66" s="3"/>
      <c r="GU66" s="3"/>
      <c r="GV66" s="3"/>
      <c r="GW66" s="3"/>
      <c r="GX66" s="3"/>
      <c r="GY66" s="3"/>
    </row>
    <row r="67" spans="1:207">
      <c r="A67" s="34" t="s">
        <v>259</v>
      </c>
      <c r="B67" s="2" t="s">
        <v>252</v>
      </c>
      <c r="C67" s="2" t="s">
        <v>253</v>
      </c>
      <c r="D67" s="16" t="s">
        <v>124</v>
      </c>
      <c r="E67" s="3">
        <v>19</v>
      </c>
      <c r="F67" s="4">
        <v>7.04</v>
      </c>
      <c r="G67" s="4">
        <v>4.1723825441916</v>
      </c>
      <c r="H67" s="4">
        <v>2.6156174558083998</v>
      </c>
      <c r="I67" s="64">
        <f t="shared" ref="I67:I110" si="52">G67+H67</f>
        <v>6.7880000000000003</v>
      </c>
      <c r="K67" s="10">
        <v>5.4939999999999998</v>
      </c>
      <c r="L67" s="10">
        <v>1.02287650883832</v>
      </c>
      <c r="M67" s="44">
        <f t="shared" si="47"/>
        <v>0.80311347357322449</v>
      </c>
      <c r="O67" s="44">
        <f t="shared" ref="O67:O110" si="53">(K67+L67)/$F67</f>
        <v>0.92569268591453402</v>
      </c>
      <c r="P67" s="11">
        <v>5.9370000000000003</v>
      </c>
      <c r="Q67" s="11">
        <v>0.57987650883831954</v>
      </c>
      <c r="R67" s="11">
        <v>6.5168765088383198</v>
      </c>
      <c r="S67" s="44">
        <f t="shared" ref="S67:S110" si="54">IF(Q67&gt;0,$G67/($G67+Q67),1)</f>
        <v>0.87797876707318701</v>
      </c>
      <c r="U67" s="44">
        <f t="shared" ref="U67:U110" si="55">(P67+Q67)/$F67</f>
        <v>0.92569268591453402</v>
      </c>
      <c r="V67" s="11">
        <v>5.8410000000000002</v>
      </c>
      <c r="W67" s="11">
        <v>0.67587650883831962</v>
      </c>
      <c r="X67" s="11">
        <v>6.5168765088383198</v>
      </c>
      <c r="Y67" s="44">
        <f t="shared" ref="Y67:Y110" si="56">IF(W67&gt;0,$G67/($G67+W67),1)</f>
        <v>0.86059397787007064</v>
      </c>
      <c r="AA67" s="44">
        <f t="shared" ref="AA67:AA110" si="57">(V67+W67)/$F67</f>
        <v>0.92569268591453402</v>
      </c>
      <c r="AB67" s="11">
        <v>5.83</v>
      </c>
      <c r="AC67" s="11">
        <v>0.68687650883831974</v>
      </c>
      <c r="AD67" s="11">
        <v>6.5168765088383198</v>
      </c>
      <c r="AE67" s="44">
        <f t="shared" ref="AE67:AE110" si="58">IF(AC67&gt;0,$G67/($G67+AC67),1)</f>
        <v>0.85864583440760833</v>
      </c>
      <c r="AF67" s="48"/>
      <c r="AG67" s="44">
        <f t="shared" ref="AG67:AG110" si="59">(AB67+AC67)/$F67</f>
        <v>0.92569268591453402</v>
      </c>
      <c r="AH67" s="11">
        <v>5.5495000000000001</v>
      </c>
      <c r="AI67" s="7">
        <v>0</v>
      </c>
      <c r="AJ67" s="11" t="s">
        <v>125</v>
      </c>
      <c r="AK67" s="11"/>
      <c r="AL67" s="44">
        <f t="shared" ref="AL67:AL110" si="60">IF(AI67&gt;0,$G67/($G67+AI67),1)</f>
        <v>1</v>
      </c>
      <c r="AM67" s="44">
        <f t="shared" ref="AM67:AM110" si="61">IF(AND(($G67/((AK67-AH67)+$G67))&lt;=1,($G67/((AK67-AH67)+$G67))&gt;0),$G67/((AK67-AH67)+$G67),1)</f>
        <v>1</v>
      </c>
      <c r="AN67" s="44">
        <f t="shared" ref="AN67:AN110" si="62">(AH67+AI67)/$F67</f>
        <v>0.78828125000000004</v>
      </c>
      <c r="AO67" s="44">
        <f t="shared" ref="AO67:AO110" si="63">(AH67+AI67)/($G67+$H67)</f>
        <v>0.81754566882734236</v>
      </c>
      <c r="AP67" s="44"/>
      <c r="AQ67" s="44">
        <f t="shared" ref="AQ67:AQ110" si="64">(AK67)/$F67</f>
        <v>0</v>
      </c>
      <c r="AS67" s="11">
        <v>5.2130000000000001</v>
      </c>
      <c r="AT67" s="11">
        <v>0.51919127209579941</v>
      </c>
      <c r="AU67" s="17">
        <v>5.7321912720957995</v>
      </c>
      <c r="AV67" s="11">
        <v>5.7324999999999999</v>
      </c>
      <c r="AW67" s="44">
        <f t="shared" ref="AW67:AW110" si="65">IF(AT67&gt;0,$G67/($G67+AT67),1)</f>
        <v>0.88933537179072819</v>
      </c>
      <c r="AX67" s="44">
        <f t="shared" ref="AX67:AX110" si="66">IF(AND(($G67/((AV67-AS67)+$G67))&lt;=1,($G67/((AV67-AS67)+$G67))&gt;0),$G67/((AV67-AS67)+$G67),1)</f>
        <v>0.88927685313795335</v>
      </c>
      <c r="AY67" s="44">
        <f t="shared" ref="AY67:AY110" si="67">(AS67+AT67)/($G67+$H67)</f>
        <v>0.84445952741540942</v>
      </c>
      <c r="AZ67" s="44">
        <f t="shared" ref="AZ67:AZ110" si="68">(AV67)/$F67</f>
        <v>0.81427556818181812</v>
      </c>
      <c r="BA67" s="4">
        <v>5.2824999999999998</v>
      </c>
      <c r="BB67" s="4">
        <v>0.44969127209579973</v>
      </c>
      <c r="BC67" s="18">
        <v>5.7321912720957995</v>
      </c>
      <c r="BD67" s="4">
        <v>5.7365000000000004</v>
      </c>
      <c r="BE67" s="44">
        <f t="shared" ref="BE67:BE110" si="69">IF(BB67&gt;0,$G67/($G67+BB67),1)</f>
        <v>0.90270789910122928</v>
      </c>
      <c r="BF67" s="44">
        <f t="shared" ref="BF67:BF110" si="70">IF(AND(($G67/((BD67-BA67)+$G67))&lt;=1,($G67/((BD67-BA67)+$G67))&gt;0),$G67/((BD67-BA67)+$G67),1)</f>
        <v>0.90186717253418758</v>
      </c>
      <c r="BG67" s="44">
        <f t="shared" ref="BG67:BG110" si="71">(BA67+BB67)/($G67+$H67)</f>
        <v>0.84445952741540942</v>
      </c>
      <c r="BH67" s="44">
        <f t="shared" ref="BH67:BH110" si="72">(BD67)/$F67</f>
        <v>0.81484375000000009</v>
      </c>
      <c r="BI67" s="4">
        <v>5.0599999999999996</v>
      </c>
      <c r="BJ67" s="4">
        <v>0.67219127209579987</v>
      </c>
      <c r="BK67" s="18">
        <v>5.7321912720957995</v>
      </c>
      <c r="BL67" s="4">
        <v>5.74</v>
      </c>
      <c r="BM67" s="44">
        <f t="shared" ref="BM67:BM110" si="73">IF(BJ67&gt;0,$G67/($G67+BJ67),1)</f>
        <v>0.86124862628041687</v>
      </c>
      <c r="BN67" s="44">
        <f t="shared" ref="BN67:BN110" si="74">IF(AND(($G67/((BL67-BI67)+$G67))&lt;=1,($G67/((BL67-BI67)+$G67))&gt;0),$G67/((BL67-BI67)+$G67),1)</f>
        <v>0.85986265637403747</v>
      </c>
      <c r="BO67" s="44">
        <f t="shared" ref="BO67:BO110" si="75">(BI67+BJ67)/($G67+$H67)</f>
        <v>0.84445952741540942</v>
      </c>
      <c r="BP67" s="44">
        <f t="shared" ref="BP67:BP110" si="76">(BL67)/$F67</f>
        <v>0.81534090909090917</v>
      </c>
      <c r="BQ67" s="44"/>
      <c r="BR67" s="4">
        <v>5.34</v>
      </c>
      <c r="BS67" s="4">
        <v>0.1306295265149604</v>
      </c>
      <c r="BT67" s="18">
        <v>5.4706295265149603</v>
      </c>
      <c r="BU67" s="4">
        <v>5.47</v>
      </c>
      <c r="BV67" s="44">
        <f t="shared" ref="BV67:BV110" si="77">IF(BS67&gt;0,$G67/($G67+BS67),1)</f>
        <v>0.96964230535065388</v>
      </c>
      <c r="BW67" s="44">
        <f t="shared" ref="BW67:BW110" si="78">IF(AND(($G67/((BU67-BR67)+$G67))&lt;=1,($G67/((BU67-BR67)+$G67))&gt;0),$G67/((BU67-BR67)+$G67),1)</f>
        <v>0.96978418384122878</v>
      </c>
      <c r="BX67" s="44">
        <f t="shared" ref="BX67:BX110" si="79">(BR67+BS67)/($G67+$H67)</f>
        <v>0.80592656548540953</v>
      </c>
      <c r="BY67" s="44">
        <f t="shared" ref="BY67:BY110" si="80">(BU67)/$F67</f>
        <v>0.77698863636363635</v>
      </c>
      <c r="BZ67" s="4">
        <v>5.12</v>
      </c>
      <c r="CA67" s="4">
        <v>8.9067780934120044E-2</v>
      </c>
      <c r="CB67" s="18">
        <v>5.2090677809341202</v>
      </c>
      <c r="CE67" s="44">
        <f t="shared" ref="CE67:CE110" si="81">IF(CA67&gt;0,$G67/($G67+CA67),1)</f>
        <v>0.97909918592527712</v>
      </c>
      <c r="CF67" s="44"/>
      <c r="CG67" s="44">
        <f t="shared" ref="CG67:CG110" si="82">(BZ67+CA67)/($G67+$H67)</f>
        <v>0.76739360355540953</v>
      </c>
      <c r="CH67" s="44">
        <f t="shared" ref="CH67:CH110" si="83">(CD67)/$F67</f>
        <v>0</v>
      </c>
      <c r="CI67" s="4">
        <v>4.8600000000000003</v>
      </c>
      <c r="CJ67" s="4">
        <v>0.34906778093411983</v>
      </c>
      <c r="CK67" s="18">
        <v>5.2090677809341202</v>
      </c>
      <c r="CL67" s="4">
        <v>5.2</v>
      </c>
      <c r="CM67" s="44">
        <f t="shared" ref="CM67:CM110" si="84">IF(CJ67&gt;0,$G67/($G67+CJ67),1)</f>
        <v>0.9227973867158622</v>
      </c>
      <c r="CN67" s="44">
        <f t="shared" ref="CN67:CN110" si="85">($G67/((CL67-CI67)+$G67))</f>
        <v>0.92465177837423107</v>
      </c>
      <c r="CO67" s="44"/>
      <c r="CP67" s="44"/>
      <c r="CQ67" s="3"/>
      <c r="CR67" s="3">
        <v>5.2090677809341202</v>
      </c>
      <c r="CS67" s="18">
        <v>5.2090677809341202</v>
      </c>
      <c r="CT67" s="3"/>
      <c r="CU67" s="44">
        <f t="shared" ref="CU67:CU110" si="86">IF(CR67&gt;0,$G67/($G67+CR67),1)</f>
        <v>0.44474813590570139</v>
      </c>
      <c r="CV67" s="44">
        <f t="shared" ref="CV67:CV110" si="87">($G67/((CT67-CQ67)+$G67))</f>
        <v>1</v>
      </c>
      <c r="CW67" s="44"/>
      <c r="CX67" s="44"/>
      <c r="CY67" s="3">
        <v>4.8099999999999996</v>
      </c>
      <c r="CZ67" s="3">
        <v>0.39906778093412054</v>
      </c>
      <c r="DA67" s="18">
        <v>5.2090677809341202</v>
      </c>
      <c r="DB67" s="3">
        <v>5.2</v>
      </c>
      <c r="DC67">
        <f t="shared" ref="DC67:DC110" si="88">IF(CZ67&gt;0,$G67/($G67+CZ67),1)</f>
        <v>0.91270433832765197</v>
      </c>
      <c r="DE67" s="3">
        <v>4.8609999999999998</v>
      </c>
      <c r="DF67" s="3">
        <v>0.34806778093412039</v>
      </c>
      <c r="DG67" s="18">
        <v>5.2090677809341202</v>
      </c>
      <c r="DH67" s="3">
        <v>5.3045</v>
      </c>
      <c r="DI67">
        <f t="shared" ref="DI67:DI110" si="89">IF(DF67&gt;0,$G67/($G67+DF67),1)</f>
        <v>0.92300152509154276</v>
      </c>
      <c r="DK67" s="3">
        <v>4.9800000000000004</v>
      </c>
      <c r="DL67" s="3">
        <v>0.22906778093411972</v>
      </c>
      <c r="DM67" s="18">
        <v>5.2090677809341202</v>
      </c>
      <c r="DN67" s="3">
        <v>5.2</v>
      </c>
      <c r="DO67">
        <f t="shared" ref="DO67:DO110" si="90">IF(DL67&gt;0,$G67/($G67+DL67),1)</f>
        <v>0.94795629530873404</v>
      </c>
      <c r="DQ67" s="3">
        <v>4.9264999999999999</v>
      </c>
      <c r="DR67" s="3">
        <v>0.28256778093412027</v>
      </c>
      <c r="DS67" s="18">
        <v>5.2090677809341202</v>
      </c>
      <c r="DT67" s="3">
        <v>5.2314999999999996</v>
      </c>
      <c r="DU67">
        <f t="shared" ref="DU67:DU110" si="91">IF(DR67&gt;0,$G67/($G67+DR67),1)</f>
        <v>0.93657218143590726</v>
      </c>
      <c r="DW67" s="3">
        <v>4.87</v>
      </c>
      <c r="DX67" s="3">
        <v>0.33906778093412004</v>
      </c>
      <c r="DY67" s="18">
        <v>5.2090677809341202</v>
      </c>
      <c r="DZ67" s="3">
        <v>5.21</v>
      </c>
      <c r="EA67">
        <f t="shared" ref="EA67:EA110" si="92">IF(DX67&gt;0,$G67/($G67+DX67),1)</f>
        <v>0.92484284287787843</v>
      </c>
      <c r="EC67" s="3">
        <v>4.9400000000000004</v>
      </c>
      <c r="ED67" s="3">
        <v>0.26906778093411976</v>
      </c>
      <c r="EE67" s="18">
        <v>5.2090677809341202</v>
      </c>
      <c r="EF67" s="3">
        <v>4.9400000000000004</v>
      </c>
      <c r="EG67">
        <f t="shared" ref="EG67:EG110" si="93">IF(ED67&gt;0,$G67/($G67+ED67),1)</f>
        <v>0.93941893723048597</v>
      </c>
      <c r="EI67" s="3">
        <v>4.8</v>
      </c>
      <c r="EJ67" s="3">
        <v>0.14750603535328022</v>
      </c>
      <c r="EK67" s="18">
        <v>4.94750603535328</v>
      </c>
      <c r="EL67" s="3">
        <v>4.96</v>
      </c>
      <c r="EM67">
        <f t="shared" ref="EM67:EM110" si="94">IF(EJ67&gt;0,$G67/($G67+EJ67),1)</f>
        <v>0.96585420372837005</v>
      </c>
      <c r="EO67" s="3">
        <v>4.7530000000000001</v>
      </c>
      <c r="EP67" s="3">
        <v>4.7801058496497602</v>
      </c>
      <c r="EQ67" s="18">
        <v>4.7801058496497602</v>
      </c>
      <c r="ER67" s="3">
        <v>4.94750603535328</v>
      </c>
      <c r="ES67">
        <f t="shared" ref="ES67:ES110" si="95">IF(EP67&gt;0,$G67/($G67+EP67),1)</f>
        <v>0.46605841422390293</v>
      </c>
      <c r="EU67" s="3">
        <v>4.7</v>
      </c>
      <c r="EV67" s="12">
        <v>8.0105849649759975E-2</v>
      </c>
      <c r="EW67" s="18">
        <v>4.7801058496497602</v>
      </c>
      <c r="EX67" s="18">
        <v>4.94750603535328</v>
      </c>
      <c r="EY67" s="3">
        <v>4.78</v>
      </c>
      <c r="EZ67" s="3">
        <v>4.75</v>
      </c>
      <c r="FA67" s="3">
        <v>0.4290677809341199</v>
      </c>
      <c r="FB67" s="19">
        <v>5.2090677809341202</v>
      </c>
      <c r="FC67" s="3">
        <v>5.25</v>
      </c>
      <c r="FF67" s="3">
        <v>4.9400000000000004</v>
      </c>
      <c r="FG67" s="3">
        <v>0.26906778093411976</v>
      </c>
      <c r="FH67" s="19">
        <v>5.2090677809341202</v>
      </c>
      <c r="FI67" s="3">
        <v>5.2</v>
      </c>
      <c r="FJ67">
        <f t="shared" ref="FJ67:FJ110" si="96">IF(FG67&gt;0,$G67/($G67+FG67),1)</f>
        <v>0.93941893723048597</v>
      </c>
      <c r="FL67" s="3"/>
      <c r="FM67" s="3"/>
      <c r="FN67" s="3"/>
      <c r="FO67" s="3">
        <v>5.2090677809341202</v>
      </c>
      <c r="FP67" s="19">
        <v>5.2090677809341202</v>
      </c>
      <c r="FQ67" s="3"/>
      <c r="FR67" s="3"/>
      <c r="FU67" s="3">
        <v>4.8695000000000004</v>
      </c>
      <c r="FV67" s="3">
        <v>0.33956778093411977</v>
      </c>
      <c r="FW67" s="19">
        <v>5.2090677809341202</v>
      </c>
      <c r="FX67" s="3">
        <v>5.2110000000000003</v>
      </c>
      <c r="FY67" s="3">
        <v>4.97</v>
      </c>
      <c r="FZ67">
        <f t="shared" si="48"/>
        <v>0.92474035473237215</v>
      </c>
      <c r="GB67" s="3"/>
      <c r="GC67" s="19"/>
      <c r="GD67" s="3"/>
      <c r="GG67" s="3"/>
      <c r="GH67" s="14"/>
      <c r="GI67" s="20"/>
      <c r="GJ67" s="3"/>
      <c r="GK67" s="3"/>
      <c r="GL67" s="3"/>
      <c r="GM67">
        <f t="shared" ref="GM67:GM110" si="97">IF(GH67&gt;0,$G67/($G67+GH67),1)</f>
        <v>1</v>
      </c>
      <c r="GO67" s="3"/>
      <c r="GP67" s="3"/>
      <c r="GQ67" s="20"/>
      <c r="GR67" s="3"/>
      <c r="GU67" s="3"/>
      <c r="GV67" s="3"/>
      <c r="GW67" s="3"/>
      <c r="GX67" s="3"/>
      <c r="GY67" s="3"/>
    </row>
    <row r="68" spans="1:207">
      <c r="A68" s="36" t="s">
        <v>260</v>
      </c>
      <c r="B68" s="2" t="s">
        <v>252</v>
      </c>
      <c r="C68" s="2" t="s">
        <v>253</v>
      </c>
      <c r="D68" s="16" t="s">
        <v>124</v>
      </c>
      <c r="E68" s="3">
        <v>51</v>
      </c>
      <c r="F68" s="4">
        <v>7.4880000000000004</v>
      </c>
      <c r="G68" s="4">
        <v>4.4477548747452005</v>
      </c>
      <c r="H68" s="4">
        <v>2.7882451252547997</v>
      </c>
      <c r="I68" s="64">
        <f t="shared" si="52"/>
        <v>7.2360000000000007</v>
      </c>
      <c r="K68" s="10">
        <v>6.61</v>
      </c>
      <c r="L68" s="10">
        <v>0.32035097494903919</v>
      </c>
      <c r="M68" s="44">
        <f t="shared" ref="M68:M110" si="98">IF(L68&gt;0,$G68/($G68+L68),1)</f>
        <v>0.93281378705768836</v>
      </c>
      <c r="O68" s="44">
        <f t="shared" si="53"/>
        <v>0.92552764088528838</v>
      </c>
      <c r="P68" s="11">
        <v>6.6050000000000004</v>
      </c>
      <c r="Q68" s="11">
        <v>0.32535097494903908</v>
      </c>
      <c r="R68" s="11">
        <v>6.9303509749490395</v>
      </c>
      <c r="S68" s="44">
        <f t="shared" si="54"/>
        <v>0.93183663107536563</v>
      </c>
      <c r="U68" s="44">
        <f t="shared" si="55"/>
        <v>0.92552764088528838</v>
      </c>
      <c r="V68" s="11">
        <v>6.55</v>
      </c>
      <c r="W68" s="11">
        <v>0.38035097494903969</v>
      </c>
      <c r="X68" s="11">
        <v>6.9303509749490395</v>
      </c>
      <c r="Y68" s="44">
        <f t="shared" si="56"/>
        <v>0.9212214920737235</v>
      </c>
      <c r="AA68" s="44">
        <f t="shared" si="57"/>
        <v>0.92552764088528838</v>
      </c>
      <c r="AB68" s="11">
        <v>6.58</v>
      </c>
      <c r="AC68" s="11">
        <v>0.35035097494903944</v>
      </c>
      <c r="AD68" s="11">
        <v>6.9303509749490395</v>
      </c>
      <c r="AE68" s="44">
        <f t="shared" si="58"/>
        <v>0.92698139934295831</v>
      </c>
      <c r="AF68" s="48"/>
      <c r="AG68" s="44">
        <f t="shared" si="59"/>
        <v>0.92552764088528838</v>
      </c>
      <c r="AH68" s="11">
        <v>6.38</v>
      </c>
      <c r="AI68" s="7">
        <v>0</v>
      </c>
      <c r="AJ68" s="11" t="s">
        <v>125</v>
      </c>
      <c r="AK68" s="11"/>
      <c r="AL68" s="44">
        <f t="shared" si="60"/>
        <v>1</v>
      </c>
      <c r="AM68" s="44">
        <f t="shared" si="61"/>
        <v>1</v>
      </c>
      <c r="AN68" s="44">
        <f t="shared" si="62"/>
        <v>0.8520299145299145</v>
      </c>
      <c r="AO68" s="44">
        <f t="shared" si="63"/>
        <v>0.88170259812050844</v>
      </c>
      <c r="AP68" s="44"/>
      <c r="AQ68" s="44">
        <f t="shared" si="64"/>
        <v>0</v>
      </c>
      <c r="AS68" s="11">
        <v>6.15</v>
      </c>
      <c r="AT68" s="11">
        <v>-5.6122562627400008E-2</v>
      </c>
      <c r="AU68" s="17">
        <v>6.0938774373726003</v>
      </c>
      <c r="AV68" s="11">
        <v>6.15</v>
      </c>
      <c r="AW68" s="44">
        <f t="shared" si="65"/>
        <v>1</v>
      </c>
      <c r="AX68" s="44">
        <f t="shared" si="66"/>
        <v>1</v>
      </c>
      <c r="AY68" s="44">
        <f t="shared" si="67"/>
        <v>0.84216106099676613</v>
      </c>
      <c r="AZ68" s="44">
        <f t="shared" si="68"/>
        <v>0.82131410256410253</v>
      </c>
      <c r="BA68" s="4">
        <v>5.95</v>
      </c>
      <c r="BB68" s="4">
        <v>0.14387743737260017</v>
      </c>
      <c r="BC68" s="18">
        <v>6.0938774373726003</v>
      </c>
      <c r="BD68" s="4">
        <v>6.09</v>
      </c>
      <c r="BE68" s="44">
        <f t="shared" si="69"/>
        <v>0.96866529643654342</v>
      </c>
      <c r="BF68" s="44">
        <f t="shared" si="70"/>
        <v>0.96948398425324001</v>
      </c>
      <c r="BG68" s="44">
        <f t="shared" si="71"/>
        <v>0.84216106099676613</v>
      </c>
      <c r="BH68" s="44">
        <f t="shared" si="72"/>
        <v>0.81330128205128194</v>
      </c>
      <c r="BI68" s="4">
        <v>5.65</v>
      </c>
      <c r="BJ68" s="4">
        <v>0.44387743737259999</v>
      </c>
      <c r="BK68" s="18">
        <v>6.0938774373726003</v>
      </c>
      <c r="BL68" s="4">
        <v>6.1</v>
      </c>
      <c r="BM68" s="44">
        <f t="shared" si="73"/>
        <v>0.90925780822221569</v>
      </c>
      <c r="BN68" s="44">
        <f t="shared" si="74"/>
        <v>0.90812116745156424</v>
      </c>
      <c r="BO68" s="44">
        <f t="shared" si="75"/>
        <v>0.84216106099676613</v>
      </c>
      <c r="BP68" s="44">
        <f t="shared" si="76"/>
        <v>0.81463675213675202</v>
      </c>
      <c r="BQ68" s="44"/>
      <c r="BR68" s="4">
        <v>5.84</v>
      </c>
      <c r="BS68" s="4">
        <v>0</v>
      </c>
      <c r="BT68" s="18">
        <v>5.8150529248471203</v>
      </c>
      <c r="BU68" s="4">
        <v>5.84</v>
      </c>
      <c r="BV68" s="44">
        <f t="shared" si="77"/>
        <v>1</v>
      </c>
      <c r="BW68" s="44">
        <f t="shared" si="78"/>
        <v>1</v>
      </c>
      <c r="BX68" s="44">
        <f t="shared" si="79"/>
        <v>0.80707573244886666</v>
      </c>
      <c r="BY68" s="44">
        <f t="shared" si="80"/>
        <v>0.77991452991452981</v>
      </c>
      <c r="BZ68" s="4">
        <v>5.6</v>
      </c>
      <c r="CA68" s="4">
        <v>0</v>
      </c>
      <c r="CB68" s="18">
        <v>5.5362284123216403</v>
      </c>
      <c r="CE68" s="44">
        <f t="shared" si="81"/>
        <v>1</v>
      </c>
      <c r="CF68" s="44"/>
      <c r="CG68" s="44">
        <f t="shared" si="82"/>
        <v>0.77390823659480368</v>
      </c>
      <c r="CH68" s="44">
        <f t="shared" si="83"/>
        <v>0</v>
      </c>
      <c r="CI68" s="4">
        <v>5.29</v>
      </c>
      <c r="CJ68" s="4">
        <v>0.24622841232164028</v>
      </c>
      <c r="CK68" s="18">
        <v>5.5362284123216403</v>
      </c>
      <c r="CL68" s="4">
        <v>5.53</v>
      </c>
      <c r="CM68" s="44">
        <f t="shared" si="84"/>
        <v>0.94754382423983818</v>
      </c>
      <c r="CN68" s="44">
        <f t="shared" si="85"/>
        <v>0.9488027837605213</v>
      </c>
      <c r="CO68" s="44"/>
      <c r="CP68" s="44"/>
      <c r="CQ68" s="3">
        <v>5.32</v>
      </c>
      <c r="CR68" s="3">
        <v>0.21622841232164003</v>
      </c>
      <c r="CS68" s="18">
        <v>5.5362284123216403</v>
      </c>
      <c r="CT68" s="3">
        <v>5.53</v>
      </c>
      <c r="CU68" s="44">
        <f t="shared" si="86"/>
        <v>0.95363868199930335</v>
      </c>
      <c r="CV68" s="44">
        <f t="shared" si="87"/>
        <v>0.95491390044189739</v>
      </c>
      <c r="CW68" s="44"/>
      <c r="CX68" s="44"/>
      <c r="CY68" s="3">
        <v>5.26</v>
      </c>
      <c r="CZ68" s="3">
        <v>0.27622841232164053</v>
      </c>
      <c r="DA68" s="18">
        <v>5.5362284123216403</v>
      </c>
      <c r="DB68" s="3">
        <v>5.53</v>
      </c>
      <c r="DC68">
        <f t="shared" si="88"/>
        <v>0.94152637815677942</v>
      </c>
      <c r="DE68" s="3">
        <v>5.16</v>
      </c>
      <c r="DF68" s="3">
        <v>0.37622841232164017</v>
      </c>
      <c r="DG68" s="18">
        <v>5.5362284123216403</v>
      </c>
      <c r="DH68" s="3">
        <v>5.53</v>
      </c>
      <c r="DI68">
        <f t="shared" si="89"/>
        <v>0.92200876538475718</v>
      </c>
      <c r="DK68" s="3">
        <v>5.3</v>
      </c>
      <c r="DL68" s="3">
        <v>0.23622841232164049</v>
      </c>
      <c r="DM68" s="18">
        <v>5.5362284123216403</v>
      </c>
      <c r="DN68" s="3">
        <v>5.53</v>
      </c>
      <c r="DO68">
        <f t="shared" si="90"/>
        <v>0.94956676874277035</v>
      </c>
      <c r="DQ68" s="3">
        <v>5.2750000000000004</v>
      </c>
      <c r="DR68" s="3">
        <v>0.26122841232163996</v>
      </c>
      <c r="DS68" s="18">
        <v>5.5362284123216403</v>
      </c>
      <c r="DT68" s="3">
        <v>5.5715000000000003</v>
      </c>
      <c r="DU68">
        <f t="shared" si="91"/>
        <v>0.94452551720896949</v>
      </c>
      <c r="DW68" s="3">
        <v>5.17</v>
      </c>
      <c r="DX68" s="3">
        <v>0.36622841232164038</v>
      </c>
      <c r="DY68" s="18">
        <v>5.5362284123216403</v>
      </c>
      <c r="DZ68" s="3">
        <v>5.53</v>
      </c>
      <c r="EA68">
        <f t="shared" si="92"/>
        <v>0.923924037437865</v>
      </c>
      <c r="EC68" s="3">
        <v>5.32</v>
      </c>
      <c r="ED68" s="3">
        <v>0.21622841232164003</v>
      </c>
      <c r="EE68" s="18">
        <v>5.5362284123216403</v>
      </c>
      <c r="EF68" s="3">
        <v>5.32</v>
      </c>
      <c r="EG68">
        <f t="shared" si="93"/>
        <v>0.95363868199930335</v>
      </c>
      <c r="EI68" s="3">
        <v>5.0999999999999996</v>
      </c>
      <c r="EJ68" s="3">
        <v>0.15740389979616065</v>
      </c>
      <c r="EK68" s="18">
        <v>5.2574038997961603</v>
      </c>
      <c r="EL68" s="3">
        <v>5.25</v>
      </c>
      <c r="EM68">
        <f t="shared" si="94"/>
        <v>0.9658200927476519</v>
      </c>
      <c r="EO68" s="3">
        <v>5.03</v>
      </c>
      <c r="EP68" s="3">
        <v>4.7946323120455201</v>
      </c>
      <c r="EQ68" s="18">
        <v>4.7946323120455201</v>
      </c>
      <c r="ER68" s="3">
        <v>5.2574038997961603</v>
      </c>
      <c r="ES68">
        <f t="shared" si="95"/>
        <v>0.48123442405680217</v>
      </c>
      <c r="EU68" s="3">
        <v>4.96</v>
      </c>
      <c r="EV68" s="12">
        <v>-0.16536768795447987</v>
      </c>
      <c r="EW68" s="18">
        <v>4.7946323120455201</v>
      </c>
      <c r="EX68" s="18">
        <v>5.2574038997961603</v>
      </c>
      <c r="EY68" s="3"/>
      <c r="EZ68" s="3">
        <v>4.9400000000000004</v>
      </c>
      <c r="FA68" s="3">
        <v>5.5362284123216403</v>
      </c>
      <c r="FB68" s="19">
        <v>5.5362284123216403</v>
      </c>
      <c r="FC68" s="3">
        <v>5.53</v>
      </c>
      <c r="FF68" s="3">
        <v>5.33</v>
      </c>
      <c r="FG68" s="3">
        <v>0.20622841232164024</v>
      </c>
      <c r="FH68" s="19">
        <v>5.5362284123216403</v>
      </c>
      <c r="FI68" s="3">
        <v>5.53</v>
      </c>
      <c r="FJ68">
        <f t="shared" si="96"/>
        <v>0.9556877625893635</v>
      </c>
      <c r="FL68" s="3"/>
      <c r="FM68" s="3"/>
      <c r="FN68" s="3"/>
      <c r="FO68" s="12">
        <v>5.5362284123216403</v>
      </c>
      <c r="FP68" s="17">
        <v>5.5362284123216403</v>
      </c>
      <c r="FQ68" s="3"/>
      <c r="FR68" s="3"/>
      <c r="FU68" s="3">
        <v>5.2415000000000003</v>
      </c>
      <c r="FV68" s="12">
        <v>0.29472841232164004</v>
      </c>
      <c r="FW68" s="17">
        <v>5.5362284123216403</v>
      </c>
      <c r="FX68" s="3">
        <v>5.5330000000000004</v>
      </c>
      <c r="FY68" s="3"/>
      <c r="FZ68">
        <f t="shared" ref="FZ68:FZ110" si="99">IF(FV68&gt;0,$G68/($G68+FV68),1)</f>
        <v>0.93785356858812985</v>
      </c>
      <c r="GB68" s="3"/>
      <c r="GC68" s="17">
        <v>5.5362284123216403</v>
      </c>
      <c r="GD68" s="3"/>
      <c r="GG68" s="3"/>
      <c r="GH68" s="37"/>
      <c r="GI68" s="20"/>
      <c r="GJ68" s="3"/>
      <c r="GK68" s="3">
        <v>5.24</v>
      </c>
      <c r="GL68" s="3">
        <v>5.2160000000000002</v>
      </c>
      <c r="GM68">
        <f t="shared" si="97"/>
        <v>1</v>
      </c>
      <c r="GO68" s="3"/>
      <c r="GP68" s="3"/>
      <c r="GQ68" s="20"/>
      <c r="GR68" s="3"/>
      <c r="GU68" s="3"/>
      <c r="GV68" s="3"/>
      <c r="GW68" s="3"/>
      <c r="GX68" s="3"/>
      <c r="GY68" s="3"/>
    </row>
    <row r="69" spans="1:207">
      <c r="A69" s="38" t="s">
        <v>261</v>
      </c>
      <c r="B69" s="2" t="s">
        <v>252</v>
      </c>
      <c r="C69" s="2" t="s">
        <v>253</v>
      </c>
      <c r="D69" s="16" t="s">
        <v>124</v>
      </c>
      <c r="E69" s="3">
        <v>34</v>
      </c>
      <c r="F69" s="4">
        <v>7.5545</v>
      </c>
      <c r="G69" s="4">
        <v>4.4886304550617506</v>
      </c>
      <c r="H69" s="4">
        <v>2.8138695449382491</v>
      </c>
      <c r="I69" s="64">
        <f t="shared" si="52"/>
        <v>7.3025000000000002</v>
      </c>
      <c r="K69" s="40">
        <v>6.3659999999999997</v>
      </c>
      <c r="L69" s="12">
        <v>0.61416620243335007</v>
      </c>
      <c r="M69" s="44">
        <f t="shared" si="98"/>
        <v>0.8796412548536009</v>
      </c>
      <c r="O69" s="44">
        <f t="shared" si="53"/>
        <v>0.92397461148101789</v>
      </c>
      <c r="P69" s="11">
        <v>6.37</v>
      </c>
      <c r="Q69" s="11">
        <v>0.76016620243334998</v>
      </c>
      <c r="R69" s="11">
        <v>7.1301662024333501</v>
      </c>
      <c r="S69" s="44">
        <f t="shared" si="54"/>
        <v>0.85517324216630508</v>
      </c>
      <c r="U69" s="44">
        <f t="shared" si="55"/>
        <v>0.94383032661769151</v>
      </c>
      <c r="V69" s="11">
        <v>6.56</v>
      </c>
      <c r="W69" s="11">
        <v>0.57016620243335048</v>
      </c>
      <c r="X69" s="11">
        <v>7.1301662024333501</v>
      </c>
      <c r="Y69" s="44">
        <f t="shared" si="56"/>
        <v>0.88729212873409458</v>
      </c>
      <c r="AA69" s="44">
        <f t="shared" si="57"/>
        <v>0.94383032661769151</v>
      </c>
      <c r="AB69" s="11">
        <v>6.64</v>
      </c>
      <c r="AC69" s="11">
        <v>0.49016620243335041</v>
      </c>
      <c r="AD69" s="11">
        <v>7.1301662024333501</v>
      </c>
      <c r="AE69" s="44">
        <f t="shared" si="58"/>
        <v>0.90154926257222168</v>
      </c>
      <c r="AF69" s="48"/>
      <c r="AG69" s="44">
        <f t="shared" si="59"/>
        <v>0.94383032661769151</v>
      </c>
      <c r="AH69" s="11">
        <v>6.31</v>
      </c>
      <c r="AI69" s="7">
        <v>0</v>
      </c>
      <c r="AJ69" s="11" t="s">
        <v>125</v>
      </c>
      <c r="AK69" s="11">
        <v>6.31</v>
      </c>
      <c r="AL69" s="44">
        <f t="shared" si="60"/>
        <v>1</v>
      </c>
      <c r="AM69" s="44">
        <f t="shared" si="61"/>
        <v>1</v>
      </c>
      <c r="AN69" s="44">
        <f t="shared" si="62"/>
        <v>0.83526375008273213</v>
      </c>
      <c r="AO69" s="44">
        <f t="shared" si="63"/>
        <v>0.86408764121876058</v>
      </c>
      <c r="AP69" s="44"/>
      <c r="AQ69" s="44">
        <f t="shared" si="64"/>
        <v>0.83526375008273213</v>
      </c>
      <c r="AS69" s="11">
        <v>5.94</v>
      </c>
      <c r="AT69" s="11">
        <v>0.3286655060833743</v>
      </c>
      <c r="AU69" s="17">
        <v>6.2686655060833747</v>
      </c>
      <c r="AV69" s="11">
        <v>6.26</v>
      </c>
      <c r="AW69" s="44">
        <f t="shared" si="65"/>
        <v>0.93177386053622357</v>
      </c>
      <c r="AX69" s="44">
        <f t="shared" si="66"/>
        <v>0.93345298562854728</v>
      </c>
      <c r="AY69" s="44">
        <f t="shared" si="67"/>
        <v>0.8584273202442142</v>
      </c>
      <c r="AZ69" s="44">
        <f t="shared" si="68"/>
        <v>0.82864517837050766</v>
      </c>
      <c r="BA69" s="4">
        <v>5.88</v>
      </c>
      <c r="BB69" s="4">
        <v>0.2675652275308753</v>
      </c>
      <c r="BC69" s="18">
        <v>6.1475652275308752</v>
      </c>
      <c r="BD69" s="4">
        <v>6.14</v>
      </c>
      <c r="BE69" s="44">
        <f t="shared" si="69"/>
        <v>0.9437438563534829</v>
      </c>
      <c r="BF69" s="44">
        <f t="shared" si="70"/>
        <v>0.94524737132937864</v>
      </c>
      <c r="BG69" s="44">
        <f t="shared" si="71"/>
        <v>0.84184392023702503</v>
      </c>
      <c r="BH69" s="44">
        <f t="shared" si="72"/>
        <v>0.81276060626116875</v>
      </c>
      <c r="BI69" s="4">
        <v>5.54</v>
      </c>
      <c r="BJ69" s="4">
        <v>0.60756522753087516</v>
      </c>
      <c r="BK69" s="18">
        <v>6.1475652275308752</v>
      </c>
      <c r="BL69" s="4">
        <v>6.14</v>
      </c>
      <c r="BM69" s="44">
        <f t="shared" si="73"/>
        <v>0.88078063218683467</v>
      </c>
      <c r="BN69" s="44">
        <f t="shared" si="74"/>
        <v>0.88209008193881144</v>
      </c>
      <c r="BO69" s="44">
        <f t="shared" si="75"/>
        <v>0.84184392023702503</v>
      </c>
      <c r="BP69" s="44">
        <f t="shared" si="76"/>
        <v>0.81276060626116875</v>
      </c>
      <c r="BQ69" s="44"/>
      <c r="BR69" s="4">
        <v>5.73</v>
      </c>
      <c r="BS69" s="4">
        <v>0.13617827303704999</v>
      </c>
      <c r="BT69" s="18">
        <v>5.8661782730370504</v>
      </c>
      <c r="BU69" s="4">
        <v>5.86</v>
      </c>
      <c r="BV69" s="44">
        <f t="shared" si="77"/>
        <v>0.97055483133612075</v>
      </c>
      <c r="BW69" s="44">
        <f t="shared" si="78"/>
        <v>0.97185312805064816</v>
      </c>
      <c r="BX69" s="44">
        <f t="shared" si="79"/>
        <v>0.80331095830702504</v>
      </c>
      <c r="BY69" s="44">
        <f t="shared" si="80"/>
        <v>0.77569660467271162</v>
      </c>
      <c r="BZ69" s="4">
        <v>5.52</v>
      </c>
      <c r="CA69" s="4">
        <v>6.4791318543225174E-2</v>
      </c>
      <c r="CB69" s="18">
        <v>5.5847913185432247</v>
      </c>
      <c r="CE69" s="44">
        <f t="shared" si="81"/>
        <v>0.98577085063395531</v>
      </c>
      <c r="CF69" s="44"/>
      <c r="CG69" s="44">
        <f t="shared" si="82"/>
        <v>0.76477799637702493</v>
      </c>
      <c r="CH69" s="44">
        <f t="shared" si="83"/>
        <v>0</v>
      </c>
      <c r="CI69" s="4">
        <v>5.25</v>
      </c>
      <c r="CJ69" s="4">
        <v>0.33479131854322475</v>
      </c>
      <c r="CK69" s="18">
        <v>5.5847913185432247</v>
      </c>
      <c r="CL69" s="4">
        <v>5.58</v>
      </c>
      <c r="CM69" s="44">
        <f t="shared" si="84"/>
        <v>0.93059049482769884</v>
      </c>
      <c r="CN69" s="44">
        <f t="shared" si="85"/>
        <v>0.93151581075212975</v>
      </c>
      <c r="CO69" s="44"/>
      <c r="CP69" s="44"/>
      <c r="CQ69" s="3"/>
      <c r="CR69" s="3">
        <v>5.5847913185432247</v>
      </c>
      <c r="CS69" s="18">
        <v>5.5847913185432247</v>
      </c>
      <c r="CT69" s="3"/>
      <c r="CU69" s="44">
        <f t="shared" si="86"/>
        <v>0.44559143416620828</v>
      </c>
      <c r="CV69" s="44">
        <f t="shared" si="87"/>
        <v>1</v>
      </c>
      <c r="CW69" s="44"/>
      <c r="CX69" s="44"/>
      <c r="CY69" s="3">
        <v>5.25</v>
      </c>
      <c r="CZ69" s="3">
        <v>0.33479131854322475</v>
      </c>
      <c r="DA69" s="18">
        <v>5.5847913185432247</v>
      </c>
      <c r="DB69" s="3"/>
      <c r="DC69">
        <f t="shared" si="88"/>
        <v>0.93059049482769884</v>
      </c>
      <c r="DE69" s="3">
        <v>5.24</v>
      </c>
      <c r="DF69" s="3">
        <v>0.34479131854322453</v>
      </c>
      <c r="DG69" s="18">
        <v>5.5847913185432247</v>
      </c>
      <c r="DH69" s="3">
        <v>5.58</v>
      </c>
      <c r="DI69">
        <f t="shared" si="89"/>
        <v>0.92866517041278929</v>
      </c>
      <c r="DK69" s="3">
        <v>5.29</v>
      </c>
      <c r="DL69" s="3">
        <v>0.29479131854322471</v>
      </c>
      <c r="DM69" s="18">
        <v>5.5847913185432247</v>
      </c>
      <c r="DN69" s="3">
        <v>5.58</v>
      </c>
      <c r="DO69">
        <f t="shared" si="90"/>
        <v>0.93837229236821862</v>
      </c>
      <c r="DQ69" s="3">
        <v>5.3185000000000002</v>
      </c>
      <c r="DR69" s="3">
        <v>0.26629131854322452</v>
      </c>
      <c r="DS69" s="18">
        <v>5.5847913185432247</v>
      </c>
      <c r="DT69" s="3">
        <v>5.6120000000000001</v>
      </c>
      <c r="DU69">
        <f t="shared" si="91"/>
        <v>0.94399669832184563</v>
      </c>
      <c r="DW69" s="3">
        <v>5.21</v>
      </c>
      <c r="DX69" s="3">
        <v>0.37479131854322478</v>
      </c>
      <c r="DY69" s="18">
        <v>5.5847913185432247</v>
      </c>
      <c r="DZ69" s="3">
        <v>5.58</v>
      </c>
      <c r="EA69">
        <f t="shared" si="92"/>
        <v>0.92293670259542115</v>
      </c>
      <c r="EC69" s="3">
        <v>5.37</v>
      </c>
      <c r="ED69" s="3">
        <v>0.21479131854322464</v>
      </c>
      <c r="EE69" s="18">
        <v>5.5847913185432247</v>
      </c>
      <c r="EF69" s="3">
        <v>5.37</v>
      </c>
      <c r="EG69">
        <f t="shared" si="93"/>
        <v>0.95433296674591106</v>
      </c>
      <c r="EI69" s="3">
        <v>5.21</v>
      </c>
      <c r="EJ69" s="3">
        <v>9.3404364049400002E-2</v>
      </c>
      <c r="EK69" s="18">
        <v>5.3034043640494</v>
      </c>
      <c r="EL69" s="3">
        <v>5.3</v>
      </c>
      <c r="EM69">
        <f t="shared" si="94"/>
        <v>0.97961509073221775</v>
      </c>
      <c r="EO69" s="3">
        <v>5.13</v>
      </c>
      <c r="EP69" s="3">
        <v>4.9921230269974002</v>
      </c>
      <c r="EQ69" s="18">
        <v>4.9921230269974002</v>
      </c>
      <c r="ER69" s="3">
        <v>5.3034043640494</v>
      </c>
      <c r="ES69">
        <f t="shared" si="95"/>
        <v>0.47344659509982884</v>
      </c>
      <c r="EU69" s="3">
        <v>5.09</v>
      </c>
      <c r="EV69" s="12">
        <v>-9.7876973002599676E-2</v>
      </c>
      <c r="EW69" s="18">
        <v>4.9921230269974002</v>
      </c>
      <c r="EX69" s="18">
        <v>5.3034043640494</v>
      </c>
      <c r="EY69" s="3">
        <v>5.09</v>
      </c>
      <c r="EZ69" s="3">
        <v>5.23</v>
      </c>
      <c r="FA69" s="3">
        <v>0.49479131854322489</v>
      </c>
      <c r="FB69" s="19">
        <v>5.5847913185432247</v>
      </c>
      <c r="FC69" s="3">
        <v>5.58</v>
      </c>
      <c r="FF69" s="3">
        <v>5.41</v>
      </c>
      <c r="FG69" s="3">
        <v>0.17479131854322461</v>
      </c>
      <c r="FH69" s="19">
        <v>5.5847913185432247</v>
      </c>
      <c r="FI69" s="3">
        <v>5.59</v>
      </c>
      <c r="FJ69">
        <f t="shared" si="96"/>
        <v>0.96251865539322534</v>
      </c>
      <c r="FL69" s="3"/>
      <c r="FM69" s="3"/>
      <c r="FN69" s="3"/>
      <c r="FO69" s="12">
        <v>5.5847913185432247</v>
      </c>
      <c r="FP69" s="17">
        <v>5.5847913185432247</v>
      </c>
      <c r="FQ69" s="3"/>
      <c r="FR69" s="3"/>
      <c r="FU69" s="3">
        <v>5.33</v>
      </c>
      <c r="FV69" s="12">
        <v>0.25479131854322468</v>
      </c>
      <c r="FW69" s="17">
        <v>5.5847913185432247</v>
      </c>
      <c r="FX69" s="3">
        <v>5.58</v>
      </c>
      <c r="FY69" s="3"/>
      <c r="FZ69">
        <f t="shared" si="99"/>
        <v>0.94628533351998667</v>
      </c>
      <c r="GB69" s="3"/>
      <c r="GC69" s="17">
        <v>5.5847913185432247</v>
      </c>
      <c r="GD69" s="3"/>
      <c r="GG69" s="3">
        <v>5.36</v>
      </c>
      <c r="GH69" s="12">
        <v>-5.6595635950600354E-2</v>
      </c>
      <c r="GI69" s="18">
        <v>5.3034043640494</v>
      </c>
      <c r="GJ69" s="3">
        <v>5.36</v>
      </c>
      <c r="GK69" s="3"/>
      <c r="GL69" s="3"/>
      <c r="GM69">
        <f t="shared" si="97"/>
        <v>1</v>
      </c>
      <c r="GO69" s="3">
        <v>5.2679999999999998</v>
      </c>
      <c r="GP69" s="3"/>
      <c r="GQ69" s="39"/>
      <c r="GR69" s="3"/>
      <c r="GU69" s="3"/>
      <c r="GV69" s="3"/>
      <c r="GW69" s="3"/>
      <c r="GX69" s="3"/>
      <c r="GY69" s="3"/>
    </row>
    <row r="70" spans="1:207">
      <c r="A70" s="42" t="s">
        <v>262</v>
      </c>
      <c r="B70" s="2" t="s">
        <v>252</v>
      </c>
      <c r="C70" s="2" t="s">
        <v>253</v>
      </c>
      <c r="D70" s="16" t="s">
        <v>124</v>
      </c>
      <c r="E70" s="3">
        <v>17</v>
      </c>
      <c r="F70" s="4">
        <v>6.3944999999999999</v>
      </c>
      <c r="G70" s="4">
        <v>3.77561281344975</v>
      </c>
      <c r="H70" s="4">
        <v>2.3668871865502497</v>
      </c>
      <c r="I70" s="64">
        <f t="shared" si="52"/>
        <v>6.1425000000000001</v>
      </c>
      <c r="K70" s="40">
        <v>5.8279999999999994</v>
      </c>
      <c r="L70" s="12">
        <v>8.1562674110950084E-2</v>
      </c>
      <c r="M70" s="44">
        <f t="shared" si="98"/>
        <v>0.97885430041386823</v>
      </c>
      <c r="O70" s="44">
        <f t="shared" si="53"/>
        <v>0.92416337072655397</v>
      </c>
      <c r="P70" s="11">
        <v>5.45</v>
      </c>
      <c r="Q70" s="11">
        <v>0.60956267411094966</v>
      </c>
      <c r="R70" s="11">
        <v>6.0595626741109498</v>
      </c>
      <c r="S70" s="44">
        <f t="shared" si="54"/>
        <v>0.86099469089889824</v>
      </c>
      <c r="U70" s="44">
        <f t="shared" si="55"/>
        <v>0.9476210296521933</v>
      </c>
      <c r="V70" s="40">
        <v>5.6779999999999999</v>
      </c>
      <c r="W70" s="11">
        <v>0.23156267411094955</v>
      </c>
      <c r="X70" s="11">
        <v>6.0595626741109498</v>
      </c>
      <c r="Y70" s="44">
        <f t="shared" si="56"/>
        <v>0.94221299395801872</v>
      </c>
      <c r="AA70" s="44">
        <f t="shared" si="57"/>
        <v>0.92416337072655397</v>
      </c>
      <c r="AB70" s="40">
        <v>5.5419999999999998</v>
      </c>
      <c r="AC70" s="11">
        <v>0.36756267411094967</v>
      </c>
      <c r="AD70" s="11">
        <v>6.0595626741109498</v>
      </c>
      <c r="AE70" s="44">
        <f t="shared" si="58"/>
        <v>0.91128479225306658</v>
      </c>
      <c r="AF70" s="48"/>
      <c r="AG70" s="44">
        <f t="shared" si="59"/>
        <v>0.92416337072655397</v>
      </c>
      <c r="AH70" s="11">
        <v>5.39</v>
      </c>
      <c r="AI70" s="7">
        <v>0</v>
      </c>
      <c r="AJ70" s="11" t="s">
        <v>125</v>
      </c>
      <c r="AK70" s="11">
        <v>5.39</v>
      </c>
      <c r="AL70" s="44">
        <f t="shared" si="60"/>
        <v>1</v>
      </c>
      <c r="AM70" s="44">
        <f t="shared" si="61"/>
        <v>1</v>
      </c>
      <c r="AN70" s="44">
        <f t="shared" si="62"/>
        <v>0.84291187739463602</v>
      </c>
      <c r="AO70" s="44">
        <f t="shared" si="63"/>
        <v>0.87749287749287741</v>
      </c>
      <c r="AP70" s="44"/>
      <c r="AQ70" s="44">
        <f t="shared" si="64"/>
        <v>0.84291187739463602</v>
      </c>
      <c r="AS70" s="11">
        <v>5.15</v>
      </c>
      <c r="AT70" s="11">
        <v>0.18215668527737439</v>
      </c>
      <c r="AU70" s="17">
        <v>5.3321566852773747</v>
      </c>
      <c r="AV70" s="11">
        <v>5.33</v>
      </c>
      <c r="AW70" s="44">
        <f t="shared" si="65"/>
        <v>0.95397491305747883</v>
      </c>
      <c r="AX70" s="44">
        <f t="shared" si="66"/>
        <v>0.9544950407208791</v>
      </c>
      <c r="AY70" s="44">
        <f t="shared" si="67"/>
        <v>0.86807597643913303</v>
      </c>
      <c r="AZ70" s="44">
        <f t="shared" si="68"/>
        <v>0.83352881382438038</v>
      </c>
      <c r="BA70" s="4">
        <v>5.18</v>
      </c>
      <c r="BB70" s="4">
        <v>3.1056406724874641E-2</v>
      </c>
      <c r="BC70" s="18">
        <v>5.2110564067248744</v>
      </c>
      <c r="BD70" s="4">
        <v>5.45</v>
      </c>
      <c r="BE70" s="44">
        <f t="shared" si="69"/>
        <v>0.99184157988819155</v>
      </c>
      <c r="BF70" s="44">
        <f t="shared" si="70"/>
        <v>0.93326103795638127</v>
      </c>
      <c r="BG70" s="44">
        <f t="shared" si="71"/>
        <v>0.84836083137564089</v>
      </c>
      <c r="BH70" s="44">
        <f t="shared" si="72"/>
        <v>0.85229494096489178</v>
      </c>
      <c r="BI70" s="4">
        <v>5.01</v>
      </c>
      <c r="BJ70" s="4">
        <v>0.20105640672487457</v>
      </c>
      <c r="BK70" s="18">
        <v>5.2110564067248744</v>
      </c>
      <c r="BL70" s="4">
        <v>5.21</v>
      </c>
      <c r="BM70" s="44">
        <f t="shared" si="73"/>
        <v>0.94944100311263868</v>
      </c>
      <c r="BN70" s="44">
        <f t="shared" si="74"/>
        <v>0.94969329022097237</v>
      </c>
      <c r="BO70" s="44">
        <f t="shared" si="75"/>
        <v>0.84836083137564089</v>
      </c>
      <c r="BP70" s="44">
        <f t="shared" si="76"/>
        <v>0.81476268668386898</v>
      </c>
      <c r="BQ70" s="44"/>
      <c r="BR70" s="4">
        <v>4.9400000000000004</v>
      </c>
      <c r="BS70" s="4">
        <v>3.4367688069849578E-2</v>
      </c>
      <c r="BT70" s="18">
        <v>4.97436768806985</v>
      </c>
      <c r="BU70" s="18">
        <v>4.97436768806985</v>
      </c>
      <c r="BV70" s="44">
        <f t="shared" si="77"/>
        <v>0.99097956326649383</v>
      </c>
      <c r="BW70" s="44">
        <f t="shared" si="78"/>
        <v>0.99097956326649383</v>
      </c>
      <c r="BX70" s="44">
        <f t="shared" si="79"/>
        <v>0.809827869445641</v>
      </c>
      <c r="BY70" s="44">
        <f t="shared" si="80"/>
        <v>0.77791347064975369</v>
      </c>
      <c r="BZ70" s="4">
        <v>4.79</v>
      </c>
      <c r="CA70" s="4">
        <v>0</v>
      </c>
      <c r="CB70" s="18">
        <v>4.7376789694148247</v>
      </c>
      <c r="CC70" s="4">
        <v>4.79</v>
      </c>
      <c r="CE70" s="44">
        <f t="shared" si="81"/>
        <v>1</v>
      </c>
      <c r="CF70" s="44"/>
      <c r="CG70" s="44">
        <f t="shared" si="82"/>
        <v>0.77981277981277985</v>
      </c>
      <c r="CH70" s="44">
        <f t="shared" si="83"/>
        <v>0</v>
      </c>
      <c r="CI70" s="4">
        <v>4.63</v>
      </c>
      <c r="CJ70" s="4">
        <v>0.1076789694148248</v>
      </c>
      <c r="CK70" s="18">
        <v>4.7376789694148247</v>
      </c>
      <c r="CL70" s="4">
        <v>4.7300000000000004</v>
      </c>
      <c r="CM70" s="44">
        <f t="shared" si="84"/>
        <v>0.9722712133324698</v>
      </c>
      <c r="CN70" s="44">
        <f t="shared" si="85"/>
        <v>0.97419762891355788</v>
      </c>
      <c r="CO70" s="44"/>
      <c r="CP70" s="44"/>
      <c r="CQ70" s="3"/>
      <c r="CR70" s="3">
        <v>4.7376789694148247</v>
      </c>
      <c r="CS70" s="18">
        <v>4.7376789694148247</v>
      </c>
      <c r="CT70" s="3"/>
      <c r="CU70" s="44">
        <f t="shared" si="86"/>
        <v>0.44349623033586688</v>
      </c>
      <c r="CV70" s="44">
        <f t="shared" si="87"/>
        <v>1</v>
      </c>
      <c r="CW70" s="44"/>
      <c r="CX70" s="44"/>
      <c r="CY70" s="3">
        <v>4.5999999999999996</v>
      </c>
      <c r="CZ70" s="3">
        <v>0.13767896941482505</v>
      </c>
      <c r="DA70" s="18">
        <v>4.7376789694148247</v>
      </c>
      <c r="DB70" s="3">
        <v>4.7300000000000004</v>
      </c>
      <c r="DC70">
        <f t="shared" si="88"/>
        <v>0.96481760700347208</v>
      </c>
      <c r="DE70" s="3">
        <v>4.55</v>
      </c>
      <c r="DF70" s="3">
        <v>0.18767896941482487</v>
      </c>
      <c r="DG70" s="18">
        <v>4.7376789694148247</v>
      </c>
      <c r="DH70" s="3">
        <v>4.7300000000000004</v>
      </c>
      <c r="DI70">
        <f t="shared" si="89"/>
        <v>0.95264568452258269</v>
      </c>
      <c r="DK70" s="3">
        <v>4.58</v>
      </c>
      <c r="DL70" s="3">
        <v>0.15767896941482462</v>
      </c>
      <c r="DM70" s="18">
        <v>4.7376789694148247</v>
      </c>
      <c r="DN70" s="3">
        <v>4.7300000000000004</v>
      </c>
      <c r="DO70">
        <f t="shared" si="90"/>
        <v>0.95991170294007822</v>
      </c>
      <c r="DQ70" s="3">
        <v>6.6120000000000001</v>
      </c>
      <c r="DR70" s="3">
        <v>-1.8743210305851754</v>
      </c>
      <c r="DS70" s="18">
        <v>4.7376789694148247</v>
      </c>
      <c r="DT70" s="3">
        <v>4.8975</v>
      </c>
      <c r="DU70">
        <f t="shared" si="91"/>
        <v>1</v>
      </c>
      <c r="DW70" s="3">
        <v>4.6100000000000003</v>
      </c>
      <c r="DX70" s="3">
        <v>0.12767896941482437</v>
      </c>
      <c r="DY70" s="18">
        <v>4.7376789694148247</v>
      </c>
      <c r="DZ70" s="3">
        <v>4.7300000000000004</v>
      </c>
      <c r="EA70">
        <f t="shared" si="92"/>
        <v>0.9672894119841785</v>
      </c>
      <c r="EC70" s="3">
        <v>4.5999999999999996</v>
      </c>
      <c r="ED70" s="3">
        <v>0.13767896941482505</v>
      </c>
      <c r="EE70" s="18">
        <v>4.7376789694148247</v>
      </c>
      <c r="EF70" s="3">
        <v>4.5999999999999996</v>
      </c>
      <c r="EG70">
        <f t="shared" si="93"/>
        <v>0.96481760700347208</v>
      </c>
      <c r="EI70" s="3">
        <v>4.53</v>
      </c>
      <c r="EJ70" s="3">
        <v>-2.9009749240200833E-2</v>
      </c>
      <c r="EK70" s="18">
        <v>4.5009902507597994</v>
      </c>
      <c r="EL70" s="3">
        <v>4.53</v>
      </c>
      <c r="EM70">
        <f t="shared" si="94"/>
        <v>1</v>
      </c>
      <c r="EO70" s="3">
        <v>4.47</v>
      </c>
      <c r="EP70" s="3">
        <v>4.5767353761091201</v>
      </c>
      <c r="EQ70" s="18">
        <v>4.5767353761091201</v>
      </c>
      <c r="ER70" s="3">
        <v>4.5009902507597994</v>
      </c>
      <c r="ES70">
        <f t="shared" si="95"/>
        <v>0.45204207580445216</v>
      </c>
      <c r="EU70" s="3">
        <v>4.5199999999999996</v>
      </c>
      <c r="EV70" s="12">
        <v>5.6735376109120494E-2</v>
      </c>
      <c r="EW70" s="18">
        <v>4.5767353761091201</v>
      </c>
      <c r="EX70" s="18">
        <v>4.5009902507597994</v>
      </c>
      <c r="EY70" s="3">
        <v>4.57</v>
      </c>
      <c r="EZ70" s="3">
        <v>4.51</v>
      </c>
      <c r="FA70" s="3">
        <v>0.16767896941482441</v>
      </c>
      <c r="FB70" s="19">
        <v>4.7376789694148247</v>
      </c>
      <c r="FC70" s="3">
        <v>4.7300000000000004</v>
      </c>
      <c r="FF70" s="3">
        <v>4.63</v>
      </c>
      <c r="FG70" s="3">
        <v>0.1076789694148248</v>
      </c>
      <c r="FH70" s="19">
        <v>4.7376789694148247</v>
      </c>
      <c r="FI70" s="3">
        <v>4.7300000000000004</v>
      </c>
      <c r="FJ70">
        <f t="shared" si="96"/>
        <v>0.9722712133324698</v>
      </c>
      <c r="FL70" s="3"/>
      <c r="FM70" s="3"/>
      <c r="FN70" s="3"/>
      <c r="FO70" s="12">
        <v>4.7376789694148247</v>
      </c>
      <c r="FP70" s="17">
        <v>4.7376789694148247</v>
      </c>
      <c r="FQ70" s="3"/>
      <c r="FR70" s="3"/>
      <c r="FU70" s="3">
        <v>4.58</v>
      </c>
      <c r="FV70" s="12">
        <v>0.15767896941482462</v>
      </c>
      <c r="FW70" s="17">
        <v>4.7376789694148247</v>
      </c>
      <c r="FX70" s="3"/>
      <c r="FY70" s="3"/>
      <c r="FZ70">
        <f t="shared" si="99"/>
        <v>0.95991170294007822</v>
      </c>
      <c r="GB70" s="3"/>
      <c r="GC70" s="17">
        <v>4.7376789694148247</v>
      </c>
      <c r="GD70" s="3"/>
      <c r="GG70" s="3">
        <v>4.62</v>
      </c>
      <c r="GH70" s="12">
        <v>-0.11900974924020069</v>
      </c>
      <c r="GI70" s="18">
        <v>4.5009902507597994</v>
      </c>
      <c r="GJ70" s="3">
        <v>4.62</v>
      </c>
      <c r="GK70" s="3"/>
      <c r="GL70" s="3"/>
      <c r="GM70">
        <f t="shared" si="97"/>
        <v>1</v>
      </c>
      <c r="GO70" s="3"/>
      <c r="GP70" s="3">
        <v>4.54</v>
      </c>
      <c r="GQ70" s="18">
        <v>4.5009902507597994</v>
      </c>
      <c r="GR70" s="3" t="s">
        <v>147</v>
      </c>
      <c r="GU70" s="3">
        <v>4.5599999999999996</v>
      </c>
      <c r="GV70" s="3">
        <v>4.53</v>
      </c>
      <c r="GW70" s="3"/>
      <c r="GX70" s="3"/>
      <c r="GY70" s="3"/>
    </row>
    <row r="71" spans="1:207">
      <c r="A71" s="9" t="s">
        <v>126</v>
      </c>
      <c r="B71" s="2">
        <v>255189.01</v>
      </c>
      <c r="C71" s="2" t="s">
        <v>123</v>
      </c>
      <c r="D71" s="2" t="s">
        <v>120</v>
      </c>
      <c r="E71" s="3">
        <v>5</v>
      </c>
      <c r="F71" s="4">
        <v>7.3719999999999999</v>
      </c>
      <c r="G71" s="4">
        <v>4.3764531105840003</v>
      </c>
      <c r="H71" s="4">
        <v>2.7435468894159993</v>
      </c>
      <c r="I71" s="64">
        <f t="shared" si="52"/>
        <v>7.1199999999999992</v>
      </c>
      <c r="K71" s="10">
        <v>6.08</v>
      </c>
      <c r="L71" s="10">
        <v>0.74329062211679897</v>
      </c>
      <c r="M71" s="44">
        <f t="shared" si="98"/>
        <v>0.8548187837275415</v>
      </c>
      <c r="O71" s="44">
        <f t="shared" si="53"/>
        <v>0.92556845118241982</v>
      </c>
      <c r="P71" s="11">
        <v>5.7960000000000003</v>
      </c>
      <c r="Q71" s="11">
        <v>1.0272906221167988</v>
      </c>
      <c r="R71" s="11">
        <v>6.823290622116799</v>
      </c>
      <c r="S71" s="44">
        <f t="shared" si="54"/>
        <v>0.80989279415673598</v>
      </c>
      <c r="U71" s="44">
        <f t="shared" si="55"/>
        <v>0.92556845118241982</v>
      </c>
      <c r="V71" s="11">
        <v>5.9855</v>
      </c>
      <c r="W71" s="11">
        <v>0.837790622116799</v>
      </c>
      <c r="X71" s="11">
        <v>6.823290622116799</v>
      </c>
      <c r="Y71" s="44">
        <f t="shared" si="56"/>
        <v>0.839326532271085</v>
      </c>
      <c r="AA71" s="44">
        <f t="shared" si="57"/>
        <v>0.92556845118241982</v>
      </c>
      <c r="AB71" s="11">
        <v>6.0875000000000004</v>
      </c>
      <c r="AC71" s="11">
        <v>0.73579062211679869</v>
      </c>
      <c r="AD71" s="11">
        <v>6.823290622116799</v>
      </c>
      <c r="AE71" s="44">
        <f t="shared" si="58"/>
        <v>0.85607285947454614</v>
      </c>
      <c r="AF71" s="48"/>
      <c r="AG71" s="44">
        <f t="shared" si="59"/>
        <v>0.92556845118241982</v>
      </c>
      <c r="AH71" s="11">
        <v>5.8514999999999997</v>
      </c>
      <c r="AI71" s="11">
        <v>0.97179062211679934</v>
      </c>
      <c r="AJ71" s="11">
        <v>6.823290622116799</v>
      </c>
      <c r="AK71" s="11">
        <v>6.8414999999999999</v>
      </c>
      <c r="AL71" s="44">
        <f t="shared" si="60"/>
        <v>0.81829724472447396</v>
      </c>
      <c r="AM71" s="44">
        <f t="shared" si="61"/>
        <v>0.81552060931130277</v>
      </c>
      <c r="AN71" s="44">
        <f t="shared" si="62"/>
        <v>0.92556845118241982</v>
      </c>
      <c r="AO71" s="44">
        <f t="shared" si="63"/>
        <v>0.95832733456696628</v>
      </c>
      <c r="AP71" s="44"/>
      <c r="AQ71" s="44">
        <f t="shared" si="64"/>
        <v>0.9280385241454151</v>
      </c>
      <c r="AS71" s="11">
        <v>6.0895000000000001</v>
      </c>
      <c r="AT71" s="11">
        <v>0.73379062211679891</v>
      </c>
      <c r="AU71" s="11">
        <v>6.823290622116799</v>
      </c>
      <c r="AV71" s="11">
        <v>6.8254999999999999</v>
      </c>
      <c r="AW71" s="44">
        <f t="shared" si="65"/>
        <v>0.8564079013646213</v>
      </c>
      <c r="AX71" s="44">
        <f t="shared" si="66"/>
        <v>0.85603779945163627</v>
      </c>
      <c r="AY71" s="44">
        <f t="shared" si="67"/>
        <v>0.95832733456696628</v>
      </c>
      <c r="AZ71" s="44">
        <f t="shared" si="68"/>
        <v>0.92586814975583287</v>
      </c>
      <c r="BA71" s="4">
        <v>6.0785</v>
      </c>
      <c r="BB71" s="4">
        <v>0.74479062211679903</v>
      </c>
      <c r="BC71" s="4">
        <v>6.823290622116799</v>
      </c>
      <c r="BD71" s="4">
        <v>6.9</v>
      </c>
      <c r="BE71" s="44">
        <f t="shared" si="69"/>
        <v>0.85456840935707279</v>
      </c>
      <c r="BF71" s="44">
        <f t="shared" si="70"/>
        <v>0.84195701990322436</v>
      </c>
      <c r="BG71" s="44">
        <f t="shared" si="71"/>
        <v>0.95832733456696628</v>
      </c>
      <c r="BH71" s="44">
        <f t="shared" si="72"/>
        <v>0.93597395550732509</v>
      </c>
      <c r="BI71" s="4">
        <v>5.5425000000000004</v>
      </c>
      <c r="BJ71" s="4">
        <v>1.2807906221167986</v>
      </c>
      <c r="BK71" s="4">
        <v>6.823290622116799</v>
      </c>
      <c r="BL71" s="4">
        <v>6.8315000000000001</v>
      </c>
      <c r="BM71" s="44">
        <f t="shared" si="73"/>
        <v>0.77360165433329453</v>
      </c>
      <c r="BN71" s="44">
        <f t="shared" si="74"/>
        <v>0.77248068692123928</v>
      </c>
      <c r="BO71" s="44">
        <f t="shared" si="75"/>
        <v>0.95832733456696628</v>
      </c>
      <c r="BP71" s="44">
        <f t="shared" si="76"/>
        <v>0.92668204015192623</v>
      </c>
      <c r="BQ71" s="44"/>
      <c r="BR71" s="4">
        <v>5.9039999999999999</v>
      </c>
      <c r="BS71" s="4">
        <v>0.91929062211679913</v>
      </c>
      <c r="BT71" s="4">
        <v>6.823290622116799</v>
      </c>
      <c r="BU71" s="4">
        <v>6.82</v>
      </c>
      <c r="BV71" s="44">
        <f t="shared" si="77"/>
        <v>0.82640953404896611</v>
      </c>
      <c r="BW71" s="44">
        <f t="shared" si="78"/>
        <v>0.82692336032828384</v>
      </c>
      <c r="BX71" s="44">
        <f t="shared" si="79"/>
        <v>0.95832733456696628</v>
      </c>
      <c r="BY71" s="44">
        <f t="shared" si="80"/>
        <v>0.92512208355941405</v>
      </c>
      <c r="BZ71" s="4">
        <v>5.85</v>
      </c>
      <c r="CA71" s="4">
        <v>0.9732906221167994</v>
      </c>
      <c r="CB71" s="4">
        <v>6.823290622116799</v>
      </c>
      <c r="CC71" s="4">
        <v>6.82</v>
      </c>
      <c r="CD71" s="4">
        <v>7.1835000000000004</v>
      </c>
      <c r="CE71" s="44">
        <f t="shared" si="81"/>
        <v>0.81806780460015849</v>
      </c>
      <c r="CF71" s="44"/>
      <c r="CG71" s="44">
        <f t="shared" si="82"/>
        <v>0.95832733456696628</v>
      </c>
      <c r="CH71" s="44">
        <f t="shared" si="83"/>
        <v>0.97443027672273475</v>
      </c>
      <c r="CI71" s="4">
        <v>6.96</v>
      </c>
      <c r="CJ71" s="4">
        <v>-0.13670937788320092</v>
      </c>
      <c r="CK71" s="4">
        <v>6.823290622116799</v>
      </c>
      <c r="CM71" s="44">
        <f t="shared" si="84"/>
        <v>1</v>
      </c>
      <c r="CN71" s="44">
        <f t="shared" si="85"/>
        <v>-1.6939708462474548</v>
      </c>
      <c r="CO71" s="44"/>
      <c r="CP71" s="44"/>
      <c r="CQ71" s="3">
        <v>5.87</v>
      </c>
      <c r="CR71" s="3">
        <v>1.2276453110583994</v>
      </c>
      <c r="CS71" s="3">
        <v>7.0976453110583995</v>
      </c>
      <c r="CT71" s="3">
        <v>7.09</v>
      </c>
      <c r="CU71" s="44">
        <f t="shared" si="86"/>
        <v>0.78093794600084632</v>
      </c>
      <c r="CV71" s="44">
        <f t="shared" si="87"/>
        <v>0.78200478483546332</v>
      </c>
      <c r="CW71" s="44"/>
      <c r="CX71" s="44"/>
      <c r="CY71" s="3">
        <v>5.44</v>
      </c>
      <c r="CZ71" s="3">
        <v>1.6576453110583991</v>
      </c>
      <c r="DA71" s="3">
        <v>7.0976453110583995</v>
      </c>
      <c r="DB71" s="3">
        <v>7.1</v>
      </c>
      <c r="DC71">
        <f t="shared" si="88"/>
        <v>0.72528699480390468</v>
      </c>
      <c r="DE71" s="3">
        <v>5.2885</v>
      </c>
      <c r="DF71" s="3">
        <v>1.8091453110583995</v>
      </c>
      <c r="DG71" s="3">
        <v>7.0976453110583995</v>
      </c>
      <c r="DH71" s="3">
        <v>7.0934999999999997</v>
      </c>
      <c r="DI71">
        <f t="shared" si="89"/>
        <v>0.70752299329221002</v>
      </c>
      <c r="DK71" s="3">
        <v>5.57</v>
      </c>
      <c r="DL71" s="3">
        <v>1.5276453110583992</v>
      </c>
      <c r="DM71" s="3">
        <v>7.0976453110583995</v>
      </c>
      <c r="DN71" s="3">
        <v>7.12</v>
      </c>
      <c r="DO71">
        <f t="shared" si="90"/>
        <v>0.7412568012994879</v>
      </c>
      <c r="DQ71" s="3">
        <v>5.6044999999999998</v>
      </c>
      <c r="DR71" s="3">
        <v>1.4931453110583996</v>
      </c>
      <c r="DS71" s="3">
        <v>7.0976453110583995</v>
      </c>
      <c r="DT71" s="3">
        <v>7.1130000000000004</v>
      </c>
      <c r="DU71">
        <f t="shared" si="91"/>
        <v>0.74561371940661736</v>
      </c>
      <c r="DW71" s="3">
        <v>5.82</v>
      </c>
      <c r="DX71" s="3">
        <v>1.2776453110583992</v>
      </c>
      <c r="DY71" s="3">
        <v>7.0976453110583995</v>
      </c>
      <c r="DZ71" s="3">
        <v>7.1</v>
      </c>
      <c r="EA71">
        <f t="shared" si="92"/>
        <v>0.77403200019159391</v>
      </c>
      <c r="EC71" s="3">
        <v>6.53</v>
      </c>
      <c r="ED71" s="3">
        <v>0.56764531105839922</v>
      </c>
      <c r="EE71" s="3">
        <v>7.0976453110583995</v>
      </c>
      <c r="EF71" s="3">
        <v>7.09</v>
      </c>
      <c r="EG71">
        <f t="shared" si="93"/>
        <v>0.88518729550900999</v>
      </c>
      <c r="EI71" s="3">
        <v>6.17</v>
      </c>
      <c r="EJ71" s="3">
        <v>0.92764531105839954</v>
      </c>
      <c r="EK71" s="3">
        <v>7.0976453110583995</v>
      </c>
      <c r="EL71" s="3">
        <v>7.1</v>
      </c>
      <c r="EM71">
        <f t="shared" si="94"/>
        <v>0.82510782468264288</v>
      </c>
      <c r="EO71" s="3">
        <v>6.335</v>
      </c>
      <c r="EP71" s="3">
        <v>6.7995905292567</v>
      </c>
      <c r="EQ71" s="3">
        <v>6.7995905292567</v>
      </c>
      <c r="ER71" s="3">
        <v>6.9207906221167992</v>
      </c>
      <c r="ES71">
        <f t="shared" si="95"/>
        <v>0.39159234265896092</v>
      </c>
      <c r="EU71" s="3">
        <v>6.17</v>
      </c>
      <c r="EV71" s="12">
        <v>0.62959052925670012</v>
      </c>
      <c r="EW71" s="3">
        <v>6.7995905292567</v>
      </c>
      <c r="EX71" s="3">
        <v>6.9207906221167992</v>
      </c>
      <c r="EY71" s="3">
        <v>6.79</v>
      </c>
      <c r="EZ71" s="3"/>
      <c r="FA71" s="3">
        <v>0.30764531105839943</v>
      </c>
      <c r="FB71" s="3">
        <v>7.0976453110583995</v>
      </c>
      <c r="FC71" s="3"/>
      <c r="FF71" s="3"/>
      <c r="FG71" s="13"/>
      <c r="FH71" s="13"/>
      <c r="FI71" s="3"/>
      <c r="FJ71">
        <f t="shared" si="96"/>
        <v>1</v>
      </c>
      <c r="FL71" s="3">
        <v>6.2244999999999999</v>
      </c>
      <c r="FM71" s="3">
        <v>5.8345000000000002</v>
      </c>
      <c r="FN71" s="3"/>
      <c r="FO71" s="14"/>
      <c r="FP71" s="14"/>
      <c r="FQ71" s="3"/>
      <c r="FR71" s="3"/>
      <c r="FU71" s="3"/>
      <c r="FV71" s="14"/>
      <c r="FW71" s="14"/>
      <c r="FX71" s="3"/>
      <c r="FY71" s="3"/>
      <c r="FZ71">
        <f t="shared" si="99"/>
        <v>1</v>
      </c>
      <c r="GB71" s="3"/>
      <c r="GC71" s="14"/>
      <c r="GD71" s="3"/>
      <c r="GG71" s="3"/>
      <c r="GH71" s="14"/>
      <c r="GI71" s="15"/>
      <c r="GJ71" s="3"/>
      <c r="GK71" s="3"/>
      <c r="GL71" s="3"/>
      <c r="GM71">
        <f t="shared" si="97"/>
        <v>1</v>
      </c>
      <c r="GO71" s="3"/>
      <c r="GP71" s="3"/>
      <c r="GQ71" s="15"/>
      <c r="GR71" s="3"/>
      <c r="GU71" s="3"/>
      <c r="GV71" s="3"/>
      <c r="GW71" s="3"/>
      <c r="GX71" s="3"/>
      <c r="GY71" s="3"/>
    </row>
    <row r="72" spans="1:207">
      <c r="A72" s="34" t="s">
        <v>159</v>
      </c>
      <c r="B72" s="2">
        <v>255189.01</v>
      </c>
      <c r="C72" s="2" t="s">
        <v>123</v>
      </c>
      <c r="D72" s="2" t="s">
        <v>120</v>
      </c>
      <c r="E72" s="3">
        <v>3</v>
      </c>
      <c r="F72" s="4">
        <v>7.266</v>
      </c>
      <c r="G72" s="4">
        <v>4.3112980502298006</v>
      </c>
      <c r="H72" s="4">
        <v>2.7027019497701992</v>
      </c>
      <c r="I72" s="64">
        <f t="shared" si="52"/>
        <v>7.0139999999999993</v>
      </c>
      <c r="K72" s="10">
        <v>5.64</v>
      </c>
      <c r="L72" s="10">
        <v>1.0854596100459597</v>
      </c>
      <c r="M72" s="44">
        <f t="shared" si="98"/>
        <v>0.79886819487267924</v>
      </c>
      <c r="O72" s="44">
        <f t="shared" si="53"/>
        <v>0.92560688274786118</v>
      </c>
      <c r="P72" s="11">
        <v>6.0430000000000001</v>
      </c>
      <c r="Q72" s="11">
        <v>0.68245961004595923</v>
      </c>
      <c r="R72" s="11">
        <v>6.7254596100459594</v>
      </c>
      <c r="S72" s="44">
        <f t="shared" si="54"/>
        <v>0.86333745918934457</v>
      </c>
      <c r="U72" s="44">
        <f t="shared" si="55"/>
        <v>0.92560688274786118</v>
      </c>
      <c r="V72" s="11">
        <v>6.1520000000000001</v>
      </c>
      <c r="W72" s="11">
        <v>0.57345961004595924</v>
      </c>
      <c r="X72" s="11">
        <v>6.7254596100459594</v>
      </c>
      <c r="Y72" s="44">
        <f t="shared" si="56"/>
        <v>0.8826022394704458</v>
      </c>
      <c r="AA72" s="44">
        <f t="shared" si="57"/>
        <v>0.92560688274786118</v>
      </c>
      <c r="AB72" s="11">
        <v>6.149</v>
      </c>
      <c r="AC72" s="11">
        <v>0.57645961004595936</v>
      </c>
      <c r="AD72" s="11">
        <v>6.7254596100459594</v>
      </c>
      <c r="AE72" s="44">
        <f t="shared" si="58"/>
        <v>0.88206051729384705</v>
      </c>
      <c r="AF72" s="48"/>
      <c r="AG72" s="44">
        <f t="shared" si="59"/>
        <v>0.92560688274786118</v>
      </c>
      <c r="AH72" s="11">
        <v>5.8804999999999996</v>
      </c>
      <c r="AI72" s="11">
        <v>0.84495961004595976</v>
      </c>
      <c r="AJ72" s="11">
        <v>6.7254596100459594</v>
      </c>
      <c r="AK72" s="11">
        <v>6.7380000000000004</v>
      </c>
      <c r="AL72" s="44">
        <f t="shared" si="60"/>
        <v>0.83612928877553983</v>
      </c>
      <c r="AM72" s="44">
        <f t="shared" si="61"/>
        <v>0.83410069581614299</v>
      </c>
      <c r="AN72" s="44">
        <f t="shared" si="62"/>
        <v>0.92560688274786118</v>
      </c>
      <c r="AO72" s="44">
        <f t="shared" si="63"/>
        <v>0.9588622198525748</v>
      </c>
      <c r="AP72" s="44"/>
      <c r="AQ72" s="44">
        <f t="shared" si="64"/>
        <v>0.92733278282411236</v>
      </c>
      <c r="AS72" s="11">
        <v>6.1189999999999998</v>
      </c>
      <c r="AT72" s="11">
        <v>0.60645961004595961</v>
      </c>
      <c r="AU72" s="11">
        <v>6.7254596100459594</v>
      </c>
      <c r="AV72" s="11">
        <v>6.7329999999999997</v>
      </c>
      <c r="AW72" s="44">
        <f t="shared" si="65"/>
        <v>0.87667964711950597</v>
      </c>
      <c r="AX72" s="44">
        <f t="shared" si="66"/>
        <v>0.87533749354085233</v>
      </c>
      <c r="AY72" s="44">
        <f t="shared" si="67"/>
        <v>0.9588622198525748</v>
      </c>
      <c r="AZ72" s="44">
        <f t="shared" si="68"/>
        <v>0.92664464629782539</v>
      </c>
      <c r="BA72" s="4">
        <v>6.1020000000000003</v>
      </c>
      <c r="BB72" s="4">
        <v>0.62345961004595907</v>
      </c>
      <c r="BC72" s="4">
        <v>6.7254596100459594</v>
      </c>
      <c r="BD72" s="4">
        <v>6.7610000000000001</v>
      </c>
      <c r="BE72" s="44">
        <f t="shared" si="69"/>
        <v>0.87365952839695893</v>
      </c>
      <c r="BF72" s="44">
        <f t="shared" si="70"/>
        <v>0.86741237782117897</v>
      </c>
      <c r="BG72" s="44">
        <f t="shared" si="71"/>
        <v>0.9588622198525748</v>
      </c>
      <c r="BH72" s="44">
        <f t="shared" si="72"/>
        <v>0.9304982108450317</v>
      </c>
      <c r="BI72" s="4">
        <v>5.59</v>
      </c>
      <c r="BJ72" s="4">
        <v>1.1354596100459595</v>
      </c>
      <c r="BK72" s="4">
        <v>6.7254596100459594</v>
      </c>
      <c r="BL72" s="4">
        <v>6.734</v>
      </c>
      <c r="BM72" s="44">
        <f t="shared" si="73"/>
        <v>0.7915347660265698</v>
      </c>
      <c r="BN72" s="44">
        <f t="shared" si="74"/>
        <v>0.79029560081473282</v>
      </c>
      <c r="BO72" s="44">
        <f t="shared" si="75"/>
        <v>0.9588622198525748</v>
      </c>
      <c r="BP72" s="44">
        <f t="shared" si="76"/>
        <v>0.92678227360308285</v>
      </c>
      <c r="BQ72" s="44"/>
      <c r="BR72" s="4">
        <v>6.1</v>
      </c>
      <c r="BS72" s="4">
        <v>0.62545961004595974</v>
      </c>
      <c r="BT72" s="4">
        <v>6.7254596100459594</v>
      </c>
      <c r="BU72" s="4">
        <v>6.72</v>
      </c>
      <c r="BV72" s="44">
        <f t="shared" si="77"/>
        <v>0.87330558777903988</v>
      </c>
      <c r="BW72" s="44">
        <f t="shared" si="78"/>
        <v>0.874272454496822</v>
      </c>
      <c r="BX72" s="44">
        <f t="shared" si="79"/>
        <v>0.9588622198525748</v>
      </c>
      <c r="BY72" s="44">
        <f t="shared" si="80"/>
        <v>0.92485549132947975</v>
      </c>
      <c r="BZ72" s="4">
        <v>6</v>
      </c>
      <c r="CA72" s="4">
        <v>0.72545961004595938</v>
      </c>
      <c r="CB72" s="4">
        <v>6.7254596100459594</v>
      </c>
      <c r="CC72" s="4">
        <v>6.73</v>
      </c>
      <c r="CD72" s="4">
        <v>6.9470000000000001</v>
      </c>
      <c r="CE72" s="44">
        <f t="shared" si="81"/>
        <v>0.85596694163636988</v>
      </c>
      <c r="CF72" s="44"/>
      <c r="CG72" s="44">
        <f t="shared" si="82"/>
        <v>0.9588622198525748</v>
      </c>
      <c r="CH72" s="44">
        <f t="shared" si="83"/>
        <v>0.95609688962290118</v>
      </c>
      <c r="CJ72" s="4">
        <v>6.7254596100459594</v>
      </c>
      <c r="CK72" s="4">
        <v>6.7254596100459594</v>
      </c>
      <c r="CL72" s="4">
        <v>5.03</v>
      </c>
      <c r="CM72" s="44">
        <f t="shared" si="84"/>
        <v>0.3906308521883482</v>
      </c>
      <c r="CN72" s="44">
        <f t="shared" si="85"/>
        <v>0.46153093788970156</v>
      </c>
      <c r="CO72" s="44"/>
      <c r="CP72" s="44"/>
      <c r="CQ72" s="3">
        <v>5.91</v>
      </c>
      <c r="CR72" s="3">
        <v>1.0857298050229796</v>
      </c>
      <c r="CS72" s="3">
        <v>6.9957298050229797</v>
      </c>
      <c r="CT72" s="3">
        <v>7</v>
      </c>
      <c r="CU72" s="44">
        <f t="shared" si="86"/>
        <v>0.79882820060558546</v>
      </c>
      <c r="CV72" s="44">
        <f t="shared" si="87"/>
        <v>0.79819665756944758</v>
      </c>
      <c r="CW72" s="44"/>
      <c r="CX72" s="44"/>
      <c r="CY72" s="3">
        <v>5.75</v>
      </c>
      <c r="CZ72" s="3">
        <v>1.2457298050229797</v>
      </c>
      <c r="DA72" s="3">
        <v>6.9957298050229797</v>
      </c>
      <c r="DB72" s="3">
        <v>6.99</v>
      </c>
      <c r="DC72">
        <f t="shared" si="88"/>
        <v>0.77582804379044934</v>
      </c>
      <c r="DE72" s="3">
        <v>5.4550000000000001</v>
      </c>
      <c r="DF72" s="3">
        <v>1.5407298050229796</v>
      </c>
      <c r="DG72" s="3">
        <v>6.9957298050229797</v>
      </c>
      <c r="DH72" s="3">
        <v>6.9980000000000002</v>
      </c>
      <c r="DI72">
        <f t="shared" si="89"/>
        <v>0.73671864811100984</v>
      </c>
      <c r="DK72" s="3">
        <v>5.85</v>
      </c>
      <c r="DL72" s="3">
        <v>1.1457298050229801</v>
      </c>
      <c r="DM72" s="3">
        <v>6.9957298050229797</v>
      </c>
      <c r="DN72" s="3">
        <v>7</v>
      </c>
      <c r="DO72">
        <f t="shared" si="90"/>
        <v>0.7900450876533216</v>
      </c>
      <c r="DQ72" s="3">
        <v>5.8280000000000003</v>
      </c>
      <c r="DR72" s="3">
        <v>1.1677298050229794</v>
      </c>
      <c r="DS72" s="3">
        <v>6.9957298050229797</v>
      </c>
      <c r="DT72" s="3">
        <v>7.0170000000000003</v>
      </c>
      <c r="DU72">
        <f t="shared" si="91"/>
        <v>0.78687281104010642</v>
      </c>
      <c r="DW72" s="3">
        <v>6.1</v>
      </c>
      <c r="DX72" s="3">
        <v>0.89572980502298005</v>
      </c>
      <c r="DY72" s="3">
        <v>6.9957298050229797</v>
      </c>
      <c r="DZ72" s="3">
        <v>7</v>
      </c>
      <c r="EA72">
        <f t="shared" si="92"/>
        <v>0.8279767595021833</v>
      </c>
      <c r="EC72" s="3">
        <v>6.5</v>
      </c>
      <c r="ED72" s="3">
        <v>0.4957298050229797</v>
      </c>
      <c r="EE72" s="3">
        <v>6.9957298050229797</v>
      </c>
      <c r="EF72" s="3">
        <v>6.99</v>
      </c>
      <c r="EG72">
        <f t="shared" si="93"/>
        <v>0.89687394790498642</v>
      </c>
      <c r="EI72" s="3">
        <v>6.38</v>
      </c>
      <c r="EJ72" s="3">
        <v>0.6157298050229798</v>
      </c>
      <c r="EK72" s="3">
        <v>6.9957298050229797</v>
      </c>
      <c r="EL72" s="3">
        <v>6.99</v>
      </c>
      <c r="EM72">
        <f t="shared" si="94"/>
        <v>0.8750301757749267</v>
      </c>
      <c r="EO72" s="3">
        <v>6.4820000000000002</v>
      </c>
      <c r="EP72" s="3">
        <v>7.13399117921068</v>
      </c>
      <c r="EQ72" s="3">
        <v>7.13399117921068</v>
      </c>
      <c r="ER72" s="3">
        <v>6.75795961004596</v>
      </c>
      <c r="ES72">
        <f t="shared" si="95"/>
        <v>0.37668755798149145</v>
      </c>
      <c r="EU72" s="3">
        <v>6.15</v>
      </c>
      <c r="EV72" s="12">
        <v>0.98399117921067969</v>
      </c>
      <c r="EW72" s="3">
        <v>7.13399117921068</v>
      </c>
      <c r="EX72" s="3">
        <v>6.75795961004596</v>
      </c>
      <c r="EY72" s="3">
        <v>7.13</v>
      </c>
      <c r="EZ72" s="3"/>
      <c r="FA72" s="3">
        <v>-0.10177019497702045</v>
      </c>
      <c r="FB72" s="3">
        <v>7.0282298050229794</v>
      </c>
      <c r="FC72" s="3"/>
      <c r="FF72" s="3">
        <v>6.7</v>
      </c>
      <c r="FG72" s="3">
        <v>0.32822980502297927</v>
      </c>
      <c r="FH72" s="3">
        <v>7.0282298050229794</v>
      </c>
      <c r="FI72" s="3">
        <v>7.02</v>
      </c>
      <c r="FJ72">
        <f t="shared" si="96"/>
        <v>0.92925361906139559</v>
      </c>
      <c r="FL72" s="3"/>
      <c r="FM72" s="3"/>
      <c r="FN72" s="3">
        <v>5.8419999999999996</v>
      </c>
      <c r="FO72" s="3">
        <v>1.1862298050229798</v>
      </c>
      <c r="FP72" s="3">
        <v>7.0282298050229794</v>
      </c>
      <c r="FQ72" s="3">
        <v>7.4504999999999999</v>
      </c>
      <c r="FR72" s="3"/>
      <c r="FU72" s="3">
        <v>6.21</v>
      </c>
      <c r="FV72" s="3">
        <v>0.81822980502297948</v>
      </c>
      <c r="FW72" s="3">
        <v>7.0282298050229794</v>
      </c>
      <c r="FX72" s="3">
        <v>7.08</v>
      </c>
      <c r="FY72" s="3">
        <v>6.54</v>
      </c>
      <c r="FZ72">
        <f t="shared" si="99"/>
        <v>0.84048633166401676</v>
      </c>
      <c r="GB72" s="3"/>
      <c r="GC72" s="3"/>
      <c r="GD72" s="3"/>
      <c r="GG72" s="3"/>
      <c r="GH72" s="14"/>
      <c r="GI72" s="15"/>
      <c r="GJ72" s="3"/>
      <c r="GK72" s="3"/>
      <c r="GL72" s="3"/>
      <c r="GM72">
        <f t="shared" si="97"/>
        <v>1</v>
      </c>
      <c r="GO72" s="3"/>
      <c r="GP72" s="3"/>
      <c r="GQ72" s="15"/>
      <c r="GR72" s="3"/>
      <c r="GU72" s="3"/>
      <c r="GV72" s="3"/>
      <c r="GW72" s="3"/>
      <c r="GX72" s="3"/>
      <c r="GY72" s="3"/>
    </row>
    <row r="73" spans="1:207">
      <c r="A73" s="36" t="s">
        <v>193</v>
      </c>
      <c r="B73" s="2">
        <v>255189.01</v>
      </c>
      <c r="C73" s="2" t="s">
        <v>123</v>
      </c>
      <c r="D73" s="2" t="s">
        <v>120</v>
      </c>
      <c r="E73" s="3">
        <v>24</v>
      </c>
      <c r="F73" s="4">
        <v>7.524</v>
      </c>
      <c r="G73" s="4">
        <v>4.4698830084504007</v>
      </c>
      <c r="H73" s="4">
        <v>2.8021169915495991</v>
      </c>
      <c r="I73" s="64">
        <f t="shared" si="52"/>
        <v>7.2720000000000002</v>
      </c>
      <c r="K73" s="10">
        <v>6.45</v>
      </c>
      <c r="L73" s="10">
        <v>0.51357660169007957</v>
      </c>
      <c r="M73" s="44">
        <f t="shared" si="98"/>
        <v>0.89694376158983213</v>
      </c>
      <c r="O73" s="44">
        <f t="shared" si="53"/>
        <v>0.92551523148459325</v>
      </c>
      <c r="P73" s="11">
        <v>6.55</v>
      </c>
      <c r="Q73" s="11">
        <v>0.41357660169007993</v>
      </c>
      <c r="R73" s="11">
        <v>6.9635766016900797</v>
      </c>
      <c r="S73" s="44">
        <f t="shared" si="54"/>
        <v>0.91531073568596943</v>
      </c>
      <c r="U73" s="44">
        <f t="shared" si="55"/>
        <v>0.92551523148459325</v>
      </c>
      <c r="V73" s="11">
        <v>6.44</v>
      </c>
      <c r="W73" s="11">
        <v>0.52357660169007936</v>
      </c>
      <c r="X73" s="11">
        <v>6.9635766016900797</v>
      </c>
      <c r="Y73" s="44">
        <f t="shared" si="56"/>
        <v>0.8951475244484155</v>
      </c>
      <c r="AA73" s="44">
        <f t="shared" si="57"/>
        <v>0.92551523148459325</v>
      </c>
      <c r="AB73" s="11">
        <v>6.23</v>
      </c>
      <c r="AC73" s="11">
        <v>0.73357660169007932</v>
      </c>
      <c r="AD73" s="11">
        <v>6.9635766016900797</v>
      </c>
      <c r="AE73" s="44">
        <f t="shared" si="58"/>
        <v>0.85902137103928156</v>
      </c>
      <c r="AF73" s="48"/>
      <c r="AG73" s="44">
        <f t="shared" si="59"/>
        <v>0.92551523148459325</v>
      </c>
      <c r="AH73" s="11">
        <v>5.8884999999999996</v>
      </c>
      <c r="AI73" s="11">
        <v>1.0750766016900801</v>
      </c>
      <c r="AJ73" s="11">
        <v>6.9635766016900797</v>
      </c>
      <c r="AK73" s="11">
        <v>6.9409999999999998</v>
      </c>
      <c r="AL73" s="44">
        <f t="shared" si="60"/>
        <v>0.80611642333264111</v>
      </c>
      <c r="AM73" s="44">
        <f t="shared" si="61"/>
        <v>0.80941198783397406</v>
      </c>
      <c r="AN73" s="44">
        <f t="shared" si="62"/>
        <v>0.92551523148459325</v>
      </c>
      <c r="AO73" s="44">
        <f t="shared" si="63"/>
        <v>0.95758754148653458</v>
      </c>
      <c r="AP73" s="44"/>
      <c r="AQ73" s="44">
        <f t="shared" si="64"/>
        <v>0.92251461988304095</v>
      </c>
      <c r="AS73" s="11">
        <v>6.43</v>
      </c>
      <c r="AT73" s="11">
        <v>0.53357660169008003</v>
      </c>
      <c r="AU73" s="11">
        <v>6.9635766016900797</v>
      </c>
      <c r="AV73" s="11">
        <v>6.99</v>
      </c>
      <c r="AW73" s="44">
        <f t="shared" si="65"/>
        <v>0.89335846728757762</v>
      </c>
      <c r="AX73" s="44">
        <f t="shared" si="66"/>
        <v>0.88866540254332382</v>
      </c>
      <c r="AY73" s="44">
        <f t="shared" si="67"/>
        <v>0.95758754148653458</v>
      </c>
      <c r="AZ73" s="44">
        <f t="shared" si="68"/>
        <v>0.92902711323763953</v>
      </c>
      <c r="BA73" s="4">
        <v>5.99</v>
      </c>
      <c r="BB73" s="4">
        <v>0.97357660169007953</v>
      </c>
      <c r="BC73" s="4">
        <v>6.9635766016900797</v>
      </c>
      <c r="BD73" s="4">
        <v>6.96</v>
      </c>
      <c r="BE73" s="44">
        <f t="shared" si="69"/>
        <v>0.82114745558570346</v>
      </c>
      <c r="BF73" s="44">
        <f t="shared" si="70"/>
        <v>0.82168734171430036</v>
      </c>
      <c r="BG73" s="44">
        <f t="shared" si="71"/>
        <v>0.95758754148653458</v>
      </c>
      <c r="BH73" s="44">
        <f t="shared" si="72"/>
        <v>0.92503987240829344</v>
      </c>
      <c r="BI73" s="4">
        <v>6.38</v>
      </c>
      <c r="BJ73" s="4">
        <v>0.58357660169007985</v>
      </c>
      <c r="BK73" s="4">
        <v>6.9635766016900797</v>
      </c>
      <c r="BL73" s="4">
        <v>6.98</v>
      </c>
      <c r="BM73" s="44">
        <f t="shared" si="73"/>
        <v>0.88451938934684449</v>
      </c>
      <c r="BN73" s="44">
        <f t="shared" si="74"/>
        <v>0.88165407387114658</v>
      </c>
      <c r="BO73" s="44">
        <f t="shared" si="75"/>
        <v>0.95758754148653458</v>
      </c>
      <c r="BP73" s="44">
        <f t="shared" si="76"/>
        <v>0.92769803296119091</v>
      </c>
      <c r="BQ73" s="44"/>
      <c r="BR73" s="4">
        <v>6.55</v>
      </c>
      <c r="BS73" s="4">
        <v>0.41357660169007993</v>
      </c>
      <c r="BT73" s="4">
        <v>6.9635766016900797</v>
      </c>
      <c r="BU73" s="4">
        <v>6.97</v>
      </c>
      <c r="BV73" s="44">
        <f t="shared" si="77"/>
        <v>0.91531073568596943</v>
      </c>
      <c r="BW73" s="44">
        <f t="shared" si="78"/>
        <v>0.91410837452058025</v>
      </c>
      <c r="BX73" s="44">
        <f t="shared" si="79"/>
        <v>0.95758754148653458</v>
      </c>
      <c r="BY73" s="44">
        <f t="shared" si="80"/>
        <v>0.92636895268474218</v>
      </c>
      <c r="BZ73" s="4">
        <v>6.56</v>
      </c>
      <c r="CA73" s="4">
        <v>0.40357660169008014</v>
      </c>
      <c r="CB73" s="4">
        <v>6.9635766016900797</v>
      </c>
      <c r="CC73" s="4">
        <v>6.97</v>
      </c>
      <c r="CD73" s="4">
        <v>7.4764999999999997</v>
      </c>
      <c r="CE73" s="44">
        <f t="shared" si="81"/>
        <v>0.91718888962363909</v>
      </c>
      <c r="CF73" s="44"/>
      <c r="CG73" s="44">
        <f t="shared" si="82"/>
        <v>0.95758754148653458</v>
      </c>
      <c r="CH73" s="44">
        <f t="shared" si="83"/>
        <v>0.99368686868686862</v>
      </c>
      <c r="CJ73" s="4">
        <v>6.9635766016900797</v>
      </c>
      <c r="CK73" s="4">
        <v>6.9635766016900797</v>
      </c>
      <c r="CM73" s="44">
        <f t="shared" si="84"/>
        <v>0.39094754876170679</v>
      </c>
      <c r="CN73" s="44">
        <f t="shared" si="85"/>
        <v>1</v>
      </c>
      <c r="CO73" s="44"/>
      <c r="CP73" s="44"/>
      <c r="CQ73" s="3">
        <v>6.9</v>
      </c>
      <c r="CR73" s="3">
        <v>0.34378830084503953</v>
      </c>
      <c r="CS73" s="3">
        <v>7.2437883008450399</v>
      </c>
      <c r="CT73" s="3">
        <v>7.24</v>
      </c>
      <c r="CU73" s="44">
        <f t="shared" si="86"/>
        <v>0.92858085258518441</v>
      </c>
      <c r="CV73" s="44">
        <f t="shared" si="87"/>
        <v>0.92931221000538689</v>
      </c>
      <c r="CW73" s="44"/>
      <c r="CX73" s="44"/>
      <c r="CY73" s="3">
        <v>6.42</v>
      </c>
      <c r="CZ73" s="3">
        <v>0.82378830084503996</v>
      </c>
      <c r="DA73" s="3">
        <v>7.2437883008450399</v>
      </c>
      <c r="DB73" s="3">
        <v>7.24</v>
      </c>
      <c r="DC73">
        <f t="shared" si="88"/>
        <v>0.84438242332905977</v>
      </c>
      <c r="DE73" s="3">
        <v>5.93</v>
      </c>
      <c r="DF73" s="3">
        <v>1.3137883008450402</v>
      </c>
      <c r="DG73" s="3">
        <v>7.2437883008450399</v>
      </c>
      <c r="DH73" s="3">
        <v>7.24</v>
      </c>
      <c r="DI73">
        <f t="shared" si="89"/>
        <v>0.77284526893263505</v>
      </c>
      <c r="DK73" s="3">
        <v>6.52</v>
      </c>
      <c r="DL73" s="3">
        <v>0.72378830084504031</v>
      </c>
      <c r="DM73" s="3">
        <v>7.2437883008450399</v>
      </c>
      <c r="DN73" s="3">
        <v>7.24</v>
      </c>
      <c r="DO73">
        <f t="shared" si="90"/>
        <v>0.8606403336403613</v>
      </c>
      <c r="DQ73" s="3">
        <v>6.202</v>
      </c>
      <c r="DR73" s="3">
        <v>1.0417883008450399</v>
      </c>
      <c r="DS73" s="3">
        <v>7.2437883008450399</v>
      </c>
      <c r="DT73" s="3">
        <v>7.28</v>
      </c>
      <c r="DU73">
        <f t="shared" si="91"/>
        <v>0.81098504566336116</v>
      </c>
      <c r="DW73" s="3">
        <v>6.69</v>
      </c>
      <c r="DX73" s="3">
        <v>0.55378830084503949</v>
      </c>
      <c r="DY73" s="3">
        <v>7.2437883008450399</v>
      </c>
      <c r="DZ73" s="3">
        <v>7.24</v>
      </c>
      <c r="EA73">
        <f t="shared" si="92"/>
        <v>0.88976422485675977</v>
      </c>
      <c r="EC73" s="3">
        <v>6.98</v>
      </c>
      <c r="ED73" s="3">
        <v>0.26378830084503946</v>
      </c>
      <c r="EE73" s="3">
        <v>7.2437883008450399</v>
      </c>
      <c r="EF73" s="3">
        <v>7.24</v>
      </c>
      <c r="EG73">
        <f t="shared" si="93"/>
        <v>0.94427405630656225</v>
      </c>
      <c r="EI73" s="3">
        <v>6.66</v>
      </c>
      <c r="EJ73" s="3">
        <v>0.58378830084503974</v>
      </c>
      <c r="EK73" s="3">
        <v>7.2437883008450399</v>
      </c>
      <c r="EL73" s="3">
        <v>7.26</v>
      </c>
      <c r="EM73">
        <f t="shared" si="94"/>
        <v>0.88448233667843568</v>
      </c>
      <c r="EO73" s="3">
        <v>6.61</v>
      </c>
      <c r="EP73" s="3">
        <v>6.6669080780030399</v>
      </c>
      <c r="EQ73" s="3">
        <v>6.6669080780030399</v>
      </c>
      <c r="ER73" s="3">
        <v>6.9960766016900795</v>
      </c>
      <c r="ES73">
        <f t="shared" si="95"/>
        <v>0.4013618441570187</v>
      </c>
      <c r="EU73" s="3">
        <v>6.09</v>
      </c>
      <c r="EV73" s="12">
        <v>0.57690807800304</v>
      </c>
      <c r="EW73" s="3">
        <v>6.6669080780030399</v>
      </c>
      <c r="EX73" s="3">
        <v>6.9960766016900795</v>
      </c>
      <c r="EY73" s="3">
        <v>6.67</v>
      </c>
      <c r="EZ73" s="3"/>
      <c r="FA73" s="3">
        <v>0.60628830084503971</v>
      </c>
      <c r="FB73" s="3">
        <v>7.2762883008450396</v>
      </c>
      <c r="FC73" s="3"/>
      <c r="FF73" s="3">
        <v>6.7</v>
      </c>
      <c r="FG73" s="3">
        <v>0.57628830084503946</v>
      </c>
      <c r="FH73" s="3">
        <v>7.2762883008450396</v>
      </c>
      <c r="FI73" s="3">
        <v>7.27</v>
      </c>
      <c r="FJ73">
        <f t="shared" si="96"/>
        <v>0.88579692096788876</v>
      </c>
      <c r="FL73" s="3"/>
      <c r="FM73" s="3"/>
      <c r="FN73" s="3"/>
      <c r="FO73" s="12">
        <v>7.2762883008450396</v>
      </c>
      <c r="FP73" s="12">
        <v>7.2762883008450396</v>
      </c>
      <c r="FQ73" s="3"/>
      <c r="FR73" s="3" t="s">
        <v>194</v>
      </c>
      <c r="FU73" s="3">
        <v>6.97</v>
      </c>
      <c r="FV73" s="12">
        <v>0.30628830084503988</v>
      </c>
      <c r="FW73" s="12">
        <v>7.2762883008450396</v>
      </c>
      <c r="FX73" s="3">
        <v>7.27</v>
      </c>
      <c r="FY73" s="3"/>
      <c r="FZ73">
        <f t="shared" si="99"/>
        <v>0.93587158395073933</v>
      </c>
      <c r="GB73" s="3">
        <v>6.08</v>
      </c>
      <c r="GC73" s="12">
        <v>7.2762883008450396</v>
      </c>
      <c r="GD73" s="3">
        <v>7.27</v>
      </c>
      <c r="GG73" s="3"/>
      <c r="GH73" s="37"/>
      <c r="GI73" s="15"/>
      <c r="GJ73" s="3"/>
      <c r="GK73" s="3">
        <v>7.2145000000000001</v>
      </c>
      <c r="GL73" s="3"/>
      <c r="GM73">
        <f t="shared" si="97"/>
        <v>1</v>
      </c>
      <c r="GO73" s="3"/>
      <c r="GP73" s="3"/>
      <c r="GQ73" s="15"/>
      <c r="GR73" s="3"/>
      <c r="GU73" s="3"/>
      <c r="GV73" s="3"/>
      <c r="GW73" s="3"/>
      <c r="GX73" s="3"/>
      <c r="GY73" s="3"/>
    </row>
    <row r="74" spans="1:207">
      <c r="A74" s="38" t="s">
        <v>223</v>
      </c>
      <c r="B74" s="2">
        <v>255189.01</v>
      </c>
      <c r="C74" s="2" t="s">
        <v>123</v>
      </c>
      <c r="D74" s="2" t="s">
        <v>120</v>
      </c>
      <c r="E74" s="3">
        <v>45</v>
      </c>
      <c r="F74" s="4">
        <v>7.1659999999999995</v>
      </c>
      <c r="G74" s="4">
        <v>4.2498310121597997</v>
      </c>
      <c r="H74" s="4">
        <v>2.6641689878401995</v>
      </c>
      <c r="I74" s="64">
        <f t="shared" si="52"/>
        <v>6.9139999999999997</v>
      </c>
      <c r="K74" s="40">
        <v>6.05</v>
      </c>
      <c r="L74" s="12">
        <v>0.57160631385295968</v>
      </c>
      <c r="M74" s="44">
        <f t="shared" si="98"/>
        <v>0.88144483165445031</v>
      </c>
      <c r="O74" s="44">
        <f t="shared" si="53"/>
        <v>0.92403102342352217</v>
      </c>
      <c r="P74" s="11">
        <v>6.01</v>
      </c>
      <c r="Q74" s="11">
        <v>0.76160631385296007</v>
      </c>
      <c r="R74" s="11">
        <v>6.7716063138529599</v>
      </c>
      <c r="S74" s="44">
        <f t="shared" si="54"/>
        <v>0.84802637161604189</v>
      </c>
      <c r="U74" s="44">
        <f t="shared" si="55"/>
        <v>0.94496320316117222</v>
      </c>
      <c r="V74" s="11">
        <v>6.13</v>
      </c>
      <c r="W74" s="11">
        <v>0.64160631385295996</v>
      </c>
      <c r="X74" s="11">
        <v>6.7716063138529599</v>
      </c>
      <c r="Y74" s="44">
        <f t="shared" si="56"/>
        <v>0.86883071966579539</v>
      </c>
      <c r="AA74" s="44">
        <f t="shared" si="57"/>
        <v>0.94496320316117222</v>
      </c>
      <c r="AB74" s="11">
        <v>6.27</v>
      </c>
      <c r="AC74" s="11">
        <v>0.50160631385296028</v>
      </c>
      <c r="AD74" s="11">
        <v>6.7716063138529599</v>
      </c>
      <c r="AE74" s="44">
        <f t="shared" si="58"/>
        <v>0.89443061553041869</v>
      </c>
      <c r="AF74" s="48"/>
      <c r="AG74" s="44">
        <f t="shared" si="59"/>
        <v>0.94496320316117222</v>
      </c>
      <c r="AH74" s="11">
        <v>5.96</v>
      </c>
      <c r="AI74" s="11">
        <v>0.81160631385295989</v>
      </c>
      <c r="AJ74" s="11">
        <v>6.7716063138529599</v>
      </c>
      <c r="AK74" s="11">
        <v>6.77</v>
      </c>
      <c r="AL74" s="44">
        <f t="shared" si="60"/>
        <v>0.83964904402119356</v>
      </c>
      <c r="AM74" s="44">
        <f t="shared" si="61"/>
        <v>0.83991560230896933</v>
      </c>
      <c r="AN74" s="44">
        <f t="shared" si="62"/>
        <v>0.94496320316117222</v>
      </c>
      <c r="AO74" s="44">
        <f t="shared" si="63"/>
        <v>0.97940502080603997</v>
      </c>
      <c r="AP74" s="44"/>
      <c r="AQ74" s="44">
        <f t="shared" si="64"/>
        <v>0.94473904549260401</v>
      </c>
      <c r="AS74" s="11">
        <v>6.14</v>
      </c>
      <c r="AT74" s="11">
        <v>0.63160631385296018</v>
      </c>
      <c r="AU74" s="11">
        <v>6.7716063138529599</v>
      </c>
      <c r="AV74" s="11">
        <v>6.77</v>
      </c>
      <c r="AW74" s="44">
        <f t="shared" si="65"/>
        <v>0.87061058625352328</v>
      </c>
      <c r="AX74" s="44">
        <f t="shared" si="66"/>
        <v>0.87089716868675671</v>
      </c>
      <c r="AY74" s="44">
        <f t="shared" si="67"/>
        <v>0.97940502080603997</v>
      </c>
      <c r="AZ74" s="44">
        <f t="shared" si="68"/>
        <v>0.94473904549260401</v>
      </c>
      <c r="BA74" s="4">
        <v>6.15</v>
      </c>
      <c r="BB74" s="4">
        <v>0.48316620243195896</v>
      </c>
      <c r="BC74" s="4">
        <v>6.6331662024319593</v>
      </c>
      <c r="BD74" s="4">
        <v>6.63</v>
      </c>
      <c r="BE74" s="44">
        <f t="shared" si="69"/>
        <v>0.8979153841581895</v>
      </c>
      <c r="BF74" s="44">
        <f t="shared" si="70"/>
        <v>0.89851645888278464</v>
      </c>
      <c r="BG74" s="44">
        <f t="shared" si="71"/>
        <v>0.95938186323864039</v>
      </c>
      <c r="BH74" s="44">
        <f t="shared" si="72"/>
        <v>0.92520234440413063</v>
      </c>
      <c r="BI74" s="4">
        <v>5.45</v>
      </c>
      <c r="BJ74" s="4">
        <v>1.1831662024319591</v>
      </c>
      <c r="BK74" s="4">
        <v>6.6331662024319593</v>
      </c>
      <c r="BL74" s="4">
        <v>6.63</v>
      </c>
      <c r="BM74" s="44">
        <f t="shared" si="73"/>
        <v>0.7822258772277203</v>
      </c>
      <c r="BN74" s="44">
        <f t="shared" si="74"/>
        <v>0.78268200292836809</v>
      </c>
      <c r="BO74" s="44">
        <f t="shared" si="75"/>
        <v>0.95938186323864039</v>
      </c>
      <c r="BP74" s="44">
        <f t="shared" si="76"/>
        <v>0.92520234440413063</v>
      </c>
      <c r="BQ74" s="44"/>
      <c r="BR74" s="4">
        <v>5.91</v>
      </c>
      <c r="BS74" s="4">
        <v>0.72316620243195917</v>
      </c>
      <c r="BT74" s="4">
        <v>6.6331662024319593</v>
      </c>
      <c r="BU74" s="4">
        <v>6.63</v>
      </c>
      <c r="BV74" s="44">
        <f t="shared" si="77"/>
        <v>0.85458141816165789</v>
      </c>
      <c r="BW74" s="44">
        <f t="shared" si="78"/>
        <v>0.85512585875890768</v>
      </c>
      <c r="BX74" s="44">
        <f t="shared" si="79"/>
        <v>0.95938186323864039</v>
      </c>
      <c r="BY74" s="44">
        <f t="shared" si="80"/>
        <v>0.92520234440413063</v>
      </c>
      <c r="BZ74" s="4">
        <v>5.83</v>
      </c>
      <c r="CA74" s="4">
        <v>0.80316620243195924</v>
      </c>
      <c r="CB74" s="4">
        <v>6.6331662024319593</v>
      </c>
      <c r="CC74" s="4">
        <v>6.64</v>
      </c>
      <c r="CD74" s="4">
        <v>6.9015000000000004</v>
      </c>
      <c r="CE74" s="44">
        <f t="shared" si="81"/>
        <v>0.84105152480341339</v>
      </c>
      <c r="CF74" s="44"/>
      <c r="CG74" s="44">
        <f t="shared" si="82"/>
        <v>0.95938186323864039</v>
      </c>
      <c r="CH74" s="44">
        <f t="shared" si="83"/>
        <v>0.96308958972927727</v>
      </c>
      <c r="CJ74" s="4">
        <v>6.6331662024319593</v>
      </c>
      <c r="CK74" s="4">
        <v>6.6331662024319593</v>
      </c>
      <c r="CM74" s="44">
        <f t="shared" si="84"/>
        <v>0.39050189284820269</v>
      </c>
      <c r="CN74" s="44">
        <f t="shared" si="85"/>
        <v>1</v>
      </c>
      <c r="CO74" s="44"/>
      <c r="CP74" s="44"/>
      <c r="CQ74" s="3">
        <v>5.63</v>
      </c>
      <c r="CR74" s="3">
        <v>1.2695831012159795</v>
      </c>
      <c r="CS74" s="3">
        <v>6.8995831012159794</v>
      </c>
      <c r="CT74" s="3">
        <v>6.89</v>
      </c>
      <c r="CU74" s="44">
        <f t="shared" si="86"/>
        <v>0.76997864716487485</v>
      </c>
      <c r="CV74" s="44">
        <f t="shared" si="87"/>
        <v>0.77131785036251188</v>
      </c>
      <c r="CW74" s="44"/>
      <c r="CX74" s="44"/>
      <c r="CY74" s="3">
        <v>5.58</v>
      </c>
      <c r="CZ74" s="3">
        <v>1.3195831012159793</v>
      </c>
      <c r="DA74" s="3">
        <v>6.8995831012159794</v>
      </c>
      <c r="DB74" s="3">
        <v>6.89</v>
      </c>
      <c r="DC74">
        <f t="shared" si="88"/>
        <v>0.76306608301099332</v>
      </c>
      <c r="DE74" s="3">
        <v>5.15</v>
      </c>
      <c r="DF74" s="3">
        <v>1.749583101215979</v>
      </c>
      <c r="DG74" s="3">
        <v>6.8995831012159794</v>
      </c>
      <c r="DH74" s="3">
        <v>6.89</v>
      </c>
      <c r="DI74">
        <f t="shared" si="89"/>
        <v>0.7083743398684117</v>
      </c>
      <c r="DK74" s="3">
        <v>5.42</v>
      </c>
      <c r="DL74" s="3">
        <v>1.4795831012159795</v>
      </c>
      <c r="DM74" s="3">
        <v>6.8995831012159794</v>
      </c>
      <c r="DN74" s="3">
        <v>6.89</v>
      </c>
      <c r="DO74">
        <f t="shared" si="90"/>
        <v>0.7417566487711591</v>
      </c>
      <c r="DQ74" s="3">
        <v>5.4969999999999999</v>
      </c>
      <c r="DR74" s="3">
        <v>1.467583101215979</v>
      </c>
      <c r="DS74" s="3">
        <v>6.9645831012159789</v>
      </c>
      <c r="DT74" s="3">
        <v>7.0640000000000001</v>
      </c>
      <c r="DU74">
        <f t="shared" si="91"/>
        <v>0.74331348541247044</v>
      </c>
      <c r="DW74" s="3">
        <v>5.69</v>
      </c>
      <c r="DX74" s="3">
        <v>1.2745831012159785</v>
      </c>
      <c r="DY74" s="3">
        <v>6.9645831012159789</v>
      </c>
      <c r="DZ74" s="3">
        <v>6.96</v>
      </c>
      <c r="EA74">
        <f t="shared" si="92"/>
        <v>0.76928176000963755</v>
      </c>
      <c r="EC74" s="3">
        <v>6.24</v>
      </c>
      <c r="ED74" s="3">
        <v>0.72458310121597869</v>
      </c>
      <c r="EE74" s="3">
        <v>6.9645831012159789</v>
      </c>
      <c r="EF74" s="3">
        <v>6.96</v>
      </c>
      <c r="EG74">
        <f t="shared" si="93"/>
        <v>0.85433800148089079</v>
      </c>
      <c r="EI74" s="3">
        <v>5.83</v>
      </c>
      <c r="EJ74" s="3">
        <v>1.1345831012159788</v>
      </c>
      <c r="EK74" s="3">
        <v>6.9645831012159789</v>
      </c>
      <c r="EL74" s="3">
        <v>6.96</v>
      </c>
      <c r="EM74">
        <f t="shared" si="94"/>
        <v>0.78928383342628017</v>
      </c>
      <c r="EO74" s="3">
        <v>5.85</v>
      </c>
      <c r="EP74" s="3">
        <v>6.5327834261922746</v>
      </c>
      <c r="EQ74" s="3">
        <v>6.5327834261922746</v>
      </c>
      <c r="ER74" s="3">
        <v>6.6981662024319588</v>
      </c>
      <c r="ES74">
        <f t="shared" si="95"/>
        <v>0.39413734363382369</v>
      </c>
      <c r="EU74" s="3">
        <v>5.8</v>
      </c>
      <c r="EV74" s="12">
        <v>0.73278342619227477</v>
      </c>
      <c r="EW74" s="3">
        <v>6.5327834261922746</v>
      </c>
      <c r="EX74" s="3">
        <v>6.6981662024319588</v>
      </c>
      <c r="EY74" s="3">
        <v>6.53</v>
      </c>
      <c r="EZ74" s="3"/>
      <c r="FA74" s="3">
        <v>0.43458310121597865</v>
      </c>
      <c r="FB74" s="3">
        <v>6.9645831012159789</v>
      </c>
      <c r="FC74" s="3"/>
      <c r="FF74" s="3">
        <v>6.09</v>
      </c>
      <c r="FG74" s="3">
        <v>0.87458310121597904</v>
      </c>
      <c r="FH74" s="3">
        <v>6.9645831012159789</v>
      </c>
      <c r="FI74" s="3">
        <v>6.96</v>
      </c>
      <c r="FJ74">
        <f t="shared" si="96"/>
        <v>0.82933012791976812</v>
      </c>
      <c r="FL74" s="3"/>
      <c r="FM74" s="3"/>
      <c r="FN74" s="3"/>
      <c r="FO74" s="12">
        <v>6.9645831012159789</v>
      </c>
      <c r="FP74" s="12">
        <v>6.9645831012159789</v>
      </c>
      <c r="FQ74" s="3"/>
      <c r="FR74" s="3" t="s">
        <v>194</v>
      </c>
      <c r="FU74" s="3">
        <v>5.98</v>
      </c>
      <c r="FV74" s="12">
        <v>0.98458310121597847</v>
      </c>
      <c r="FW74" s="12">
        <v>6.9645831012159789</v>
      </c>
      <c r="FX74" s="3"/>
      <c r="FY74" s="3"/>
      <c r="FZ74">
        <f t="shared" si="99"/>
        <v>0.81190194740228505</v>
      </c>
      <c r="GB74" s="3"/>
      <c r="GC74" s="12">
        <v>6.9645831012159789</v>
      </c>
      <c r="GD74" s="3"/>
      <c r="GG74" s="3">
        <v>5.51</v>
      </c>
      <c r="GH74" s="12">
        <v>1.4545831012159791</v>
      </c>
      <c r="GI74" s="3">
        <v>6.9645831012159789</v>
      </c>
      <c r="GJ74" s="3">
        <v>6.97</v>
      </c>
      <c r="GK74" s="3"/>
      <c r="GL74" s="3"/>
      <c r="GM74">
        <f t="shared" si="97"/>
        <v>0.74500744996663981</v>
      </c>
      <c r="GO74" s="3">
        <v>6.4580000000000002</v>
      </c>
      <c r="GP74" s="3"/>
      <c r="GQ74" s="13"/>
      <c r="GR74" s="3"/>
      <c r="GU74" s="3"/>
      <c r="GV74" s="3"/>
      <c r="GW74" s="3"/>
      <c r="GX74" s="3"/>
      <c r="GY74" s="3"/>
    </row>
    <row r="75" spans="1:207">
      <c r="A75" s="42" t="s">
        <v>244</v>
      </c>
      <c r="B75" s="2">
        <v>255189.01</v>
      </c>
      <c r="C75" s="2" t="s">
        <v>123</v>
      </c>
      <c r="D75" s="2" t="s">
        <v>120</v>
      </c>
      <c r="E75" s="3">
        <v>40</v>
      </c>
      <c r="F75" s="4">
        <v>6.7764999999999995</v>
      </c>
      <c r="G75" s="4">
        <v>4.0104168988771498</v>
      </c>
      <c r="H75" s="4">
        <v>2.5140831011228495</v>
      </c>
      <c r="I75" s="64">
        <f t="shared" si="52"/>
        <v>6.5244999999999997</v>
      </c>
      <c r="K75" s="40">
        <v>6.1779999999999999</v>
      </c>
      <c r="L75" s="12">
        <v>8.4123491196429256E-2</v>
      </c>
      <c r="M75" s="44">
        <f t="shared" si="98"/>
        <v>0.97945471696887632</v>
      </c>
      <c r="O75" s="44">
        <f t="shared" si="53"/>
        <v>0.92409407381338882</v>
      </c>
      <c r="P75" s="14">
        <v>5.8</v>
      </c>
      <c r="Q75" s="11">
        <v>0.61212349119642973</v>
      </c>
      <c r="R75" s="11">
        <v>6.4121234911964295</v>
      </c>
      <c r="S75" s="44">
        <f t="shared" si="54"/>
        <v>0.86757855215047974</v>
      </c>
      <c r="U75" s="44">
        <f t="shared" si="55"/>
        <v>0.94622939440661546</v>
      </c>
      <c r="V75" s="40">
        <v>5.9359999999999999</v>
      </c>
      <c r="W75" s="11">
        <v>0.32612349119642925</v>
      </c>
      <c r="X75" s="11">
        <v>6.4121234911964295</v>
      </c>
      <c r="Y75" s="44">
        <f t="shared" si="56"/>
        <v>0.92479639024164706</v>
      </c>
      <c r="AA75" s="44">
        <f t="shared" si="57"/>
        <v>0.92409407381338882</v>
      </c>
      <c r="AB75" s="40">
        <v>5.9979999999999993</v>
      </c>
      <c r="AC75" s="11">
        <v>0.26412349119642986</v>
      </c>
      <c r="AD75" s="11">
        <v>6.4121234911964295</v>
      </c>
      <c r="AE75" s="44">
        <f t="shared" si="58"/>
        <v>0.93821008410406359</v>
      </c>
      <c r="AF75" s="48"/>
      <c r="AG75" s="44">
        <f t="shared" si="59"/>
        <v>0.92409407381338882</v>
      </c>
      <c r="AH75" s="11">
        <v>5.56</v>
      </c>
      <c r="AI75" s="11">
        <v>0.85212349119642994</v>
      </c>
      <c r="AJ75" s="11">
        <v>6.4121234911964295</v>
      </c>
      <c r="AK75" s="11">
        <v>6.41</v>
      </c>
      <c r="AL75" s="44">
        <f t="shared" si="60"/>
        <v>0.82475754999671358</v>
      </c>
      <c r="AM75" s="44">
        <f t="shared" si="61"/>
        <v>0.82511788233713723</v>
      </c>
      <c r="AN75" s="44">
        <f t="shared" si="62"/>
        <v>0.94622939440661546</v>
      </c>
      <c r="AO75" s="44">
        <f t="shared" si="63"/>
        <v>0.98277622671414355</v>
      </c>
      <c r="AP75" s="44"/>
      <c r="AQ75" s="44">
        <f t="shared" si="64"/>
        <v>0.94591603335054975</v>
      </c>
      <c r="AS75" s="11">
        <v>6.03</v>
      </c>
      <c r="AT75" s="11">
        <v>0.3821234911964293</v>
      </c>
      <c r="AU75" s="11">
        <v>6.4121234911964295</v>
      </c>
      <c r="AV75" s="11">
        <v>6.41</v>
      </c>
      <c r="AW75" s="44">
        <f t="shared" si="65"/>
        <v>0.91300626579098376</v>
      </c>
      <c r="AX75" s="44">
        <f t="shared" si="66"/>
        <v>0.91344785500958126</v>
      </c>
      <c r="AY75" s="44">
        <f t="shared" si="67"/>
        <v>0.98277622671414355</v>
      </c>
      <c r="AZ75" s="44">
        <f t="shared" si="68"/>
        <v>0.94591603335054975</v>
      </c>
      <c r="BA75" s="4">
        <v>6.07</v>
      </c>
      <c r="BB75" s="4">
        <v>0.20368337977542872</v>
      </c>
      <c r="BC75" s="4">
        <v>6.273683379775429</v>
      </c>
      <c r="BD75" s="4">
        <v>6.27</v>
      </c>
      <c r="BE75" s="44">
        <f t="shared" si="69"/>
        <v>0.95166622379461874</v>
      </c>
      <c r="BF75" s="44">
        <f t="shared" si="70"/>
        <v>0.95249876560838043</v>
      </c>
      <c r="BG75" s="44">
        <f t="shared" si="71"/>
        <v>0.96155772546178697</v>
      </c>
      <c r="BH75" s="44">
        <f t="shared" si="72"/>
        <v>0.92525640079687155</v>
      </c>
      <c r="BI75" s="4">
        <v>5.66</v>
      </c>
      <c r="BJ75" s="4">
        <v>0.61368337977542886</v>
      </c>
      <c r="BK75" s="4">
        <v>6.273683379775429</v>
      </c>
      <c r="BL75" s="4">
        <v>6.27</v>
      </c>
      <c r="BM75" s="44">
        <f t="shared" si="73"/>
        <v>0.86728588421653985</v>
      </c>
      <c r="BN75" s="44">
        <f t="shared" si="74"/>
        <v>0.86797728141193464</v>
      </c>
      <c r="BO75" s="44">
        <f t="shared" si="75"/>
        <v>0.96155772546178697</v>
      </c>
      <c r="BP75" s="44">
        <f t="shared" si="76"/>
        <v>0.92525640079687155</v>
      </c>
      <c r="BQ75" s="44"/>
      <c r="BR75" s="4">
        <v>5.81</v>
      </c>
      <c r="BS75" s="4">
        <v>0.46368337977542939</v>
      </c>
      <c r="BT75" s="4">
        <v>6.273683379775429</v>
      </c>
      <c r="BU75" s="4">
        <v>6.27</v>
      </c>
      <c r="BV75" s="44">
        <f t="shared" si="77"/>
        <v>0.89636276549548588</v>
      </c>
      <c r="BW75" s="44">
        <f t="shared" si="78"/>
        <v>0.89710131954012173</v>
      </c>
      <c r="BX75" s="44">
        <f t="shared" si="79"/>
        <v>0.96155772546178697</v>
      </c>
      <c r="BY75" s="44">
        <f t="shared" si="80"/>
        <v>0.92525640079687155</v>
      </c>
      <c r="BZ75" s="4">
        <v>5.68</v>
      </c>
      <c r="CA75" s="4">
        <v>0.59368337977542929</v>
      </c>
      <c r="CB75" s="4">
        <v>6.273683379775429</v>
      </c>
      <c r="CC75" s="4">
        <v>6.27</v>
      </c>
      <c r="CD75" s="4">
        <v>7.516</v>
      </c>
      <c r="CE75" s="44">
        <f t="shared" si="81"/>
        <v>0.87105333423598352</v>
      </c>
      <c r="CF75" s="44"/>
      <c r="CG75" s="44">
        <f t="shared" si="82"/>
        <v>0.96155772546178697</v>
      </c>
      <c r="CH75" s="44">
        <f t="shared" si="83"/>
        <v>1.1091271305246071</v>
      </c>
      <c r="CJ75" s="4">
        <v>6.273683379775429</v>
      </c>
      <c r="CK75" s="4">
        <v>6.273683379775429</v>
      </c>
      <c r="CM75" s="44">
        <f t="shared" si="84"/>
        <v>0.38996283488229405</v>
      </c>
      <c r="CN75" s="44">
        <f t="shared" si="85"/>
        <v>1</v>
      </c>
      <c r="CO75" s="44"/>
      <c r="CP75" s="44"/>
      <c r="CQ75" s="3">
        <v>6.72</v>
      </c>
      <c r="CR75" s="3">
        <v>-0.19490831011228504</v>
      </c>
      <c r="CS75" s="3">
        <v>6.5250916898877147</v>
      </c>
      <c r="CT75" s="3">
        <v>6.72</v>
      </c>
      <c r="CU75" s="44">
        <f t="shared" si="86"/>
        <v>1</v>
      </c>
      <c r="CV75" s="44">
        <f t="shared" si="87"/>
        <v>1</v>
      </c>
      <c r="CW75" s="44"/>
      <c r="CX75" s="44"/>
      <c r="CY75" s="3">
        <v>5.98</v>
      </c>
      <c r="CZ75" s="3">
        <v>0.54509168988771428</v>
      </c>
      <c r="DA75" s="3">
        <v>6.5250916898877147</v>
      </c>
      <c r="DB75" s="3">
        <v>6.52</v>
      </c>
      <c r="DC75">
        <f t="shared" si="88"/>
        <v>0.88034449298766326</v>
      </c>
      <c r="DE75" s="3">
        <v>5.4</v>
      </c>
      <c r="DF75" s="3">
        <v>1.1250916898877144</v>
      </c>
      <c r="DG75" s="3">
        <v>6.5250916898877147</v>
      </c>
      <c r="DH75" s="3">
        <v>6.53</v>
      </c>
      <c r="DI75">
        <f t="shared" si="89"/>
        <v>0.78091912992821833</v>
      </c>
      <c r="DK75" s="3">
        <v>5.65</v>
      </c>
      <c r="DL75" s="3">
        <v>0.87509168988771435</v>
      </c>
      <c r="DM75" s="3">
        <v>6.5250916898877147</v>
      </c>
      <c r="DN75" s="3">
        <v>6.52</v>
      </c>
      <c r="DO75">
        <f t="shared" si="90"/>
        <v>0.82088012455854642</v>
      </c>
      <c r="DQ75" s="3">
        <v>5.5330000000000004</v>
      </c>
      <c r="DR75" s="3">
        <v>0.99209168988771435</v>
      </c>
      <c r="DS75" s="3">
        <v>6.5250916898877147</v>
      </c>
      <c r="DT75" s="3">
        <v>6.6310000000000002</v>
      </c>
      <c r="DU75">
        <f t="shared" si="91"/>
        <v>0.80168116210417839</v>
      </c>
      <c r="DW75" s="3">
        <v>6.21</v>
      </c>
      <c r="DX75" s="3">
        <v>0.31509168988771474</v>
      </c>
      <c r="DY75" s="3">
        <v>6.5250916898877147</v>
      </c>
      <c r="DZ75" s="3">
        <v>6.52</v>
      </c>
      <c r="EA75">
        <f t="shared" si="92"/>
        <v>0.92715499613013408</v>
      </c>
      <c r="EC75" s="3">
        <v>6.26</v>
      </c>
      <c r="ED75" s="3">
        <v>0.26509168988771492</v>
      </c>
      <c r="EE75" s="3">
        <v>6.5250916898877147</v>
      </c>
      <c r="EF75" s="3">
        <v>6.52</v>
      </c>
      <c r="EG75">
        <f t="shared" si="93"/>
        <v>0.93799762428630828</v>
      </c>
      <c r="EI75" s="3">
        <v>5.96</v>
      </c>
      <c r="EJ75" s="3">
        <v>0.56509168988771474</v>
      </c>
      <c r="EK75" s="3">
        <v>6.5250916898877147</v>
      </c>
      <c r="EL75" s="3">
        <v>6.52</v>
      </c>
      <c r="EM75">
        <f t="shared" si="94"/>
        <v>0.87649642025035335</v>
      </c>
      <c r="EO75" s="3">
        <v>5.83</v>
      </c>
      <c r="EP75" s="3">
        <v>6.369334029720374</v>
      </c>
      <c r="EQ75" s="3">
        <v>6.369334029720374</v>
      </c>
      <c r="ER75" s="3">
        <v>6.273683379775429</v>
      </c>
      <c r="ES75">
        <f t="shared" si="95"/>
        <v>0.38636928057955083</v>
      </c>
      <c r="EU75" s="3">
        <v>5.7</v>
      </c>
      <c r="EV75" s="12">
        <v>0.66933402972037381</v>
      </c>
      <c r="EW75" s="3">
        <v>6.369334029720374</v>
      </c>
      <c r="EX75" s="3">
        <v>6.273683379775429</v>
      </c>
      <c r="EY75" s="3">
        <v>6.36</v>
      </c>
      <c r="EZ75" s="3"/>
      <c r="FA75" s="3">
        <v>0.16509168988771439</v>
      </c>
      <c r="FB75" s="3">
        <v>6.5250916898877147</v>
      </c>
      <c r="FC75" s="3"/>
      <c r="FF75" s="3">
        <v>6.06</v>
      </c>
      <c r="FG75" s="3">
        <v>0.4650916898877151</v>
      </c>
      <c r="FH75" s="3">
        <v>6.5250916898877147</v>
      </c>
      <c r="FI75" s="3">
        <v>6.52</v>
      </c>
      <c r="FJ75">
        <f t="shared" si="96"/>
        <v>0.8960807066586215</v>
      </c>
      <c r="FL75" s="3"/>
      <c r="FM75" s="3"/>
      <c r="FN75" s="3"/>
      <c r="FO75" s="12">
        <v>6.5250916898877147</v>
      </c>
      <c r="FP75" s="12">
        <v>6.5250916898877147</v>
      </c>
      <c r="FQ75" s="3"/>
      <c r="FR75" s="3" t="s">
        <v>194</v>
      </c>
      <c r="FU75" s="3">
        <v>6.12</v>
      </c>
      <c r="FV75" s="12">
        <v>0.4050916898877146</v>
      </c>
      <c r="FW75" s="12">
        <v>6.5250916898877147</v>
      </c>
      <c r="FX75" s="3"/>
      <c r="FY75" s="3"/>
      <c r="FZ75">
        <f t="shared" si="99"/>
        <v>0.90825707124237987</v>
      </c>
      <c r="GB75" s="3"/>
      <c r="GC75" s="12">
        <v>6.5250916898877147</v>
      </c>
      <c r="GD75" s="3"/>
      <c r="GG75" s="3">
        <v>5.44</v>
      </c>
      <c r="GH75" s="12">
        <v>1.0850916898877143</v>
      </c>
      <c r="GI75" s="3">
        <v>6.5250916898877147</v>
      </c>
      <c r="GJ75" s="3">
        <v>6.52</v>
      </c>
      <c r="GK75" s="3"/>
      <c r="GL75" s="3"/>
      <c r="GM75">
        <f t="shared" si="97"/>
        <v>0.78704938457365303</v>
      </c>
      <c r="GO75" s="3"/>
      <c r="GP75" s="3">
        <v>5.67</v>
      </c>
      <c r="GQ75" s="3">
        <v>6.5250916898877147</v>
      </c>
      <c r="GR75" s="3">
        <v>6.57</v>
      </c>
      <c r="GU75" s="3">
        <v>6.56</v>
      </c>
      <c r="GV75" s="3">
        <v>6.15</v>
      </c>
      <c r="GW75" s="3"/>
      <c r="GX75" s="3"/>
      <c r="GY75" s="3"/>
    </row>
    <row r="76" spans="1:207">
      <c r="A76" s="9" t="s">
        <v>145</v>
      </c>
      <c r="B76" s="2">
        <v>255189.01</v>
      </c>
      <c r="C76" s="2" t="s">
        <v>123</v>
      </c>
      <c r="D76" s="16" t="s">
        <v>124</v>
      </c>
      <c r="E76" s="3">
        <v>41</v>
      </c>
      <c r="F76" s="4">
        <v>6.8680000000000003</v>
      </c>
      <c r="G76" s="4">
        <v>4.0666592387112006</v>
      </c>
      <c r="H76" s="4">
        <v>2.5493407612887995</v>
      </c>
      <c r="I76" s="64">
        <f t="shared" si="52"/>
        <v>6.6159999999999997</v>
      </c>
      <c r="K76" s="10">
        <v>5.6760000000000002</v>
      </c>
      <c r="L76" s="10">
        <v>0.68213184774224001</v>
      </c>
      <c r="M76" s="44">
        <f t="shared" si="98"/>
        <v>0.85635673683601032</v>
      </c>
      <c r="O76" s="44">
        <f t="shared" si="53"/>
        <v>0.9257617716572859</v>
      </c>
      <c r="P76" s="11">
        <v>5.5960000000000001</v>
      </c>
      <c r="Q76" s="11">
        <v>0.76213184774224008</v>
      </c>
      <c r="R76" s="11">
        <v>6.3581318477422402</v>
      </c>
      <c r="S76" s="44">
        <f t="shared" si="54"/>
        <v>0.84216922329062771</v>
      </c>
      <c r="U76" s="44">
        <f t="shared" si="55"/>
        <v>0.9257617716572859</v>
      </c>
      <c r="V76" s="11">
        <v>5.8520000000000003</v>
      </c>
      <c r="W76" s="11">
        <v>0.50613184774223985</v>
      </c>
      <c r="X76" s="11">
        <v>6.3581318477422402</v>
      </c>
      <c r="Y76" s="44">
        <f t="shared" si="56"/>
        <v>0.88931664749749484</v>
      </c>
      <c r="AA76" s="44">
        <f t="shared" si="57"/>
        <v>0.9257617716572859</v>
      </c>
      <c r="AB76" s="11">
        <v>5.8789999999999996</v>
      </c>
      <c r="AC76" s="11">
        <v>0.4791318477422406</v>
      </c>
      <c r="AD76" s="11">
        <v>6.3581318477422402</v>
      </c>
      <c r="AE76" s="44">
        <f t="shared" si="58"/>
        <v>0.89459879729843628</v>
      </c>
      <c r="AF76" s="48"/>
      <c r="AG76" s="44">
        <f t="shared" si="59"/>
        <v>0.9257617716572859</v>
      </c>
      <c r="AH76" s="11">
        <v>5.75</v>
      </c>
      <c r="AI76" s="7">
        <v>0</v>
      </c>
      <c r="AJ76" s="11" t="s">
        <v>125</v>
      </c>
      <c r="AK76" s="11"/>
      <c r="AL76" s="44">
        <f t="shared" si="60"/>
        <v>1</v>
      </c>
      <c r="AM76" s="44">
        <f t="shared" si="61"/>
        <v>1</v>
      </c>
      <c r="AN76" s="44">
        <f t="shared" si="62"/>
        <v>0.83721607454863134</v>
      </c>
      <c r="AO76" s="44">
        <f t="shared" si="63"/>
        <v>0.86910519951632415</v>
      </c>
      <c r="AP76" s="44"/>
      <c r="AQ76" s="44">
        <f t="shared" si="64"/>
        <v>0</v>
      </c>
      <c r="AS76" s="11">
        <v>5.4480000000000004</v>
      </c>
      <c r="AT76" s="11">
        <v>0.14532961935559996</v>
      </c>
      <c r="AU76" s="17">
        <v>5.5933296193556004</v>
      </c>
      <c r="AV76" s="11">
        <v>5.6</v>
      </c>
      <c r="AW76" s="44">
        <f t="shared" si="65"/>
        <v>0.96549620042862538</v>
      </c>
      <c r="AX76" s="44">
        <f t="shared" si="66"/>
        <v>0.96396959521991754</v>
      </c>
      <c r="AY76" s="44">
        <f t="shared" si="67"/>
        <v>0.84542467039836766</v>
      </c>
      <c r="AZ76" s="44">
        <f t="shared" si="68"/>
        <v>0.81537565521258004</v>
      </c>
      <c r="BA76" s="4">
        <v>5.3215000000000003</v>
      </c>
      <c r="BB76" s="4">
        <v>0.27182961935560002</v>
      </c>
      <c r="BC76" s="18">
        <v>5.5933296193556004</v>
      </c>
      <c r="BD76" s="4">
        <v>5.59</v>
      </c>
      <c r="BE76" s="44">
        <f t="shared" si="69"/>
        <v>0.93734463121873146</v>
      </c>
      <c r="BF76" s="44">
        <f t="shared" si="70"/>
        <v>0.93806455882810391</v>
      </c>
      <c r="BG76" s="44">
        <f t="shared" si="71"/>
        <v>0.84542467039836766</v>
      </c>
      <c r="BH76" s="44">
        <f t="shared" si="72"/>
        <v>0.8139196272568433</v>
      </c>
      <c r="BI76" s="4">
        <v>5.0395000000000003</v>
      </c>
      <c r="BJ76" s="4">
        <v>0.55382961935560004</v>
      </c>
      <c r="BK76" s="18">
        <v>5.5933296193556004</v>
      </c>
      <c r="BL76" s="4">
        <v>5.5940000000000003</v>
      </c>
      <c r="BM76" s="44">
        <f t="shared" si="73"/>
        <v>0.88013614222038816</v>
      </c>
      <c r="BN76" s="44">
        <f t="shared" si="74"/>
        <v>0.88000846295124746</v>
      </c>
      <c r="BO76" s="44">
        <f t="shared" si="75"/>
        <v>0.84542467039836766</v>
      </c>
      <c r="BP76" s="44">
        <f t="shared" si="76"/>
        <v>0.81450203843913804</v>
      </c>
      <c r="BQ76" s="44"/>
      <c r="BR76" s="4">
        <v>5.26</v>
      </c>
      <c r="BS76" s="4">
        <v>7.8395543226720932E-2</v>
      </c>
      <c r="BT76" s="18">
        <v>5.3383955432267207</v>
      </c>
      <c r="BU76" s="4">
        <v>5.36</v>
      </c>
      <c r="BV76" s="44">
        <f t="shared" si="77"/>
        <v>0.98108697053454408</v>
      </c>
      <c r="BW76" s="44">
        <f t="shared" si="78"/>
        <v>0.97599995721490007</v>
      </c>
      <c r="BX76" s="44">
        <f t="shared" si="79"/>
        <v>0.80689170846836777</v>
      </c>
      <c r="BY76" s="44">
        <f t="shared" si="80"/>
        <v>0.7804309842748981</v>
      </c>
      <c r="BZ76" s="4">
        <v>5.0599999999999996</v>
      </c>
      <c r="CA76" s="4">
        <v>2.3461467097840583E-2</v>
      </c>
      <c r="CB76" s="18">
        <v>5.0834614670978402</v>
      </c>
      <c r="CE76" s="44">
        <f t="shared" si="81"/>
        <v>0.99426386926319332</v>
      </c>
      <c r="CF76" s="44"/>
      <c r="CG76" s="44">
        <f t="shared" si="82"/>
        <v>0.76835874653836767</v>
      </c>
      <c r="CH76" s="44">
        <f t="shared" si="83"/>
        <v>0</v>
      </c>
      <c r="CI76" s="4">
        <v>4.78</v>
      </c>
      <c r="CJ76" s="4">
        <v>0.30346146709783994</v>
      </c>
      <c r="CK76" s="18">
        <v>5.0834614670978402</v>
      </c>
      <c r="CL76" s="4">
        <v>5.08</v>
      </c>
      <c r="CM76" s="44">
        <f t="shared" si="84"/>
        <v>0.93055993471886034</v>
      </c>
      <c r="CN76" s="44">
        <f t="shared" si="85"/>
        <v>0.93129759305685056</v>
      </c>
      <c r="CO76" s="44"/>
      <c r="CP76" s="44"/>
      <c r="CQ76" s="3"/>
      <c r="CR76" s="3">
        <v>5.0834614670978402</v>
      </c>
      <c r="CS76" s="18">
        <v>5.0834614670978402</v>
      </c>
      <c r="CT76" s="3"/>
      <c r="CU76" s="44">
        <f t="shared" si="86"/>
        <v>0.44443776967110865</v>
      </c>
      <c r="CV76" s="44">
        <f t="shared" si="87"/>
        <v>1</v>
      </c>
      <c r="CW76" s="44"/>
      <c r="CX76" s="44"/>
      <c r="CY76" s="3"/>
      <c r="CZ76" s="3">
        <v>5.0834614670978402</v>
      </c>
      <c r="DA76" s="18">
        <v>5.0834614670978402</v>
      </c>
      <c r="DB76" s="3"/>
      <c r="DC76">
        <f t="shared" si="88"/>
        <v>0.44443776967110865</v>
      </c>
      <c r="DE76" s="3">
        <v>4.5724999999999998</v>
      </c>
      <c r="DF76" s="3">
        <v>0.5109614670978404</v>
      </c>
      <c r="DG76" s="18">
        <v>5.0834614670978402</v>
      </c>
      <c r="DH76" s="3">
        <v>5.1340000000000003</v>
      </c>
      <c r="DI76">
        <f t="shared" si="89"/>
        <v>0.88837837384617169</v>
      </c>
      <c r="DK76" s="3">
        <v>4.8600000000000003</v>
      </c>
      <c r="DL76" s="3">
        <v>0.22346146709783987</v>
      </c>
      <c r="DM76" s="18">
        <v>5.0834614670978402</v>
      </c>
      <c r="DN76" s="3">
        <v>5.08</v>
      </c>
      <c r="DO76">
        <f t="shared" si="90"/>
        <v>0.94791254549195747</v>
      </c>
      <c r="DQ76" s="3">
        <v>4.7979500000000002</v>
      </c>
      <c r="DR76" s="3">
        <v>0.28551146709784003</v>
      </c>
      <c r="DS76" s="18">
        <v>5.0834614670978402</v>
      </c>
      <c r="DT76" s="3">
        <v>5.1425000000000001</v>
      </c>
      <c r="DU76">
        <f t="shared" si="91"/>
        <v>0.93439791625894753</v>
      </c>
      <c r="DW76" s="3">
        <v>4.78</v>
      </c>
      <c r="DX76" s="3">
        <v>0.30346146709783994</v>
      </c>
      <c r="DY76" s="18">
        <v>5.0834614670978402</v>
      </c>
      <c r="DZ76" s="3">
        <v>5.08</v>
      </c>
      <c r="EA76">
        <f t="shared" si="92"/>
        <v>0.93055993471886034</v>
      </c>
      <c r="EC76" s="3">
        <v>4.8099999999999996</v>
      </c>
      <c r="ED76" s="3">
        <v>0.27346146709784058</v>
      </c>
      <c r="EE76" s="18">
        <v>5.0834614670978402</v>
      </c>
      <c r="EF76" s="3">
        <v>4.8099999999999996</v>
      </c>
      <c r="EG76">
        <f t="shared" si="93"/>
        <v>0.93699219776725895</v>
      </c>
      <c r="EI76" s="3">
        <v>4.68</v>
      </c>
      <c r="EJ76" s="3">
        <v>0.14852739096896084</v>
      </c>
      <c r="EK76" s="18">
        <v>4.8285273909689606</v>
      </c>
      <c r="EL76" s="3">
        <v>4.82</v>
      </c>
      <c r="EM76">
        <f t="shared" si="94"/>
        <v>0.96476374499692541</v>
      </c>
      <c r="EO76" s="3">
        <v>4.63</v>
      </c>
      <c r="EP76" s="3">
        <v>5.0014614671089603</v>
      </c>
      <c r="EQ76" s="18">
        <v>5.0014614671089603</v>
      </c>
      <c r="ER76" s="3">
        <v>4.8285273909689606</v>
      </c>
      <c r="ES76">
        <f t="shared" si="95"/>
        <v>0.44845667262689953</v>
      </c>
      <c r="EU76" s="3">
        <v>4.76</v>
      </c>
      <c r="EV76" s="12">
        <v>0.24146146710896055</v>
      </c>
      <c r="EW76" s="18">
        <v>5.0014614671089603</v>
      </c>
      <c r="EX76" s="18">
        <v>4.8285273909689606</v>
      </c>
      <c r="EY76" s="3">
        <v>5</v>
      </c>
      <c r="EZ76" s="3">
        <v>4.93</v>
      </c>
      <c r="FA76" s="3">
        <v>8.3461467097840192E-2</v>
      </c>
      <c r="FB76" s="19">
        <v>5.0834614670978402</v>
      </c>
      <c r="FC76" s="3">
        <v>5.08</v>
      </c>
      <c r="FF76" s="3"/>
      <c r="FG76" s="13"/>
      <c r="FH76" s="13"/>
      <c r="FI76" s="3"/>
      <c r="FJ76">
        <f t="shared" si="96"/>
        <v>1</v>
      </c>
      <c r="FL76" s="3">
        <v>4.8704999999999998</v>
      </c>
      <c r="FM76" s="3">
        <v>4.806</v>
      </c>
      <c r="FN76" s="3"/>
      <c r="FO76" s="14"/>
      <c r="FP76" s="14"/>
      <c r="FQ76" s="3"/>
      <c r="FR76" s="3"/>
      <c r="FU76" s="3"/>
      <c r="FV76" s="14"/>
      <c r="FW76" s="14"/>
      <c r="FX76" s="3"/>
      <c r="FY76" s="3"/>
      <c r="FZ76">
        <f t="shared" si="99"/>
        <v>1</v>
      </c>
      <c r="GB76" s="3"/>
      <c r="GC76" s="14"/>
      <c r="GD76" s="3"/>
      <c r="GG76" s="3"/>
      <c r="GH76" s="14"/>
      <c r="GI76" s="20"/>
      <c r="GJ76" s="3"/>
      <c r="GK76" s="3"/>
      <c r="GL76" s="3"/>
      <c r="GM76">
        <f t="shared" si="97"/>
        <v>1</v>
      </c>
      <c r="GO76" s="3"/>
      <c r="GP76" s="3"/>
      <c r="GQ76" s="20"/>
      <c r="GR76" s="3"/>
      <c r="GU76" s="3"/>
      <c r="GV76" s="3"/>
      <c r="GW76" s="3"/>
      <c r="GX76" s="3"/>
      <c r="GY76" s="3"/>
    </row>
    <row r="77" spans="1:207">
      <c r="A77" s="34" t="s">
        <v>179</v>
      </c>
      <c r="B77" s="2">
        <v>255189.01</v>
      </c>
      <c r="C77" s="2" t="s">
        <v>123</v>
      </c>
      <c r="D77" s="16" t="s">
        <v>124</v>
      </c>
      <c r="E77" s="3">
        <v>50</v>
      </c>
      <c r="F77" s="4">
        <v>7.4459999999999997</v>
      </c>
      <c r="G77" s="4">
        <v>4.4219387187557997</v>
      </c>
      <c r="H77" s="4">
        <v>2.7720612812441998</v>
      </c>
      <c r="I77" s="64">
        <f t="shared" si="52"/>
        <v>7.1939999999999991</v>
      </c>
      <c r="K77" s="10">
        <v>6.1524999999999999</v>
      </c>
      <c r="L77" s="10">
        <v>0.73908774375115982</v>
      </c>
      <c r="M77" s="44">
        <f t="shared" si="98"/>
        <v>0.85679442856564059</v>
      </c>
      <c r="O77" s="44">
        <f t="shared" si="53"/>
        <v>0.92554227017877522</v>
      </c>
      <c r="P77" s="11">
        <v>6.4260000000000002</v>
      </c>
      <c r="Q77" s="11">
        <v>0.46558774375115952</v>
      </c>
      <c r="R77" s="11">
        <v>6.8915877437511597</v>
      </c>
      <c r="S77" s="44">
        <f t="shared" si="54"/>
        <v>0.90473959633308143</v>
      </c>
      <c r="U77" s="44">
        <f t="shared" si="55"/>
        <v>0.92554227017877522</v>
      </c>
      <c r="V77" s="11">
        <v>6.367</v>
      </c>
      <c r="W77" s="11">
        <v>0.52458774375115969</v>
      </c>
      <c r="X77" s="11">
        <v>6.8915877437511597</v>
      </c>
      <c r="Y77" s="44">
        <f t="shared" si="56"/>
        <v>0.89394825889897445</v>
      </c>
      <c r="AA77" s="44">
        <f t="shared" si="57"/>
        <v>0.92554227017877522</v>
      </c>
      <c r="AB77" s="11">
        <v>6.42</v>
      </c>
      <c r="AC77" s="11">
        <v>0.47158774375115975</v>
      </c>
      <c r="AD77" s="11">
        <v>6.8915877437511597</v>
      </c>
      <c r="AE77" s="44">
        <f t="shared" si="58"/>
        <v>0.90363028638664711</v>
      </c>
      <c r="AF77" s="48"/>
      <c r="AG77" s="44">
        <f t="shared" si="59"/>
        <v>0.92554227017877522</v>
      </c>
      <c r="AH77" s="11">
        <v>6.2024999999999997</v>
      </c>
      <c r="AI77" s="7">
        <v>0</v>
      </c>
      <c r="AJ77" s="11" t="s">
        <v>125</v>
      </c>
      <c r="AK77" s="11"/>
      <c r="AL77" s="44">
        <f t="shared" si="60"/>
        <v>1</v>
      </c>
      <c r="AM77" s="44">
        <f t="shared" si="61"/>
        <v>1</v>
      </c>
      <c r="AN77" s="44">
        <f t="shared" si="62"/>
        <v>0.83299758259468171</v>
      </c>
      <c r="AO77" s="44">
        <f t="shared" si="63"/>
        <v>0.86217681401167645</v>
      </c>
      <c r="AP77" s="44"/>
      <c r="AQ77" s="44">
        <f t="shared" si="64"/>
        <v>0</v>
      </c>
      <c r="AS77" s="11">
        <v>5.8920000000000003</v>
      </c>
      <c r="AT77" s="11">
        <v>0.16796935937789925</v>
      </c>
      <c r="AU77" s="17">
        <v>6.0599693593778996</v>
      </c>
      <c r="AV77" s="11">
        <v>6.1265000000000001</v>
      </c>
      <c r="AW77" s="44">
        <f t="shared" si="65"/>
        <v>0.96340463544834276</v>
      </c>
      <c r="AX77" s="44">
        <f t="shared" si="66"/>
        <v>0.94963962500881827</v>
      </c>
      <c r="AY77" s="44">
        <f t="shared" si="67"/>
        <v>0.84236438134249381</v>
      </c>
      <c r="AZ77" s="44">
        <f t="shared" si="68"/>
        <v>0.82279076013967234</v>
      </c>
      <c r="BA77" s="4">
        <v>5.71</v>
      </c>
      <c r="BB77" s="4">
        <v>0.34996935937789964</v>
      </c>
      <c r="BC77" s="18">
        <v>6.0599693593778996</v>
      </c>
      <c r="BD77" s="4">
        <v>6.05</v>
      </c>
      <c r="BE77" s="44">
        <f t="shared" si="69"/>
        <v>0.92666049855789068</v>
      </c>
      <c r="BF77" s="44">
        <f t="shared" si="70"/>
        <v>0.92860050914539383</v>
      </c>
      <c r="BG77" s="44">
        <f t="shared" si="71"/>
        <v>0.84236438134249381</v>
      </c>
      <c r="BH77" s="44">
        <f t="shared" si="72"/>
        <v>0.81251678753693257</v>
      </c>
      <c r="BI77" s="4">
        <v>5.38</v>
      </c>
      <c r="BJ77" s="4">
        <v>0.67996935937789971</v>
      </c>
      <c r="BK77" s="18">
        <v>6.0599693593778996</v>
      </c>
      <c r="BL77" s="4">
        <v>6.05</v>
      </c>
      <c r="BM77" s="44">
        <f t="shared" si="73"/>
        <v>0.86672253812408251</v>
      </c>
      <c r="BN77" s="44">
        <f t="shared" si="74"/>
        <v>0.8684194690851047</v>
      </c>
      <c r="BO77" s="44">
        <f t="shared" si="75"/>
        <v>0.84236438134249381</v>
      </c>
      <c r="BP77" s="44">
        <f t="shared" si="76"/>
        <v>0.81251678753693257</v>
      </c>
      <c r="BQ77" s="44"/>
      <c r="BR77" s="4">
        <v>5.63</v>
      </c>
      <c r="BS77" s="4">
        <v>0.15276323125347968</v>
      </c>
      <c r="BT77" s="18">
        <v>5.7827632312534796</v>
      </c>
      <c r="BU77" s="4">
        <v>5.78</v>
      </c>
      <c r="BV77" s="44">
        <f t="shared" si="77"/>
        <v>0.96660695430591503</v>
      </c>
      <c r="BW77" s="44">
        <f t="shared" si="78"/>
        <v>0.96719116129342586</v>
      </c>
      <c r="BX77" s="44">
        <f t="shared" si="79"/>
        <v>0.80383141941249381</v>
      </c>
      <c r="BY77" s="44">
        <f t="shared" si="80"/>
        <v>0.77625570776255715</v>
      </c>
      <c r="BZ77" s="4">
        <v>5.37</v>
      </c>
      <c r="CA77" s="4">
        <v>0.13555710312905944</v>
      </c>
      <c r="CB77" s="18">
        <v>5.5055571031290595</v>
      </c>
      <c r="CE77" s="44">
        <f t="shared" si="81"/>
        <v>0.97025623095952795</v>
      </c>
      <c r="CF77" s="44"/>
      <c r="CG77" s="44">
        <f t="shared" si="82"/>
        <v>0.76529845748249381</v>
      </c>
      <c r="CH77" s="44">
        <f t="shared" si="83"/>
        <v>0</v>
      </c>
      <c r="CI77" s="4">
        <v>5.03</v>
      </c>
      <c r="CJ77" s="4">
        <v>0.4755571031290593</v>
      </c>
      <c r="CK77" s="18">
        <v>5.5055571031290595</v>
      </c>
      <c r="CL77" s="4">
        <v>5.57</v>
      </c>
      <c r="CM77" s="44">
        <f t="shared" si="84"/>
        <v>0.90289790529192615</v>
      </c>
      <c r="CN77" s="44">
        <f t="shared" si="85"/>
        <v>0.89117157010447634</v>
      </c>
      <c r="CO77" s="44"/>
      <c r="CP77" s="44"/>
      <c r="CQ77" s="3">
        <v>5.2</v>
      </c>
      <c r="CR77" s="3">
        <v>0.30555710312905937</v>
      </c>
      <c r="CS77" s="18">
        <v>5.5055571031290595</v>
      </c>
      <c r="CT77" s="3">
        <v>5.5</v>
      </c>
      <c r="CU77" s="44">
        <f t="shared" si="86"/>
        <v>0.93536597077155459</v>
      </c>
      <c r="CV77" s="44">
        <f t="shared" si="87"/>
        <v>0.93646677395274458</v>
      </c>
      <c r="CW77" s="44"/>
      <c r="CX77" s="44"/>
      <c r="CY77" s="3">
        <v>5.07</v>
      </c>
      <c r="CZ77" s="3">
        <v>0.43555710312905926</v>
      </c>
      <c r="DA77" s="18">
        <v>5.5055571031290595</v>
      </c>
      <c r="DB77" s="3">
        <v>5.53</v>
      </c>
      <c r="DC77">
        <f t="shared" si="88"/>
        <v>0.91033299479812013</v>
      </c>
      <c r="DE77" s="3">
        <v>5.0185000000000004</v>
      </c>
      <c r="DF77" s="3">
        <v>0.48705710312905914</v>
      </c>
      <c r="DG77" s="18">
        <v>5.5055571031290595</v>
      </c>
      <c r="DH77" s="3">
        <v>5.5824999999999996</v>
      </c>
      <c r="DI77">
        <f t="shared" si="89"/>
        <v>0.90078274237722844</v>
      </c>
      <c r="DK77" s="3">
        <v>5.18</v>
      </c>
      <c r="DL77" s="3">
        <v>0.32555710312905983</v>
      </c>
      <c r="DM77" s="18">
        <v>5.5055571031290595</v>
      </c>
      <c r="DN77" s="3">
        <v>5.5</v>
      </c>
      <c r="DO77">
        <f t="shared" si="90"/>
        <v>0.93142551034414467</v>
      </c>
      <c r="DQ77" s="3">
        <v>5.1014999999999997</v>
      </c>
      <c r="DR77" s="3">
        <v>0.40405710312905985</v>
      </c>
      <c r="DS77" s="18">
        <v>5.5055571031290595</v>
      </c>
      <c r="DT77" s="3">
        <v>5.5315000000000003</v>
      </c>
      <c r="DU77">
        <f t="shared" si="91"/>
        <v>0.91627487506376459</v>
      </c>
      <c r="DW77" s="3">
        <v>5.04</v>
      </c>
      <c r="DX77" s="3">
        <v>0.46555710312905951</v>
      </c>
      <c r="DY77" s="18">
        <v>5.5055571031290595</v>
      </c>
      <c r="DZ77" s="3">
        <v>5.5</v>
      </c>
      <c r="EA77">
        <f t="shared" si="92"/>
        <v>0.90474526831421054</v>
      </c>
      <c r="EC77" s="3">
        <v>5.13</v>
      </c>
      <c r="ED77" s="3">
        <v>0.37555710312905966</v>
      </c>
      <c r="EE77" s="18">
        <v>5.5055571031290595</v>
      </c>
      <c r="EF77" s="3">
        <v>5.13</v>
      </c>
      <c r="EG77">
        <f t="shared" si="93"/>
        <v>0.92171809688382189</v>
      </c>
      <c r="EI77" s="3">
        <v>4.96</v>
      </c>
      <c r="EJ77" s="3">
        <v>0.26835097500463956</v>
      </c>
      <c r="EK77" s="18">
        <v>5.2283509750046395</v>
      </c>
      <c r="EL77" s="3">
        <v>5.22</v>
      </c>
      <c r="EM77">
        <f t="shared" si="94"/>
        <v>0.9427858421279115</v>
      </c>
      <c r="EO77" s="3">
        <v>4.91</v>
      </c>
      <c r="EP77" s="3">
        <v>4.8686480966334402</v>
      </c>
      <c r="EQ77" s="18">
        <v>4.8686480966334402</v>
      </c>
      <c r="ER77" s="3">
        <v>5.2608509750046393</v>
      </c>
      <c r="ES77">
        <f t="shared" si="95"/>
        <v>0.4759590332260985</v>
      </c>
      <c r="EU77" s="3">
        <v>4.88</v>
      </c>
      <c r="EV77" s="12">
        <v>-1.1351903366559668E-2</v>
      </c>
      <c r="EW77" s="18">
        <v>4.8686480966334402</v>
      </c>
      <c r="EX77" s="18">
        <v>5.2608509750046393</v>
      </c>
      <c r="EY77" s="3">
        <v>4.88</v>
      </c>
      <c r="EZ77" s="3">
        <v>4.83</v>
      </c>
      <c r="FA77" s="3">
        <v>0.65805710312905941</v>
      </c>
      <c r="FB77" s="19">
        <v>5.5380571031290593</v>
      </c>
      <c r="FC77" s="3">
        <v>5.53</v>
      </c>
      <c r="FF77" s="3">
        <v>5.31</v>
      </c>
      <c r="FG77" s="3">
        <v>0.22805710312905969</v>
      </c>
      <c r="FH77" s="19">
        <v>5.5380571031290593</v>
      </c>
      <c r="FI77" s="3">
        <v>5.53</v>
      </c>
      <c r="FJ77">
        <f t="shared" si="96"/>
        <v>0.95095541762516733</v>
      </c>
      <c r="FL77" s="3"/>
      <c r="FM77" s="3"/>
      <c r="FN77" s="3"/>
      <c r="FO77" s="3">
        <v>5.5380571031290593</v>
      </c>
      <c r="FP77" s="19">
        <v>5.5380571031290593</v>
      </c>
      <c r="FQ77" s="3"/>
      <c r="FR77" s="3"/>
      <c r="FU77" s="3">
        <v>5.1660000000000004</v>
      </c>
      <c r="FV77" s="3">
        <v>0.37205710312905893</v>
      </c>
      <c r="FW77" s="19">
        <v>5.5380571031290593</v>
      </c>
      <c r="FX77" s="3">
        <v>5.37</v>
      </c>
      <c r="FY77" s="3">
        <v>5.14</v>
      </c>
      <c r="FZ77">
        <f t="shared" si="99"/>
        <v>0.92239102474169932</v>
      </c>
      <c r="GB77" s="3"/>
      <c r="GC77" s="19"/>
      <c r="GD77" s="3"/>
      <c r="GG77" s="3"/>
      <c r="GH77" s="14"/>
      <c r="GI77" s="20"/>
      <c r="GJ77" s="3"/>
      <c r="GK77" s="3"/>
      <c r="GL77" s="3"/>
      <c r="GM77">
        <f t="shared" si="97"/>
        <v>1</v>
      </c>
      <c r="GO77" s="3"/>
      <c r="GP77" s="3"/>
      <c r="GQ77" s="20"/>
      <c r="GR77" s="3"/>
      <c r="GU77" s="3"/>
      <c r="GV77" s="3"/>
      <c r="GW77" s="3"/>
      <c r="GX77" s="3"/>
      <c r="GY77" s="3"/>
    </row>
    <row r="78" spans="1:207">
      <c r="A78" s="36" t="s">
        <v>188</v>
      </c>
      <c r="B78" s="2">
        <v>255189.01</v>
      </c>
      <c r="C78" s="2" t="s">
        <v>123</v>
      </c>
      <c r="D78" s="16" t="s">
        <v>124</v>
      </c>
      <c r="E78" s="3">
        <v>9</v>
      </c>
      <c r="F78" s="4">
        <v>7.0979999999999999</v>
      </c>
      <c r="G78" s="4">
        <v>4.2080334262722001</v>
      </c>
      <c r="H78" s="4">
        <v>2.6379665737277995</v>
      </c>
      <c r="I78" s="64">
        <f t="shared" si="52"/>
        <v>6.8460000000000001</v>
      </c>
      <c r="K78" s="10">
        <v>5.7084999999999999</v>
      </c>
      <c r="L78" s="10">
        <v>0.86190668525444014</v>
      </c>
      <c r="M78" s="44">
        <f t="shared" si="98"/>
        <v>0.82999667327531679</v>
      </c>
      <c r="O78" s="44">
        <f t="shared" si="53"/>
        <v>0.92567014444272189</v>
      </c>
      <c r="P78" s="11">
        <v>6.22</v>
      </c>
      <c r="Q78" s="11">
        <v>0.3504066852544403</v>
      </c>
      <c r="R78" s="11">
        <v>6.57040668525444</v>
      </c>
      <c r="S78" s="44">
        <f t="shared" si="54"/>
        <v>0.92313013296623359</v>
      </c>
      <c r="U78" s="44">
        <f t="shared" si="55"/>
        <v>0.92567014444272189</v>
      </c>
      <c r="V78" s="11">
        <v>5.96</v>
      </c>
      <c r="W78" s="11">
        <v>0.61040668525444008</v>
      </c>
      <c r="X78" s="11">
        <v>6.57040668525444</v>
      </c>
      <c r="Y78" s="44">
        <f t="shared" si="56"/>
        <v>0.87331861118409893</v>
      </c>
      <c r="AA78" s="44">
        <f t="shared" si="57"/>
        <v>0.92567014444272189</v>
      </c>
      <c r="AB78" s="11">
        <v>6.09</v>
      </c>
      <c r="AC78" s="11">
        <v>0.48040668525444019</v>
      </c>
      <c r="AD78" s="11">
        <v>6.57040668525444</v>
      </c>
      <c r="AE78" s="44">
        <f t="shared" si="58"/>
        <v>0.89753379080744811</v>
      </c>
      <c r="AF78" s="48"/>
      <c r="AG78" s="44">
        <f t="shared" si="59"/>
        <v>0.92567014444272189</v>
      </c>
      <c r="AH78" s="11">
        <v>6.4470000000000001</v>
      </c>
      <c r="AI78" s="7">
        <v>0</v>
      </c>
      <c r="AJ78" s="11" t="s">
        <v>125</v>
      </c>
      <c r="AK78" s="11"/>
      <c r="AL78" s="44">
        <f t="shared" si="60"/>
        <v>1</v>
      </c>
      <c r="AM78" s="44">
        <f t="shared" si="61"/>
        <v>1</v>
      </c>
      <c r="AN78" s="44">
        <f t="shared" si="62"/>
        <v>0.90828402366863903</v>
      </c>
      <c r="AO78" s="44">
        <f t="shared" si="63"/>
        <v>0.94171779141104295</v>
      </c>
      <c r="AP78" s="44"/>
      <c r="AQ78" s="44">
        <f t="shared" si="64"/>
        <v>0</v>
      </c>
      <c r="AS78" s="11">
        <v>6.2</v>
      </c>
      <c r="AT78" s="11">
        <v>-0.4209832868639003</v>
      </c>
      <c r="AU78" s="17">
        <v>5.7790167131360999</v>
      </c>
      <c r="AV78" s="11">
        <v>6.2</v>
      </c>
      <c r="AW78" s="44">
        <f t="shared" si="65"/>
        <v>1</v>
      </c>
      <c r="AX78" s="44">
        <f t="shared" si="66"/>
        <v>1</v>
      </c>
      <c r="AY78" s="44">
        <f t="shared" si="67"/>
        <v>0.84414500630092026</v>
      </c>
      <c r="AZ78" s="44">
        <f t="shared" si="68"/>
        <v>0.87348548887010424</v>
      </c>
      <c r="BA78" s="4">
        <v>6.39</v>
      </c>
      <c r="BB78" s="4">
        <v>0</v>
      </c>
      <c r="BC78" s="18">
        <v>5.7790167131360999</v>
      </c>
      <c r="BD78" s="4">
        <v>6.39</v>
      </c>
      <c r="BE78" s="44">
        <f t="shared" si="69"/>
        <v>1</v>
      </c>
      <c r="BF78" s="44">
        <f t="shared" si="70"/>
        <v>1</v>
      </c>
      <c r="BG78" s="44">
        <f t="shared" si="71"/>
        <v>0.9333917616126205</v>
      </c>
      <c r="BH78" s="44">
        <f t="shared" si="72"/>
        <v>0.90025359256128479</v>
      </c>
      <c r="BI78" s="4">
        <v>5.61</v>
      </c>
      <c r="BJ78" s="4">
        <v>0.16901671313609956</v>
      </c>
      <c r="BK78" s="18">
        <v>5.7790167131360999</v>
      </c>
      <c r="BL78" s="4">
        <v>5.77</v>
      </c>
      <c r="BM78" s="44">
        <f t="shared" si="73"/>
        <v>0.96138570321267836</v>
      </c>
      <c r="BN78" s="44">
        <f t="shared" si="74"/>
        <v>0.9633702436804501</v>
      </c>
      <c r="BO78" s="44">
        <f t="shared" si="75"/>
        <v>0.84414500630092026</v>
      </c>
      <c r="BP78" s="44">
        <f t="shared" si="76"/>
        <v>0.81290504367427441</v>
      </c>
      <c r="BQ78" s="44"/>
      <c r="BR78" s="4">
        <v>5.38</v>
      </c>
      <c r="BS78" s="4">
        <v>0.13522005576331964</v>
      </c>
      <c r="BT78" s="18">
        <v>5.5152200557633195</v>
      </c>
      <c r="BU78" s="4">
        <v>5.51</v>
      </c>
      <c r="BV78" s="44">
        <f t="shared" si="77"/>
        <v>0.96886664425122448</v>
      </c>
      <c r="BW78" s="44">
        <f t="shared" si="78"/>
        <v>0.97003250385008843</v>
      </c>
      <c r="BX78" s="44">
        <f t="shared" si="79"/>
        <v>0.80561204437092016</v>
      </c>
      <c r="BY78" s="44">
        <f t="shared" si="80"/>
        <v>0.7762750070442378</v>
      </c>
      <c r="BZ78" s="4">
        <v>5.14</v>
      </c>
      <c r="CA78" s="4">
        <v>0.11142339839054038</v>
      </c>
      <c r="CB78" s="18">
        <v>5.2514233983905401</v>
      </c>
      <c r="CE78" s="44">
        <f t="shared" si="81"/>
        <v>0.97420430324610541</v>
      </c>
      <c r="CF78" s="44"/>
      <c r="CG78" s="44">
        <f t="shared" si="82"/>
        <v>0.76707908244092027</v>
      </c>
      <c r="CH78" s="44">
        <f t="shared" si="83"/>
        <v>0</v>
      </c>
      <c r="CI78" s="4">
        <v>4.8899999999999997</v>
      </c>
      <c r="CJ78" s="4">
        <v>0.36142339839054038</v>
      </c>
      <c r="CK78" s="18">
        <v>5.2514233983905401</v>
      </c>
      <c r="CL78" s="4">
        <v>5.25</v>
      </c>
      <c r="CM78" s="44">
        <f t="shared" si="84"/>
        <v>0.92090451616922409</v>
      </c>
      <c r="CN78" s="44">
        <f t="shared" si="85"/>
        <v>0.92119146985012701</v>
      </c>
      <c r="CO78" s="44"/>
      <c r="CP78" s="44"/>
      <c r="CQ78" s="3">
        <v>4.97</v>
      </c>
      <c r="CR78" s="3">
        <v>0.28142339839054031</v>
      </c>
      <c r="CS78" s="18">
        <v>5.2514233983905401</v>
      </c>
      <c r="CT78" s="3">
        <v>5.25</v>
      </c>
      <c r="CU78" s="44">
        <f t="shared" si="86"/>
        <v>0.9373145996538943</v>
      </c>
      <c r="CV78" s="44">
        <f t="shared" si="87"/>
        <v>0.93761187286152392</v>
      </c>
      <c r="CW78" s="44"/>
      <c r="CX78" s="44"/>
      <c r="CY78" s="3">
        <v>4.87</v>
      </c>
      <c r="CZ78" s="3">
        <v>0.38142339839053996</v>
      </c>
      <c r="DA78" s="18">
        <v>5.2514233983905401</v>
      </c>
      <c r="DB78" s="3">
        <v>5.25</v>
      </c>
      <c r="DC78">
        <f t="shared" si="88"/>
        <v>0.91689138541605752</v>
      </c>
      <c r="DE78" s="3">
        <v>4.8099999999999996</v>
      </c>
      <c r="DF78" s="3">
        <v>0.44142339839054046</v>
      </c>
      <c r="DG78" s="18">
        <v>5.2514233983905401</v>
      </c>
      <c r="DH78" s="3">
        <v>5.26</v>
      </c>
      <c r="DI78">
        <f t="shared" si="89"/>
        <v>0.90505914668375054</v>
      </c>
      <c r="DK78" s="3">
        <v>5.01</v>
      </c>
      <c r="DL78" s="3">
        <v>0.24142339839054028</v>
      </c>
      <c r="DM78" s="18">
        <v>5.2514233983905401</v>
      </c>
      <c r="DN78" s="3">
        <v>5.26</v>
      </c>
      <c r="DO78">
        <f t="shared" si="90"/>
        <v>0.94574092795948417</v>
      </c>
      <c r="DQ78" s="3">
        <v>4.9320000000000004</v>
      </c>
      <c r="DR78" s="3">
        <v>0.31942339839053968</v>
      </c>
      <c r="DS78" s="18">
        <v>5.2514233983905401</v>
      </c>
      <c r="DT78" s="3">
        <v>5.2859999999999996</v>
      </c>
      <c r="DU78">
        <f t="shared" si="91"/>
        <v>0.9294474998302531</v>
      </c>
      <c r="DW78" s="3">
        <v>4.83</v>
      </c>
      <c r="DX78" s="3">
        <v>0.42142339839053999</v>
      </c>
      <c r="DY78" s="18">
        <v>5.2514233983905401</v>
      </c>
      <c r="DZ78" s="3">
        <v>5.25</v>
      </c>
      <c r="EA78">
        <f t="shared" si="92"/>
        <v>0.90896914814164165</v>
      </c>
      <c r="EC78" s="3">
        <v>4.97</v>
      </c>
      <c r="ED78" s="3">
        <v>0.28142339839054031</v>
      </c>
      <c r="EE78" s="18">
        <v>5.2514233983905401</v>
      </c>
      <c r="EF78" s="3">
        <v>4.97</v>
      </c>
      <c r="EG78">
        <f t="shared" si="93"/>
        <v>0.9373145996538943</v>
      </c>
      <c r="EI78" s="3">
        <v>4.82</v>
      </c>
      <c r="EJ78" s="3">
        <v>0.16762674101775943</v>
      </c>
      <c r="EK78" s="18">
        <v>4.9876267410177597</v>
      </c>
      <c r="EL78" s="3">
        <v>4.99</v>
      </c>
      <c r="EM78">
        <f t="shared" si="94"/>
        <v>0.96169109697529864</v>
      </c>
      <c r="EO78" s="3">
        <v>4.7699999999999996</v>
      </c>
      <c r="EP78" s="3">
        <v>4.9260506035975995</v>
      </c>
      <c r="EQ78" s="18">
        <v>4.9260506035975995</v>
      </c>
      <c r="ER78" s="3">
        <v>4.9876267410177597</v>
      </c>
      <c r="ES78">
        <f t="shared" si="95"/>
        <v>0.46069572083104454</v>
      </c>
      <c r="EU78" s="3">
        <v>4.76</v>
      </c>
      <c r="EV78" s="12">
        <v>0.16605060359759971</v>
      </c>
      <c r="EW78" s="18">
        <v>4.9260506035975995</v>
      </c>
      <c r="EX78" s="18">
        <v>4.9876267410177597</v>
      </c>
      <c r="EY78" s="3">
        <v>4.92</v>
      </c>
      <c r="EZ78" s="3">
        <v>4.8600000000000003</v>
      </c>
      <c r="FA78" s="3">
        <v>0.33142339839054014</v>
      </c>
      <c r="FB78" s="19">
        <v>5.2514233983905401</v>
      </c>
      <c r="FC78" s="3">
        <v>5.25</v>
      </c>
      <c r="FF78" s="3">
        <v>5.03</v>
      </c>
      <c r="FG78" s="3">
        <v>0.22142339839053982</v>
      </c>
      <c r="FH78" s="19">
        <v>5.2514233983905401</v>
      </c>
      <c r="FI78" s="3">
        <v>5.26</v>
      </c>
      <c r="FJ78">
        <f t="shared" si="96"/>
        <v>0.95001116228119031</v>
      </c>
      <c r="FL78" s="3"/>
      <c r="FM78" s="3"/>
      <c r="FN78" s="3"/>
      <c r="FO78" s="12">
        <v>5.2514233983905401</v>
      </c>
      <c r="FP78" s="17">
        <v>5.2514233983905401</v>
      </c>
      <c r="FQ78" s="3"/>
      <c r="FR78" s="3"/>
      <c r="FU78" s="3">
        <v>4.9494999999999996</v>
      </c>
      <c r="FV78" s="12">
        <v>0.3019233983905405</v>
      </c>
      <c r="FW78" s="17">
        <v>5.2514233983905401</v>
      </c>
      <c r="FX78" s="3">
        <v>5.26</v>
      </c>
      <c r="FY78" s="3"/>
      <c r="FZ78">
        <f t="shared" si="99"/>
        <v>0.93305403795897346</v>
      </c>
      <c r="GB78" s="3"/>
      <c r="GC78" s="17">
        <v>5.2514233983905401</v>
      </c>
      <c r="GD78" s="3"/>
      <c r="GG78" s="3"/>
      <c r="GH78" s="37"/>
      <c r="GI78" s="20"/>
      <c r="GJ78" s="3"/>
      <c r="GK78" s="3">
        <v>4.984</v>
      </c>
      <c r="GL78" s="3"/>
      <c r="GM78">
        <f t="shared" si="97"/>
        <v>1</v>
      </c>
      <c r="GO78" s="3"/>
      <c r="GP78" s="3"/>
      <c r="GQ78" s="20"/>
      <c r="GR78" s="3"/>
      <c r="GU78" s="3"/>
      <c r="GV78" s="3"/>
      <c r="GW78" s="3"/>
      <c r="GX78" s="3"/>
      <c r="GY78" s="3"/>
    </row>
    <row r="79" spans="1:207">
      <c r="A79" s="38" t="s">
        <v>218</v>
      </c>
      <c r="B79" s="2">
        <v>255189.01</v>
      </c>
      <c r="C79" s="2" t="s">
        <v>123</v>
      </c>
      <c r="D79" s="16" t="s">
        <v>124</v>
      </c>
      <c r="E79" s="3">
        <v>37</v>
      </c>
      <c r="F79" s="4">
        <v>6.8469999999999995</v>
      </c>
      <c r="G79" s="4">
        <v>4.0537511607164998</v>
      </c>
      <c r="H79" s="4">
        <v>2.5412488392834995</v>
      </c>
      <c r="I79" s="64">
        <f t="shared" si="52"/>
        <v>6.5949999999999989</v>
      </c>
      <c r="K79" s="40">
        <v>6.0379999999999994</v>
      </c>
      <c r="L79" s="12">
        <v>0.28919034356429929</v>
      </c>
      <c r="M79" s="44">
        <f t="shared" si="98"/>
        <v>0.93341141176337583</v>
      </c>
      <c r="O79" s="44">
        <f t="shared" si="53"/>
        <v>0.9240821299203007</v>
      </c>
      <c r="P79" s="11">
        <v>5.88</v>
      </c>
      <c r="Q79" s="11">
        <v>0.59719034356429912</v>
      </c>
      <c r="R79" s="11">
        <v>6.477190343564299</v>
      </c>
      <c r="S79" s="44">
        <f t="shared" si="54"/>
        <v>0.87159796720413796</v>
      </c>
      <c r="U79" s="44">
        <f t="shared" si="55"/>
        <v>0.94598953462309032</v>
      </c>
      <c r="V79" s="11">
        <v>6.06</v>
      </c>
      <c r="W79" s="11">
        <v>0.4171903435642994</v>
      </c>
      <c r="X79" s="11">
        <v>6.477190343564299</v>
      </c>
      <c r="Y79" s="44">
        <f t="shared" si="56"/>
        <v>0.90668848090165088</v>
      </c>
      <c r="AA79" s="44">
        <f t="shared" si="57"/>
        <v>0.94598953462309032</v>
      </c>
      <c r="AB79" s="11">
        <v>6.15</v>
      </c>
      <c r="AC79" s="11">
        <v>0.32719034356429866</v>
      </c>
      <c r="AD79" s="11">
        <v>6.477190343564299</v>
      </c>
      <c r="AE79" s="44">
        <f t="shared" si="58"/>
        <v>0.92531506224299331</v>
      </c>
      <c r="AF79" s="48"/>
      <c r="AG79" s="44">
        <f t="shared" si="59"/>
        <v>0.94598953462309032</v>
      </c>
      <c r="AH79" s="11">
        <v>6.02</v>
      </c>
      <c r="AI79" s="7">
        <v>0</v>
      </c>
      <c r="AJ79" s="11" t="s">
        <v>125</v>
      </c>
      <c r="AK79" s="11">
        <v>6.02</v>
      </c>
      <c r="AL79" s="44">
        <f t="shared" si="60"/>
        <v>1</v>
      </c>
      <c r="AM79" s="44">
        <f t="shared" si="61"/>
        <v>1</v>
      </c>
      <c r="AN79" s="44">
        <f t="shared" si="62"/>
        <v>0.87921717540528699</v>
      </c>
      <c r="AO79" s="44">
        <f t="shared" si="63"/>
        <v>0.91281273692191067</v>
      </c>
      <c r="AP79" s="44"/>
      <c r="AQ79" s="44">
        <f t="shared" si="64"/>
        <v>0.87921717540528699</v>
      </c>
      <c r="AS79" s="11">
        <v>5.78</v>
      </c>
      <c r="AT79" s="11">
        <v>-8.2524141089250769E-2</v>
      </c>
      <c r="AU79" s="17">
        <v>5.6974758589107495</v>
      </c>
      <c r="AV79" s="11">
        <v>5.78</v>
      </c>
      <c r="AW79" s="44">
        <f t="shared" si="65"/>
        <v>1</v>
      </c>
      <c r="AX79" s="44">
        <f t="shared" si="66"/>
        <v>1</v>
      </c>
      <c r="AY79" s="44">
        <f t="shared" si="67"/>
        <v>0.86390839407289621</v>
      </c>
      <c r="AZ79" s="44">
        <f t="shared" si="68"/>
        <v>0.84416532788082377</v>
      </c>
      <c r="BA79" s="4">
        <v>5.58</v>
      </c>
      <c r="BB79" s="4">
        <v>0</v>
      </c>
      <c r="BC79" s="18">
        <v>5.5763755803582491</v>
      </c>
      <c r="BD79" s="4">
        <v>5.58</v>
      </c>
      <c r="BE79" s="44">
        <f t="shared" si="69"/>
        <v>1</v>
      </c>
      <c r="BF79" s="44">
        <f t="shared" si="70"/>
        <v>1</v>
      </c>
      <c r="BG79" s="44">
        <f t="shared" si="71"/>
        <v>0.84609552691432921</v>
      </c>
      <c r="BH79" s="44">
        <f t="shared" si="72"/>
        <v>0.81495545494377108</v>
      </c>
      <c r="BI79" s="4">
        <v>5.23</v>
      </c>
      <c r="BJ79" s="4">
        <v>0.34637558035824867</v>
      </c>
      <c r="BK79" s="18">
        <v>5.5763755803582491</v>
      </c>
      <c r="BL79" s="4">
        <v>5.57</v>
      </c>
      <c r="BM79" s="44">
        <f t="shared" si="73"/>
        <v>0.92128054468866394</v>
      </c>
      <c r="BN79" s="44">
        <f t="shared" si="74"/>
        <v>0.92261737463881421</v>
      </c>
      <c r="BO79" s="44">
        <f t="shared" si="75"/>
        <v>0.84554595608161487</v>
      </c>
      <c r="BP79" s="44">
        <f t="shared" si="76"/>
        <v>0.81349496129691845</v>
      </c>
      <c r="BQ79" s="44"/>
      <c r="BR79" s="4">
        <v>5.28</v>
      </c>
      <c r="BS79" s="4">
        <v>4.225069642989876E-2</v>
      </c>
      <c r="BT79" s="18">
        <v>5.322250696429899</v>
      </c>
      <c r="BU79" s="4">
        <v>5.32</v>
      </c>
      <c r="BV79" s="44">
        <f t="shared" si="77"/>
        <v>0.98968489324383901</v>
      </c>
      <c r="BW79" s="44">
        <f t="shared" si="78"/>
        <v>0.99022901040399358</v>
      </c>
      <c r="BX79" s="44">
        <f t="shared" si="79"/>
        <v>0.80701299415161487</v>
      </c>
      <c r="BY79" s="44">
        <f t="shared" si="80"/>
        <v>0.7769826201256026</v>
      </c>
      <c r="BZ79" s="4">
        <v>5.1100000000000003</v>
      </c>
      <c r="CA79" s="4">
        <v>0</v>
      </c>
      <c r="CB79" s="18">
        <v>5.0681258125015489</v>
      </c>
      <c r="CE79" s="44">
        <f t="shared" si="81"/>
        <v>1</v>
      </c>
      <c r="CF79" s="44"/>
      <c r="CG79" s="44">
        <f t="shared" si="82"/>
        <v>0.77482941622441259</v>
      </c>
      <c r="CH79" s="44">
        <f t="shared" si="83"/>
        <v>0</v>
      </c>
      <c r="CI79" s="4">
        <v>4.84</v>
      </c>
      <c r="CJ79" s="4">
        <v>0.22812581250154906</v>
      </c>
      <c r="CK79" s="18">
        <v>5.0681258125015489</v>
      </c>
      <c r="CL79" s="4">
        <v>5.0599999999999996</v>
      </c>
      <c r="CM79" s="44">
        <f t="shared" si="84"/>
        <v>0.94672294091389997</v>
      </c>
      <c r="CN79" s="44">
        <f t="shared" si="85"/>
        <v>0.94852297391055485</v>
      </c>
      <c r="CO79" s="44"/>
      <c r="CP79" s="44"/>
      <c r="CQ79" s="3">
        <v>4.8499999999999996</v>
      </c>
      <c r="CR79" s="3">
        <v>0.21812581250154928</v>
      </c>
      <c r="CS79" s="18">
        <v>5.0681258125015489</v>
      </c>
      <c r="CT79" s="3">
        <v>5.0599999999999996</v>
      </c>
      <c r="CU79" s="44">
        <f t="shared" si="86"/>
        <v>0.94893911648929519</v>
      </c>
      <c r="CV79" s="44">
        <f t="shared" si="87"/>
        <v>0.95074759476237569</v>
      </c>
      <c r="CW79" s="44"/>
      <c r="CX79" s="44"/>
      <c r="CY79" s="3">
        <v>4.78</v>
      </c>
      <c r="CZ79" s="3">
        <v>0.28812581250154867</v>
      </c>
      <c r="DA79" s="18">
        <v>5.0681258125015489</v>
      </c>
      <c r="DB79" s="3">
        <v>5.0599999999999996</v>
      </c>
      <c r="DC79">
        <f t="shared" si="88"/>
        <v>0.93364026335181949</v>
      </c>
      <c r="DE79" s="3">
        <v>4.71</v>
      </c>
      <c r="DF79" s="3">
        <v>0.35812581250154896</v>
      </c>
      <c r="DG79" s="18">
        <v>5.0681258125015489</v>
      </c>
      <c r="DH79" s="3">
        <v>5.0599999999999996</v>
      </c>
      <c r="DI79">
        <f t="shared" si="89"/>
        <v>0.91882688146665836</v>
      </c>
      <c r="DK79" s="3">
        <v>4.79</v>
      </c>
      <c r="DL79" s="3">
        <v>0.27812581250154889</v>
      </c>
      <c r="DM79" s="18">
        <v>5.0681258125015489</v>
      </c>
      <c r="DN79" s="3">
        <v>5.0599999999999996</v>
      </c>
      <c r="DO79">
        <f t="shared" si="90"/>
        <v>0.93579554215849858</v>
      </c>
      <c r="DQ79" s="3">
        <v>4.7930000000000001</v>
      </c>
      <c r="DR79" s="3">
        <v>0.27512581250154877</v>
      </c>
      <c r="DS79" s="18">
        <v>5.0681258125015489</v>
      </c>
      <c r="DT79" s="3">
        <v>5.18</v>
      </c>
      <c r="DU79">
        <f t="shared" si="91"/>
        <v>0.93644406754830389</v>
      </c>
      <c r="DW79" s="3">
        <v>4.71</v>
      </c>
      <c r="DX79" s="3">
        <v>0.35812581250154896</v>
      </c>
      <c r="DY79" s="18">
        <v>5.0681258125015489</v>
      </c>
      <c r="DZ79" s="3">
        <v>5.0599999999999996</v>
      </c>
      <c r="EA79">
        <f t="shared" si="92"/>
        <v>0.91882688146665836</v>
      </c>
      <c r="EC79" s="3">
        <v>4.82</v>
      </c>
      <c r="ED79" s="3">
        <v>0.24812581250154864</v>
      </c>
      <c r="EE79" s="18">
        <v>5.0681258125015489</v>
      </c>
      <c r="EF79" s="3">
        <v>4.82</v>
      </c>
      <c r="EG79">
        <f t="shared" si="93"/>
        <v>0.94232149965089851</v>
      </c>
      <c r="EI79" s="3">
        <v>4.66</v>
      </c>
      <c r="EJ79" s="3">
        <v>0.15400092857319958</v>
      </c>
      <c r="EK79" s="18">
        <v>4.8140009285731997</v>
      </c>
      <c r="EL79" s="3">
        <v>4.8099999999999996</v>
      </c>
      <c r="EM79">
        <f t="shared" si="94"/>
        <v>0.96340066493812948</v>
      </c>
      <c r="EO79" s="3">
        <v>4.57</v>
      </c>
      <c r="EP79" s="3">
        <v>4.2201453111084399</v>
      </c>
      <c r="EQ79" s="18">
        <v>4.2201453111084399</v>
      </c>
      <c r="ER79" s="3">
        <v>4.8140009285731997</v>
      </c>
      <c r="ES79">
        <f t="shared" si="95"/>
        <v>0.48994463183346793</v>
      </c>
      <c r="EU79" s="3">
        <v>4.5199999999999996</v>
      </c>
      <c r="EV79" s="12">
        <v>-0.29985468889155964</v>
      </c>
      <c r="EW79" s="18">
        <v>4.2201453111084399</v>
      </c>
      <c r="EX79" s="18">
        <v>4.8140009285731997</v>
      </c>
      <c r="EY79" s="3">
        <v>4.5199999999999996</v>
      </c>
      <c r="EZ79" s="3">
        <v>4.75</v>
      </c>
      <c r="FA79" s="3">
        <v>0.54812581250154935</v>
      </c>
      <c r="FB79" s="19">
        <v>5.0681258125015489</v>
      </c>
      <c r="FC79" s="3">
        <v>5.0599999999999996</v>
      </c>
      <c r="FF79" s="3">
        <v>4.8499999999999996</v>
      </c>
      <c r="FG79" s="3">
        <v>0.21812581250154928</v>
      </c>
      <c r="FH79" s="19">
        <v>5.0681258125015489</v>
      </c>
      <c r="FI79" s="3">
        <v>5.0599999999999996</v>
      </c>
      <c r="FJ79">
        <f t="shared" si="96"/>
        <v>0.94893911648929519</v>
      </c>
      <c r="FL79" s="3"/>
      <c r="FM79" s="3"/>
      <c r="FN79" s="3"/>
      <c r="FO79" s="12">
        <v>5.0681258125015489</v>
      </c>
      <c r="FP79" s="17">
        <v>5.0681258125015489</v>
      </c>
      <c r="FQ79" s="3"/>
      <c r="FR79" s="3"/>
      <c r="FU79" s="3">
        <v>4.75</v>
      </c>
      <c r="FV79" s="12">
        <v>0.31812581250154892</v>
      </c>
      <c r="FW79" s="17">
        <v>5.0681258125015489</v>
      </c>
      <c r="FX79" s="3">
        <v>5.07</v>
      </c>
      <c r="FY79" s="3"/>
      <c r="FZ79">
        <f t="shared" si="99"/>
        <v>0.92723358537983214</v>
      </c>
      <c r="GB79" s="3"/>
      <c r="GC79" s="17">
        <v>5.0681258125015489</v>
      </c>
      <c r="GD79" s="3"/>
      <c r="GG79" s="3">
        <v>4.82</v>
      </c>
      <c r="GH79" s="12">
        <v>-5.9990714268005618E-3</v>
      </c>
      <c r="GI79" s="18">
        <v>4.8140009285731997</v>
      </c>
      <c r="GJ79" s="3">
        <v>4.82</v>
      </c>
      <c r="GK79" s="3"/>
      <c r="GL79" s="3"/>
      <c r="GM79">
        <f t="shared" si="97"/>
        <v>1</v>
      </c>
      <c r="GO79" s="3">
        <v>4.7815000000000003</v>
      </c>
      <c r="GP79" s="3"/>
      <c r="GQ79" s="39"/>
      <c r="GR79" s="3"/>
      <c r="GU79" s="3"/>
      <c r="GV79" s="3"/>
      <c r="GW79" s="3"/>
      <c r="GX79" s="3"/>
      <c r="GY79" s="3"/>
    </row>
    <row r="80" spans="1:207">
      <c r="A80" s="42" t="s">
        <v>237</v>
      </c>
      <c r="B80" s="2">
        <v>255189.01</v>
      </c>
      <c r="C80" s="2" t="s">
        <v>123</v>
      </c>
      <c r="D80" s="16" t="s">
        <v>124</v>
      </c>
      <c r="E80" s="3">
        <v>28</v>
      </c>
      <c r="F80" s="4">
        <v>6.8484999999999996</v>
      </c>
      <c r="G80" s="4">
        <v>4.0546731662875501</v>
      </c>
      <c r="H80" s="4">
        <v>2.5418268337124492</v>
      </c>
      <c r="I80" s="64">
        <f t="shared" si="52"/>
        <v>6.5964999999999989</v>
      </c>
      <c r="K80" s="40">
        <v>6.2619999999999996</v>
      </c>
      <c r="L80" s="12">
        <v>6.6574744678509212E-2</v>
      </c>
      <c r="M80" s="44">
        <f t="shared" si="98"/>
        <v>0.98384597429789089</v>
      </c>
      <c r="O80" s="44">
        <f t="shared" si="53"/>
        <v>0.92408187846659984</v>
      </c>
      <c r="P80" s="11">
        <v>5.89</v>
      </c>
      <c r="Q80" s="11">
        <v>0.58857474467850945</v>
      </c>
      <c r="R80" s="11">
        <v>6.4785747446785091</v>
      </c>
      <c r="S80" s="44">
        <f t="shared" si="54"/>
        <v>0.87324072374243478</v>
      </c>
      <c r="U80" s="44">
        <f t="shared" si="55"/>
        <v>0.94598448487676268</v>
      </c>
      <c r="V80" s="40">
        <v>6.0019999999999998</v>
      </c>
      <c r="W80" s="11">
        <v>0.326574744678509</v>
      </c>
      <c r="X80" s="11">
        <v>6.4785747446785091</v>
      </c>
      <c r="Y80" s="44">
        <f t="shared" si="56"/>
        <v>0.92546079306283768</v>
      </c>
      <c r="AA80" s="44">
        <f t="shared" si="57"/>
        <v>0.92408187846659984</v>
      </c>
      <c r="AB80" s="40">
        <v>5.944</v>
      </c>
      <c r="AC80" s="11">
        <v>0.38457474467850883</v>
      </c>
      <c r="AD80" s="11">
        <v>6.4785747446785091</v>
      </c>
      <c r="AE80" s="44">
        <f t="shared" si="58"/>
        <v>0.91336939220526236</v>
      </c>
      <c r="AF80" s="48"/>
      <c r="AG80" s="44">
        <f t="shared" si="59"/>
        <v>0.92408187846659984</v>
      </c>
      <c r="AH80" s="11">
        <v>5.85</v>
      </c>
      <c r="AI80" s="7">
        <v>0</v>
      </c>
      <c r="AJ80" s="11" t="s">
        <v>125</v>
      </c>
      <c r="AK80" s="11">
        <v>5.85</v>
      </c>
      <c r="AL80" s="44">
        <f t="shared" si="60"/>
        <v>1</v>
      </c>
      <c r="AM80" s="44">
        <f t="shared" si="61"/>
        <v>1</v>
      </c>
      <c r="AN80" s="44">
        <f t="shared" si="62"/>
        <v>0.85420164999634951</v>
      </c>
      <c r="AO80" s="44">
        <f t="shared" si="63"/>
        <v>0.88683392708254383</v>
      </c>
      <c r="AP80" s="44"/>
      <c r="AQ80" s="44">
        <f t="shared" si="64"/>
        <v>0.85420164999634951</v>
      </c>
      <c r="AS80" s="11">
        <v>5.61</v>
      </c>
      <c r="AT80" s="11">
        <v>8.8686861696274377E-2</v>
      </c>
      <c r="AU80" s="17">
        <v>5.6986868616962747</v>
      </c>
      <c r="AV80" s="11">
        <v>5.69</v>
      </c>
      <c r="AW80" s="44">
        <f t="shared" si="65"/>
        <v>0.97859542470427563</v>
      </c>
      <c r="AX80" s="44">
        <f t="shared" si="66"/>
        <v>0.98065143318889447</v>
      </c>
      <c r="AY80" s="44">
        <f t="shared" si="67"/>
        <v>0.86389552970458205</v>
      </c>
      <c r="AZ80" s="44">
        <f t="shared" si="68"/>
        <v>0.83083886982550936</v>
      </c>
      <c r="BA80" s="4">
        <v>5.52</v>
      </c>
      <c r="BB80" s="4">
        <v>5.7586583143774739E-2</v>
      </c>
      <c r="BC80" s="18">
        <v>5.5775865831437743</v>
      </c>
      <c r="BD80" s="4">
        <v>5.57</v>
      </c>
      <c r="BE80" s="44">
        <f t="shared" si="69"/>
        <v>0.98599636534347368</v>
      </c>
      <c r="BF80" s="44">
        <f t="shared" si="70"/>
        <v>0.9878187621829041</v>
      </c>
      <c r="BG80" s="44">
        <f t="shared" si="71"/>
        <v>0.8455372672089404</v>
      </c>
      <c r="BH80" s="44">
        <f t="shared" si="72"/>
        <v>0.81331678469737911</v>
      </c>
      <c r="BI80" s="4">
        <v>5.27</v>
      </c>
      <c r="BJ80" s="4">
        <v>0.30758658314377474</v>
      </c>
      <c r="BK80" s="18">
        <v>5.5775865831437743</v>
      </c>
      <c r="BL80" s="4">
        <v>5.57</v>
      </c>
      <c r="BM80" s="44">
        <f t="shared" si="73"/>
        <v>0.92948916368772572</v>
      </c>
      <c r="BN80" s="44">
        <f t="shared" si="74"/>
        <v>0.9311084922922569</v>
      </c>
      <c r="BO80" s="44">
        <f t="shared" si="75"/>
        <v>0.8455372672089404</v>
      </c>
      <c r="BP80" s="44">
        <f t="shared" si="76"/>
        <v>0.81331678469737911</v>
      </c>
      <c r="BQ80" s="44"/>
      <c r="BR80" s="4">
        <v>5.32</v>
      </c>
      <c r="BS80" s="4">
        <v>3.4038997725289732E-3</v>
      </c>
      <c r="BT80" s="18">
        <v>5.3234038997725293</v>
      </c>
      <c r="BU80" s="4">
        <v>5.32</v>
      </c>
      <c r="BV80" s="44">
        <f t="shared" si="77"/>
        <v>0.99916120376298478</v>
      </c>
      <c r="BW80" s="44">
        <f t="shared" si="78"/>
        <v>1</v>
      </c>
      <c r="BX80" s="44">
        <f t="shared" si="79"/>
        <v>0.8070043052789404</v>
      </c>
      <c r="BY80" s="44">
        <f t="shared" si="80"/>
        <v>0.77681244068044109</v>
      </c>
      <c r="BZ80" s="4">
        <v>5.17</v>
      </c>
      <c r="CA80" s="4">
        <v>0</v>
      </c>
      <c r="CB80" s="18">
        <v>5.0692212164012851</v>
      </c>
      <c r="CC80" s="4">
        <v>5.17</v>
      </c>
      <c r="CE80" s="44">
        <f t="shared" si="81"/>
        <v>1</v>
      </c>
      <c r="CF80" s="44"/>
      <c r="CG80" s="44">
        <f t="shared" si="82"/>
        <v>0.78374895778064135</v>
      </c>
      <c r="CH80" s="44">
        <f t="shared" si="83"/>
        <v>0</v>
      </c>
      <c r="CI80" s="4">
        <v>5</v>
      </c>
      <c r="CJ80" s="4">
        <v>6.9221216401285091E-2</v>
      </c>
      <c r="CK80" s="18">
        <v>5.0692212164012851</v>
      </c>
      <c r="CL80" s="4">
        <v>5.0599999999999996</v>
      </c>
      <c r="CM80" s="44">
        <f t="shared" si="84"/>
        <v>0.98321460008969674</v>
      </c>
      <c r="CN80" s="44">
        <f t="shared" si="85"/>
        <v>0.985418039884287</v>
      </c>
      <c r="CO80" s="44"/>
      <c r="CP80" s="44"/>
      <c r="CQ80" s="3">
        <v>4.93</v>
      </c>
      <c r="CR80" s="3">
        <v>0.13922121640128537</v>
      </c>
      <c r="CS80" s="18">
        <v>5.0692212164012851</v>
      </c>
      <c r="CT80" s="3">
        <v>5.0599999999999996</v>
      </c>
      <c r="CU80" s="44">
        <f t="shared" si="86"/>
        <v>0.96680383345466459</v>
      </c>
      <c r="CV80" s="44">
        <f t="shared" si="87"/>
        <v>0.96893425248898712</v>
      </c>
      <c r="CW80" s="44"/>
      <c r="CX80" s="44"/>
      <c r="CY80" s="3">
        <v>4.93</v>
      </c>
      <c r="CZ80" s="3">
        <v>0.13922121640128537</v>
      </c>
      <c r="DA80" s="18">
        <v>5.0692212164012851</v>
      </c>
      <c r="DB80" s="3">
        <v>5.0599999999999996</v>
      </c>
      <c r="DC80">
        <f t="shared" si="88"/>
        <v>0.96680383345466459</v>
      </c>
      <c r="DE80" s="3">
        <v>4.8600000000000003</v>
      </c>
      <c r="DF80" s="3">
        <v>0.20922121640128477</v>
      </c>
      <c r="DG80" s="18">
        <v>5.0692212164012851</v>
      </c>
      <c r="DH80" s="3">
        <v>5.0599999999999996</v>
      </c>
      <c r="DI80">
        <f t="shared" si="89"/>
        <v>0.95093189520577459</v>
      </c>
      <c r="DK80" s="3">
        <v>4.8899999999999997</v>
      </c>
      <c r="DL80" s="3">
        <v>0.17922121640128541</v>
      </c>
      <c r="DM80" s="18">
        <v>5.0692212164012851</v>
      </c>
      <c r="DN80" s="3">
        <v>5.0599999999999996</v>
      </c>
      <c r="DO80">
        <f t="shared" si="90"/>
        <v>0.95766988965665534</v>
      </c>
      <c r="DQ80" s="3">
        <v>4.9264999999999999</v>
      </c>
      <c r="DR80" s="3">
        <v>0.14272121640128521</v>
      </c>
      <c r="DS80" s="18">
        <v>5.0692212164012851</v>
      </c>
      <c r="DT80" s="3">
        <v>5.1565000000000003</v>
      </c>
      <c r="DU80">
        <f t="shared" si="91"/>
        <v>0.96599766345761906</v>
      </c>
      <c r="DW80" s="3">
        <v>4.87</v>
      </c>
      <c r="DX80" s="3">
        <v>0.19922121640128498</v>
      </c>
      <c r="DY80" s="18">
        <v>5.0692212164012851</v>
      </c>
      <c r="DZ80" s="3">
        <v>5.0599999999999996</v>
      </c>
      <c r="EA80">
        <f t="shared" si="92"/>
        <v>0.95316733362915329</v>
      </c>
      <c r="EC80" s="3">
        <v>4.8899999999999997</v>
      </c>
      <c r="ED80" s="3">
        <v>0.17922121640128541</v>
      </c>
      <c r="EE80" s="18">
        <v>5.0692212164012851</v>
      </c>
      <c r="EF80" s="3">
        <v>4.8899999999999997</v>
      </c>
      <c r="EG80">
        <f t="shared" si="93"/>
        <v>0.95766988965665534</v>
      </c>
      <c r="EI80" s="3">
        <v>4.8099999999999996</v>
      </c>
      <c r="EJ80" s="3">
        <v>5.0385330300404263E-3</v>
      </c>
      <c r="EK80" s="18">
        <v>4.81503853303004</v>
      </c>
      <c r="EL80" s="3">
        <v>4.8099999999999996</v>
      </c>
      <c r="EM80">
        <f t="shared" si="94"/>
        <v>0.99875889388133465</v>
      </c>
      <c r="EO80" s="3">
        <v>4.76</v>
      </c>
      <c r="EP80" s="3">
        <v>4.6348412256921598</v>
      </c>
      <c r="EQ80" s="18">
        <v>4.6348412256921598</v>
      </c>
      <c r="ER80" s="3">
        <v>4.81503853303004</v>
      </c>
      <c r="ES80">
        <f t="shared" si="95"/>
        <v>0.46661677320310924</v>
      </c>
      <c r="EU80" s="3">
        <v>4.7699999999999996</v>
      </c>
      <c r="EV80" s="12">
        <v>-0.13515877430783974</v>
      </c>
      <c r="EW80" s="18">
        <v>4.6348412256921598</v>
      </c>
      <c r="EX80" s="18">
        <v>4.81503853303004</v>
      </c>
      <c r="EY80" s="3">
        <v>4.7699999999999996</v>
      </c>
      <c r="EZ80" s="3">
        <v>4.75</v>
      </c>
      <c r="FA80" s="3">
        <v>0.29922121640128552</v>
      </c>
      <c r="FB80" s="19">
        <v>5.0692212164012851</v>
      </c>
      <c r="FC80" s="3">
        <v>5.0599999999999996</v>
      </c>
      <c r="FF80" s="3">
        <v>4.9000000000000004</v>
      </c>
      <c r="FG80" s="3">
        <v>0.16922121640128474</v>
      </c>
      <c r="FH80" s="19">
        <v>5.0692212164012851</v>
      </c>
      <c r="FI80" s="3">
        <v>5.12</v>
      </c>
      <c r="FJ80">
        <f t="shared" si="96"/>
        <v>0.95993715726065043</v>
      </c>
      <c r="FL80" s="3"/>
      <c r="FM80" s="3"/>
      <c r="FN80" s="3"/>
      <c r="FO80" s="12">
        <v>5.0692212164012851</v>
      </c>
      <c r="FP80" s="17">
        <v>5.0692212164012851</v>
      </c>
      <c r="FQ80" s="3"/>
      <c r="FR80" s="3"/>
      <c r="FU80" s="3">
        <v>4.93</v>
      </c>
      <c r="FV80" s="12">
        <v>0.13922121640128537</v>
      </c>
      <c r="FW80" s="17">
        <v>5.0692212164012851</v>
      </c>
      <c r="FX80" s="3"/>
      <c r="FY80" s="3"/>
      <c r="FZ80">
        <f t="shared" si="99"/>
        <v>0.96680383345466459</v>
      </c>
      <c r="GB80" s="3"/>
      <c r="GC80" s="17">
        <v>5.0692212164012851</v>
      </c>
      <c r="GD80" s="3"/>
      <c r="GG80" s="3">
        <v>4.93</v>
      </c>
      <c r="GH80" s="12">
        <v>-0.11496146696995968</v>
      </c>
      <c r="GI80" s="18">
        <v>4.81503853303004</v>
      </c>
      <c r="GJ80" s="3">
        <v>4.93</v>
      </c>
      <c r="GK80" s="3"/>
      <c r="GL80" s="3"/>
      <c r="GM80">
        <f t="shared" si="97"/>
        <v>1</v>
      </c>
      <c r="GO80" s="3"/>
      <c r="GP80" s="3">
        <v>4.87</v>
      </c>
      <c r="GQ80" s="18">
        <v>4.81503853303004</v>
      </c>
      <c r="GR80" s="3"/>
      <c r="GU80" s="3">
        <v>4.87</v>
      </c>
      <c r="GV80" s="3">
        <v>4.8499999999999996</v>
      </c>
      <c r="GW80" s="24"/>
      <c r="GX80" s="24"/>
      <c r="GY80" s="24"/>
    </row>
    <row r="81" spans="1:207">
      <c r="A81" s="9" t="s">
        <v>158</v>
      </c>
      <c r="B81" s="2" t="s">
        <v>128</v>
      </c>
      <c r="C81" s="2" t="s">
        <v>123</v>
      </c>
      <c r="D81" s="2" t="s">
        <v>120</v>
      </c>
      <c r="E81" s="3">
        <v>56</v>
      </c>
      <c r="F81" s="4">
        <v>7.1079999999999997</v>
      </c>
      <c r="G81" s="4">
        <v>4.2141801300791997</v>
      </c>
      <c r="H81" s="4">
        <v>2.6418198699207998</v>
      </c>
      <c r="I81" s="64">
        <f t="shared" si="52"/>
        <v>6.8559999999999999</v>
      </c>
      <c r="K81" s="10">
        <v>5.7779999999999996</v>
      </c>
      <c r="L81" s="10">
        <v>0.8016360260158395</v>
      </c>
      <c r="M81" s="44">
        <f t="shared" si="98"/>
        <v>0.84017834763706001</v>
      </c>
      <c r="O81" s="44">
        <f t="shared" si="53"/>
        <v>0.92566629516261101</v>
      </c>
      <c r="P81" s="11">
        <v>5.8769999999999998</v>
      </c>
      <c r="Q81" s="11">
        <v>0.7026360260158393</v>
      </c>
      <c r="R81" s="11">
        <v>6.5796360260158391</v>
      </c>
      <c r="S81" s="44">
        <f t="shared" si="54"/>
        <v>0.85709532272325661</v>
      </c>
      <c r="U81" s="44">
        <f t="shared" si="55"/>
        <v>0.92566629516261101</v>
      </c>
      <c r="V81" s="11">
        <v>6.0674999999999999</v>
      </c>
      <c r="W81" s="11">
        <v>0.51213602601583919</v>
      </c>
      <c r="X81" s="11">
        <v>6.5796360260158391</v>
      </c>
      <c r="Y81" s="44">
        <f t="shared" si="56"/>
        <v>0.89164160646439394</v>
      </c>
      <c r="AA81" s="44">
        <f t="shared" si="57"/>
        <v>0.92566629516261101</v>
      </c>
      <c r="AB81" s="11">
        <v>6.1079999999999997</v>
      </c>
      <c r="AC81" s="11">
        <v>0.47163602601583943</v>
      </c>
      <c r="AD81" s="11">
        <v>6.5796360260158391</v>
      </c>
      <c r="AE81" s="44">
        <f t="shared" si="58"/>
        <v>0.89934815829204851</v>
      </c>
      <c r="AF81" s="48"/>
      <c r="AG81" s="44">
        <f t="shared" si="59"/>
        <v>0.92566629516261101</v>
      </c>
      <c r="AH81" s="11">
        <v>5.9560000000000004</v>
      </c>
      <c r="AI81" s="11">
        <v>0.62363602601583867</v>
      </c>
      <c r="AJ81" s="11">
        <v>6.5796360260158391</v>
      </c>
      <c r="AK81" s="11">
        <v>6.6055000000000001</v>
      </c>
      <c r="AL81" s="44">
        <f t="shared" si="60"/>
        <v>0.87109141689269531</v>
      </c>
      <c r="AM81" s="44">
        <f t="shared" si="61"/>
        <v>0.8664591456203713</v>
      </c>
      <c r="AN81" s="44">
        <f t="shared" si="62"/>
        <v>0.92566629516261101</v>
      </c>
      <c r="AO81" s="44">
        <f t="shared" si="63"/>
        <v>0.95969020216100343</v>
      </c>
      <c r="AP81" s="44"/>
      <c r="AQ81" s="44">
        <f t="shared" si="64"/>
        <v>0.92930500844119313</v>
      </c>
      <c r="AS81" s="11">
        <v>6.1464999999999996</v>
      </c>
      <c r="AT81" s="11">
        <v>0.43313602601583945</v>
      </c>
      <c r="AU81" s="11">
        <v>6.5796360260158391</v>
      </c>
      <c r="AV81" s="11">
        <v>6.5789999999999997</v>
      </c>
      <c r="AW81" s="44">
        <f t="shared" si="65"/>
        <v>0.9067986744461588</v>
      </c>
      <c r="AX81" s="44">
        <f t="shared" si="66"/>
        <v>0.90692279479271398</v>
      </c>
      <c r="AY81" s="44">
        <f t="shared" si="67"/>
        <v>0.95969020216100343</v>
      </c>
      <c r="AZ81" s="44">
        <f t="shared" si="68"/>
        <v>0.92557681485649967</v>
      </c>
      <c r="BA81" s="4">
        <v>6.1790000000000003</v>
      </c>
      <c r="BB81" s="4">
        <v>0.40063602601583881</v>
      </c>
      <c r="BC81" s="4">
        <v>6.5796360260158391</v>
      </c>
      <c r="BD81" s="4">
        <v>6.6124999999999998</v>
      </c>
      <c r="BE81" s="44">
        <f t="shared" si="69"/>
        <v>0.91318483500438108</v>
      </c>
      <c r="BF81" s="44">
        <f t="shared" si="70"/>
        <v>0.90672766028056828</v>
      </c>
      <c r="BG81" s="44">
        <f t="shared" si="71"/>
        <v>0.95969020216100343</v>
      </c>
      <c r="BH81" s="44">
        <f t="shared" si="72"/>
        <v>0.93028981429375357</v>
      </c>
      <c r="BI81" s="4">
        <v>5.8445</v>
      </c>
      <c r="BJ81" s="4">
        <v>0.73513602601583905</v>
      </c>
      <c r="BK81" s="4">
        <v>6.5796360260158391</v>
      </c>
      <c r="BL81" s="4">
        <v>6.6064999999999996</v>
      </c>
      <c r="BM81" s="44">
        <f t="shared" si="73"/>
        <v>0.85146715165679498</v>
      </c>
      <c r="BN81" s="44">
        <f t="shared" si="74"/>
        <v>0.8468704950220779</v>
      </c>
      <c r="BO81" s="44">
        <f t="shared" si="75"/>
        <v>0.95969020216100343</v>
      </c>
      <c r="BP81" s="44">
        <f t="shared" si="76"/>
        <v>0.92944569499155882</v>
      </c>
      <c r="BQ81" s="44"/>
      <c r="BR81" s="4">
        <v>6.15</v>
      </c>
      <c r="BS81" s="4">
        <v>0.42963602601583872</v>
      </c>
      <c r="BT81" s="4">
        <v>6.5796360260158391</v>
      </c>
      <c r="BU81" s="4">
        <v>6.57</v>
      </c>
      <c r="BV81" s="44">
        <f t="shared" si="77"/>
        <v>0.907482119968953</v>
      </c>
      <c r="BW81" s="44">
        <f t="shared" si="78"/>
        <v>0.9093690818632848</v>
      </c>
      <c r="BX81" s="44">
        <f t="shared" si="79"/>
        <v>0.95969020216100343</v>
      </c>
      <c r="BY81" s="44">
        <f t="shared" si="80"/>
        <v>0.92431063590320772</v>
      </c>
      <c r="BZ81" s="4">
        <v>6.13</v>
      </c>
      <c r="CA81" s="4">
        <v>0.44963602601583919</v>
      </c>
      <c r="CB81" s="4">
        <v>6.5796360260158391</v>
      </c>
      <c r="CC81" s="4">
        <v>6.57</v>
      </c>
      <c r="CD81" s="4">
        <v>7.056</v>
      </c>
      <c r="CE81" s="44">
        <f t="shared" si="81"/>
        <v>0.90359053381033905</v>
      </c>
      <c r="CF81" s="44"/>
      <c r="CG81" s="44">
        <f t="shared" si="82"/>
        <v>0.95969020216100343</v>
      </c>
      <c r="CH81" s="44">
        <f t="shared" si="83"/>
        <v>0.99268429938097924</v>
      </c>
      <c r="CJ81" s="4">
        <v>6.5796360260158391</v>
      </c>
      <c r="CK81" s="4">
        <v>6.5796360260158391</v>
      </c>
      <c r="CM81" s="44">
        <f t="shared" si="84"/>
        <v>0.39042541295272493</v>
      </c>
      <c r="CN81" s="44">
        <f t="shared" si="85"/>
        <v>1</v>
      </c>
      <c r="CO81" s="44"/>
      <c r="CP81" s="44"/>
      <c r="CQ81" s="3">
        <v>6.52</v>
      </c>
      <c r="CR81" s="3">
        <v>0.32381801300791935</v>
      </c>
      <c r="CS81" s="3">
        <v>6.8438180130079189</v>
      </c>
      <c r="CT81" s="3">
        <v>6.84</v>
      </c>
      <c r="CU81" s="44">
        <f t="shared" si="86"/>
        <v>0.92864298247869448</v>
      </c>
      <c r="CV81" s="44">
        <f t="shared" si="87"/>
        <v>0.92942494765985162</v>
      </c>
      <c r="CW81" s="44"/>
      <c r="CX81" s="44"/>
      <c r="CY81" s="3">
        <v>6.09</v>
      </c>
      <c r="CZ81" s="3">
        <v>0.75381801300791906</v>
      </c>
      <c r="DA81" s="3">
        <v>6.8438180130079189</v>
      </c>
      <c r="DB81" s="3">
        <v>6.85</v>
      </c>
      <c r="DC81">
        <f t="shared" si="88"/>
        <v>0.84826523857364089</v>
      </c>
      <c r="DE81" s="3">
        <v>5.8114999999999997</v>
      </c>
      <c r="DF81" s="3">
        <v>1.0323180130079193</v>
      </c>
      <c r="DG81" s="3">
        <v>6.8438180130079189</v>
      </c>
      <c r="DH81" s="3">
        <v>6.8434999999999997</v>
      </c>
      <c r="DI81">
        <f t="shared" si="89"/>
        <v>0.80323675242921411</v>
      </c>
      <c r="DK81" s="3">
        <v>5.96</v>
      </c>
      <c r="DL81" s="3">
        <v>0.88381801300791896</v>
      </c>
      <c r="DM81" s="3">
        <v>6.8438180130079189</v>
      </c>
      <c r="DN81" s="3">
        <v>6.85</v>
      </c>
      <c r="DO81">
        <f t="shared" si="90"/>
        <v>0.82663430071931754</v>
      </c>
      <c r="DQ81" s="3">
        <v>5.8550000000000004</v>
      </c>
      <c r="DR81" s="3">
        <v>0.98881801300791849</v>
      </c>
      <c r="DS81" s="3">
        <v>6.8438180130079189</v>
      </c>
      <c r="DT81" s="3">
        <v>6.8550000000000004</v>
      </c>
      <c r="DU81">
        <f t="shared" si="91"/>
        <v>0.80995226486450012</v>
      </c>
      <c r="DW81" s="3">
        <v>6.54</v>
      </c>
      <c r="DX81" s="3">
        <v>0.30381801300791889</v>
      </c>
      <c r="DY81" s="3">
        <v>6.8438180130079189</v>
      </c>
      <c r="DZ81" s="3">
        <v>6.86</v>
      </c>
      <c r="EA81">
        <f t="shared" si="92"/>
        <v>0.93275384287778351</v>
      </c>
      <c r="EC81" s="3">
        <v>6.5</v>
      </c>
      <c r="ED81" s="3">
        <v>0.34381801300791892</v>
      </c>
      <c r="EE81" s="3">
        <v>6.8438180130079189</v>
      </c>
      <c r="EF81" s="3">
        <v>6.84</v>
      </c>
      <c r="EG81">
        <f t="shared" si="93"/>
        <v>0.92456819809605018</v>
      </c>
      <c r="EI81" s="3">
        <v>6.36</v>
      </c>
      <c r="EJ81" s="3">
        <v>0.4838180130079186</v>
      </c>
      <c r="EK81" s="3">
        <v>6.8438180130079189</v>
      </c>
      <c r="EL81" s="3">
        <v>6.85</v>
      </c>
      <c r="EM81">
        <f t="shared" si="94"/>
        <v>0.89701613362282107</v>
      </c>
      <c r="EO81" s="3">
        <v>6.4385000000000003</v>
      </c>
      <c r="EP81" s="3">
        <v>6.7111355617542596</v>
      </c>
      <c r="EQ81" s="3">
        <v>6.7111355617542596</v>
      </c>
      <c r="ER81" s="3">
        <v>6.6121360260158397</v>
      </c>
      <c r="ES81">
        <f t="shared" si="95"/>
        <v>0.38572616562734641</v>
      </c>
      <c r="EU81" s="3">
        <v>6.32</v>
      </c>
      <c r="EV81" s="12">
        <v>0.39113556175425934</v>
      </c>
      <c r="EW81" s="3">
        <v>6.7111355617542596</v>
      </c>
      <c r="EX81" s="3">
        <v>6.6121360260158397</v>
      </c>
      <c r="EY81" s="3">
        <v>6.72</v>
      </c>
      <c r="EZ81" s="3"/>
      <c r="FA81" s="3">
        <v>0.15631801300791981</v>
      </c>
      <c r="FB81" s="3">
        <v>6.8763180130079196</v>
      </c>
      <c r="FC81" s="3"/>
      <c r="FF81" s="3"/>
      <c r="FG81" s="13"/>
      <c r="FH81" s="13"/>
      <c r="FI81" s="3"/>
      <c r="FJ81">
        <f t="shared" si="96"/>
        <v>1</v>
      </c>
      <c r="FL81" s="3">
        <v>6.67</v>
      </c>
      <c r="FM81" s="3">
        <v>6.4264999999999999</v>
      </c>
      <c r="FN81" s="3"/>
      <c r="FO81" s="14"/>
      <c r="FP81" s="14"/>
      <c r="FQ81" s="3"/>
      <c r="FR81" s="3"/>
      <c r="FU81" s="3"/>
      <c r="FV81" s="14"/>
      <c r="FW81" s="14"/>
      <c r="FX81" s="3"/>
      <c r="FY81" s="3"/>
      <c r="FZ81">
        <f t="shared" si="99"/>
        <v>1</v>
      </c>
      <c r="GB81" s="3"/>
      <c r="GC81" s="14"/>
      <c r="GD81" s="3"/>
      <c r="GG81" s="3"/>
      <c r="GH81" s="14"/>
      <c r="GI81" s="15"/>
      <c r="GJ81" s="3"/>
      <c r="GK81" s="3"/>
      <c r="GL81" s="3"/>
      <c r="GM81">
        <f t="shared" si="97"/>
        <v>1</v>
      </c>
      <c r="GO81" s="3"/>
      <c r="GP81" s="3"/>
      <c r="GQ81" s="15"/>
      <c r="GR81" s="3"/>
      <c r="GU81" s="3"/>
      <c r="GV81" s="3"/>
      <c r="GW81" s="3"/>
      <c r="GX81" s="3"/>
      <c r="GY81" s="3"/>
    </row>
    <row r="82" spans="1:207">
      <c r="A82" s="34" t="s">
        <v>172</v>
      </c>
      <c r="B82" s="2" t="s">
        <v>128</v>
      </c>
      <c r="C82" s="2" t="s">
        <v>123</v>
      </c>
      <c r="D82" s="2" t="s">
        <v>120</v>
      </c>
      <c r="E82" s="3">
        <v>34</v>
      </c>
      <c r="F82" s="4">
        <v>6.4560000000000004</v>
      </c>
      <c r="G82" s="4">
        <v>3.8134150418628003</v>
      </c>
      <c r="H82" s="4">
        <v>2.3905849581371998</v>
      </c>
      <c r="I82" s="64">
        <f t="shared" si="52"/>
        <v>6.2040000000000006</v>
      </c>
      <c r="K82" s="10">
        <v>5.4314999999999998</v>
      </c>
      <c r="L82" s="10">
        <v>0.54638300837256004</v>
      </c>
      <c r="M82" s="44">
        <f t="shared" si="98"/>
        <v>0.87467699143930211</v>
      </c>
      <c r="O82" s="44">
        <f t="shared" si="53"/>
        <v>0.92594222558434935</v>
      </c>
      <c r="P82" s="11">
        <v>5.5739999999999998</v>
      </c>
      <c r="Q82" s="11">
        <v>0.40388300837255997</v>
      </c>
      <c r="R82" s="11">
        <v>5.9778830083725598</v>
      </c>
      <c r="S82" s="44">
        <f t="shared" si="54"/>
        <v>0.90423180824271598</v>
      </c>
      <c r="U82" s="44">
        <f t="shared" si="55"/>
        <v>0.92594222558434935</v>
      </c>
      <c r="V82" s="11">
        <v>5.5750000000000002</v>
      </c>
      <c r="W82" s="11">
        <v>0.40288300837255964</v>
      </c>
      <c r="X82" s="11">
        <v>5.9778830083725598</v>
      </c>
      <c r="Y82" s="44">
        <f t="shared" si="56"/>
        <v>0.90444626931673622</v>
      </c>
      <c r="AA82" s="44">
        <f t="shared" si="57"/>
        <v>0.92594222558434935</v>
      </c>
      <c r="AB82" s="11">
        <v>5.59</v>
      </c>
      <c r="AC82" s="11">
        <v>0.38788300837255996</v>
      </c>
      <c r="AD82" s="11">
        <v>5.9778830083725598</v>
      </c>
      <c r="AE82" s="44">
        <f t="shared" si="58"/>
        <v>0.90767543655922478</v>
      </c>
      <c r="AF82" s="48"/>
      <c r="AG82" s="44">
        <f t="shared" si="59"/>
        <v>0.92594222558434935</v>
      </c>
      <c r="AH82" s="11">
        <v>5.4470000000000001</v>
      </c>
      <c r="AI82" s="11">
        <v>0.53088300837255975</v>
      </c>
      <c r="AJ82" s="11">
        <v>5.9778830083725598</v>
      </c>
      <c r="AK82" s="11">
        <v>6.0030000000000001</v>
      </c>
      <c r="AL82" s="44">
        <f t="shared" si="60"/>
        <v>0.87779774724623272</v>
      </c>
      <c r="AM82" s="44">
        <f t="shared" si="61"/>
        <v>0.87275184557359831</v>
      </c>
      <c r="AN82" s="44">
        <f t="shared" si="62"/>
        <v>0.92594222558434935</v>
      </c>
      <c r="AO82" s="44">
        <f t="shared" si="63"/>
        <v>0.96355303165257244</v>
      </c>
      <c r="AP82" s="44"/>
      <c r="AQ82" s="44">
        <f t="shared" si="64"/>
        <v>0.92983271375464682</v>
      </c>
      <c r="AS82" s="11">
        <v>5.6485000000000003</v>
      </c>
      <c r="AT82" s="11">
        <v>0.32938300837255952</v>
      </c>
      <c r="AU82" s="11">
        <v>5.9778830083725598</v>
      </c>
      <c r="AV82" s="11">
        <v>5.9764999999999997</v>
      </c>
      <c r="AW82" s="44">
        <f t="shared" si="65"/>
        <v>0.92049262252746145</v>
      </c>
      <c r="AX82" s="44">
        <f t="shared" si="66"/>
        <v>0.92080001722008864</v>
      </c>
      <c r="AY82" s="44">
        <f t="shared" si="67"/>
        <v>0.96355303165257244</v>
      </c>
      <c r="AZ82" s="44">
        <f t="shared" si="68"/>
        <v>0.92572800495662944</v>
      </c>
      <c r="BA82" s="4">
        <v>5.577</v>
      </c>
      <c r="BB82" s="4">
        <v>0.40088300837255986</v>
      </c>
      <c r="BC82" s="4">
        <v>5.9778830083725598</v>
      </c>
      <c r="BD82" s="4">
        <v>5.9755000000000003</v>
      </c>
      <c r="BE82" s="44">
        <f t="shared" si="69"/>
        <v>0.90487549679829327</v>
      </c>
      <c r="BF82" s="44">
        <f t="shared" si="70"/>
        <v>0.90538745534056264</v>
      </c>
      <c r="BG82" s="44">
        <f t="shared" si="71"/>
        <v>0.96355303165257244</v>
      </c>
      <c r="BH82" s="44">
        <f t="shared" si="72"/>
        <v>0.92557311028500622</v>
      </c>
      <c r="BI82" s="4">
        <v>5.33</v>
      </c>
      <c r="BJ82" s="4">
        <v>0.64788300837255974</v>
      </c>
      <c r="BK82" s="4">
        <v>5.9778830083725598</v>
      </c>
      <c r="BL82" s="4">
        <v>5.97</v>
      </c>
      <c r="BM82" s="44">
        <f t="shared" si="73"/>
        <v>0.85477701756815372</v>
      </c>
      <c r="BN82" s="44">
        <f t="shared" si="74"/>
        <v>0.8562900618999354</v>
      </c>
      <c r="BO82" s="44">
        <f t="shared" si="75"/>
        <v>0.96355303165257244</v>
      </c>
      <c r="BP82" s="44">
        <f t="shared" si="76"/>
        <v>0.92472118959107796</v>
      </c>
      <c r="BQ82" s="44"/>
      <c r="BR82" s="4">
        <v>5.6</v>
      </c>
      <c r="BS82" s="4">
        <v>0.37788300837256017</v>
      </c>
      <c r="BT82" s="4">
        <v>5.9778830083725598</v>
      </c>
      <c r="BU82" s="4">
        <v>5.97</v>
      </c>
      <c r="BV82" s="44">
        <f t="shared" si="77"/>
        <v>0.90984105548128691</v>
      </c>
      <c r="BW82" s="44">
        <f t="shared" si="78"/>
        <v>0.91155551235116139</v>
      </c>
      <c r="BX82" s="44">
        <f t="shared" si="79"/>
        <v>0.96355303165257244</v>
      </c>
      <c r="BY82" s="44">
        <f t="shared" si="80"/>
        <v>0.92472118959107796</v>
      </c>
      <c r="BZ82" s="4">
        <v>5.53</v>
      </c>
      <c r="CA82" s="4">
        <v>0.44788300837255957</v>
      </c>
      <c r="CB82" s="4">
        <v>5.9778830083725598</v>
      </c>
      <c r="CC82" s="4">
        <v>5.98</v>
      </c>
      <c r="CD82" s="4">
        <v>6.5294999999999996</v>
      </c>
      <c r="CE82" s="44">
        <f t="shared" si="81"/>
        <v>0.89489516971294181</v>
      </c>
      <c r="CF82" s="44"/>
      <c r="CG82" s="44">
        <f t="shared" si="82"/>
        <v>0.96355303165257244</v>
      </c>
      <c r="CH82" s="44">
        <f t="shared" si="83"/>
        <v>1.0113847583643121</v>
      </c>
      <c r="CJ82" s="4">
        <v>5.9778830083725598</v>
      </c>
      <c r="CK82" s="4">
        <v>5.9778830083725598</v>
      </c>
      <c r="CM82" s="44">
        <f t="shared" si="84"/>
        <v>0.38946981516624701</v>
      </c>
      <c r="CN82" s="44">
        <f t="shared" si="85"/>
        <v>1</v>
      </c>
      <c r="CO82" s="44"/>
      <c r="CP82" s="44"/>
      <c r="CQ82" s="3"/>
      <c r="CR82" s="3">
        <v>6.2169415041862806</v>
      </c>
      <c r="CS82" s="3">
        <v>6.2169415041862806</v>
      </c>
      <c r="CT82" s="3"/>
      <c r="CU82" s="44">
        <f t="shared" si="86"/>
        <v>0.38018738659543361</v>
      </c>
      <c r="CV82" s="44">
        <f t="shared" si="87"/>
        <v>1</v>
      </c>
      <c r="CW82" s="44"/>
      <c r="CX82" s="44"/>
      <c r="CY82" s="3">
        <v>5.95</v>
      </c>
      <c r="CZ82" s="3">
        <v>0.26694150418628038</v>
      </c>
      <c r="DA82" s="3">
        <v>6.2169415041862806</v>
      </c>
      <c r="DB82" s="3">
        <v>6.23</v>
      </c>
      <c r="DC82">
        <f t="shared" si="88"/>
        <v>0.93457887780793225</v>
      </c>
      <c r="DE82" s="3">
        <v>5.3525</v>
      </c>
      <c r="DF82" s="3">
        <v>0.86444150418628052</v>
      </c>
      <c r="DG82" s="3">
        <v>6.2169415041862806</v>
      </c>
      <c r="DH82" s="3">
        <v>6.2649999999999997</v>
      </c>
      <c r="DI82">
        <f t="shared" si="89"/>
        <v>0.81520564051576394</v>
      </c>
      <c r="DK82" s="3">
        <v>5.52</v>
      </c>
      <c r="DL82" s="3">
        <v>0.69694150418628098</v>
      </c>
      <c r="DM82" s="3">
        <v>6.2169415041862806</v>
      </c>
      <c r="DN82" s="3">
        <v>6.22</v>
      </c>
      <c r="DO82">
        <f t="shared" si="90"/>
        <v>0.84547973157537226</v>
      </c>
      <c r="DQ82" s="3">
        <v>5.3985000000000003</v>
      </c>
      <c r="DR82" s="3">
        <v>0.81844150418628026</v>
      </c>
      <c r="DS82" s="3">
        <v>6.2169415041862806</v>
      </c>
      <c r="DT82" s="3">
        <v>6.2389999999999999</v>
      </c>
      <c r="DU82">
        <f t="shared" si="91"/>
        <v>0.82330162947632712</v>
      </c>
      <c r="DW82" s="3">
        <v>6.02</v>
      </c>
      <c r="DX82" s="3">
        <v>0.19694150418628098</v>
      </c>
      <c r="DY82" s="3">
        <v>6.2169415041862806</v>
      </c>
      <c r="DZ82" s="3">
        <v>6.21</v>
      </c>
      <c r="EA82">
        <f t="shared" si="92"/>
        <v>0.95089177185995999</v>
      </c>
      <c r="EC82" s="3">
        <v>6.18</v>
      </c>
      <c r="ED82" s="3">
        <v>3.6941504186280838E-2</v>
      </c>
      <c r="EE82" s="3">
        <v>6.2169415041862806</v>
      </c>
      <c r="EF82" s="3">
        <v>6.21</v>
      </c>
      <c r="EG82">
        <f t="shared" si="93"/>
        <v>0.99040569263015732</v>
      </c>
      <c r="EI82" s="3">
        <v>5.86</v>
      </c>
      <c r="EJ82" s="3">
        <v>0.35694150418628023</v>
      </c>
      <c r="EK82" s="3">
        <v>6.2169415041862806</v>
      </c>
      <c r="EL82" s="3">
        <v>6.22</v>
      </c>
      <c r="EM82">
        <f t="shared" si="94"/>
        <v>0.91440983516758534</v>
      </c>
      <c r="EO82" s="3">
        <v>5.76</v>
      </c>
      <c r="EP82" s="3">
        <v>6.9938068709468393</v>
      </c>
      <c r="EQ82" s="3">
        <v>6.9938068709468393</v>
      </c>
      <c r="ER82" s="3">
        <v>6.0428830083725593</v>
      </c>
      <c r="ES82">
        <f t="shared" si="95"/>
        <v>0.35285803073431998</v>
      </c>
      <c r="EU82" s="3">
        <v>5.98</v>
      </c>
      <c r="EV82" s="12">
        <v>1.0138068709468389</v>
      </c>
      <c r="EW82" s="3">
        <v>6.9938068709468393</v>
      </c>
      <c r="EX82" s="3">
        <v>6.0428830083725593</v>
      </c>
      <c r="EY82" s="3">
        <v>6.99</v>
      </c>
      <c r="EZ82" s="3"/>
      <c r="FA82" s="3">
        <v>-0.70805849581372016</v>
      </c>
      <c r="FB82" s="3">
        <v>6.2819415041862801</v>
      </c>
      <c r="FC82" s="3"/>
      <c r="FF82" s="3">
        <v>6.42</v>
      </c>
      <c r="FG82" s="3">
        <v>-0.13805849581371987</v>
      </c>
      <c r="FH82" s="3">
        <v>6.2819415041862801</v>
      </c>
      <c r="FI82" s="3">
        <v>6.42</v>
      </c>
      <c r="FJ82">
        <f t="shared" si="96"/>
        <v>1</v>
      </c>
      <c r="FL82" s="3"/>
      <c r="FM82" s="3"/>
      <c r="FN82" s="3">
        <v>5.2469999999999999</v>
      </c>
      <c r="FO82" s="3"/>
      <c r="FP82" s="3">
        <v>6.2819415041862801</v>
      </c>
      <c r="FQ82" s="3">
        <v>6.3550000000000004</v>
      </c>
      <c r="FR82" s="3"/>
      <c r="FU82" s="3">
        <v>5.54</v>
      </c>
      <c r="FV82" s="3">
        <v>0.74194150418628002</v>
      </c>
      <c r="FW82" s="3">
        <v>6.2819415041862801</v>
      </c>
      <c r="FX82" s="3">
        <v>6.28</v>
      </c>
      <c r="FY82" s="3">
        <v>5.85</v>
      </c>
      <c r="FZ82">
        <f t="shared" si="99"/>
        <v>0.83712767668432553</v>
      </c>
      <c r="GB82" s="3"/>
      <c r="GC82" s="3"/>
      <c r="GD82" s="3"/>
      <c r="GG82" s="3"/>
      <c r="GH82" s="14"/>
      <c r="GI82" s="15"/>
      <c r="GJ82" s="3"/>
      <c r="GK82" s="3"/>
      <c r="GL82" s="3"/>
      <c r="GM82">
        <f t="shared" si="97"/>
        <v>1</v>
      </c>
      <c r="GO82" s="3"/>
      <c r="GP82" s="3"/>
      <c r="GQ82" s="15"/>
      <c r="GR82" s="3"/>
      <c r="GU82" s="3"/>
      <c r="GV82" s="3"/>
      <c r="GW82" s="3"/>
      <c r="GX82" s="3"/>
      <c r="GY82" s="3"/>
    </row>
    <row r="83" spans="1:207">
      <c r="A83" s="36" t="s">
        <v>196</v>
      </c>
      <c r="B83" s="2" t="s">
        <v>128</v>
      </c>
      <c r="C83" s="2" t="s">
        <v>123</v>
      </c>
      <c r="D83" s="2" t="s">
        <v>120</v>
      </c>
      <c r="E83" s="3">
        <v>29</v>
      </c>
      <c r="F83" s="4">
        <v>6.7915000000000001</v>
      </c>
      <c r="G83" s="4">
        <v>4.01963695458765</v>
      </c>
      <c r="H83" s="4">
        <v>2.5198630454123498</v>
      </c>
      <c r="I83" s="64">
        <f t="shared" si="52"/>
        <v>6.5395000000000003</v>
      </c>
      <c r="K83" s="10">
        <v>5.64</v>
      </c>
      <c r="L83" s="10">
        <v>0.64752739091753053</v>
      </c>
      <c r="M83" s="44">
        <f t="shared" si="98"/>
        <v>0.86125892662401171</v>
      </c>
      <c r="O83" s="44">
        <f t="shared" si="53"/>
        <v>0.92579362304609147</v>
      </c>
      <c r="P83" s="11">
        <v>5.8404999999999996</v>
      </c>
      <c r="Q83" s="11">
        <v>0.44702739091753063</v>
      </c>
      <c r="R83" s="11">
        <v>6.2875273909175302</v>
      </c>
      <c r="S83" s="44">
        <f t="shared" si="54"/>
        <v>0.89991918883106237</v>
      </c>
      <c r="U83" s="44">
        <f t="shared" si="55"/>
        <v>0.92579362304609147</v>
      </c>
      <c r="V83" s="11">
        <v>5.91</v>
      </c>
      <c r="W83" s="11">
        <v>0.37752739091753007</v>
      </c>
      <c r="X83" s="11">
        <v>6.2875273909175302</v>
      </c>
      <c r="Y83" s="44">
        <f t="shared" si="56"/>
        <v>0.91414298824117368</v>
      </c>
      <c r="AA83" s="44">
        <f t="shared" si="57"/>
        <v>0.92579362304609147</v>
      </c>
      <c r="AB83" s="11">
        <v>5.81</v>
      </c>
      <c r="AC83" s="11">
        <v>0.4775273909175306</v>
      </c>
      <c r="AD83" s="11">
        <v>6.2875273909175302</v>
      </c>
      <c r="AE83" s="44">
        <f t="shared" si="58"/>
        <v>0.89381589058562894</v>
      </c>
      <c r="AF83" s="48"/>
      <c r="AG83" s="44">
        <f t="shared" si="59"/>
        <v>0.92579362304609147</v>
      </c>
      <c r="AH83" s="11">
        <v>5.55</v>
      </c>
      <c r="AI83" s="11">
        <v>0.73752739091753039</v>
      </c>
      <c r="AJ83" s="11">
        <v>6.2875273909175302</v>
      </c>
      <c r="AK83" s="11">
        <v>6.28</v>
      </c>
      <c r="AL83" s="44">
        <f t="shared" si="60"/>
        <v>0.84496491242427119</v>
      </c>
      <c r="AM83" s="44">
        <f t="shared" si="61"/>
        <v>0.84630404239740953</v>
      </c>
      <c r="AN83" s="44">
        <f t="shared" si="62"/>
        <v>0.92579362304609147</v>
      </c>
      <c r="AO83" s="44">
        <f t="shared" si="63"/>
        <v>0.96146913233695697</v>
      </c>
      <c r="AP83" s="44"/>
      <c r="AQ83" s="44">
        <f t="shared" si="64"/>
        <v>0.92468526835014364</v>
      </c>
      <c r="AS83" s="11">
        <v>5.87</v>
      </c>
      <c r="AT83" s="11">
        <v>0.41752739091753011</v>
      </c>
      <c r="AU83" s="11">
        <v>6.2875273909175302</v>
      </c>
      <c r="AV83" s="11">
        <v>6.28</v>
      </c>
      <c r="AW83" s="44">
        <f t="shared" si="65"/>
        <v>0.90590220275692901</v>
      </c>
      <c r="AX83" s="44">
        <f t="shared" si="66"/>
        <v>0.9074416246289948</v>
      </c>
      <c r="AY83" s="44">
        <f t="shared" si="67"/>
        <v>0.96146913233695697</v>
      </c>
      <c r="AZ83" s="44">
        <f t="shared" si="68"/>
        <v>0.92468526835014364</v>
      </c>
      <c r="BA83" s="4">
        <v>5.83</v>
      </c>
      <c r="BB83" s="4">
        <v>0.45752739091753014</v>
      </c>
      <c r="BC83" s="4">
        <v>6.2875273909175302</v>
      </c>
      <c r="BD83" s="4">
        <v>6.29</v>
      </c>
      <c r="BE83" s="44">
        <f t="shared" si="69"/>
        <v>0.89780866735953935</v>
      </c>
      <c r="BF83" s="44">
        <f t="shared" si="70"/>
        <v>0.89731310714166057</v>
      </c>
      <c r="BG83" s="44">
        <f t="shared" si="71"/>
        <v>0.96146913233695697</v>
      </c>
      <c r="BH83" s="44">
        <f t="shared" si="72"/>
        <v>0.92615769712140172</v>
      </c>
      <c r="BI83" s="4">
        <v>5.47</v>
      </c>
      <c r="BJ83" s="4">
        <v>0.81752739091753046</v>
      </c>
      <c r="BK83" s="4">
        <v>6.2875273909175302</v>
      </c>
      <c r="BL83" s="4">
        <v>6.28</v>
      </c>
      <c r="BM83" s="44">
        <f t="shared" si="73"/>
        <v>0.83099036283991501</v>
      </c>
      <c r="BN83" s="44">
        <f t="shared" si="74"/>
        <v>0.83228553044125086</v>
      </c>
      <c r="BO83" s="44">
        <f t="shared" si="75"/>
        <v>0.96146913233695697</v>
      </c>
      <c r="BP83" s="44">
        <f t="shared" si="76"/>
        <v>0.92468526835014364</v>
      </c>
      <c r="BQ83" s="44"/>
      <c r="BR83" s="4">
        <v>5.81</v>
      </c>
      <c r="BS83" s="4">
        <v>0.4775273909175306</v>
      </c>
      <c r="BT83" s="4">
        <v>6.2875273909175302</v>
      </c>
      <c r="BU83" s="4">
        <v>6.28</v>
      </c>
      <c r="BV83" s="44">
        <f t="shared" si="77"/>
        <v>0.89381589058562894</v>
      </c>
      <c r="BW83" s="44">
        <f t="shared" si="78"/>
        <v>0.895314475367604</v>
      </c>
      <c r="BX83" s="44">
        <f t="shared" si="79"/>
        <v>0.96146913233695697</v>
      </c>
      <c r="BY83" s="44">
        <f t="shared" si="80"/>
        <v>0.92468526835014364</v>
      </c>
      <c r="BZ83" s="4">
        <v>5.69</v>
      </c>
      <c r="CA83" s="4">
        <v>0.59752739091752982</v>
      </c>
      <c r="CB83" s="4">
        <v>6.2875273909175302</v>
      </c>
      <c r="CC83" s="4">
        <v>6.29</v>
      </c>
      <c r="CD83" s="4">
        <v>6.8209999999999997</v>
      </c>
      <c r="CE83" s="44">
        <f t="shared" si="81"/>
        <v>0.87058563520719723</v>
      </c>
      <c r="CF83" s="44"/>
      <c r="CG83" s="44">
        <f t="shared" si="82"/>
        <v>0.96146913233695697</v>
      </c>
      <c r="CH83" s="44">
        <f t="shared" si="83"/>
        <v>1.0043436648752115</v>
      </c>
      <c r="CJ83" s="4">
        <v>6.2875273909175302</v>
      </c>
      <c r="CK83" s="4">
        <v>6.2875273909175302</v>
      </c>
      <c r="CM83" s="44">
        <f t="shared" si="84"/>
        <v>0.38998475427827645</v>
      </c>
      <c r="CN83" s="44">
        <f t="shared" si="85"/>
        <v>1</v>
      </c>
      <c r="CO83" s="44"/>
      <c r="CP83" s="44"/>
      <c r="CQ83" s="3"/>
      <c r="CR83" s="3">
        <v>6.5395136954587647</v>
      </c>
      <c r="CS83" s="3">
        <v>6.5395136954587647</v>
      </c>
      <c r="CT83" s="3"/>
      <c r="CU83" s="44">
        <f t="shared" si="86"/>
        <v>0.38067805714752073</v>
      </c>
      <c r="CV83" s="44">
        <f t="shared" si="87"/>
        <v>1</v>
      </c>
      <c r="CW83" s="44"/>
      <c r="CX83" s="44"/>
      <c r="CY83" s="3">
        <v>6.24</v>
      </c>
      <c r="CZ83" s="3">
        <v>0.2995136954587645</v>
      </c>
      <c r="DA83" s="3">
        <v>6.5395136954587647</v>
      </c>
      <c r="DB83" s="3">
        <v>6.53</v>
      </c>
      <c r="DC83">
        <f t="shared" si="88"/>
        <v>0.93065449211512319</v>
      </c>
      <c r="DE83" s="3">
        <v>5.25</v>
      </c>
      <c r="DF83" s="3">
        <v>1.2895136954587647</v>
      </c>
      <c r="DG83" s="3">
        <v>6.5395136954587647</v>
      </c>
      <c r="DH83" s="3">
        <v>6.53</v>
      </c>
      <c r="DI83">
        <f t="shared" si="89"/>
        <v>0.75711487948689282</v>
      </c>
      <c r="DK83" s="3">
        <v>5.85</v>
      </c>
      <c r="DL83" s="3">
        <v>0.68951369545876506</v>
      </c>
      <c r="DM83" s="3">
        <v>6.5395136954587647</v>
      </c>
      <c r="DN83" s="3">
        <v>6.55</v>
      </c>
      <c r="DO83">
        <f t="shared" si="90"/>
        <v>0.85358003030717033</v>
      </c>
      <c r="DQ83" s="3">
        <v>5.6994999999999996</v>
      </c>
      <c r="DR83" s="3">
        <v>0.84001369545876514</v>
      </c>
      <c r="DS83" s="3">
        <v>6.5395136954587647</v>
      </c>
      <c r="DT83" s="3">
        <v>6.5579999999999998</v>
      </c>
      <c r="DU83">
        <f t="shared" si="91"/>
        <v>0.82714525056430921</v>
      </c>
      <c r="DW83" s="3">
        <v>6.16</v>
      </c>
      <c r="DX83" s="3">
        <v>0.37951369545876457</v>
      </c>
      <c r="DY83" s="3">
        <v>6.5395136954587647</v>
      </c>
      <c r="DZ83" s="3">
        <v>6.53</v>
      </c>
      <c r="EA83">
        <f t="shared" si="92"/>
        <v>0.91373023439086809</v>
      </c>
      <c r="EC83" s="3">
        <v>6.42</v>
      </c>
      <c r="ED83" s="3">
        <v>0.11951369545876478</v>
      </c>
      <c r="EE83" s="3">
        <v>6.5395136954587647</v>
      </c>
      <c r="EF83" s="3">
        <v>6.54</v>
      </c>
      <c r="EG83">
        <f t="shared" si="93"/>
        <v>0.97112603392258157</v>
      </c>
      <c r="EI83" s="3">
        <v>6.03</v>
      </c>
      <c r="EJ83" s="3">
        <v>0.50951369545876446</v>
      </c>
      <c r="EK83" s="3">
        <v>6.5395136954587647</v>
      </c>
      <c r="EL83" s="3">
        <v>6.53</v>
      </c>
      <c r="EM83">
        <f t="shared" si="94"/>
        <v>0.88750347806303531</v>
      </c>
      <c r="EO83" s="3">
        <v>5.93</v>
      </c>
      <c r="EP83" s="3">
        <v>7.3764707520986992</v>
      </c>
      <c r="EQ83" s="3">
        <v>7.3764707520986992</v>
      </c>
      <c r="ER83" s="3">
        <v>6.2875273909175302</v>
      </c>
      <c r="ES83">
        <f t="shared" si="95"/>
        <v>0.3527201618346622</v>
      </c>
      <c r="EU83" s="3">
        <v>6.23</v>
      </c>
      <c r="EV83" s="12">
        <v>1.1464707520986988</v>
      </c>
      <c r="EW83" s="3">
        <v>7.3764707520986992</v>
      </c>
      <c r="EX83" s="3">
        <v>6.2875273909175302</v>
      </c>
      <c r="EY83" s="3">
        <v>7.37</v>
      </c>
      <c r="EZ83" s="3"/>
      <c r="FA83" s="3">
        <v>-0.8304863045412354</v>
      </c>
      <c r="FB83" s="3">
        <v>6.5395136954587647</v>
      </c>
      <c r="FC83" s="3"/>
      <c r="FF83" s="3">
        <v>6.55</v>
      </c>
      <c r="FG83" s="3">
        <v>-1.0486304541235114E-2</v>
      </c>
      <c r="FH83" s="3">
        <v>6.5395136954587647</v>
      </c>
      <c r="FI83" s="3">
        <v>6.55</v>
      </c>
      <c r="FJ83">
        <f t="shared" si="96"/>
        <v>1</v>
      </c>
      <c r="FL83" s="3"/>
      <c r="FM83" s="3"/>
      <c r="FN83" s="3"/>
      <c r="FO83" s="12">
        <v>6.5395136954587647</v>
      </c>
      <c r="FP83" s="12">
        <v>6.5395136954587647</v>
      </c>
      <c r="FQ83" s="3"/>
      <c r="FR83" s="3" t="s">
        <v>194</v>
      </c>
      <c r="FU83" s="3">
        <v>6.0975000000000001</v>
      </c>
      <c r="FV83" s="12">
        <v>0.44201369545876457</v>
      </c>
      <c r="FW83" s="12">
        <v>6.5395136954587647</v>
      </c>
      <c r="FX83" s="3">
        <v>6.5495000000000001</v>
      </c>
      <c r="FY83" s="3"/>
      <c r="FZ83">
        <f t="shared" si="99"/>
        <v>0.90093045598400534</v>
      </c>
      <c r="GB83" s="3">
        <v>5.53</v>
      </c>
      <c r="GC83" s="12">
        <v>6.5395136954587647</v>
      </c>
      <c r="GD83" s="3">
        <v>6.53</v>
      </c>
      <c r="GG83" s="3"/>
      <c r="GH83" s="37"/>
      <c r="GI83" s="15"/>
      <c r="GJ83" s="3"/>
      <c r="GK83" s="3">
        <v>6.44</v>
      </c>
      <c r="GL83" s="3">
        <v>6.0834999999999999</v>
      </c>
      <c r="GM83">
        <f t="shared" si="97"/>
        <v>1</v>
      </c>
      <c r="GO83" s="3"/>
      <c r="GP83" s="3"/>
      <c r="GQ83" s="15"/>
      <c r="GR83" s="3"/>
      <c r="GU83" s="3"/>
      <c r="GV83" s="3"/>
      <c r="GW83" s="3"/>
      <c r="GX83" s="3"/>
      <c r="GY83" s="3"/>
    </row>
    <row r="84" spans="1:207">
      <c r="A84" s="38" t="s">
        <v>211</v>
      </c>
      <c r="B84" s="2" t="s">
        <v>128</v>
      </c>
      <c r="C84" s="2" t="s">
        <v>123</v>
      </c>
      <c r="D84" s="2" t="s">
        <v>120</v>
      </c>
      <c r="E84" s="3">
        <v>17</v>
      </c>
      <c r="F84" s="4">
        <v>7.1630000000000003</v>
      </c>
      <c r="G84" s="4">
        <v>4.2479870010177008</v>
      </c>
      <c r="H84" s="4">
        <v>2.6630129989822993</v>
      </c>
      <c r="I84" s="64">
        <f t="shared" si="52"/>
        <v>6.9109999999999996</v>
      </c>
      <c r="K84" s="10">
        <v>6.03</v>
      </c>
      <c r="L84" s="10">
        <v>0.60039740020353971</v>
      </c>
      <c r="M84" s="44">
        <f t="shared" si="98"/>
        <v>0.87616547069735062</v>
      </c>
      <c r="O84" s="44">
        <f t="shared" si="53"/>
        <v>0.92564531623670809</v>
      </c>
      <c r="P84" s="11">
        <v>6.06</v>
      </c>
      <c r="Q84" s="11">
        <v>0.57039740020354035</v>
      </c>
      <c r="R84" s="11">
        <v>6.63039740020354</v>
      </c>
      <c r="S84" s="44">
        <f t="shared" si="54"/>
        <v>0.88162061124492874</v>
      </c>
      <c r="U84" s="44">
        <f t="shared" si="55"/>
        <v>0.92564531623670809</v>
      </c>
      <c r="V84" s="11">
        <v>6.11</v>
      </c>
      <c r="W84" s="11">
        <v>0.52039740020353964</v>
      </c>
      <c r="X84" s="11">
        <v>6.63039740020354</v>
      </c>
      <c r="Y84" s="44">
        <f t="shared" si="56"/>
        <v>0.89086504853294557</v>
      </c>
      <c r="AA84" s="44">
        <f t="shared" si="57"/>
        <v>0.92564531623670809</v>
      </c>
      <c r="AB84" s="11">
        <v>6.11</v>
      </c>
      <c r="AC84" s="11">
        <v>0.52039740020353964</v>
      </c>
      <c r="AD84" s="11">
        <v>6.63039740020354</v>
      </c>
      <c r="AE84" s="44">
        <f t="shared" si="58"/>
        <v>0.89086504853294557</v>
      </c>
      <c r="AF84" s="48"/>
      <c r="AG84" s="44">
        <f t="shared" si="59"/>
        <v>0.92564531623670809</v>
      </c>
      <c r="AH84" s="11">
        <v>5.79</v>
      </c>
      <c r="AI84" s="11">
        <v>0.84039740020353992</v>
      </c>
      <c r="AJ84" s="11">
        <v>6.63039740020354</v>
      </c>
      <c r="AK84" s="11">
        <v>6.64</v>
      </c>
      <c r="AL84" s="44">
        <f t="shared" si="60"/>
        <v>0.83484003291853504</v>
      </c>
      <c r="AM84" s="44">
        <f t="shared" si="61"/>
        <v>0.83326752307718399</v>
      </c>
      <c r="AN84" s="44">
        <f t="shared" si="62"/>
        <v>0.92564531623670809</v>
      </c>
      <c r="AO84" s="44">
        <f t="shared" si="63"/>
        <v>0.95939768487969035</v>
      </c>
      <c r="AP84" s="44"/>
      <c r="AQ84" s="44">
        <f t="shared" si="64"/>
        <v>0.92698589976266921</v>
      </c>
      <c r="AS84" s="11">
        <v>6.0914999999999999</v>
      </c>
      <c r="AT84" s="11">
        <v>0.53889740020354004</v>
      </c>
      <c r="AU84" s="11">
        <v>6.63039740020354</v>
      </c>
      <c r="AV84" s="11">
        <v>6.6375000000000002</v>
      </c>
      <c r="AW84" s="44">
        <f t="shared" si="65"/>
        <v>0.88742209858544829</v>
      </c>
      <c r="AX84" s="44">
        <f t="shared" si="66"/>
        <v>0.88610732572197393</v>
      </c>
      <c r="AY84" s="44">
        <f t="shared" si="67"/>
        <v>0.95939768487969035</v>
      </c>
      <c r="AZ84" s="44">
        <f t="shared" si="68"/>
        <v>0.92663688398715616</v>
      </c>
      <c r="BA84" s="4">
        <v>6.09</v>
      </c>
      <c r="BB84" s="4">
        <v>0.5403974002035401</v>
      </c>
      <c r="BC84" s="4">
        <v>6.63039740020354</v>
      </c>
      <c r="BD84" s="4">
        <v>6.63</v>
      </c>
      <c r="BE84" s="44">
        <f t="shared" si="69"/>
        <v>0.8871441064619382</v>
      </c>
      <c r="BF84" s="44">
        <f t="shared" si="70"/>
        <v>0.88721773891925326</v>
      </c>
      <c r="BG84" s="44">
        <f t="shared" si="71"/>
        <v>0.95939768487969035</v>
      </c>
      <c r="BH84" s="44">
        <f t="shared" si="72"/>
        <v>0.925589836660617</v>
      </c>
      <c r="BI84" s="4">
        <v>5.6</v>
      </c>
      <c r="BJ84" s="4">
        <v>1.0303974002035403</v>
      </c>
      <c r="BK84" s="4">
        <v>6.63039740020354</v>
      </c>
      <c r="BL84" s="4">
        <v>6.64</v>
      </c>
      <c r="BM84" s="44">
        <f t="shared" si="73"/>
        <v>0.80478924574626642</v>
      </c>
      <c r="BN84" s="44">
        <f t="shared" si="74"/>
        <v>0.80332780700863171</v>
      </c>
      <c r="BO84" s="44">
        <f t="shared" si="75"/>
        <v>0.95939768487969035</v>
      </c>
      <c r="BP84" s="44">
        <f t="shared" si="76"/>
        <v>0.92698589976266921</v>
      </c>
      <c r="BQ84" s="44"/>
      <c r="BR84" s="4">
        <v>6.11</v>
      </c>
      <c r="BS84" s="4">
        <v>0.52039740020353964</v>
      </c>
      <c r="BT84" s="4">
        <v>6.63039740020354</v>
      </c>
      <c r="BU84" s="4">
        <v>6.63</v>
      </c>
      <c r="BV84" s="44">
        <f t="shared" si="77"/>
        <v>0.89086504853294557</v>
      </c>
      <c r="BW84" s="44">
        <f t="shared" si="78"/>
        <v>0.89093929998361809</v>
      </c>
      <c r="BX84" s="44">
        <f t="shared" si="79"/>
        <v>0.95939768487969035</v>
      </c>
      <c r="BY84" s="44">
        <f t="shared" si="80"/>
        <v>0.925589836660617</v>
      </c>
      <c r="BZ84" s="4">
        <v>5.98</v>
      </c>
      <c r="CA84" s="4">
        <v>0.65039740020353953</v>
      </c>
      <c r="CB84" s="4">
        <v>6.63039740020354</v>
      </c>
      <c r="CC84" s="4">
        <v>6.64</v>
      </c>
      <c r="CD84" s="4">
        <v>5.7030000000000003</v>
      </c>
      <c r="CE84" s="44">
        <f t="shared" si="81"/>
        <v>0.86722205794192353</v>
      </c>
      <c r="CF84" s="44"/>
      <c r="CG84" s="44">
        <f t="shared" si="82"/>
        <v>0.95939768487969035</v>
      </c>
      <c r="CH84" s="44">
        <f t="shared" si="83"/>
        <v>0.79617478710037692</v>
      </c>
      <c r="CJ84" s="4">
        <v>6.63039740020354</v>
      </c>
      <c r="CK84" s="4">
        <v>6.63039740020354</v>
      </c>
      <c r="CM84" s="44">
        <f t="shared" si="84"/>
        <v>0.39049796774425521</v>
      </c>
      <c r="CN84" s="44">
        <f t="shared" si="85"/>
        <v>1</v>
      </c>
      <c r="CO84" s="44"/>
      <c r="CP84" s="44"/>
      <c r="CQ84" s="3"/>
      <c r="CR84" s="3">
        <v>6.8966987001017701</v>
      </c>
      <c r="CS84" s="3">
        <v>6.8966987001017701</v>
      </c>
      <c r="CT84" s="3"/>
      <c r="CU84" s="44">
        <f t="shared" si="86"/>
        <v>0.38116705261513073</v>
      </c>
      <c r="CV84" s="44">
        <f t="shared" si="87"/>
        <v>1</v>
      </c>
      <c r="CW84" s="44"/>
      <c r="CX84" s="44"/>
      <c r="CY84" s="3">
        <v>5.37</v>
      </c>
      <c r="CZ84" s="3">
        <v>1.52669870010177</v>
      </c>
      <c r="DA84" s="3">
        <v>6.8966987001017701</v>
      </c>
      <c r="DB84" s="3">
        <v>6.93</v>
      </c>
      <c r="DC84">
        <f t="shared" si="88"/>
        <v>0.73562220021674829</v>
      </c>
      <c r="DE84" s="3">
        <v>5.36</v>
      </c>
      <c r="DF84" s="3">
        <v>1.5366987001017698</v>
      </c>
      <c r="DG84" s="3">
        <v>6.8966987001017701</v>
      </c>
      <c r="DH84" s="3">
        <v>6.89</v>
      </c>
      <c r="DI84">
        <f t="shared" si="89"/>
        <v>0.73435052836070536</v>
      </c>
      <c r="DK84" s="3">
        <v>5.76</v>
      </c>
      <c r="DL84" s="3">
        <v>1.1366987001017703</v>
      </c>
      <c r="DM84" s="3">
        <v>6.8966987001017701</v>
      </c>
      <c r="DN84" s="3">
        <v>6.89</v>
      </c>
      <c r="DO84">
        <f t="shared" si="90"/>
        <v>0.78890156952606316</v>
      </c>
      <c r="DQ84" s="3">
        <v>5.7895000000000003</v>
      </c>
      <c r="DR84" s="3">
        <v>1.1396987001017695</v>
      </c>
      <c r="DS84" s="3">
        <v>6.9291987001017699</v>
      </c>
      <c r="DT84" s="3">
        <v>6.9580000000000002</v>
      </c>
      <c r="DU84">
        <f t="shared" si="91"/>
        <v>0.78846228913001382</v>
      </c>
      <c r="DW84" s="3">
        <v>6.1</v>
      </c>
      <c r="DX84" s="3">
        <v>0.82919870010177021</v>
      </c>
      <c r="DY84" s="3">
        <v>6.9291987001017699</v>
      </c>
      <c r="DZ84" s="3">
        <v>6.92</v>
      </c>
      <c r="EA84">
        <f t="shared" si="92"/>
        <v>0.83668143162088005</v>
      </c>
      <c r="EC84" s="3">
        <v>6.7</v>
      </c>
      <c r="ED84" s="3">
        <v>0.22919870010176968</v>
      </c>
      <c r="EE84" s="3">
        <v>6.9291987001017699</v>
      </c>
      <c r="EF84" s="3">
        <v>6.92</v>
      </c>
      <c r="EG84">
        <f t="shared" si="93"/>
        <v>0.94880741711373262</v>
      </c>
      <c r="EI84" s="3">
        <v>6.31</v>
      </c>
      <c r="EJ84" s="3">
        <v>0.61919870010177025</v>
      </c>
      <c r="EK84" s="3">
        <v>6.9291987001017699</v>
      </c>
      <c r="EL84" s="3">
        <v>6.92</v>
      </c>
      <c r="EM84">
        <f t="shared" si="94"/>
        <v>0.87278095841723236</v>
      </c>
      <c r="EO84" s="3">
        <v>6.35</v>
      </c>
      <c r="EP84" s="3">
        <v>6.8404528783746743</v>
      </c>
      <c r="EQ84" s="3">
        <v>6.8404528783746743</v>
      </c>
      <c r="ER84" s="3">
        <v>6.6628974002035397</v>
      </c>
      <c r="ES84">
        <f t="shared" si="95"/>
        <v>0.38310051253580701</v>
      </c>
      <c r="EU84" s="3">
        <v>6.4</v>
      </c>
      <c r="EV84" s="12">
        <v>0.44045287837467395</v>
      </c>
      <c r="EW84" s="3">
        <v>6.8404528783746743</v>
      </c>
      <c r="EX84" s="3">
        <v>6.6628974002035397</v>
      </c>
      <c r="EY84" s="3">
        <v>6.86</v>
      </c>
      <c r="EZ84" s="3"/>
      <c r="FA84" s="3">
        <v>6.9198700101769539E-2</v>
      </c>
      <c r="FB84" s="3">
        <v>6.9291987001017699</v>
      </c>
      <c r="FC84" s="3"/>
      <c r="FF84" s="3">
        <v>6.34</v>
      </c>
      <c r="FG84" s="3">
        <v>0.58919870010177</v>
      </c>
      <c r="FH84" s="3">
        <v>6.9291987001017699</v>
      </c>
      <c r="FI84" s="3">
        <v>6.93</v>
      </c>
      <c r="FJ84">
        <f t="shared" si="96"/>
        <v>0.87819390519462348</v>
      </c>
      <c r="FL84" s="3"/>
      <c r="FM84" s="3"/>
      <c r="FN84" s="3"/>
      <c r="FO84" s="12">
        <v>6.9291987001017699</v>
      </c>
      <c r="FP84" s="12">
        <v>6.9291987001017699</v>
      </c>
      <c r="FQ84" s="3"/>
      <c r="FR84" s="3" t="s">
        <v>194</v>
      </c>
      <c r="FU84" s="3">
        <v>6.19</v>
      </c>
      <c r="FV84" s="12">
        <v>0.73919870010176947</v>
      </c>
      <c r="FW84" s="12">
        <v>6.9291987001017699</v>
      </c>
      <c r="FX84" s="3">
        <v>6.92</v>
      </c>
      <c r="FY84" s="3"/>
      <c r="FZ84">
        <f t="shared" si="99"/>
        <v>0.85178039391317595</v>
      </c>
      <c r="GB84" s="3"/>
      <c r="GC84" s="12">
        <v>6.9291987001017699</v>
      </c>
      <c r="GD84" s="3"/>
      <c r="GG84" s="3">
        <v>5.75</v>
      </c>
      <c r="GH84" s="12">
        <v>1.1791987001017699</v>
      </c>
      <c r="GI84" s="3">
        <v>6.9291987001017699</v>
      </c>
      <c r="GJ84" s="3">
        <v>7</v>
      </c>
      <c r="GK84" s="3"/>
      <c r="GL84" s="3"/>
      <c r="GM84">
        <f t="shared" si="97"/>
        <v>0.78272372366795273</v>
      </c>
      <c r="GO84" s="3">
        <v>6.32</v>
      </c>
      <c r="GP84" s="3"/>
      <c r="GQ84" s="13"/>
      <c r="GR84" s="3"/>
      <c r="GU84" s="3"/>
      <c r="GV84" s="3"/>
      <c r="GW84" s="3"/>
      <c r="GX84" s="3"/>
      <c r="GY84" s="3"/>
    </row>
    <row r="85" spans="1:207">
      <c r="A85" s="42" t="s">
        <v>234</v>
      </c>
      <c r="B85" s="2" t="s">
        <v>128</v>
      </c>
      <c r="C85" s="2" t="s">
        <v>123</v>
      </c>
      <c r="D85" s="2" t="s">
        <v>120</v>
      </c>
      <c r="E85" s="3">
        <v>15</v>
      </c>
      <c r="F85" s="4">
        <v>6.4564999999999992</v>
      </c>
      <c r="G85" s="4">
        <v>3.8137223770531499</v>
      </c>
      <c r="H85" s="4">
        <v>2.3907776229468491</v>
      </c>
      <c r="I85" s="64">
        <f t="shared" si="52"/>
        <v>6.2044999999999995</v>
      </c>
      <c r="K85" s="40">
        <v>5.7439999999999998</v>
      </c>
      <c r="L85" s="12">
        <v>0.22278458683162849</v>
      </c>
      <c r="M85" s="44">
        <f t="shared" si="98"/>
        <v>0.9448075802110798</v>
      </c>
      <c r="O85" s="44">
        <f t="shared" si="53"/>
        <v>0.92415156614754568</v>
      </c>
      <c r="P85" s="11">
        <v>5.42</v>
      </c>
      <c r="Q85" s="11">
        <v>0.69678458683162869</v>
      </c>
      <c r="R85" s="11">
        <v>6.1167845868316286</v>
      </c>
      <c r="S85" s="44">
        <f t="shared" si="54"/>
        <v>0.84551967386133753</v>
      </c>
      <c r="U85" s="44">
        <f t="shared" si="55"/>
        <v>0.9473839676034429</v>
      </c>
      <c r="V85" s="40">
        <v>5.6689999999999996</v>
      </c>
      <c r="W85" s="11">
        <v>0.29778458683162867</v>
      </c>
      <c r="X85" s="11">
        <v>6.1167845868316286</v>
      </c>
      <c r="Y85" s="44">
        <f t="shared" si="56"/>
        <v>0.92757288521037418</v>
      </c>
      <c r="AA85" s="44">
        <f t="shared" si="57"/>
        <v>0.92415156614754568</v>
      </c>
      <c r="AB85" s="40">
        <v>5.4879999999999995</v>
      </c>
      <c r="AC85" s="11">
        <v>0.47878458683162872</v>
      </c>
      <c r="AD85" s="11">
        <v>6.1167845868316286</v>
      </c>
      <c r="AE85" s="44">
        <f t="shared" si="58"/>
        <v>0.88846038204249711</v>
      </c>
      <c r="AF85" s="48"/>
      <c r="AG85" s="44">
        <f t="shared" si="59"/>
        <v>0.92415156614754568</v>
      </c>
      <c r="AH85" s="11">
        <v>5.32</v>
      </c>
      <c r="AI85" s="11">
        <v>0.79678458683162834</v>
      </c>
      <c r="AJ85" s="11">
        <v>6.1167845868316286</v>
      </c>
      <c r="AK85" s="11">
        <v>6.11</v>
      </c>
      <c r="AL85" s="44">
        <f t="shared" si="60"/>
        <v>0.82718069985078957</v>
      </c>
      <c r="AM85" s="44">
        <f t="shared" si="61"/>
        <v>0.82839973063152428</v>
      </c>
      <c r="AN85" s="44">
        <f t="shared" si="62"/>
        <v>0.9473839676034429</v>
      </c>
      <c r="AO85" s="44">
        <f t="shared" si="63"/>
        <v>0.98586261372094919</v>
      </c>
      <c r="AP85" s="44"/>
      <c r="AQ85" s="44">
        <f t="shared" si="64"/>
        <v>0.94633315263687767</v>
      </c>
      <c r="AS85" s="11">
        <v>5.61</v>
      </c>
      <c r="AT85" s="11">
        <v>0.5067845868316283</v>
      </c>
      <c r="AU85" s="11">
        <v>6.1167845868316286</v>
      </c>
      <c r="AV85" s="11">
        <v>6.11</v>
      </c>
      <c r="AW85" s="44">
        <f t="shared" si="65"/>
        <v>0.88270251823041768</v>
      </c>
      <c r="AX85" s="44">
        <f t="shared" si="66"/>
        <v>0.88409082544121276</v>
      </c>
      <c r="AY85" s="44">
        <f t="shared" si="67"/>
        <v>0.98586261372094919</v>
      </c>
      <c r="AZ85" s="44">
        <f t="shared" si="68"/>
        <v>0.94633315263687767</v>
      </c>
      <c r="BA85" s="4">
        <v>5.65</v>
      </c>
      <c r="BB85" s="4">
        <v>0.32834447541062861</v>
      </c>
      <c r="BC85" s="4">
        <v>5.978344475410629</v>
      </c>
      <c r="BD85" s="4">
        <v>5.97</v>
      </c>
      <c r="BE85" s="44">
        <f t="shared" si="69"/>
        <v>0.9207293153138455</v>
      </c>
      <c r="BF85" s="44">
        <f t="shared" si="70"/>
        <v>0.92258793145462248</v>
      </c>
      <c r="BG85" s="44">
        <f t="shared" si="71"/>
        <v>0.96354975830616962</v>
      </c>
      <c r="BH85" s="44">
        <f t="shared" si="72"/>
        <v>0.92464957794470692</v>
      </c>
      <c r="BI85" s="4">
        <v>5.16</v>
      </c>
      <c r="BJ85" s="4">
        <v>0.81834447541062882</v>
      </c>
      <c r="BK85" s="4">
        <v>5.978344475410629</v>
      </c>
      <c r="BL85" s="4">
        <v>5.97</v>
      </c>
      <c r="BM85" s="44">
        <f t="shared" si="73"/>
        <v>0.82333059917402651</v>
      </c>
      <c r="BN85" s="44">
        <f t="shared" si="74"/>
        <v>0.82481647167660632</v>
      </c>
      <c r="BO85" s="44">
        <f t="shared" si="75"/>
        <v>0.96354975830616962</v>
      </c>
      <c r="BP85" s="44">
        <f t="shared" si="76"/>
        <v>0.92464957794470692</v>
      </c>
      <c r="BQ85" s="44"/>
      <c r="BR85" s="4">
        <v>5.44</v>
      </c>
      <c r="BS85" s="4">
        <v>0.53834447541062858</v>
      </c>
      <c r="BT85" s="4">
        <v>5.978344475410629</v>
      </c>
      <c r="BU85" s="4">
        <v>5.978344475410629</v>
      </c>
      <c r="BV85" s="44">
        <f t="shared" si="77"/>
        <v>0.87630142328676253</v>
      </c>
      <c r="BW85" s="44">
        <f t="shared" si="78"/>
        <v>0.87630142328676253</v>
      </c>
      <c r="BX85" s="44">
        <f t="shared" si="79"/>
        <v>0.96354975830616962</v>
      </c>
      <c r="BY85" s="44">
        <f t="shared" si="80"/>
        <v>0.92594199262923094</v>
      </c>
      <c r="BZ85" s="4">
        <v>5.43</v>
      </c>
      <c r="CA85" s="4">
        <v>0.54834447541062925</v>
      </c>
      <c r="CB85" s="4">
        <v>5.978344475410629</v>
      </c>
      <c r="CC85" s="4">
        <v>5.98</v>
      </c>
      <c r="CD85" s="4">
        <v>6.6280000000000001</v>
      </c>
      <c r="CE85" s="44">
        <f t="shared" si="81"/>
        <v>0.87429250995983387</v>
      </c>
      <c r="CF85" s="44"/>
      <c r="CG85" s="44">
        <f t="shared" si="82"/>
        <v>0.96354975830616962</v>
      </c>
      <c r="CH85" s="44">
        <f t="shared" si="83"/>
        <v>1.0265623789979093</v>
      </c>
      <c r="CJ85" s="4">
        <v>5.978344475410629</v>
      </c>
      <c r="CK85" s="4">
        <v>5.978344475410629</v>
      </c>
      <c r="CM85" s="44">
        <f t="shared" si="84"/>
        <v>0.3894706229557226</v>
      </c>
      <c r="CN85" s="44">
        <f t="shared" si="85"/>
        <v>1</v>
      </c>
      <c r="CO85" s="44"/>
      <c r="CP85" s="44"/>
      <c r="CQ85" s="3"/>
      <c r="CR85" s="3">
        <v>6.2174222377053141</v>
      </c>
      <c r="CS85" s="3">
        <v>6.2174222377053141</v>
      </c>
      <c r="CT85" s="3"/>
      <c r="CU85" s="44">
        <f t="shared" si="86"/>
        <v>0.38018815633882463</v>
      </c>
      <c r="CV85" s="44">
        <f t="shared" si="87"/>
        <v>1</v>
      </c>
      <c r="CW85" s="44"/>
      <c r="CX85" s="44"/>
      <c r="CY85" s="3">
        <v>6.04</v>
      </c>
      <c r="CZ85" s="3">
        <v>0.17742223770531407</v>
      </c>
      <c r="DA85" s="3">
        <v>6.2174222377053141</v>
      </c>
      <c r="DB85" s="3">
        <v>6.21</v>
      </c>
      <c r="DC85">
        <f t="shared" si="88"/>
        <v>0.95554602630803165</v>
      </c>
      <c r="DE85" s="3">
        <v>5.0999999999999996</v>
      </c>
      <c r="DF85" s="3">
        <v>1.1174222377053145</v>
      </c>
      <c r="DG85" s="3">
        <v>6.2174222377053141</v>
      </c>
      <c r="DH85" s="3">
        <v>6.21</v>
      </c>
      <c r="DI85">
        <f t="shared" si="89"/>
        <v>0.77339495695158245</v>
      </c>
      <c r="DK85" s="3">
        <v>5.37</v>
      </c>
      <c r="DL85" s="3">
        <v>0.847422237705314</v>
      </c>
      <c r="DM85" s="3">
        <v>6.2174222377053141</v>
      </c>
      <c r="DN85" s="3">
        <v>6.21</v>
      </c>
      <c r="DO85">
        <f t="shared" si="90"/>
        <v>0.81819439048894937</v>
      </c>
      <c r="DQ85" s="3">
        <v>5.2990000000000004</v>
      </c>
      <c r="DR85" s="3">
        <v>0.91842223770531373</v>
      </c>
      <c r="DS85" s="3">
        <v>6.2174222377053141</v>
      </c>
      <c r="DT85" s="3">
        <v>6.2205000000000004</v>
      </c>
      <c r="DU85">
        <f t="shared" si="91"/>
        <v>0.80591839166517287</v>
      </c>
      <c r="DW85" s="3">
        <v>6.06</v>
      </c>
      <c r="DX85" s="3">
        <v>0.15742223770531449</v>
      </c>
      <c r="DY85" s="3">
        <v>6.2174222377053141</v>
      </c>
      <c r="DZ85" s="3">
        <v>6.21</v>
      </c>
      <c r="EA85">
        <f t="shared" si="92"/>
        <v>0.96035847268813468</v>
      </c>
      <c r="EC85" s="3">
        <v>5.81</v>
      </c>
      <c r="ED85" s="3">
        <v>0.40742223770531449</v>
      </c>
      <c r="EE85" s="3">
        <v>6.2174222377053141</v>
      </c>
      <c r="EF85" s="3">
        <v>6.21</v>
      </c>
      <c r="EG85">
        <f t="shared" si="93"/>
        <v>0.90348062554387809</v>
      </c>
      <c r="EI85" s="3">
        <v>5.84</v>
      </c>
      <c r="EJ85" s="3">
        <v>0.37742223770531425</v>
      </c>
      <c r="EK85" s="3">
        <v>6.2174222377053141</v>
      </c>
      <c r="EL85" s="3">
        <v>6.22</v>
      </c>
      <c r="EM85">
        <f t="shared" si="94"/>
        <v>0.90994769391247432</v>
      </c>
      <c r="EO85" s="3">
        <v>5.94</v>
      </c>
      <c r="EP85" s="3">
        <v>6.1578112813449746</v>
      </c>
      <c r="EQ85" s="3">
        <v>6.1578112813449746</v>
      </c>
      <c r="ER85" s="3">
        <v>5.978344475410629</v>
      </c>
      <c r="ES85">
        <f t="shared" si="95"/>
        <v>0.38246096415080494</v>
      </c>
      <c r="EU85" s="3">
        <v>5.71</v>
      </c>
      <c r="EV85" s="12">
        <v>0.44781128134497461</v>
      </c>
      <c r="EW85" s="3">
        <v>6.1578112813449746</v>
      </c>
      <c r="EX85" s="3">
        <v>5.978344475410629</v>
      </c>
      <c r="EY85" s="3">
        <v>6.15</v>
      </c>
      <c r="EZ85" s="3"/>
      <c r="FA85" s="3">
        <v>6.7422237705313748E-2</v>
      </c>
      <c r="FB85" s="3">
        <v>6.2174222377053141</v>
      </c>
      <c r="FC85" s="3"/>
      <c r="FF85" s="3">
        <v>6.01</v>
      </c>
      <c r="FG85" s="3">
        <v>0.20742223770531432</v>
      </c>
      <c r="FH85" s="3">
        <v>6.2174222377053141</v>
      </c>
      <c r="FI85" s="3">
        <v>6.21</v>
      </c>
      <c r="FJ85">
        <f t="shared" si="96"/>
        <v>0.9484171156282144</v>
      </c>
      <c r="FL85" s="3"/>
      <c r="FM85" s="3"/>
      <c r="FN85" s="3"/>
      <c r="FO85" s="12">
        <v>6.2174222377053141</v>
      </c>
      <c r="FP85" s="12">
        <v>6.2174222377053141</v>
      </c>
      <c r="FQ85" s="3"/>
      <c r="FR85" s="3" t="s">
        <v>194</v>
      </c>
      <c r="FU85" s="3">
        <v>5.86</v>
      </c>
      <c r="FV85" s="12">
        <v>0.35742223770531378</v>
      </c>
      <c r="FW85" s="12">
        <v>6.2174222377053141</v>
      </c>
      <c r="FX85" s="3"/>
      <c r="FY85" s="3"/>
      <c r="FZ85">
        <f t="shared" si="99"/>
        <v>0.91431075382985472</v>
      </c>
      <c r="GB85" s="3"/>
      <c r="GC85" s="12">
        <v>6.2174222377053141</v>
      </c>
      <c r="GD85" s="3"/>
      <c r="GG85" s="3"/>
      <c r="GH85" s="12">
        <v>6.2174222377053141</v>
      </c>
      <c r="GI85" s="3">
        <v>6.2174222377053141</v>
      </c>
      <c r="GJ85" s="3"/>
      <c r="GK85" s="3"/>
      <c r="GL85" s="3"/>
      <c r="GM85">
        <f t="shared" si="97"/>
        <v>0.38018815633882463</v>
      </c>
      <c r="GO85" s="3"/>
      <c r="GP85" s="3">
        <v>4.88</v>
      </c>
      <c r="GQ85" s="3">
        <v>6.2174222377053141</v>
      </c>
      <c r="GR85" s="3">
        <v>6.24</v>
      </c>
      <c r="GU85" s="3">
        <v>6.08</v>
      </c>
      <c r="GV85" s="3">
        <v>5.83</v>
      </c>
      <c r="GW85" s="3"/>
      <c r="GX85" s="3"/>
      <c r="GY85" s="3"/>
    </row>
    <row r="86" spans="1:207">
      <c r="A86" s="9" t="s">
        <v>127</v>
      </c>
      <c r="B86" s="2" t="s">
        <v>128</v>
      </c>
      <c r="C86" s="2" t="s">
        <v>123</v>
      </c>
      <c r="D86" s="16" t="s">
        <v>124</v>
      </c>
      <c r="E86" s="3">
        <v>14</v>
      </c>
      <c r="F86" s="4">
        <v>7.1159999999999997</v>
      </c>
      <c r="G86" s="4">
        <v>4.2190974931248002</v>
      </c>
      <c r="H86" s="4">
        <v>2.6449025068751992</v>
      </c>
      <c r="I86" s="64">
        <f t="shared" si="52"/>
        <v>6.863999999999999</v>
      </c>
      <c r="K86" s="10">
        <v>6.0285000000000002</v>
      </c>
      <c r="L86" s="10">
        <v>0.55851949862495953</v>
      </c>
      <c r="M86" s="44">
        <f t="shared" si="98"/>
        <v>0.88309663591923748</v>
      </c>
      <c r="O86" s="44">
        <f t="shared" si="53"/>
        <v>0.92566322352795949</v>
      </c>
      <c r="P86" s="11">
        <v>6.0925000000000002</v>
      </c>
      <c r="Q86" s="11">
        <v>0.49451949862495947</v>
      </c>
      <c r="R86" s="11">
        <v>6.5870194986249597</v>
      </c>
      <c r="S86" s="44">
        <f t="shared" si="54"/>
        <v>0.89508704260644922</v>
      </c>
      <c r="U86" s="44">
        <f t="shared" si="55"/>
        <v>0.92566322352795949</v>
      </c>
      <c r="V86" s="11">
        <v>6.1879999999999997</v>
      </c>
      <c r="W86" s="11">
        <v>0.39901949862496</v>
      </c>
      <c r="X86" s="11">
        <v>6.5870194986249597</v>
      </c>
      <c r="Y86" s="44">
        <f t="shared" si="56"/>
        <v>0.91359692720262264</v>
      </c>
      <c r="AA86" s="44">
        <f t="shared" si="57"/>
        <v>0.92566322352795949</v>
      </c>
      <c r="AB86" s="11">
        <v>6.09</v>
      </c>
      <c r="AC86" s="11">
        <v>0.49701949862495987</v>
      </c>
      <c r="AD86" s="11">
        <v>6.5870194986249597</v>
      </c>
      <c r="AE86" s="44">
        <f t="shared" si="58"/>
        <v>0.89461255954963981</v>
      </c>
      <c r="AF86" s="48"/>
      <c r="AG86" s="44">
        <f t="shared" si="59"/>
        <v>0.92566322352795949</v>
      </c>
      <c r="AH86" s="11">
        <v>6.1050000000000004</v>
      </c>
      <c r="AI86" s="7">
        <v>0</v>
      </c>
      <c r="AJ86" s="11" t="s">
        <v>125</v>
      </c>
      <c r="AK86" s="11"/>
      <c r="AL86" s="44">
        <f t="shared" si="60"/>
        <v>1</v>
      </c>
      <c r="AM86" s="44">
        <f t="shared" si="61"/>
        <v>1</v>
      </c>
      <c r="AN86" s="44">
        <f t="shared" si="62"/>
        <v>0.85792580101180449</v>
      </c>
      <c r="AO86" s="44">
        <f t="shared" si="63"/>
        <v>0.88942307692307709</v>
      </c>
      <c r="AP86" s="44"/>
      <c r="AQ86" s="44">
        <f t="shared" si="64"/>
        <v>0</v>
      </c>
      <c r="AS86" s="11">
        <v>5.8475000000000001</v>
      </c>
      <c r="AT86" s="11">
        <v>-5.3951253437600322E-2</v>
      </c>
      <c r="AU86" s="17">
        <v>5.7935487465623998</v>
      </c>
      <c r="AV86" s="11">
        <v>5.8475000000000001</v>
      </c>
      <c r="AW86" s="44">
        <f t="shared" si="65"/>
        <v>1</v>
      </c>
      <c r="AX86" s="44">
        <f t="shared" si="66"/>
        <v>1</v>
      </c>
      <c r="AY86" s="44">
        <f t="shared" si="67"/>
        <v>0.84404847706328678</v>
      </c>
      <c r="AZ86" s="44">
        <f t="shared" si="68"/>
        <v>0.82173974142776851</v>
      </c>
      <c r="BA86" s="4">
        <v>5.6105</v>
      </c>
      <c r="BB86" s="4">
        <v>0.18304874656239978</v>
      </c>
      <c r="BC86" s="18">
        <v>5.7935487465623998</v>
      </c>
      <c r="BD86" s="4">
        <v>5.7995000000000001</v>
      </c>
      <c r="BE86" s="44">
        <f t="shared" si="69"/>
        <v>0.95841829494164954</v>
      </c>
      <c r="BF86" s="44">
        <f t="shared" si="70"/>
        <v>0.95712436027225378</v>
      </c>
      <c r="BG86" s="44">
        <f t="shared" si="71"/>
        <v>0.84404847706328678</v>
      </c>
      <c r="BH86" s="44">
        <f t="shared" si="72"/>
        <v>0.81499437886453063</v>
      </c>
      <c r="BI86" s="4">
        <v>5.3164999999999996</v>
      </c>
      <c r="BJ86" s="4">
        <v>0.47704874656240026</v>
      </c>
      <c r="BK86" s="18">
        <v>5.7935487465623998</v>
      </c>
      <c r="BL86" s="4">
        <v>5.8540000000000001</v>
      </c>
      <c r="BM86" s="44">
        <f t="shared" si="73"/>
        <v>0.89841697378781471</v>
      </c>
      <c r="BN86" s="44">
        <f t="shared" si="74"/>
        <v>0.8869990574613672</v>
      </c>
      <c r="BO86" s="44">
        <f t="shared" si="75"/>
        <v>0.84404847706328678</v>
      </c>
      <c r="BP86" s="44">
        <f t="shared" si="76"/>
        <v>0.82265317594154019</v>
      </c>
      <c r="BQ86" s="44"/>
      <c r="BR86" s="4">
        <v>5.56</v>
      </c>
      <c r="BS86" s="4">
        <v>0</v>
      </c>
      <c r="BT86" s="18">
        <v>5.5290584958748799</v>
      </c>
      <c r="BV86" s="44">
        <f t="shared" si="77"/>
        <v>1</v>
      </c>
      <c r="BW86" s="44">
        <f t="shared" si="78"/>
        <v>1</v>
      </c>
      <c r="BX86" s="44">
        <f t="shared" si="79"/>
        <v>0.81002331002331007</v>
      </c>
      <c r="BY86" s="44">
        <f t="shared" si="80"/>
        <v>0</v>
      </c>
      <c r="BZ86" s="4">
        <v>5.33</v>
      </c>
      <c r="CA86" s="4">
        <v>0</v>
      </c>
      <c r="CB86" s="18">
        <v>5.2645682451873599</v>
      </c>
      <c r="CE86" s="44">
        <f t="shared" si="81"/>
        <v>1</v>
      </c>
      <c r="CF86" s="44"/>
      <c r="CG86" s="44">
        <f t="shared" si="82"/>
        <v>0.7765151515151516</v>
      </c>
      <c r="CH86" s="44">
        <f t="shared" si="83"/>
        <v>0</v>
      </c>
      <c r="CI86" s="4">
        <v>4.9800000000000004</v>
      </c>
      <c r="CJ86" s="4">
        <v>0.28456824518735946</v>
      </c>
      <c r="CK86" s="18">
        <v>5.2645682451873599</v>
      </c>
      <c r="CL86" s="4">
        <v>5.26</v>
      </c>
      <c r="CM86" s="44">
        <f t="shared" si="84"/>
        <v>0.9368140839657414</v>
      </c>
      <c r="CN86" s="44">
        <f t="shared" si="85"/>
        <v>0.93776529616709225</v>
      </c>
      <c r="CO86" s="44"/>
      <c r="CP86" s="44"/>
      <c r="CQ86" s="3"/>
      <c r="CR86" s="3">
        <v>5.2645682451873599</v>
      </c>
      <c r="CS86" s="18">
        <v>5.2645682451873599</v>
      </c>
      <c r="CT86" s="3"/>
      <c r="CU86" s="44">
        <f t="shared" si="86"/>
        <v>0.44488045124581616</v>
      </c>
      <c r="CV86" s="44">
        <f t="shared" si="87"/>
        <v>1</v>
      </c>
      <c r="CW86" s="44"/>
      <c r="CX86" s="44"/>
      <c r="CY86" s="3">
        <v>4.84</v>
      </c>
      <c r="CZ86" s="3">
        <v>0.42456824518736003</v>
      </c>
      <c r="DA86" s="18">
        <v>5.2645682451873599</v>
      </c>
      <c r="DB86" s="3">
        <v>5.29</v>
      </c>
      <c r="DC86">
        <f t="shared" si="88"/>
        <v>0.90857045508583945</v>
      </c>
      <c r="DE86" s="3">
        <v>4.9109999999999996</v>
      </c>
      <c r="DF86" s="3">
        <v>0.3535682451873603</v>
      </c>
      <c r="DG86" s="18">
        <v>5.2645682451873599</v>
      </c>
      <c r="DH86" s="3">
        <v>5.2895000000000003</v>
      </c>
      <c r="DI86">
        <f t="shared" si="89"/>
        <v>0.92267787207252383</v>
      </c>
      <c r="DK86" s="3">
        <v>4.9400000000000004</v>
      </c>
      <c r="DL86" s="3">
        <v>0.32456824518735949</v>
      </c>
      <c r="DM86" s="18">
        <v>5.2645682451873599</v>
      </c>
      <c r="DN86" s="3">
        <v>5.29</v>
      </c>
      <c r="DO86">
        <f t="shared" si="90"/>
        <v>0.92856687444003594</v>
      </c>
      <c r="DQ86" s="3">
        <v>4.9504999999999999</v>
      </c>
      <c r="DR86" s="3">
        <v>0.31406824518735998</v>
      </c>
      <c r="DS86" s="18">
        <v>5.2645682451873599</v>
      </c>
      <c r="DT86" s="3">
        <v>5.2714999999999996</v>
      </c>
      <c r="DU86">
        <f t="shared" si="91"/>
        <v>0.93071767870011801</v>
      </c>
      <c r="DW86" s="3">
        <v>4.8</v>
      </c>
      <c r="DX86" s="3">
        <v>0.46456824518736006</v>
      </c>
      <c r="DY86" s="18">
        <v>5.2645682451873599</v>
      </c>
      <c r="DZ86" s="3">
        <v>5.26</v>
      </c>
      <c r="EA86">
        <f t="shared" si="92"/>
        <v>0.9008109734673817</v>
      </c>
      <c r="EC86" s="3">
        <v>4.9000000000000004</v>
      </c>
      <c r="ED86" s="3">
        <v>0.36456824518735953</v>
      </c>
      <c r="EE86" s="18">
        <v>5.2645682451873599</v>
      </c>
      <c r="EF86" s="3">
        <v>4.9000000000000004</v>
      </c>
      <c r="EG86">
        <f t="shared" si="93"/>
        <v>0.92046360576859942</v>
      </c>
      <c r="EI86" s="3">
        <v>4.68</v>
      </c>
      <c r="EJ86" s="3">
        <v>0.3200779944998402</v>
      </c>
      <c r="EK86" s="18">
        <v>5.0000779944998399</v>
      </c>
      <c r="EL86" s="3">
        <v>5</v>
      </c>
      <c r="EM86">
        <f t="shared" si="94"/>
        <v>0.92948543290020769</v>
      </c>
      <c r="EO86" s="3">
        <v>4.6669999999999998</v>
      </c>
      <c r="EP86" s="3">
        <v>5.3736155989622398</v>
      </c>
      <c r="EQ86" s="18">
        <v>5.3736155989622398</v>
      </c>
      <c r="ER86" s="3">
        <v>5.0325779944998397</v>
      </c>
      <c r="ES86">
        <f t="shared" si="95"/>
        <v>0.43982317125747283</v>
      </c>
      <c r="EU86" s="3">
        <v>5.01</v>
      </c>
      <c r="EV86" s="12">
        <v>0.36361559896224005</v>
      </c>
      <c r="EW86" s="18">
        <v>5.3736155989622398</v>
      </c>
      <c r="EX86" s="18">
        <v>5.0325779944998397</v>
      </c>
      <c r="EY86" s="3">
        <v>5.37</v>
      </c>
      <c r="EZ86" s="3">
        <v>5.26</v>
      </c>
      <c r="FA86" s="3">
        <v>-0.10543175481264022</v>
      </c>
      <c r="FB86" s="19">
        <v>5.2645682451873599</v>
      </c>
      <c r="FC86" s="3">
        <v>5.26</v>
      </c>
      <c r="FF86" s="3"/>
      <c r="FG86" s="13"/>
      <c r="FH86" s="13"/>
      <c r="FI86" s="3"/>
      <c r="FJ86">
        <f t="shared" si="96"/>
        <v>1</v>
      </c>
      <c r="FL86" s="3">
        <v>5.0199999999999996</v>
      </c>
      <c r="FM86" s="3">
        <v>4.9950000000000001</v>
      </c>
      <c r="FN86" s="3"/>
      <c r="FO86" s="14"/>
      <c r="FP86" s="14"/>
      <c r="FQ86" s="3"/>
      <c r="FR86" s="3"/>
      <c r="FU86" s="3"/>
      <c r="FV86" s="14"/>
      <c r="FW86" s="14"/>
      <c r="FX86" s="3"/>
      <c r="FY86" s="3"/>
      <c r="FZ86">
        <f t="shared" si="99"/>
        <v>1</v>
      </c>
      <c r="GB86" s="3"/>
      <c r="GC86" s="14"/>
      <c r="GD86" s="3"/>
      <c r="GG86" s="3"/>
      <c r="GH86" s="14"/>
      <c r="GI86" s="20"/>
      <c r="GJ86" s="3"/>
      <c r="GK86" s="3"/>
      <c r="GL86" s="3"/>
      <c r="GM86">
        <f t="shared" si="97"/>
        <v>1</v>
      </c>
      <c r="GO86" s="3"/>
      <c r="GP86" s="3"/>
      <c r="GQ86" s="20"/>
      <c r="GR86" s="3"/>
      <c r="GU86" s="3"/>
      <c r="GV86" s="3"/>
      <c r="GW86" s="3"/>
      <c r="GX86" s="3"/>
      <c r="GY86" s="3"/>
    </row>
    <row r="87" spans="1:207">
      <c r="A87" s="34" t="s">
        <v>163</v>
      </c>
      <c r="B87" s="2" t="s">
        <v>128</v>
      </c>
      <c r="C87" s="2" t="s">
        <v>123</v>
      </c>
      <c r="D87" s="16" t="s">
        <v>124</v>
      </c>
      <c r="E87" s="3">
        <v>9</v>
      </c>
      <c r="F87" s="4">
        <v>7.016</v>
      </c>
      <c r="G87" s="4">
        <v>4.1576304550548002</v>
      </c>
      <c r="H87" s="4">
        <v>2.6063695449451996</v>
      </c>
      <c r="I87" s="64">
        <f t="shared" si="52"/>
        <v>6.7639999999999993</v>
      </c>
      <c r="K87" s="10">
        <v>5.6635</v>
      </c>
      <c r="L87" s="10">
        <v>0.83122609101095968</v>
      </c>
      <c r="M87" s="44">
        <f t="shared" si="98"/>
        <v>0.83338344501678063</v>
      </c>
      <c r="O87" s="44">
        <f t="shared" si="53"/>
        <v>0.9257021224359977</v>
      </c>
      <c r="P87" s="11">
        <v>5.9915000000000003</v>
      </c>
      <c r="Q87" s="11">
        <v>0.50322609101095939</v>
      </c>
      <c r="R87" s="11">
        <v>6.4947260910109597</v>
      </c>
      <c r="S87" s="44">
        <f t="shared" si="54"/>
        <v>0.892031413960652</v>
      </c>
      <c r="U87" s="44">
        <f t="shared" si="55"/>
        <v>0.9257021224359977</v>
      </c>
      <c r="V87" s="11">
        <v>6.0789999999999997</v>
      </c>
      <c r="W87" s="11">
        <v>0.41572609101095992</v>
      </c>
      <c r="X87" s="11">
        <v>6.4947260910109597</v>
      </c>
      <c r="Y87" s="44">
        <f t="shared" si="56"/>
        <v>0.90909825489801599</v>
      </c>
      <c r="AA87" s="44">
        <f t="shared" si="57"/>
        <v>0.9257021224359977</v>
      </c>
      <c r="AB87" s="11">
        <v>6.0830000000000002</v>
      </c>
      <c r="AC87" s="11">
        <v>0.41172609101095947</v>
      </c>
      <c r="AD87" s="11">
        <v>6.4947260910109597</v>
      </c>
      <c r="AE87" s="44">
        <f t="shared" si="58"/>
        <v>0.90989407658164523</v>
      </c>
      <c r="AF87" s="48"/>
      <c r="AG87" s="44">
        <f t="shared" si="59"/>
        <v>0.9257021224359977</v>
      </c>
      <c r="AH87" s="11">
        <v>5.9569999999999999</v>
      </c>
      <c r="AI87" s="7">
        <v>0</v>
      </c>
      <c r="AJ87" s="11" t="s">
        <v>125</v>
      </c>
      <c r="AK87" s="11"/>
      <c r="AL87" s="44">
        <f t="shared" si="60"/>
        <v>1</v>
      </c>
      <c r="AM87" s="44">
        <f t="shared" si="61"/>
        <v>1</v>
      </c>
      <c r="AN87" s="44">
        <f t="shared" si="62"/>
        <v>0.84905929304446981</v>
      </c>
      <c r="AO87" s="44">
        <f t="shared" si="63"/>
        <v>0.88069189828503847</v>
      </c>
      <c r="AP87" s="44"/>
      <c r="AQ87" s="44">
        <f t="shared" si="64"/>
        <v>0</v>
      </c>
      <c r="AS87" s="11">
        <v>5.6515000000000004</v>
      </c>
      <c r="AT87" s="11">
        <v>6.1315227527399152E-2</v>
      </c>
      <c r="AU87" s="17">
        <v>5.7128152275273996</v>
      </c>
      <c r="AV87" s="11">
        <v>5.7195</v>
      </c>
      <c r="AW87" s="44">
        <f t="shared" si="65"/>
        <v>0.98546669425479039</v>
      </c>
      <c r="AX87" s="44">
        <f t="shared" si="66"/>
        <v>0.98390772673491678</v>
      </c>
      <c r="AY87" s="44">
        <f t="shared" si="67"/>
        <v>0.84459125185206985</v>
      </c>
      <c r="AZ87" s="44">
        <f t="shared" si="68"/>
        <v>0.81520809578107178</v>
      </c>
      <c r="BA87" s="4">
        <v>5.4234999999999998</v>
      </c>
      <c r="BB87" s="4">
        <v>0.2893152275273998</v>
      </c>
      <c r="BC87" s="18">
        <v>5.7128152275273996</v>
      </c>
      <c r="BD87" s="4">
        <v>5.7140000000000004</v>
      </c>
      <c r="BE87" s="44">
        <f t="shared" si="69"/>
        <v>0.93494068779373896</v>
      </c>
      <c r="BF87" s="44">
        <f t="shared" si="70"/>
        <v>0.93469166362468525</v>
      </c>
      <c r="BG87" s="44">
        <f t="shared" si="71"/>
        <v>0.84459125185206985</v>
      </c>
      <c r="BH87" s="44">
        <f t="shared" si="72"/>
        <v>0.81442417331813</v>
      </c>
      <c r="BI87" s="4">
        <v>5.1820000000000004</v>
      </c>
      <c r="BJ87" s="4">
        <v>0.53081522752739918</v>
      </c>
      <c r="BK87" s="18">
        <v>5.7128152275273996</v>
      </c>
      <c r="BL87" s="4">
        <v>5.71</v>
      </c>
      <c r="BM87" s="44">
        <f t="shared" si="73"/>
        <v>0.88678225931049959</v>
      </c>
      <c r="BN87" s="44">
        <f t="shared" si="74"/>
        <v>0.8873150571594054</v>
      </c>
      <c r="BO87" s="44">
        <f t="shared" si="75"/>
        <v>0.84459125185206985</v>
      </c>
      <c r="BP87" s="44">
        <f t="shared" si="76"/>
        <v>0.81385404789053595</v>
      </c>
      <c r="BQ87" s="44"/>
      <c r="BR87" s="4">
        <v>5.42</v>
      </c>
      <c r="BS87" s="4">
        <v>3.21782730328799E-2</v>
      </c>
      <c r="BT87" s="18">
        <v>5.4521782730328798</v>
      </c>
      <c r="BU87" s="4">
        <v>5.45</v>
      </c>
      <c r="BV87" s="44">
        <f t="shared" si="77"/>
        <v>0.9923198706382077</v>
      </c>
      <c r="BW87" s="44">
        <f t="shared" si="78"/>
        <v>0.99283604407743575</v>
      </c>
      <c r="BX87" s="44">
        <f t="shared" si="79"/>
        <v>0.80605828992206985</v>
      </c>
      <c r="BY87" s="44">
        <f t="shared" si="80"/>
        <v>0.77679589509692137</v>
      </c>
      <c r="BZ87" s="4">
        <v>5.16</v>
      </c>
      <c r="CA87" s="4">
        <v>3.1541318538359953E-2</v>
      </c>
      <c r="CB87" s="18">
        <v>5.1915413185383601</v>
      </c>
      <c r="CE87" s="44">
        <f t="shared" si="81"/>
        <v>0.99247075072519497</v>
      </c>
      <c r="CF87" s="44"/>
      <c r="CG87" s="44">
        <f t="shared" si="82"/>
        <v>0.76752532799206985</v>
      </c>
      <c r="CH87" s="44">
        <f t="shared" si="83"/>
        <v>0</v>
      </c>
      <c r="CI87" s="4">
        <v>4.84</v>
      </c>
      <c r="CJ87" s="4">
        <v>0.35154131853836024</v>
      </c>
      <c r="CK87" s="18">
        <v>5.1915413185383601</v>
      </c>
      <c r="CL87" s="4">
        <v>5.2</v>
      </c>
      <c r="CM87" s="44">
        <f t="shared" si="84"/>
        <v>0.92203860571533902</v>
      </c>
      <c r="CN87" s="44">
        <f t="shared" si="85"/>
        <v>0.9203122071223877</v>
      </c>
      <c r="CO87" s="44"/>
      <c r="CP87" s="44"/>
      <c r="CQ87" s="3"/>
      <c r="CR87" s="3">
        <v>5.1915413185383601</v>
      </c>
      <c r="CS87" s="18">
        <v>5.1915413185383601</v>
      </c>
      <c r="CT87" s="3"/>
      <c r="CU87" s="44">
        <f t="shared" si="86"/>
        <v>0.44470575102685289</v>
      </c>
      <c r="CV87" s="44">
        <f t="shared" si="87"/>
        <v>1</v>
      </c>
      <c r="CW87" s="44"/>
      <c r="CX87" s="44"/>
      <c r="CY87" s="3">
        <v>4.8</v>
      </c>
      <c r="CZ87" s="3">
        <v>0.39154131853836027</v>
      </c>
      <c r="DA87" s="18">
        <v>5.1915413185383601</v>
      </c>
      <c r="DB87" s="3">
        <v>5.19</v>
      </c>
      <c r="DC87">
        <f t="shared" si="88"/>
        <v>0.91393129606334877</v>
      </c>
      <c r="DE87" s="3">
        <v>4.7720000000000002</v>
      </c>
      <c r="DF87" s="3">
        <v>0.41954131853835985</v>
      </c>
      <c r="DG87" s="18">
        <v>5.1915413185383601</v>
      </c>
      <c r="DH87" s="3">
        <v>5.2140000000000004</v>
      </c>
      <c r="DI87">
        <f t="shared" si="89"/>
        <v>0.90834049074609835</v>
      </c>
      <c r="DK87" s="3">
        <v>4.87</v>
      </c>
      <c r="DL87" s="3">
        <v>0.32154131853835999</v>
      </c>
      <c r="DM87" s="18">
        <v>5.1915413185383601</v>
      </c>
      <c r="DN87" s="3">
        <v>5.2</v>
      </c>
      <c r="DO87">
        <f t="shared" si="90"/>
        <v>0.92821411305679358</v>
      </c>
      <c r="DQ87" s="3">
        <v>4.8304999999999998</v>
      </c>
      <c r="DR87" s="3">
        <v>0.3610413185383603</v>
      </c>
      <c r="DS87" s="18">
        <v>5.1915413185383601</v>
      </c>
      <c r="DT87" s="3">
        <v>5.3579999999999997</v>
      </c>
      <c r="DU87">
        <f t="shared" si="91"/>
        <v>0.92010012308301226</v>
      </c>
      <c r="DW87" s="3">
        <v>4.84</v>
      </c>
      <c r="DX87" s="3">
        <v>0.35154131853836024</v>
      </c>
      <c r="DY87" s="18">
        <v>5.1915413185383601</v>
      </c>
      <c r="DZ87" s="3">
        <v>5.19</v>
      </c>
      <c r="EA87">
        <f t="shared" si="92"/>
        <v>0.92203860571533902</v>
      </c>
      <c r="EC87" s="3">
        <v>4.8499999999999996</v>
      </c>
      <c r="ED87" s="3">
        <v>0.34154131853836045</v>
      </c>
      <c r="EE87" s="18">
        <v>5.1915413185383601</v>
      </c>
      <c r="EF87" s="3">
        <v>4.8499999999999996</v>
      </c>
      <c r="EG87">
        <f t="shared" si="93"/>
        <v>0.92408795757855755</v>
      </c>
      <c r="EI87" s="3">
        <v>4.6900000000000004</v>
      </c>
      <c r="EJ87" s="3">
        <v>0.24090436404383997</v>
      </c>
      <c r="EK87" s="18">
        <v>4.9309043640438404</v>
      </c>
      <c r="EL87" s="3">
        <v>4.9400000000000004</v>
      </c>
      <c r="EM87">
        <f t="shared" si="94"/>
        <v>0.94523077025608115</v>
      </c>
      <c r="EO87" s="3">
        <v>4.6544999999999996</v>
      </c>
      <c r="EP87" s="3">
        <v>5.0332813371187193</v>
      </c>
      <c r="EQ87" s="18">
        <v>5.0332813371187193</v>
      </c>
      <c r="ER87" s="3">
        <v>4.9309043640438404</v>
      </c>
      <c r="ES87">
        <f t="shared" si="95"/>
        <v>0.45236322021882663</v>
      </c>
      <c r="EU87" s="3">
        <v>4.75</v>
      </c>
      <c r="EV87" s="12">
        <v>0.28328133711871928</v>
      </c>
      <c r="EW87" s="18">
        <v>5.0332813371187193</v>
      </c>
      <c r="EX87" s="18">
        <v>4.9309043640438404</v>
      </c>
      <c r="EY87" s="3">
        <v>5.04</v>
      </c>
      <c r="EZ87" s="3">
        <v>4.9000000000000004</v>
      </c>
      <c r="FA87" s="3">
        <v>0.15154131853836006</v>
      </c>
      <c r="FB87" s="19">
        <v>5.1915413185383601</v>
      </c>
      <c r="FC87" s="3">
        <v>5.19</v>
      </c>
      <c r="FF87" s="3">
        <v>4.92</v>
      </c>
      <c r="FG87" s="3">
        <v>0.27154131853836017</v>
      </c>
      <c r="FH87" s="19">
        <v>5.1915413185383601</v>
      </c>
      <c r="FI87" s="3">
        <v>5.19</v>
      </c>
      <c r="FJ87">
        <f t="shared" si="96"/>
        <v>0.9386925293443581</v>
      </c>
      <c r="FL87" s="3"/>
      <c r="FM87" s="3"/>
      <c r="FN87" s="3"/>
      <c r="FO87" s="3">
        <v>5.1915413185383601</v>
      </c>
      <c r="FP87" s="19">
        <v>5.1915413185383601</v>
      </c>
      <c r="FQ87" s="3"/>
      <c r="FR87" s="3"/>
      <c r="FU87" s="3">
        <v>4.8505000000000003</v>
      </c>
      <c r="FV87" s="3">
        <v>0.34104131853835984</v>
      </c>
      <c r="FW87" s="19">
        <v>5.1915413185383601</v>
      </c>
      <c r="FX87" s="3">
        <v>5.1890000000000001</v>
      </c>
      <c r="FY87" s="3">
        <v>4.9000000000000004</v>
      </c>
      <c r="FZ87">
        <f t="shared" si="99"/>
        <v>0.92419066433336061</v>
      </c>
      <c r="GB87" s="3"/>
      <c r="GC87" s="19"/>
      <c r="GD87" s="3"/>
      <c r="GG87" s="3"/>
      <c r="GH87" s="14"/>
      <c r="GI87" s="20"/>
      <c r="GJ87" s="3"/>
      <c r="GK87" s="3"/>
      <c r="GL87" s="3"/>
      <c r="GM87">
        <f t="shared" si="97"/>
        <v>1</v>
      </c>
      <c r="GO87" s="3"/>
      <c r="GP87" s="3"/>
      <c r="GQ87" s="20"/>
      <c r="GR87" s="3"/>
      <c r="GU87" s="3"/>
      <c r="GV87" s="3"/>
      <c r="GW87" s="3"/>
      <c r="GX87" s="3"/>
      <c r="GY87" s="3"/>
    </row>
    <row r="88" spans="1:207">
      <c r="A88" s="36" t="s">
        <v>203</v>
      </c>
      <c r="B88" s="2" t="s">
        <v>128</v>
      </c>
      <c r="C88" s="2" t="s">
        <v>123</v>
      </c>
      <c r="D88" s="16" t="s">
        <v>124</v>
      </c>
      <c r="E88" s="3">
        <v>45</v>
      </c>
      <c r="F88" s="4">
        <v>6.7549999999999999</v>
      </c>
      <c r="G88" s="4">
        <v>3.9972014856921003</v>
      </c>
      <c r="H88" s="4">
        <v>2.5057985143078993</v>
      </c>
      <c r="I88" s="64">
        <f t="shared" si="52"/>
        <v>6.5030000000000001</v>
      </c>
      <c r="K88" s="10">
        <v>5.83</v>
      </c>
      <c r="L88" s="10">
        <v>0.42384029713841898</v>
      </c>
      <c r="M88" s="44">
        <f t="shared" si="98"/>
        <v>0.90413112611049329</v>
      </c>
      <c r="O88" s="44">
        <f t="shared" si="53"/>
        <v>0.92580907433581339</v>
      </c>
      <c r="P88" s="7" t="s">
        <v>180</v>
      </c>
      <c r="Q88" s="27" t="e">
        <v>#VALUE!</v>
      </c>
      <c r="R88" s="11">
        <v>6.253840297138419</v>
      </c>
      <c r="S88" s="44" t="e">
        <f t="shared" si="54"/>
        <v>#VALUE!</v>
      </c>
      <c r="U88" s="44" t="e">
        <f t="shared" si="55"/>
        <v>#VALUE!</v>
      </c>
      <c r="V88" s="11">
        <v>5.85</v>
      </c>
      <c r="W88" s="11">
        <v>0.4038402971384194</v>
      </c>
      <c r="X88" s="11">
        <v>6.253840297138419</v>
      </c>
      <c r="Y88" s="44">
        <f t="shared" si="56"/>
        <v>0.90823984023194382</v>
      </c>
      <c r="AA88" s="44">
        <f t="shared" si="57"/>
        <v>0.92580907433581339</v>
      </c>
      <c r="AB88" s="11">
        <v>5.83</v>
      </c>
      <c r="AC88" s="11">
        <v>0.42384029713841898</v>
      </c>
      <c r="AD88" s="11">
        <v>6.253840297138419</v>
      </c>
      <c r="AE88" s="44">
        <f t="shared" si="58"/>
        <v>0.90413112611049329</v>
      </c>
      <c r="AF88" s="48"/>
      <c r="AG88" s="44">
        <f t="shared" si="59"/>
        <v>0.92580907433581339</v>
      </c>
      <c r="AH88" s="11">
        <v>5.61</v>
      </c>
      <c r="AI88" s="7">
        <v>0</v>
      </c>
      <c r="AJ88" s="11" t="s">
        <v>125</v>
      </c>
      <c r="AK88" s="11"/>
      <c r="AL88" s="44">
        <f t="shared" si="60"/>
        <v>1</v>
      </c>
      <c r="AM88" s="44">
        <f t="shared" si="61"/>
        <v>1</v>
      </c>
      <c r="AN88" s="44">
        <f t="shared" si="62"/>
        <v>0.83049592894152491</v>
      </c>
      <c r="AO88" s="44">
        <f t="shared" si="63"/>
        <v>0.86267876364754736</v>
      </c>
      <c r="AP88" s="44"/>
      <c r="AQ88" s="44">
        <f t="shared" si="64"/>
        <v>0</v>
      </c>
      <c r="AS88" s="11">
        <v>5.33</v>
      </c>
      <c r="AT88" s="11">
        <v>0.17210074284604993</v>
      </c>
      <c r="AU88" s="17">
        <v>5.50210074284605</v>
      </c>
      <c r="AV88" s="11">
        <v>5.52</v>
      </c>
      <c r="AW88" s="44">
        <f t="shared" si="65"/>
        <v>0.95872193153375873</v>
      </c>
      <c r="AX88" s="44">
        <f t="shared" si="66"/>
        <v>0.95462363092646962</v>
      </c>
      <c r="AY88" s="44">
        <f t="shared" si="67"/>
        <v>0.846086535882831</v>
      </c>
      <c r="AZ88" s="44">
        <f t="shared" si="68"/>
        <v>0.81717246484085859</v>
      </c>
      <c r="BA88" s="4">
        <v>5.2</v>
      </c>
      <c r="BB88" s="4">
        <v>0.30210074284604982</v>
      </c>
      <c r="BC88" s="18">
        <v>5.50210074284605</v>
      </c>
      <c r="BD88" s="4">
        <v>5.5</v>
      </c>
      <c r="BE88" s="44">
        <f t="shared" si="69"/>
        <v>0.92973261083141623</v>
      </c>
      <c r="BF88" s="44">
        <f t="shared" si="70"/>
        <v>0.93018712271256643</v>
      </c>
      <c r="BG88" s="44">
        <f t="shared" si="71"/>
        <v>0.846086535882831</v>
      </c>
      <c r="BH88" s="44">
        <f t="shared" si="72"/>
        <v>0.81421169504071056</v>
      </c>
      <c r="BI88" s="4">
        <v>4.93</v>
      </c>
      <c r="BJ88" s="4">
        <v>0.57210074284605028</v>
      </c>
      <c r="BK88" s="18">
        <v>5.50210074284605</v>
      </c>
      <c r="BL88" s="4">
        <v>5.5</v>
      </c>
      <c r="BM88" s="44">
        <f t="shared" si="73"/>
        <v>0.87479472483283705</v>
      </c>
      <c r="BN88" s="44">
        <f t="shared" si="74"/>
        <v>0.87519709787587263</v>
      </c>
      <c r="BO88" s="44">
        <f t="shared" si="75"/>
        <v>0.846086535882831</v>
      </c>
      <c r="BP88" s="44">
        <f t="shared" si="76"/>
        <v>0.81421169504071056</v>
      </c>
      <c r="BQ88" s="44"/>
      <c r="BR88" s="4">
        <v>5.17</v>
      </c>
      <c r="BS88" s="4">
        <v>8.1520891415260088E-2</v>
      </c>
      <c r="BT88" s="18">
        <v>5.25152089141526</v>
      </c>
      <c r="BU88" s="4">
        <v>5.25</v>
      </c>
      <c r="BV88" s="44">
        <f t="shared" si="77"/>
        <v>0.98001313061344597</v>
      </c>
      <c r="BW88" s="44">
        <f t="shared" si="78"/>
        <v>0.98037869840851877</v>
      </c>
      <c r="BX88" s="44">
        <f t="shared" si="79"/>
        <v>0.80755357395283101</v>
      </c>
      <c r="BY88" s="44">
        <f t="shared" si="80"/>
        <v>0.77720207253886009</v>
      </c>
      <c r="BZ88" s="4">
        <v>4.9000000000000004</v>
      </c>
      <c r="CA88" s="4">
        <v>0.10094103998446968</v>
      </c>
      <c r="CB88" s="18">
        <v>5.00094103998447</v>
      </c>
      <c r="CE88" s="44">
        <f t="shared" si="81"/>
        <v>0.97536907529398209</v>
      </c>
      <c r="CF88" s="44"/>
      <c r="CG88" s="44">
        <f t="shared" si="82"/>
        <v>0.76902061202283101</v>
      </c>
      <c r="CH88" s="44">
        <f t="shared" si="83"/>
        <v>0</v>
      </c>
      <c r="CI88" s="4">
        <v>4.6100000000000003</v>
      </c>
      <c r="CJ88" s="4">
        <v>0.39094103998446972</v>
      </c>
      <c r="CK88" s="18">
        <v>5.00094103998447</v>
      </c>
      <c r="CL88" s="4">
        <v>5</v>
      </c>
      <c r="CM88" s="44">
        <f t="shared" si="84"/>
        <v>0.91090967586013083</v>
      </c>
      <c r="CN88" s="44">
        <f t="shared" si="85"/>
        <v>0.91110506292635529</v>
      </c>
      <c r="CO88" s="44"/>
      <c r="CP88" s="44"/>
      <c r="CQ88" s="3"/>
      <c r="CR88" s="3">
        <v>5.00094103998447</v>
      </c>
      <c r="CS88" s="18">
        <v>5.00094103998447</v>
      </c>
      <c r="CT88" s="3"/>
      <c r="CU88" s="44">
        <f t="shared" si="86"/>
        <v>0.44422518028425545</v>
      </c>
      <c r="CV88" s="44">
        <f t="shared" si="87"/>
        <v>1</v>
      </c>
      <c r="CW88" s="44"/>
      <c r="CX88" s="44"/>
      <c r="CY88" s="3">
        <v>4.59</v>
      </c>
      <c r="CZ88" s="3">
        <v>0.41094103998447018</v>
      </c>
      <c r="DA88" s="18">
        <v>5.00094103998447</v>
      </c>
      <c r="DB88" s="3">
        <v>5</v>
      </c>
      <c r="DC88">
        <f t="shared" si="88"/>
        <v>0.90677682547902683</v>
      </c>
      <c r="DE88" s="3">
        <v>4.5199999999999996</v>
      </c>
      <c r="DF88" s="3">
        <v>0.48094103998447046</v>
      </c>
      <c r="DG88" s="18">
        <v>5.00094103998447</v>
      </c>
      <c r="DH88" s="3">
        <v>5</v>
      </c>
      <c r="DI88">
        <f t="shared" si="89"/>
        <v>0.89260256072090771</v>
      </c>
      <c r="DK88" s="3">
        <v>4.68</v>
      </c>
      <c r="DL88" s="3">
        <v>0.32094103998447032</v>
      </c>
      <c r="DM88" s="18">
        <v>5.00094103998447</v>
      </c>
      <c r="DN88" s="3">
        <v>5.01</v>
      </c>
      <c r="DO88">
        <f t="shared" si="90"/>
        <v>0.92567613549666594</v>
      </c>
      <c r="DQ88" s="3">
        <v>4.6635</v>
      </c>
      <c r="DR88" s="3">
        <v>0.33744103998447006</v>
      </c>
      <c r="DS88" s="18">
        <v>5.00094103998447</v>
      </c>
      <c r="DT88" s="3">
        <v>5.0385</v>
      </c>
      <c r="DU88">
        <f t="shared" si="91"/>
        <v>0.92215251015842403</v>
      </c>
      <c r="DW88" s="3">
        <v>4.5599999999999996</v>
      </c>
      <c r="DX88" s="3">
        <v>0.44094103998447043</v>
      </c>
      <c r="DY88" s="18">
        <v>5.00094103998447</v>
      </c>
      <c r="DZ88" s="3">
        <v>5</v>
      </c>
      <c r="EA88">
        <f t="shared" si="92"/>
        <v>0.90064739078715117</v>
      </c>
      <c r="EC88" s="3">
        <v>4.71</v>
      </c>
      <c r="ED88" s="3">
        <v>0.29094103998447007</v>
      </c>
      <c r="EE88" s="18">
        <v>5.00094103998447</v>
      </c>
      <c r="EF88" s="3">
        <v>4.71</v>
      </c>
      <c r="EG88">
        <f t="shared" si="93"/>
        <v>0.93215219917659653</v>
      </c>
      <c r="EI88" s="3">
        <v>4.4800000000000004</v>
      </c>
      <c r="EJ88" s="3">
        <v>0.27036118855367963</v>
      </c>
      <c r="EK88" s="18">
        <v>4.7503611885536801</v>
      </c>
      <c r="EL88" s="3">
        <v>4.75</v>
      </c>
      <c r="EM88">
        <f t="shared" si="94"/>
        <v>0.93664740059114393</v>
      </c>
      <c r="EO88" s="3">
        <v>4.4400000000000004</v>
      </c>
      <c r="EP88" s="3">
        <v>5.0249805014640003</v>
      </c>
      <c r="EQ88" s="18">
        <v>5.0249805014640003</v>
      </c>
      <c r="ER88" s="3">
        <v>4.7503611885536801</v>
      </c>
      <c r="ES88">
        <f t="shared" si="95"/>
        <v>0.44304154930398004</v>
      </c>
      <c r="EU88" s="3">
        <v>4.72</v>
      </c>
      <c r="EV88" s="12">
        <v>0.30498050146400058</v>
      </c>
      <c r="EW88" s="18">
        <v>5.0249805014640003</v>
      </c>
      <c r="EX88" s="18">
        <v>4.7503611885536801</v>
      </c>
      <c r="EY88" s="3">
        <v>5.0199999999999996</v>
      </c>
      <c r="EZ88" s="3"/>
      <c r="FA88" s="3">
        <v>-1.9058960015529536E-2</v>
      </c>
      <c r="FB88" s="19">
        <v>5.00094103998447</v>
      </c>
      <c r="FC88" s="3">
        <v>5</v>
      </c>
      <c r="FF88" s="3">
        <v>4.7699999999999996</v>
      </c>
      <c r="FG88" s="3">
        <v>0.23094103998447046</v>
      </c>
      <c r="FH88" s="19">
        <v>5.00094103998447</v>
      </c>
      <c r="FI88" s="3">
        <v>5</v>
      </c>
      <c r="FJ88">
        <f t="shared" si="96"/>
        <v>0.94538002477872574</v>
      </c>
      <c r="FL88" s="3"/>
      <c r="FM88" s="3"/>
      <c r="FN88" s="3"/>
      <c r="FO88" s="12">
        <v>5.00094103998447</v>
      </c>
      <c r="FP88" s="17">
        <v>5.00094103998447</v>
      </c>
      <c r="FQ88" s="3"/>
      <c r="FR88" s="3"/>
      <c r="FU88" s="3">
        <v>4.5934999999999997</v>
      </c>
      <c r="FV88" s="12">
        <v>0.40744103998447034</v>
      </c>
      <c r="FW88" s="17">
        <v>5.00094103998447</v>
      </c>
      <c r="FX88" s="3">
        <v>5.0149999999999997</v>
      </c>
      <c r="FY88" s="3"/>
      <c r="FZ88">
        <f t="shared" si="99"/>
        <v>0.90749736497131839</v>
      </c>
      <c r="GB88" s="3"/>
      <c r="GC88" s="17">
        <v>5.00094103998447</v>
      </c>
      <c r="GD88" s="3"/>
      <c r="GG88" s="3"/>
      <c r="GH88" s="37"/>
      <c r="GI88" s="20"/>
      <c r="GJ88" s="3"/>
      <c r="GK88" s="3">
        <v>4.6900000000000004</v>
      </c>
      <c r="GL88" s="3">
        <v>4.6334999999999997</v>
      </c>
      <c r="GM88">
        <f t="shared" si="97"/>
        <v>1</v>
      </c>
      <c r="GO88" s="3"/>
      <c r="GP88" s="3"/>
      <c r="GQ88" s="20"/>
      <c r="GR88" s="3"/>
      <c r="GU88" s="3"/>
      <c r="GV88" s="3"/>
      <c r="GW88" s="3"/>
      <c r="GX88" s="3"/>
      <c r="GY88" s="3"/>
    </row>
    <row r="89" spans="1:207">
      <c r="A89" s="38" t="s">
        <v>208</v>
      </c>
      <c r="B89" s="2" t="s">
        <v>128</v>
      </c>
      <c r="C89" s="2" t="s">
        <v>123</v>
      </c>
      <c r="D89" s="16" t="s">
        <v>124</v>
      </c>
      <c r="E89" s="3">
        <v>5</v>
      </c>
      <c r="F89" s="4">
        <v>6.9124999999999996</v>
      </c>
      <c r="G89" s="4">
        <v>4.09401207065235</v>
      </c>
      <c r="H89" s="4">
        <v>2.5664879293476495</v>
      </c>
      <c r="I89" s="64">
        <f t="shared" si="52"/>
        <v>6.660499999999999</v>
      </c>
      <c r="K89" s="10">
        <v>5.79</v>
      </c>
      <c r="L89" s="10">
        <v>0.60920241413046927</v>
      </c>
      <c r="M89" s="44">
        <f t="shared" si="98"/>
        <v>0.87047105419037663</v>
      </c>
      <c r="O89" s="44">
        <f t="shared" si="53"/>
        <v>0.92574356804780755</v>
      </c>
      <c r="P89" s="11">
        <v>5.9459999999999997</v>
      </c>
      <c r="Q89" s="11">
        <v>0.45320241413046958</v>
      </c>
      <c r="R89" s="11">
        <v>6.3992024141304693</v>
      </c>
      <c r="S89" s="44">
        <f t="shared" si="54"/>
        <v>0.90033405821363732</v>
      </c>
      <c r="U89" s="44">
        <f t="shared" si="55"/>
        <v>0.92574356804780755</v>
      </c>
      <c r="V89" s="11">
        <v>5.91</v>
      </c>
      <c r="W89" s="11">
        <v>0.48920241413046917</v>
      </c>
      <c r="X89" s="11">
        <v>6.3992024141304693</v>
      </c>
      <c r="Y89" s="44">
        <f t="shared" si="56"/>
        <v>0.89326216005061121</v>
      </c>
      <c r="AA89" s="44">
        <f t="shared" si="57"/>
        <v>0.92574356804780755</v>
      </c>
      <c r="AB89" s="11">
        <v>5.9</v>
      </c>
      <c r="AC89" s="11">
        <v>0.49920241413046895</v>
      </c>
      <c r="AD89" s="11">
        <v>6.3992024141304693</v>
      </c>
      <c r="AE89" s="44">
        <f t="shared" si="58"/>
        <v>0.89131741707592549</v>
      </c>
      <c r="AF89" s="48"/>
      <c r="AG89" s="44">
        <f t="shared" si="59"/>
        <v>0.92574356804780755</v>
      </c>
      <c r="AH89" s="11">
        <v>5.62</v>
      </c>
      <c r="AI89" s="7">
        <v>0</v>
      </c>
      <c r="AJ89" s="11" t="s">
        <v>125</v>
      </c>
      <c r="AK89" s="11"/>
      <c r="AL89" s="44">
        <f t="shared" si="60"/>
        <v>1</v>
      </c>
      <c r="AM89" s="44">
        <f t="shared" si="61"/>
        <v>1</v>
      </c>
      <c r="AN89" s="44">
        <f t="shared" si="62"/>
        <v>0.81301989150090426</v>
      </c>
      <c r="AO89" s="44">
        <f t="shared" si="63"/>
        <v>0.84378049695968782</v>
      </c>
      <c r="AP89" s="44"/>
      <c r="AQ89" s="44">
        <f t="shared" si="64"/>
        <v>0</v>
      </c>
      <c r="AS89" s="11">
        <v>5.29</v>
      </c>
      <c r="AT89" s="11">
        <v>0.33925603532617465</v>
      </c>
      <c r="AU89" s="17">
        <v>5.6292560353261747</v>
      </c>
      <c r="AV89" s="11">
        <v>5.62</v>
      </c>
      <c r="AW89" s="44">
        <f t="shared" si="65"/>
        <v>0.92347495634909427</v>
      </c>
      <c r="AX89" s="44">
        <f t="shared" si="66"/>
        <v>0.92540707513229292</v>
      </c>
      <c r="AY89" s="44">
        <f t="shared" si="67"/>
        <v>0.84517018772256969</v>
      </c>
      <c r="AZ89" s="44">
        <f t="shared" si="68"/>
        <v>0.81301989150090426</v>
      </c>
      <c r="BA89" s="4">
        <v>5.24</v>
      </c>
      <c r="BB89" s="4">
        <v>0.38925603532617448</v>
      </c>
      <c r="BC89" s="18">
        <v>5.6292560353261747</v>
      </c>
      <c r="BD89" s="4">
        <v>5.62</v>
      </c>
      <c r="BE89" s="44">
        <f t="shared" si="69"/>
        <v>0.91317582930026109</v>
      </c>
      <c r="BF89" s="44">
        <f t="shared" si="70"/>
        <v>0.91506504810466627</v>
      </c>
      <c r="BG89" s="44">
        <f t="shared" si="71"/>
        <v>0.84517018772256969</v>
      </c>
      <c r="BH89" s="44">
        <f t="shared" si="72"/>
        <v>0.81301989150090426</v>
      </c>
      <c r="BI89" s="4">
        <v>4.9400000000000004</v>
      </c>
      <c r="BJ89" s="4">
        <v>0.6892560353261743</v>
      </c>
      <c r="BK89" s="18">
        <v>5.6292560353261747</v>
      </c>
      <c r="BL89" s="4">
        <v>5.62</v>
      </c>
      <c r="BM89" s="44">
        <f t="shared" si="73"/>
        <v>0.85590269663858376</v>
      </c>
      <c r="BN89" s="44">
        <f t="shared" si="74"/>
        <v>0.85756215318762685</v>
      </c>
      <c r="BO89" s="44">
        <f t="shared" si="75"/>
        <v>0.84517018772256969</v>
      </c>
      <c r="BP89" s="44">
        <f t="shared" si="76"/>
        <v>0.81301989150090426</v>
      </c>
      <c r="BQ89" s="44"/>
      <c r="BR89" s="4">
        <v>5.23</v>
      </c>
      <c r="BS89" s="4">
        <v>0.14260724239140909</v>
      </c>
      <c r="BT89" s="18">
        <v>5.3726072423914095</v>
      </c>
      <c r="BU89" s="4">
        <v>5.37</v>
      </c>
      <c r="BV89" s="44">
        <f t="shared" si="77"/>
        <v>0.96633937773159173</v>
      </c>
      <c r="BW89" s="44">
        <f t="shared" si="78"/>
        <v>0.96693443531481726</v>
      </c>
      <c r="BX89" s="44">
        <f t="shared" si="79"/>
        <v>0.80663722579256969</v>
      </c>
      <c r="BY89" s="44">
        <f t="shared" si="80"/>
        <v>0.77685352622061488</v>
      </c>
      <c r="BZ89" s="4">
        <v>4.9800000000000004</v>
      </c>
      <c r="CA89" s="4">
        <v>0.13595844945664393</v>
      </c>
      <c r="CB89" s="18">
        <v>5.1159584494566444</v>
      </c>
      <c r="CE89" s="44">
        <f t="shared" si="81"/>
        <v>0.96785829858380656</v>
      </c>
      <c r="CF89" s="44"/>
      <c r="CG89" s="44">
        <f t="shared" si="82"/>
        <v>0.76810426386256969</v>
      </c>
      <c r="CH89" s="44">
        <f t="shared" si="83"/>
        <v>0</v>
      </c>
      <c r="CI89" s="4">
        <v>4.63</v>
      </c>
      <c r="CJ89" s="4">
        <v>0.48595844945664446</v>
      </c>
      <c r="CK89" s="18">
        <v>5.1159584494566444</v>
      </c>
      <c r="CL89" s="4">
        <v>5.1100000000000003</v>
      </c>
      <c r="CM89" s="44">
        <f t="shared" si="84"/>
        <v>0.89389485209064634</v>
      </c>
      <c r="CN89" s="44">
        <f t="shared" si="85"/>
        <v>0.89505930623144547</v>
      </c>
      <c r="CO89" s="44"/>
      <c r="CP89" s="44"/>
      <c r="CQ89" s="3"/>
      <c r="CR89" s="3">
        <v>5.1159584494566444</v>
      </c>
      <c r="CS89" s="18">
        <v>5.1159584494566444</v>
      </c>
      <c r="CT89" s="3"/>
      <c r="CU89" s="44">
        <f t="shared" si="86"/>
        <v>0.44451956297943718</v>
      </c>
      <c r="CV89" s="44">
        <f t="shared" si="87"/>
        <v>1</v>
      </c>
      <c r="CW89" s="44"/>
      <c r="CX89" s="44"/>
      <c r="CY89" s="3">
        <v>4.6900000000000004</v>
      </c>
      <c r="CZ89" s="3">
        <v>0.42595844945664396</v>
      </c>
      <c r="DA89" s="18">
        <v>5.1159584494566444</v>
      </c>
      <c r="DB89" s="3">
        <v>5.17</v>
      </c>
      <c r="DC89">
        <f t="shared" si="88"/>
        <v>0.90576079034993962</v>
      </c>
      <c r="DE89" s="3">
        <v>4.6399999999999997</v>
      </c>
      <c r="DF89" s="3">
        <v>0.47595844945664467</v>
      </c>
      <c r="DG89" s="18">
        <v>5.1159584494566444</v>
      </c>
      <c r="DH89" s="3">
        <v>5.1100000000000003</v>
      </c>
      <c r="DI89">
        <f t="shared" si="89"/>
        <v>0.89585087094931781</v>
      </c>
      <c r="DK89" s="3">
        <v>4.7300000000000004</v>
      </c>
      <c r="DL89" s="3">
        <v>0.38595844945664393</v>
      </c>
      <c r="DM89" s="18">
        <v>5.1159584494566444</v>
      </c>
      <c r="DN89" s="3">
        <v>5.1100000000000003</v>
      </c>
      <c r="DO89">
        <f t="shared" si="90"/>
        <v>0.91384799348026646</v>
      </c>
      <c r="DQ89" s="3">
        <v>4.7539999999999996</v>
      </c>
      <c r="DR89" s="3">
        <v>0.36195844945664479</v>
      </c>
      <c r="DS89" s="18">
        <v>5.1159584494566444</v>
      </c>
      <c r="DT89" s="3">
        <v>5.1585000000000001</v>
      </c>
      <c r="DU89">
        <f t="shared" si="91"/>
        <v>0.91877000805476805</v>
      </c>
      <c r="DW89" s="3">
        <v>4.63</v>
      </c>
      <c r="DX89" s="3">
        <v>0.48595844945664446</v>
      </c>
      <c r="DY89" s="18">
        <v>5.1159584494566444</v>
      </c>
      <c r="DZ89" s="3">
        <v>5.1100000000000003</v>
      </c>
      <c r="EA89">
        <f t="shared" si="92"/>
        <v>0.89389485209064634</v>
      </c>
      <c r="EC89" s="3">
        <v>4.79</v>
      </c>
      <c r="ED89" s="3">
        <v>0.32595844945664432</v>
      </c>
      <c r="EE89" s="18">
        <v>5.1159584494566444</v>
      </c>
      <c r="EF89" s="3">
        <v>4.79</v>
      </c>
      <c r="EG89">
        <f t="shared" si="93"/>
        <v>0.92625325260119462</v>
      </c>
      <c r="EI89" s="3">
        <v>4.59</v>
      </c>
      <c r="EJ89" s="3">
        <v>0.26930965652188021</v>
      </c>
      <c r="EK89" s="18">
        <v>4.8593096565218801</v>
      </c>
      <c r="EL89" s="3">
        <v>4.8499999999999996</v>
      </c>
      <c r="EM89">
        <f t="shared" si="94"/>
        <v>0.93827875335328748</v>
      </c>
      <c r="EO89" s="3">
        <v>4.53</v>
      </c>
      <c r="EP89" s="3">
        <v>4.6984809657116795</v>
      </c>
      <c r="EQ89" s="18">
        <v>4.6984809657116795</v>
      </c>
      <c r="ER89" s="3">
        <v>4.8593096565218801</v>
      </c>
      <c r="ES89">
        <f t="shared" si="95"/>
        <v>0.46562585306810234</v>
      </c>
      <c r="EU89" s="3">
        <v>4.5199999999999996</v>
      </c>
      <c r="EV89" s="12">
        <v>0.17848096571167993</v>
      </c>
      <c r="EW89" s="18">
        <v>4.6984809657116795</v>
      </c>
      <c r="EX89" s="18">
        <v>4.8593096565218801</v>
      </c>
      <c r="EY89" s="3">
        <v>4.6900000000000004</v>
      </c>
      <c r="EZ89" s="3">
        <v>4.76</v>
      </c>
      <c r="FA89" s="3">
        <v>0.42595844945664396</v>
      </c>
      <c r="FB89" s="19">
        <v>5.1159584494566444</v>
      </c>
      <c r="FC89" s="3">
        <v>5.19</v>
      </c>
      <c r="FF89" s="3">
        <v>4.8899999999999997</v>
      </c>
      <c r="FG89" s="3">
        <v>0.22595844945664467</v>
      </c>
      <c r="FH89" s="19">
        <v>5.1159584494566444</v>
      </c>
      <c r="FI89" s="3">
        <v>5.1100000000000003</v>
      </c>
      <c r="FJ89">
        <f t="shared" si="96"/>
        <v>0.94769444643086509</v>
      </c>
      <c r="FL89" s="3"/>
      <c r="FM89" s="3"/>
      <c r="FN89" s="3"/>
      <c r="FO89" s="12">
        <v>5.1159584494566444</v>
      </c>
      <c r="FP89" s="17">
        <v>5.1159584494566444</v>
      </c>
      <c r="FQ89" s="3"/>
      <c r="FR89" s="3"/>
      <c r="FU89" s="3">
        <v>4.7300000000000004</v>
      </c>
      <c r="FV89" s="12">
        <v>0.38595844945664393</v>
      </c>
      <c r="FW89" s="17">
        <v>5.1159584494566444</v>
      </c>
      <c r="FX89" s="3">
        <v>5.12</v>
      </c>
      <c r="FY89" s="3"/>
      <c r="FZ89">
        <f t="shared" si="99"/>
        <v>0.91384799348026646</v>
      </c>
      <c r="GB89" s="3"/>
      <c r="GC89" s="17">
        <v>5.1159584494566444</v>
      </c>
      <c r="GD89" s="3"/>
      <c r="GG89" s="3">
        <v>4.82</v>
      </c>
      <c r="GH89" s="12">
        <v>3.9309656521879788E-2</v>
      </c>
      <c r="GI89" s="18">
        <v>4.8593096565218801</v>
      </c>
      <c r="GJ89" s="3">
        <v>4.87</v>
      </c>
      <c r="GK89" s="3"/>
      <c r="GL89" s="3"/>
      <c r="GM89">
        <f t="shared" si="97"/>
        <v>0.99048957252385139</v>
      </c>
      <c r="GO89" s="3">
        <v>4.7699999999999996</v>
      </c>
      <c r="GP89" s="3"/>
      <c r="GQ89" s="39"/>
      <c r="GR89" s="3"/>
      <c r="GU89" s="3"/>
      <c r="GV89" s="3"/>
      <c r="GW89" s="3"/>
      <c r="GX89" s="3"/>
      <c r="GY89" s="3"/>
    </row>
    <row r="90" spans="1:207">
      <c r="A90" s="42" t="s">
        <v>247</v>
      </c>
      <c r="B90" s="2" t="s">
        <v>128</v>
      </c>
      <c r="C90" s="2" t="s">
        <v>123</v>
      </c>
      <c r="D90" s="16" t="s">
        <v>124</v>
      </c>
      <c r="E90" s="3">
        <v>45</v>
      </c>
      <c r="F90" s="4">
        <v>6.0314999999999994</v>
      </c>
      <c r="G90" s="4">
        <v>3.5524874652556497</v>
      </c>
      <c r="H90" s="4">
        <v>2.2270125347443495</v>
      </c>
      <c r="I90" s="64">
        <f t="shared" si="52"/>
        <v>5.7794999999999987</v>
      </c>
      <c r="K90" s="40">
        <v>5.6159999999999997</v>
      </c>
      <c r="L90" s="12">
        <v>0</v>
      </c>
      <c r="M90" s="44">
        <f t="shared" si="98"/>
        <v>1</v>
      </c>
      <c r="O90" s="44">
        <f t="shared" si="53"/>
        <v>0.93111166376523258</v>
      </c>
      <c r="P90" s="40">
        <v>5.27</v>
      </c>
      <c r="Q90" s="12">
        <v>0.30453760447212996</v>
      </c>
      <c r="R90" s="12">
        <v>5.7245376044721299</v>
      </c>
      <c r="S90" s="44">
        <f t="shared" si="54"/>
        <v>0.92104339511238298</v>
      </c>
      <c r="U90" s="44">
        <f t="shared" si="55"/>
        <v>0.92423735463352896</v>
      </c>
      <c r="V90" s="40">
        <v>5.2439999999999998</v>
      </c>
      <c r="W90" s="11">
        <v>0.33053760447212976</v>
      </c>
      <c r="X90" s="11">
        <v>5.7245376044721299</v>
      </c>
      <c r="Y90" s="44">
        <f t="shared" si="56"/>
        <v>0.91487626308441472</v>
      </c>
      <c r="AA90" s="44">
        <f t="shared" si="57"/>
        <v>0.92423735463352896</v>
      </c>
      <c r="AB90" s="40">
        <v>5.282</v>
      </c>
      <c r="AC90" s="11">
        <v>0.29253760447212951</v>
      </c>
      <c r="AD90" s="11">
        <v>5.7245376044721299</v>
      </c>
      <c r="AE90" s="44">
        <f t="shared" si="58"/>
        <v>0.92391789411847958</v>
      </c>
      <c r="AF90" s="48"/>
      <c r="AG90" s="44">
        <f t="shared" si="59"/>
        <v>0.92423735463352896</v>
      </c>
      <c r="AH90" s="11">
        <v>5.19</v>
      </c>
      <c r="AI90" s="7">
        <v>0</v>
      </c>
      <c r="AJ90" s="11" t="s">
        <v>125</v>
      </c>
      <c r="AK90" s="11">
        <v>5.19</v>
      </c>
      <c r="AL90" s="44">
        <f t="shared" si="60"/>
        <v>1</v>
      </c>
      <c r="AM90" s="44">
        <f t="shared" si="61"/>
        <v>1</v>
      </c>
      <c r="AN90" s="44">
        <f t="shared" si="62"/>
        <v>0.86048246704799813</v>
      </c>
      <c r="AO90" s="44">
        <f t="shared" si="63"/>
        <v>0.89800155722813413</v>
      </c>
      <c r="AP90" s="44"/>
      <c r="AQ90" s="44">
        <f t="shared" si="64"/>
        <v>0.86048246704799813</v>
      </c>
      <c r="AS90" s="11">
        <v>4.99</v>
      </c>
      <c r="AT90" s="11">
        <v>4.9094011180324415E-2</v>
      </c>
      <c r="AU90" s="17">
        <v>5.0390940111803246</v>
      </c>
      <c r="AV90" s="11">
        <v>5.03</v>
      </c>
      <c r="AW90" s="44">
        <f t="shared" si="65"/>
        <v>0.98636876286111219</v>
      </c>
      <c r="AX90" s="44">
        <f t="shared" si="66"/>
        <v>0.98886565356543188</v>
      </c>
      <c r="AY90" s="44">
        <f t="shared" si="67"/>
        <v>0.87189099596510522</v>
      </c>
      <c r="AZ90" s="44">
        <f t="shared" si="68"/>
        <v>0.83395506921992879</v>
      </c>
      <c r="BA90" s="4">
        <v>4.92</v>
      </c>
      <c r="BB90" s="4">
        <v>0</v>
      </c>
      <c r="BC90" s="18">
        <v>4.9179937326278242</v>
      </c>
      <c r="BD90" s="4">
        <v>4.92</v>
      </c>
      <c r="BE90" s="44">
        <f t="shared" si="69"/>
        <v>1</v>
      </c>
      <c r="BF90" s="44">
        <f t="shared" si="70"/>
        <v>1</v>
      </c>
      <c r="BG90" s="44">
        <f t="shared" si="71"/>
        <v>0.85128471321048549</v>
      </c>
      <c r="BH90" s="44">
        <f t="shared" si="72"/>
        <v>0.81571748321313109</v>
      </c>
      <c r="BI90" s="4">
        <v>4.7</v>
      </c>
      <c r="BJ90" s="4">
        <v>0.21799373262782407</v>
      </c>
      <c r="BK90" s="18">
        <v>4.9179937326278242</v>
      </c>
      <c r="BL90" s="4">
        <v>4.91</v>
      </c>
      <c r="BM90" s="44">
        <f t="shared" si="73"/>
        <v>0.94218410829095423</v>
      </c>
      <c r="BN90" s="44">
        <f t="shared" si="74"/>
        <v>0.94418586056718434</v>
      </c>
      <c r="BO90" s="44">
        <f t="shared" si="75"/>
        <v>0.85093757809980541</v>
      </c>
      <c r="BP90" s="44">
        <f t="shared" si="76"/>
        <v>0.81405952084887678</v>
      </c>
      <c r="BQ90" s="44"/>
      <c r="BR90" s="4">
        <v>4.7300000000000004</v>
      </c>
      <c r="BS90" s="4">
        <v>0</v>
      </c>
      <c r="BT90" s="18">
        <v>4.6952924791533901</v>
      </c>
      <c r="BU90" s="4">
        <v>4.6900000000000004</v>
      </c>
      <c r="BV90" s="44">
        <f t="shared" si="77"/>
        <v>1</v>
      </c>
      <c r="BW90" s="44">
        <f t="shared" si="78"/>
        <v>1</v>
      </c>
      <c r="BX90" s="44">
        <f t="shared" si="79"/>
        <v>0.81840989704991807</v>
      </c>
      <c r="BY90" s="44">
        <f t="shared" si="80"/>
        <v>0.7775843488352816</v>
      </c>
      <c r="BZ90" s="4">
        <v>4.6100000000000003</v>
      </c>
      <c r="CA90" s="4">
        <v>0</v>
      </c>
      <c r="CB90" s="18">
        <v>4.4725912256789551</v>
      </c>
      <c r="CC90" s="4">
        <v>4.6100000000000003</v>
      </c>
      <c r="CE90" s="44">
        <f t="shared" si="81"/>
        <v>1</v>
      </c>
      <c r="CF90" s="44"/>
      <c r="CG90" s="44">
        <f t="shared" si="82"/>
        <v>0.79764685526429646</v>
      </c>
      <c r="CH90" s="44">
        <f t="shared" si="83"/>
        <v>0</v>
      </c>
      <c r="CI90" s="4">
        <v>4.4800000000000004</v>
      </c>
      <c r="CJ90" s="4">
        <v>-7.4087743210453638E-3</v>
      </c>
      <c r="CK90" s="18">
        <v>4.4725912256789551</v>
      </c>
      <c r="CL90" s="4">
        <v>4.4800000000000004</v>
      </c>
      <c r="CM90" s="44">
        <f t="shared" si="84"/>
        <v>1</v>
      </c>
      <c r="CN90" s="44">
        <f t="shared" si="85"/>
        <v>1</v>
      </c>
      <c r="CO90" s="44"/>
      <c r="CP90" s="44"/>
      <c r="CQ90" s="3">
        <v>4.43</v>
      </c>
      <c r="CR90" s="3">
        <v>4.2591225678955347E-2</v>
      </c>
      <c r="CS90" s="18">
        <v>4.4725912256789551</v>
      </c>
      <c r="CT90" s="3">
        <v>4.47</v>
      </c>
      <c r="CU90" s="44">
        <f t="shared" si="86"/>
        <v>0.98815290864526728</v>
      </c>
      <c r="CV90" s="44">
        <f t="shared" si="87"/>
        <v>0.98886565356543188</v>
      </c>
      <c r="CW90" s="44"/>
      <c r="CX90" s="44"/>
      <c r="CY90" s="3">
        <v>4.42</v>
      </c>
      <c r="CZ90" s="3">
        <v>5.2591225678955134E-2</v>
      </c>
      <c r="DA90" s="18">
        <v>4.4725912256789551</v>
      </c>
      <c r="DB90" s="3">
        <v>4.47</v>
      </c>
      <c r="DC90">
        <f t="shared" si="88"/>
        <v>0.98541190631671871</v>
      </c>
      <c r="DE90" s="3">
        <v>4.3499999999999996</v>
      </c>
      <c r="DF90" s="3">
        <v>0.12259122567895542</v>
      </c>
      <c r="DG90" s="18">
        <v>4.4725912256789551</v>
      </c>
      <c r="DH90" s="3">
        <v>4.47</v>
      </c>
      <c r="DI90">
        <f t="shared" si="89"/>
        <v>0.96664255761887385</v>
      </c>
      <c r="DK90" s="3">
        <v>4.3600000000000003</v>
      </c>
      <c r="DL90" s="3">
        <v>0.11259122567895474</v>
      </c>
      <c r="DM90" s="18">
        <v>4.4725912256789551</v>
      </c>
      <c r="DN90" s="3">
        <v>4.47</v>
      </c>
      <c r="DO90">
        <f t="shared" si="90"/>
        <v>0.96927999773717177</v>
      </c>
      <c r="DQ90" s="3">
        <v>4.4050000000000002</v>
      </c>
      <c r="DR90" s="3"/>
      <c r="DS90" s="18">
        <v>4.4725912256789551</v>
      </c>
      <c r="DT90" s="3">
        <v>4.5049999999999999</v>
      </c>
      <c r="DU90">
        <f t="shared" si="91"/>
        <v>1</v>
      </c>
      <c r="DW90" s="3">
        <v>4.3499999999999996</v>
      </c>
      <c r="DX90" s="3">
        <v>0.12259122567895542</v>
      </c>
      <c r="DY90" s="18">
        <v>4.4725912256789551</v>
      </c>
      <c r="DZ90" s="3">
        <v>4.47</v>
      </c>
      <c r="EA90">
        <f t="shared" si="92"/>
        <v>0.96664255761887385</v>
      </c>
      <c r="EC90" s="3">
        <v>4.37</v>
      </c>
      <c r="ED90" s="3">
        <v>0.10259122567895496</v>
      </c>
      <c r="EE90" s="18">
        <v>4.4725912256789551</v>
      </c>
      <c r="EF90" s="3">
        <v>4.4800000000000004</v>
      </c>
      <c r="EG90">
        <f t="shared" si="93"/>
        <v>0.97193186950163246</v>
      </c>
      <c r="EI90" s="3">
        <v>4.37</v>
      </c>
      <c r="EJ90" s="3">
        <v>-0.12011002779548008</v>
      </c>
      <c r="EK90" s="18">
        <v>4.24988997220452</v>
      </c>
      <c r="EL90" s="3">
        <v>4.37</v>
      </c>
      <c r="EM90">
        <f t="shared" si="94"/>
        <v>1</v>
      </c>
      <c r="EO90" s="3">
        <v>4.3</v>
      </c>
      <c r="EP90" s="3">
        <v>4.4318166203037999</v>
      </c>
      <c r="EQ90" s="18">
        <v>4.4318166203037999</v>
      </c>
      <c r="ER90" s="3">
        <v>4.24988997220452</v>
      </c>
      <c r="ES90">
        <f t="shared" si="95"/>
        <v>0.4449338886880248</v>
      </c>
      <c r="EU90" s="3">
        <v>4.38</v>
      </c>
      <c r="EV90" s="12">
        <v>5.1816620303799965E-2</v>
      </c>
      <c r="EW90" s="18">
        <v>4.4318166203037999</v>
      </c>
      <c r="EX90" s="18">
        <v>4.24988997220452</v>
      </c>
      <c r="EY90" s="3">
        <v>4.43</v>
      </c>
      <c r="EZ90" s="3">
        <v>4.3600000000000003</v>
      </c>
      <c r="FA90" s="3">
        <v>4.2591225678955347E-2</v>
      </c>
      <c r="FB90" s="19">
        <v>4.4725912256789551</v>
      </c>
      <c r="FC90" s="3">
        <v>4.47</v>
      </c>
      <c r="FF90" s="3">
        <v>4.3899999999999997</v>
      </c>
      <c r="FG90" s="3">
        <v>8.2591225678955382E-2</v>
      </c>
      <c r="FH90" s="19">
        <v>4.4725912256789551</v>
      </c>
      <c r="FI90" s="3">
        <v>4.47</v>
      </c>
      <c r="FJ90">
        <f t="shared" si="96"/>
        <v>0.9772793843817118</v>
      </c>
      <c r="FL90" s="3"/>
      <c r="FM90" s="3"/>
      <c r="FN90" s="3"/>
      <c r="FO90" s="12">
        <v>4.4725912256789551</v>
      </c>
      <c r="FP90" s="17">
        <v>4.4725912256789551</v>
      </c>
      <c r="FQ90" s="3"/>
      <c r="FR90" s="3"/>
      <c r="FU90" s="3">
        <v>4.37</v>
      </c>
      <c r="FV90" s="12">
        <v>0.10259122567895496</v>
      </c>
      <c r="FW90" s="17">
        <v>4.4725912256789551</v>
      </c>
      <c r="FX90" s="3">
        <v>4.4800000000000004</v>
      </c>
      <c r="FY90" s="3"/>
      <c r="FZ90">
        <f t="shared" si="99"/>
        <v>0.97193186950163246</v>
      </c>
      <c r="GB90" s="3"/>
      <c r="GC90" s="17">
        <v>4.4725912256789551</v>
      </c>
      <c r="GD90" s="3"/>
      <c r="GG90" s="3">
        <v>4.3899999999999997</v>
      </c>
      <c r="GH90" s="12">
        <v>-0.14011002779547965</v>
      </c>
      <c r="GI90" s="18">
        <v>4.24988997220452</v>
      </c>
      <c r="GJ90" s="3">
        <v>4.3899999999999997</v>
      </c>
      <c r="GK90" s="3"/>
      <c r="GL90" s="3"/>
      <c r="GM90">
        <f t="shared" si="97"/>
        <v>1</v>
      </c>
      <c r="GO90" s="3"/>
      <c r="GP90" s="3">
        <v>4.3499999999999996</v>
      </c>
      <c r="GQ90" s="18">
        <v>4.24988997220452</v>
      </c>
      <c r="GR90" s="3"/>
      <c r="GU90" s="3">
        <v>4.3499999999999996</v>
      </c>
      <c r="GV90" s="3">
        <v>4.32</v>
      </c>
      <c r="GW90" s="3"/>
      <c r="GX90" s="3"/>
      <c r="GY90" s="3"/>
    </row>
    <row r="91" spans="1:207">
      <c r="A91" s="9" t="s">
        <v>121</v>
      </c>
      <c r="B91" s="2" t="s">
        <v>122</v>
      </c>
      <c r="C91" s="2" t="s">
        <v>123</v>
      </c>
      <c r="D91" s="2" t="s">
        <v>120</v>
      </c>
      <c r="E91" s="3">
        <v>2</v>
      </c>
      <c r="F91" s="4">
        <v>6.6520000000000001</v>
      </c>
      <c r="G91" s="4">
        <v>3.9338904364800005</v>
      </c>
      <c r="H91" s="4">
        <v>2.4661095635199994</v>
      </c>
      <c r="I91" s="64">
        <f t="shared" si="52"/>
        <v>6.4</v>
      </c>
      <c r="K91" s="10">
        <v>5.4184999999999999</v>
      </c>
      <c r="L91" s="10">
        <v>0.74027808729599975</v>
      </c>
      <c r="M91" s="44">
        <f t="shared" si="98"/>
        <v>0.84162357785551767</v>
      </c>
      <c r="O91" s="44">
        <f t="shared" si="53"/>
        <v>0.92585359099458797</v>
      </c>
      <c r="P91" s="11">
        <v>5.5294999999999996</v>
      </c>
      <c r="Q91" s="11">
        <v>0.62927808729599999</v>
      </c>
      <c r="R91" s="11">
        <v>6.1587780872959996</v>
      </c>
      <c r="S91" s="44">
        <f t="shared" si="54"/>
        <v>0.86209624211396085</v>
      </c>
      <c r="U91" s="44">
        <f t="shared" si="55"/>
        <v>0.92585359099458797</v>
      </c>
      <c r="V91" s="11">
        <v>5.7229999999999999</v>
      </c>
      <c r="W91" s="11">
        <v>0.43577808729599976</v>
      </c>
      <c r="X91" s="11">
        <v>6.1587780872959996</v>
      </c>
      <c r="Y91" s="44">
        <f t="shared" si="56"/>
        <v>0.90027204925845794</v>
      </c>
      <c r="AA91" s="44">
        <f t="shared" si="57"/>
        <v>0.92585359099458797</v>
      </c>
      <c r="AB91" s="11">
        <v>5.7590000000000003</v>
      </c>
      <c r="AC91" s="11">
        <v>0.39977808729599928</v>
      </c>
      <c r="AD91" s="11">
        <v>6.1587780872959996</v>
      </c>
      <c r="AE91" s="44">
        <f t="shared" si="58"/>
        <v>0.90775065395457011</v>
      </c>
      <c r="AF91" s="48"/>
      <c r="AG91" s="44">
        <f t="shared" si="59"/>
        <v>0.92585359099458797</v>
      </c>
      <c r="AH91" s="11">
        <v>5.6654999999999998</v>
      </c>
      <c r="AI91" s="11">
        <v>0.49327808729599987</v>
      </c>
      <c r="AJ91" s="11">
        <v>6.1587780872959996</v>
      </c>
      <c r="AK91" s="11">
        <v>6.1539999999999999</v>
      </c>
      <c r="AL91" s="44">
        <f t="shared" si="60"/>
        <v>0.88857932905719261</v>
      </c>
      <c r="AM91" s="44">
        <f t="shared" si="61"/>
        <v>0.88953937762473512</v>
      </c>
      <c r="AN91" s="44">
        <f t="shared" si="62"/>
        <v>0.92585359099458797</v>
      </c>
      <c r="AO91" s="44">
        <f t="shared" si="63"/>
        <v>0.96230907613999994</v>
      </c>
      <c r="AP91" s="44"/>
      <c r="AQ91" s="44">
        <f t="shared" si="64"/>
        <v>0.92513529765484059</v>
      </c>
      <c r="AS91" s="11">
        <v>5.7830000000000004</v>
      </c>
      <c r="AT91" s="11">
        <v>0.37577808729599926</v>
      </c>
      <c r="AU91" s="11">
        <v>6.1587780872959996</v>
      </c>
      <c r="AV91" s="11">
        <v>6.157</v>
      </c>
      <c r="AW91" s="44">
        <f t="shared" si="65"/>
        <v>0.91280580276119383</v>
      </c>
      <c r="AX91" s="44">
        <f t="shared" si="66"/>
        <v>0.91318256452557389</v>
      </c>
      <c r="AY91" s="44">
        <f t="shared" si="67"/>
        <v>0.96230907613999994</v>
      </c>
      <c r="AZ91" s="44">
        <f t="shared" si="68"/>
        <v>0.92558628983764279</v>
      </c>
      <c r="BA91" s="4">
        <v>5.8259999999999996</v>
      </c>
      <c r="BB91" s="4">
        <v>0.332778087296</v>
      </c>
      <c r="BC91" s="4">
        <v>6.1587780872959996</v>
      </c>
      <c r="BD91" s="4">
        <v>6.1505000000000001</v>
      </c>
      <c r="BE91" s="44">
        <f t="shared" si="69"/>
        <v>0.92200516973802982</v>
      </c>
      <c r="BF91" s="44">
        <f t="shared" si="70"/>
        <v>0.92379749935089717</v>
      </c>
      <c r="BG91" s="44">
        <f t="shared" si="71"/>
        <v>0.96230907613999994</v>
      </c>
      <c r="BH91" s="44">
        <f t="shared" si="72"/>
        <v>0.92460914010823814</v>
      </c>
      <c r="BI91" s="4">
        <v>5.5585000000000004</v>
      </c>
      <c r="BJ91" s="4">
        <v>0.60027808729599919</v>
      </c>
      <c r="BK91" s="4">
        <v>6.1587780872959996</v>
      </c>
      <c r="BL91" s="4">
        <v>6.1760000000000002</v>
      </c>
      <c r="BM91" s="44">
        <f t="shared" si="73"/>
        <v>0.8676101066494778</v>
      </c>
      <c r="BN91" s="44">
        <f t="shared" si="74"/>
        <v>0.86432717460346731</v>
      </c>
      <c r="BO91" s="44">
        <f t="shared" si="75"/>
        <v>0.96230907613999994</v>
      </c>
      <c r="BP91" s="44">
        <f t="shared" si="76"/>
        <v>0.92844257366205651</v>
      </c>
      <c r="BQ91" s="44"/>
      <c r="BR91" s="4">
        <v>5.7430000000000003</v>
      </c>
      <c r="BS91" s="4">
        <v>0.4157780872959993</v>
      </c>
      <c r="BT91" s="4">
        <v>6.1587780872959996</v>
      </c>
      <c r="BU91" s="4">
        <v>6.15</v>
      </c>
      <c r="BV91" s="44">
        <f t="shared" si="77"/>
        <v>0.90441154652974398</v>
      </c>
      <c r="BW91" s="44">
        <f t="shared" si="78"/>
        <v>0.90624043477816185</v>
      </c>
      <c r="BX91" s="44">
        <f t="shared" si="79"/>
        <v>0.96230907613999994</v>
      </c>
      <c r="BY91" s="44">
        <f t="shared" si="80"/>
        <v>0.92453397474443777</v>
      </c>
      <c r="BZ91" s="4">
        <v>5.75</v>
      </c>
      <c r="CA91" s="4">
        <v>0.40877808729599963</v>
      </c>
      <c r="CB91" s="4">
        <v>6.1587780872959996</v>
      </c>
      <c r="CC91" s="4">
        <v>6.15</v>
      </c>
      <c r="CD91" s="4">
        <v>6.3955000000000002</v>
      </c>
      <c r="CE91" s="44">
        <f t="shared" si="81"/>
        <v>0.9058693784575198</v>
      </c>
      <c r="CF91" s="44"/>
      <c r="CG91" s="44">
        <f t="shared" si="82"/>
        <v>0.96230907613999994</v>
      </c>
      <c r="CH91" s="44">
        <f t="shared" si="83"/>
        <v>0.9614401683704149</v>
      </c>
      <c r="CI91" s="4">
        <v>6.6</v>
      </c>
      <c r="CJ91" s="4">
        <v>-0.44122191270400002</v>
      </c>
      <c r="CK91" s="4">
        <v>6.1587780872959996</v>
      </c>
      <c r="CM91" s="44">
        <f t="shared" si="84"/>
        <v>1</v>
      </c>
      <c r="CN91" s="44">
        <f t="shared" si="85"/>
        <v>-1.4755171694017635</v>
      </c>
      <c r="CO91" s="44"/>
      <c r="CP91" s="44"/>
      <c r="CQ91" s="3"/>
      <c r="CR91" s="3">
        <v>6.4053890436480003</v>
      </c>
      <c r="CS91" s="3">
        <v>6.4053890436480003</v>
      </c>
      <c r="CT91" s="3"/>
      <c r="CU91" s="44">
        <f t="shared" si="86"/>
        <v>0.38048013346006376</v>
      </c>
      <c r="CV91" s="44">
        <f t="shared" si="87"/>
        <v>1</v>
      </c>
      <c r="CW91" s="44"/>
      <c r="CX91" s="44"/>
      <c r="CY91" s="3">
        <v>6.11</v>
      </c>
      <c r="CZ91" s="3">
        <v>0.295389043648</v>
      </c>
      <c r="DA91" s="3">
        <v>6.4053890436480003</v>
      </c>
      <c r="DB91" s="3">
        <v>6.43</v>
      </c>
      <c r="DC91">
        <f t="shared" si="88"/>
        <v>0.93015617789367278</v>
      </c>
      <c r="DE91" s="3">
        <v>5.4240000000000004</v>
      </c>
      <c r="DF91" s="3"/>
      <c r="DG91" s="3">
        <v>6.4053890436480003</v>
      </c>
      <c r="DH91" s="3">
        <v>6.4015000000000004</v>
      </c>
      <c r="DI91">
        <f t="shared" si="89"/>
        <v>1</v>
      </c>
      <c r="DK91" s="3">
        <v>5.5</v>
      </c>
      <c r="DL91" s="3">
        <v>0.90538904364800032</v>
      </c>
      <c r="DM91" s="3">
        <v>6.4053890436480003</v>
      </c>
      <c r="DN91" s="3">
        <v>6.4</v>
      </c>
      <c r="DO91">
        <f t="shared" si="90"/>
        <v>0.81290829608707527</v>
      </c>
      <c r="DQ91" s="3">
        <v>5.5919999999999996</v>
      </c>
      <c r="DR91" s="3">
        <v>0.81338904364800069</v>
      </c>
      <c r="DS91" s="3">
        <v>6.4053890436480003</v>
      </c>
      <c r="DT91" s="3">
        <v>6.5075000000000003</v>
      </c>
      <c r="DU91">
        <f t="shared" si="91"/>
        <v>0.82866206907496642</v>
      </c>
      <c r="DW91" s="3">
        <v>6.03</v>
      </c>
      <c r="DX91" s="3">
        <v>0.37538904364800008</v>
      </c>
      <c r="DY91" s="3">
        <v>6.4053890436480003</v>
      </c>
      <c r="DZ91" s="3">
        <v>6.4</v>
      </c>
      <c r="EA91">
        <f t="shared" si="92"/>
        <v>0.912888211270797</v>
      </c>
      <c r="EC91" s="3">
        <v>6.29</v>
      </c>
      <c r="ED91" s="3">
        <v>0.11538904364800029</v>
      </c>
      <c r="EE91" s="3">
        <v>6.4053890436480003</v>
      </c>
      <c r="EF91" s="3">
        <v>6.4</v>
      </c>
      <c r="EG91">
        <f t="shared" si="93"/>
        <v>0.97150380846412887</v>
      </c>
      <c r="EI91" s="3">
        <v>6.01</v>
      </c>
      <c r="EJ91" s="3">
        <v>0.39538904364800054</v>
      </c>
      <c r="EK91" s="3">
        <v>6.4053890436480003</v>
      </c>
      <c r="EL91" s="3">
        <v>6.4</v>
      </c>
      <c r="EM91">
        <f t="shared" si="94"/>
        <v>0.90867093578437441</v>
      </c>
      <c r="EO91" s="3">
        <v>6.1105</v>
      </c>
      <c r="EP91" s="3">
        <v>6.864970287845459</v>
      </c>
      <c r="EQ91" s="3">
        <v>6.864970287845459</v>
      </c>
      <c r="ER91" s="3">
        <v>6.1912780872959994</v>
      </c>
      <c r="ES91">
        <f t="shared" si="95"/>
        <v>0.36428754263109797</v>
      </c>
      <c r="EU91" s="3">
        <v>5.97</v>
      </c>
      <c r="EV91" s="12">
        <v>0.89497028784545929</v>
      </c>
      <c r="EW91" s="3">
        <v>6.864970287845459</v>
      </c>
      <c r="EX91" s="3">
        <v>6.1912780872959994</v>
      </c>
      <c r="EY91" s="3">
        <v>6.86</v>
      </c>
      <c r="EZ91" s="3"/>
      <c r="FA91" s="3">
        <v>-0.42211095635200113</v>
      </c>
      <c r="FB91" s="3">
        <v>6.4378890436479992</v>
      </c>
      <c r="FC91" s="3"/>
      <c r="FF91" s="3"/>
      <c r="FG91" s="13"/>
      <c r="FH91" s="13"/>
      <c r="FI91" s="3"/>
      <c r="FJ91">
        <f t="shared" si="96"/>
        <v>1</v>
      </c>
      <c r="FL91" s="3">
        <v>6.4649999999999999</v>
      </c>
      <c r="FM91" s="3">
        <v>6.1779999999999999</v>
      </c>
      <c r="FN91" s="3"/>
      <c r="FO91" s="14"/>
      <c r="FP91" s="14"/>
      <c r="FQ91" s="3"/>
      <c r="FR91" s="3"/>
      <c r="FU91" s="3"/>
      <c r="FV91" s="14"/>
      <c r="FW91" s="14"/>
      <c r="FX91" s="3"/>
      <c r="FY91" s="3"/>
      <c r="FZ91">
        <f t="shared" si="99"/>
        <v>1</v>
      </c>
      <c r="GB91" s="3"/>
      <c r="GC91" s="14"/>
      <c r="GD91" s="3"/>
      <c r="GG91" s="3"/>
      <c r="GH91" s="14"/>
      <c r="GI91" s="15"/>
      <c r="GJ91" s="3"/>
      <c r="GK91" s="3"/>
      <c r="GL91" s="3"/>
      <c r="GM91">
        <f t="shared" si="97"/>
        <v>1</v>
      </c>
      <c r="GO91" s="3"/>
      <c r="GP91" s="3"/>
      <c r="GQ91" s="15"/>
      <c r="GR91" s="3"/>
      <c r="GU91" s="3"/>
      <c r="GV91" s="3"/>
      <c r="GW91" s="3"/>
      <c r="GX91" s="3"/>
      <c r="GY91" s="3"/>
    </row>
    <row r="92" spans="1:207">
      <c r="A92" s="34" t="s">
        <v>170</v>
      </c>
      <c r="B92" s="2" t="s">
        <v>122</v>
      </c>
      <c r="C92" s="2" t="s">
        <v>123</v>
      </c>
      <c r="D92" s="2" t="s">
        <v>120</v>
      </c>
      <c r="E92" s="3">
        <v>32</v>
      </c>
      <c r="F92" s="4">
        <v>6.9779999999999998</v>
      </c>
      <c r="G92" s="4">
        <v>4.1342729805882001</v>
      </c>
      <c r="H92" s="4">
        <v>2.5917270194117994</v>
      </c>
      <c r="I92" s="64">
        <f t="shared" si="52"/>
        <v>6.7259999999999991</v>
      </c>
      <c r="K92" s="10">
        <v>5.63</v>
      </c>
      <c r="L92" s="10">
        <v>0.82965459611763936</v>
      </c>
      <c r="M92" s="44">
        <f t="shared" si="98"/>
        <v>0.8328632754412153</v>
      </c>
      <c r="O92" s="44">
        <f t="shared" si="53"/>
        <v>0.92571719634818561</v>
      </c>
      <c r="P92" s="11">
        <v>5.9550000000000001</v>
      </c>
      <c r="Q92" s="11">
        <v>0.50465459611763919</v>
      </c>
      <c r="R92" s="11">
        <v>6.4596545961176393</v>
      </c>
      <c r="S92" s="44">
        <f t="shared" si="54"/>
        <v>0.89121309014356276</v>
      </c>
      <c r="U92" s="44">
        <f t="shared" si="55"/>
        <v>0.92571719634818561</v>
      </c>
      <c r="V92" s="11">
        <v>6.0910000000000002</v>
      </c>
      <c r="W92" s="11">
        <v>0.36865459611763907</v>
      </c>
      <c r="X92" s="11">
        <v>6.4596545961176393</v>
      </c>
      <c r="Y92" s="44">
        <f t="shared" si="56"/>
        <v>0.91813001878494971</v>
      </c>
      <c r="AA92" s="44">
        <f t="shared" si="57"/>
        <v>0.92571719634818561</v>
      </c>
      <c r="AB92" s="11">
        <v>6.01</v>
      </c>
      <c r="AC92" s="11">
        <v>0.44965459611763947</v>
      </c>
      <c r="AD92" s="11">
        <v>6.4596545961176393</v>
      </c>
      <c r="AE92" s="44">
        <f t="shared" si="58"/>
        <v>0.90190626082256387</v>
      </c>
      <c r="AF92" s="48"/>
      <c r="AG92" s="44">
        <f t="shared" si="59"/>
        <v>0.92571719634818561</v>
      </c>
      <c r="AH92" s="11">
        <v>5.8535000000000004</v>
      </c>
      <c r="AI92" s="11">
        <v>0.60615459611763889</v>
      </c>
      <c r="AJ92" s="11">
        <v>6.4596545961176393</v>
      </c>
      <c r="AK92" s="11">
        <v>6.4615</v>
      </c>
      <c r="AL92" s="44">
        <f t="shared" si="60"/>
        <v>0.87213081809407988</v>
      </c>
      <c r="AM92" s="44">
        <f t="shared" si="61"/>
        <v>0.87179143788458435</v>
      </c>
      <c r="AN92" s="44">
        <f t="shared" si="62"/>
        <v>0.92571719634818561</v>
      </c>
      <c r="AO92" s="44">
        <f t="shared" si="63"/>
        <v>0.96040062386524538</v>
      </c>
      <c r="AP92" s="44"/>
      <c r="AQ92" s="44">
        <f t="shared" si="64"/>
        <v>0.92598165663513909</v>
      </c>
      <c r="AS92" s="11">
        <v>6.1189999999999998</v>
      </c>
      <c r="AT92" s="11">
        <v>0.34065459611763949</v>
      </c>
      <c r="AU92" s="11">
        <v>6.4596545961176393</v>
      </c>
      <c r="AV92" s="11">
        <v>6.4545000000000003</v>
      </c>
      <c r="AW92" s="44">
        <f t="shared" si="65"/>
        <v>0.92387483589881736</v>
      </c>
      <c r="AX92" s="44">
        <f t="shared" si="66"/>
        <v>0.92494025950377234</v>
      </c>
      <c r="AY92" s="44">
        <f t="shared" si="67"/>
        <v>0.96040062386524538</v>
      </c>
      <c r="AZ92" s="44">
        <f t="shared" si="68"/>
        <v>0.92497850386930358</v>
      </c>
      <c r="BA92" s="4">
        <v>6.0389999999999997</v>
      </c>
      <c r="BB92" s="4">
        <v>0.42065459611763956</v>
      </c>
      <c r="BC92" s="4">
        <v>6.4596545961176393</v>
      </c>
      <c r="BD92" s="4">
        <v>6.4640000000000004</v>
      </c>
      <c r="BE92" s="44">
        <f t="shared" si="69"/>
        <v>0.90764845564858343</v>
      </c>
      <c r="BF92" s="44">
        <f t="shared" si="70"/>
        <v>0.9067833837084327</v>
      </c>
      <c r="BG92" s="44">
        <f t="shared" si="71"/>
        <v>0.96040062386524538</v>
      </c>
      <c r="BH92" s="44">
        <f t="shared" si="72"/>
        <v>0.92633992548008037</v>
      </c>
      <c r="BI92" s="4">
        <v>5.79</v>
      </c>
      <c r="BJ92" s="4">
        <v>0.66965459611763922</v>
      </c>
      <c r="BK92" s="4">
        <v>6.4596545961176393</v>
      </c>
      <c r="BL92" s="4">
        <v>6.45</v>
      </c>
      <c r="BM92" s="44">
        <f t="shared" si="73"/>
        <v>0.86060268698371256</v>
      </c>
      <c r="BN92" s="44">
        <f t="shared" si="74"/>
        <v>0.86233574878353592</v>
      </c>
      <c r="BO92" s="44">
        <f t="shared" si="75"/>
        <v>0.96040062386524538</v>
      </c>
      <c r="BP92" s="44">
        <f t="shared" si="76"/>
        <v>0.92433361994840935</v>
      </c>
      <c r="BQ92" s="44"/>
      <c r="BR92" s="4">
        <v>6.06</v>
      </c>
      <c r="BS92" s="4">
        <v>0.39965459611763965</v>
      </c>
      <c r="BT92" s="4">
        <v>6.4596545961176393</v>
      </c>
      <c r="BU92" s="4">
        <v>6.47</v>
      </c>
      <c r="BV92" s="44">
        <f t="shared" si="77"/>
        <v>0.91185245256872594</v>
      </c>
      <c r="BW92" s="44">
        <f t="shared" si="78"/>
        <v>0.90977654693030108</v>
      </c>
      <c r="BX92" s="44">
        <f t="shared" si="79"/>
        <v>0.96040062386524538</v>
      </c>
      <c r="BY92" s="44">
        <f t="shared" si="80"/>
        <v>0.92719977070793924</v>
      </c>
      <c r="BZ92" s="4">
        <v>5.99</v>
      </c>
      <c r="CA92" s="4">
        <v>0.46965459611763904</v>
      </c>
      <c r="CB92" s="4">
        <v>6.4596545961176393</v>
      </c>
      <c r="CC92" s="4">
        <v>6.45</v>
      </c>
      <c r="CD92" s="4">
        <v>6.5430000000000001</v>
      </c>
      <c r="CE92" s="44">
        <f t="shared" si="81"/>
        <v>0.89798827451284924</v>
      </c>
      <c r="CF92" s="44"/>
      <c r="CG92" s="44">
        <f t="shared" si="82"/>
        <v>0.96040062386524538</v>
      </c>
      <c r="CH92" s="44">
        <f t="shared" si="83"/>
        <v>0.93766122098022364</v>
      </c>
      <c r="CJ92" s="4">
        <v>6.4596545961176393</v>
      </c>
      <c r="CK92" s="4">
        <v>6.4596545961176393</v>
      </c>
      <c r="CM92" s="44">
        <f t="shared" si="84"/>
        <v>0.39024931505844257</v>
      </c>
      <c r="CN92" s="44">
        <f t="shared" si="85"/>
        <v>1</v>
      </c>
      <c r="CO92" s="44"/>
      <c r="CP92" s="44"/>
      <c r="CQ92" s="3"/>
      <c r="CR92" s="3">
        <v>6.7188272980588195</v>
      </c>
      <c r="CS92" s="3">
        <v>6.7188272980588195</v>
      </c>
      <c r="CT92" s="3"/>
      <c r="CU92" s="44">
        <f t="shared" si="86"/>
        <v>0.38093013742093529</v>
      </c>
      <c r="CV92" s="44">
        <f t="shared" si="87"/>
        <v>1</v>
      </c>
      <c r="CW92" s="44"/>
      <c r="CX92" s="44"/>
      <c r="CY92" s="3">
        <v>6.33</v>
      </c>
      <c r="CZ92" s="3">
        <v>0.38882729805881944</v>
      </c>
      <c r="DA92" s="3">
        <v>6.7188272980588195</v>
      </c>
      <c r="DB92" s="3">
        <v>6.75</v>
      </c>
      <c r="DC92">
        <f t="shared" si="88"/>
        <v>0.91403522493312306</v>
      </c>
      <c r="DE92" s="3">
        <v>5.6109999999999998</v>
      </c>
      <c r="DF92" s="3">
        <v>1.1078272980588197</v>
      </c>
      <c r="DG92" s="3">
        <v>6.7188272980588195</v>
      </c>
      <c r="DH92" s="3">
        <v>6.7664999999999997</v>
      </c>
      <c r="DI92">
        <f t="shared" si="89"/>
        <v>0.78866728235409711</v>
      </c>
      <c r="DK92" s="3">
        <v>5.79</v>
      </c>
      <c r="DL92" s="3">
        <v>0.92882729805881947</v>
      </c>
      <c r="DM92" s="3">
        <v>6.7188272980588195</v>
      </c>
      <c r="DN92" s="3">
        <v>6.71</v>
      </c>
      <c r="DO92">
        <f t="shared" si="90"/>
        <v>0.81654969348009354</v>
      </c>
      <c r="DQ92" s="3">
        <v>5.7324999999999999</v>
      </c>
      <c r="DR92" s="3"/>
      <c r="DS92" s="3">
        <v>6.7188272980588195</v>
      </c>
      <c r="DT92" s="3">
        <v>6.7835000000000001</v>
      </c>
      <c r="DU92">
        <f t="shared" si="91"/>
        <v>1</v>
      </c>
      <c r="DW92" s="3">
        <v>6.23</v>
      </c>
      <c r="DX92" s="3">
        <v>0.48882729805881908</v>
      </c>
      <c r="DY92" s="3">
        <v>6.7188272980588195</v>
      </c>
      <c r="DZ92" s="3">
        <v>6.71</v>
      </c>
      <c r="EA92">
        <f t="shared" si="92"/>
        <v>0.894264180183027</v>
      </c>
      <c r="EC92" s="3">
        <v>6.56</v>
      </c>
      <c r="ED92" s="3">
        <v>0.1588272980588199</v>
      </c>
      <c r="EE92" s="3">
        <v>6.7188272980588195</v>
      </c>
      <c r="EF92" s="3">
        <v>6.71</v>
      </c>
      <c r="EG92">
        <f t="shared" si="93"/>
        <v>0.96300405586871718</v>
      </c>
      <c r="EI92" s="3">
        <v>6.26</v>
      </c>
      <c r="EJ92" s="3">
        <v>0.45882729805881972</v>
      </c>
      <c r="EK92" s="3">
        <v>6.7188272980588195</v>
      </c>
      <c r="EL92" s="3">
        <v>6.72</v>
      </c>
      <c r="EM92">
        <f t="shared" si="94"/>
        <v>0.90010509890413815</v>
      </c>
      <c r="EO92" s="3">
        <v>6.14</v>
      </c>
      <c r="EP92" s="3">
        <v>6.2819415041862801</v>
      </c>
      <c r="EQ92" s="3">
        <v>6.2819415041862801</v>
      </c>
      <c r="ER92" s="3">
        <v>6.4596545961176393</v>
      </c>
      <c r="ES92">
        <f t="shared" si="95"/>
        <v>0.3969074356745747</v>
      </c>
      <c r="EU92" s="3">
        <v>5.97</v>
      </c>
      <c r="EV92" s="12">
        <v>0.31194150418628031</v>
      </c>
      <c r="EW92" s="3">
        <v>6.2819415041862801</v>
      </c>
      <c r="EX92" s="3">
        <v>6.4596545961176393</v>
      </c>
      <c r="EY92" s="3">
        <v>6.3</v>
      </c>
      <c r="EZ92" s="3"/>
      <c r="FA92" s="3">
        <v>0.41882729805881969</v>
      </c>
      <c r="FB92" s="3">
        <v>6.7188272980588195</v>
      </c>
      <c r="FC92" s="3"/>
      <c r="FF92" s="3">
        <v>6.51</v>
      </c>
      <c r="FG92" s="3">
        <v>0.20882729805881972</v>
      </c>
      <c r="FH92" s="3">
        <v>6.7188272980588195</v>
      </c>
      <c r="FI92" s="3">
        <v>6.71</v>
      </c>
      <c r="FJ92">
        <f t="shared" si="96"/>
        <v>0.95191745880574641</v>
      </c>
      <c r="FL92" s="3"/>
      <c r="FM92" s="3"/>
      <c r="FN92" s="3">
        <v>5.6745000000000001</v>
      </c>
      <c r="FO92" s="3">
        <v>1.0443272980588194</v>
      </c>
      <c r="FP92" s="3">
        <v>6.7188272980588195</v>
      </c>
      <c r="FQ92" s="3">
        <v>6.8449999999999998</v>
      </c>
      <c r="FR92" s="3"/>
      <c r="FU92" s="3">
        <v>6.08</v>
      </c>
      <c r="FV92" s="3">
        <v>0.63882729805881944</v>
      </c>
      <c r="FW92" s="3">
        <v>6.7188272980588195</v>
      </c>
      <c r="FX92" s="3">
        <v>6.72</v>
      </c>
      <c r="FY92" s="3">
        <v>6.29</v>
      </c>
      <c r="FZ92">
        <f t="shared" si="99"/>
        <v>0.86616093089083368</v>
      </c>
      <c r="GB92" s="3"/>
      <c r="GC92" s="3"/>
      <c r="GD92" s="3"/>
      <c r="GG92" s="3"/>
      <c r="GH92" s="14"/>
      <c r="GI92" s="15"/>
      <c r="GJ92" s="3"/>
      <c r="GK92" s="3"/>
      <c r="GL92" s="3"/>
      <c r="GM92">
        <f t="shared" si="97"/>
        <v>1</v>
      </c>
      <c r="GO92" s="3"/>
      <c r="GP92" s="3"/>
      <c r="GQ92" s="15"/>
      <c r="GR92" s="3"/>
      <c r="GU92" s="3"/>
      <c r="GV92" s="3"/>
      <c r="GW92" s="3"/>
      <c r="GX92" s="3"/>
      <c r="GY92" s="3"/>
    </row>
    <row r="93" spans="1:207">
      <c r="A93" s="36" t="s">
        <v>197</v>
      </c>
      <c r="B93" s="2" t="s">
        <v>122</v>
      </c>
      <c r="C93" s="2" t="s">
        <v>123</v>
      </c>
      <c r="D93" s="2" t="s">
        <v>120</v>
      </c>
      <c r="E93" s="3">
        <v>30</v>
      </c>
      <c r="F93" s="4">
        <v>6.6619999999999999</v>
      </c>
      <c r="G93" s="4">
        <v>3.940037140287</v>
      </c>
      <c r="H93" s="4">
        <v>2.4699628597129997</v>
      </c>
      <c r="I93" s="64">
        <f t="shared" si="52"/>
        <v>6.41</v>
      </c>
      <c r="K93" s="10">
        <v>5.49</v>
      </c>
      <c r="L93" s="10">
        <v>0.67800742805739933</v>
      </c>
      <c r="M93" s="44">
        <f t="shared" si="98"/>
        <v>0.85318300461953545</v>
      </c>
      <c r="O93" s="44">
        <f t="shared" si="53"/>
        <v>0.92584920865466824</v>
      </c>
      <c r="P93" s="11">
        <v>5.93</v>
      </c>
      <c r="Q93" s="11">
        <v>0.23800742805739983</v>
      </c>
      <c r="R93" s="11">
        <v>6.1680074280573995</v>
      </c>
      <c r="S93" s="44">
        <f t="shared" si="54"/>
        <v>0.9430337747326345</v>
      </c>
      <c r="U93" s="44">
        <f t="shared" si="55"/>
        <v>0.92584920865466824</v>
      </c>
      <c r="V93" s="11">
        <v>5.69</v>
      </c>
      <c r="W93" s="11">
        <v>0.47800742805739915</v>
      </c>
      <c r="X93" s="11">
        <v>6.1680074280573995</v>
      </c>
      <c r="Y93" s="44">
        <f t="shared" si="56"/>
        <v>0.89180565730767947</v>
      </c>
      <c r="AA93" s="44">
        <f t="shared" si="57"/>
        <v>0.92584920865466824</v>
      </c>
      <c r="AB93" s="11">
        <v>5.69</v>
      </c>
      <c r="AC93" s="11">
        <v>0.47800742805739915</v>
      </c>
      <c r="AD93" s="11">
        <v>6.1680074280573995</v>
      </c>
      <c r="AE93" s="44">
        <f t="shared" si="58"/>
        <v>0.89180565730767947</v>
      </c>
      <c r="AF93" s="48"/>
      <c r="AG93" s="44">
        <f t="shared" si="59"/>
        <v>0.92584920865466824</v>
      </c>
      <c r="AH93" s="11">
        <v>5.83</v>
      </c>
      <c r="AI93" s="11">
        <v>0.33800742805739947</v>
      </c>
      <c r="AJ93" s="11">
        <v>6.1680074280573995</v>
      </c>
      <c r="AK93" s="11">
        <v>6.19</v>
      </c>
      <c r="AL93" s="44">
        <f t="shared" si="60"/>
        <v>0.92099020413239685</v>
      </c>
      <c r="AM93" s="44">
        <f t="shared" si="61"/>
        <v>0.91627979288198136</v>
      </c>
      <c r="AN93" s="44">
        <f t="shared" si="62"/>
        <v>0.92584920865466824</v>
      </c>
      <c r="AO93" s="44">
        <f t="shared" si="63"/>
        <v>0.96224764868290158</v>
      </c>
      <c r="AP93" s="44"/>
      <c r="AQ93" s="44">
        <f t="shared" si="64"/>
        <v>0.92915040528369863</v>
      </c>
      <c r="AS93" s="11">
        <v>5.3</v>
      </c>
      <c r="AT93" s="11">
        <v>0.86800742805739972</v>
      </c>
      <c r="AU93" s="11">
        <v>6.1680074280573995</v>
      </c>
      <c r="AV93" s="11">
        <v>6.16</v>
      </c>
      <c r="AW93" s="44">
        <f t="shared" si="65"/>
        <v>0.81946768260588543</v>
      </c>
      <c r="AX93" s="44">
        <f t="shared" si="66"/>
        <v>0.82083471963540267</v>
      </c>
      <c r="AY93" s="44">
        <f t="shared" si="67"/>
        <v>0.96224764868290158</v>
      </c>
      <c r="AZ93" s="44">
        <f t="shared" si="68"/>
        <v>0.92464725307715401</v>
      </c>
      <c r="BA93" s="4">
        <v>5.7</v>
      </c>
      <c r="BB93" s="4">
        <v>0.46800742805739937</v>
      </c>
      <c r="BC93" s="4">
        <v>6.1680074280573995</v>
      </c>
      <c r="BD93" s="4">
        <v>6.16</v>
      </c>
      <c r="BE93" s="44">
        <f t="shared" si="69"/>
        <v>0.89382878943232269</v>
      </c>
      <c r="BF93" s="44">
        <f t="shared" si="70"/>
        <v>0.89545542791259358</v>
      </c>
      <c r="BG93" s="44">
        <f t="shared" si="71"/>
        <v>0.96224764868290158</v>
      </c>
      <c r="BH93" s="44">
        <f t="shared" si="72"/>
        <v>0.92464725307715401</v>
      </c>
      <c r="BI93" s="4">
        <v>5.4</v>
      </c>
      <c r="BJ93" s="4">
        <v>0.76800742805739919</v>
      </c>
      <c r="BK93" s="4">
        <v>6.1680074280573995</v>
      </c>
      <c r="BL93" s="4">
        <v>6.61</v>
      </c>
      <c r="BM93" s="44">
        <f t="shared" si="73"/>
        <v>0.83687337345502832</v>
      </c>
      <c r="BN93" s="44">
        <f t="shared" si="74"/>
        <v>0.76505023807797834</v>
      </c>
      <c r="BO93" s="44">
        <f t="shared" si="75"/>
        <v>0.96224764868290158</v>
      </c>
      <c r="BP93" s="44">
        <f t="shared" si="76"/>
        <v>0.99219453617532283</v>
      </c>
      <c r="BQ93" s="44"/>
      <c r="BR93" s="4">
        <v>5.94</v>
      </c>
      <c r="BS93" s="4">
        <v>0.22800742805739915</v>
      </c>
      <c r="BT93" s="4">
        <v>6.1680074280573995</v>
      </c>
      <c r="BU93" s="4">
        <v>6.17</v>
      </c>
      <c r="BV93" s="44">
        <f t="shared" si="77"/>
        <v>0.9452963075805193</v>
      </c>
      <c r="BW93" s="44">
        <f t="shared" si="78"/>
        <v>0.94484461594407532</v>
      </c>
      <c r="BX93" s="44">
        <f t="shared" si="79"/>
        <v>0.96224764868290158</v>
      </c>
      <c r="BY93" s="44">
        <f t="shared" si="80"/>
        <v>0.92614830381266888</v>
      </c>
      <c r="BZ93" s="4">
        <v>5.64</v>
      </c>
      <c r="CA93" s="4">
        <v>0.52800742805739986</v>
      </c>
      <c r="CB93" s="4">
        <v>6.1680074280573995</v>
      </c>
      <c r="CC93" s="4">
        <v>6.17</v>
      </c>
      <c r="CD93" s="4">
        <v>6.7664999999999997</v>
      </c>
      <c r="CE93" s="44">
        <f t="shared" si="81"/>
        <v>0.88182583678813908</v>
      </c>
      <c r="CF93" s="44"/>
      <c r="CG93" s="44">
        <f t="shared" si="82"/>
        <v>0.96224764868290158</v>
      </c>
      <c r="CH93" s="44">
        <f t="shared" si="83"/>
        <v>1.0156859801861302</v>
      </c>
      <c r="CJ93" s="4">
        <v>6.1680074280573995</v>
      </c>
      <c r="CK93" s="4">
        <v>6.1680074280573995</v>
      </c>
      <c r="CM93" s="44">
        <f t="shared" si="84"/>
        <v>0.38979222080461601</v>
      </c>
      <c r="CN93" s="44">
        <f t="shared" si="85"/>
        <v>1</v>
      </c>
      <c r="CO93" s="44"/>
      <c r="CP93" s="44"/>
      <c r="CQ93" s="3"/>
      <c r="CR93" s="3">
        <v>6.4150037140286997</v>
      </c>
      <c r="CS93" s="3">
        <v>6.4150037140286997</v>
      </c>
      <c r="CT93" s="3"/>
      <c r="CU93" s="44">
        <f t="shared" si="86"/>
        <v>0.38049460120139456</v>
      </c>
      <c r="CV93" s="44">
        <f t="shared" si="87"/>
        <v>1</v>
      </c>
      <c r="CW93" s="44"/>
      <c r="CX93" s="44"/>
      <c r="CY93" s="3">
        <v>6.12</v>
      </c>
      <c r="CZ93" s="3">
        <v>0.29500371402869963</v>
      </c>
      <c r="DA93" s="3">
        <v>6.4150037140286997</v>
      </c>
      <c r="DB93" s="3">
        <v>6.42</v>
      </c>
      <c r="DC93">
        <f t="shared" si="88"/>
        <v>0.93034217988048984</v>
      </c>
      <c r="DE93" s="60" t="s">
        <v>198</v>
      </c>
      <c r="DF93" s="60" t="e">
        <v>#VALUE!</v>
      </c>
      <c r="DG93" s="60">
        <v>6.4150037140286997</v>
      </c>
      <c r="DH93" s="60">
        <v>6.41</v>
      </c>
      <c r="DI93" s="46" t="e">
        <f t="shared" si="89"/>
        <v>#VALUE!</v>
      </c>
      <c r="DK93" s="3">
        <v>5.74</v>
      </c>
      <c r="DL93" s="3">
        <v>0.67500371402869952</v>
      </c>
      <c r="DM93" s="3">
        <v>6.4150037140286997</v>
      </c>
      <c r="DN93" s="3">
        <v>6.41</v>
      </c>
      <c r="DO93">
        <f t="shared" si="90"/>
        <v>0.85373830149358743</v>
      </c>
      <c r="DQ93" s="3">
        <v>5.6174999999999997</v>
      </c>
      <c r="DR93" s="3">
        <v>0.79750371402870002</v>
      </c>
      <c r="DS93" s="3">
        <v>6.4150037140286997</v>
      </c>
      <c r="DT93" s="3">
        <v>6.6459999999999999</v>
      </c>
      <c r="DU93">
        <f t="shared" si="91"/>
        <v>0.83166293683732395</v>
      </c>
      <c r="DW93" s="3">
        <v>6.08</v>
      </c>
      <c r="DX93" s="3">
        <v>0.33500371402869966</v>
      </c>
      <c r="DY93" s="3">
        <v>6.4150037140286997</v>
      </c>
      <c r="DZ93" s="3">
        <v>6.41</v>
      </c>
      <c r="EA93">
        <f t="shared" si="92"/>
        <v>0.92163730700011681</v>
      </c>
      <c r="EC93" s="3">
        <v>6.15</v>
      </c>
      <c r="ED93" s="3">
        <v>0.26500371402869938</v>
      </c>
      <c r="EE93" s="3">
        <v>6.4150037140286997</v>
      </c>
      <c r="EF93" s="3">
        <v>6.41</v>
      </c>
      <c r="EG93">
        <f t="shared" si="93"/>
        <v>0.93697951501310106</v>
      </c>
      <c r="EI93" s="3">
        <v>6.02</v>
      </c>
      <c r="EJ93" s="3">
        <v>0.39500371402870016</v>
      </c>
      <c r="EK93" s="3">
        <v>6.4150037140286997</v>
      </c>
      <c r="EL93" s="3">
        <v>6.41</v>
      </c>
      <c r="EM93">
        <f t="shared" si="94"/>
        <v>0.90888120151498486</v>
      </c>
      <c r="EO93" s="3">
        <v>6.05</v>
      </c>
      <c r="EP93" s="3">
        <v>6.6856566852454051</v>
      </c>
      <c r="EQ93" s="3">
        <v>6.6856566852454051</v>
      </c>
      <c r="ER93" s="3">
        <v>6.1680074280573995</v>
      </c>
      <c r="ES93">
        <f t="shared" si="95"/>
        <v>0.37080281108980501</v>
      </c>
      <c r="EU93" s="3">
        <v>6.06</v>
      </c>
      <c r="EV93" s="12">
        <v>0.62565668524540552</v>
      </c>
      <c r="EW93" s="3">
        <v>6.6856566852454051</v>
      </c>
      <c r="EX93" s="3">
        <v>6.1680074280573995</v>
      </c>
      <c r="EY93" s="3">
        <v>6.69</v>
      </c>
      <c r="EZ93" s="3"/>
      <c r="FA93" s="3">
        <v>-0.27499628597130066</v>
      </c>
      <c r="FB93" s="3">
        <v>6.4150037140286997</v>
      </c>
      <c r="FC93" s="3"/>
      <c r="FF93" s="3">
        <v>6.47</v>
      </c>
      <c r="FG93" s="3">
        <v>-5.4996285971300019E-2</v>
      </c>
      <c r="FH93" s="3">
        <v>6.4150037140286997</v>
      </c>
      <c r="FI93" s="3">
        <v>6.47</v>
      </c>
      <c r="FJ93">
        <f t="shared" si="96"/>
        <v>1</v>
      </c>
      <c r="FL93" s="3"/>
      <c r="FM93" s="3"/>
      <c r="FN93" s="3"/>
      <c r="FO93" s="12">
        <v>6.4150037140286997</v>
      </c>
      <c r="FP93" s="12">
        <v>6.4150037140286997</v>
      </c>
      <c r="FQ93" s="3"/>
      <c r="FR93" s="3" t="s">
        <v>194</v>
      </c>
      <c r="FU93" s="3">
        <v>6.31</v>
      </c>
      <c r="FV93" s="12">
        <v>0.10500371402870012</v>
      </c>
      <c r="FW93" s="12">
        <v>6.4150037140286997</v>
      </c>
      <c r="FX93" s="3">
        <v>6.4649999999999999</v>
      </c>
      <c r="FY93" s="3"/>
      <c r="FZ93">
        <f t="shared" si="99"/>
        <v>0.97404137119735879</v>
      </c>
      <c r="GB93" s="3">
        <v>5.58</v>
      </c>
      <c r="GC93" s="12">
        <v>6.4150037140286997</v>
      </c>
      <c r="GD93" s="3">
        <v>6.41</v>
      </c>
      <c r="GG93" s="3"/>
      <c r="GH93" s="37"/>
      <c r="GI93" s="15"/>
      <c r="GJ93" s="3"/>
      <c r="GK93" s="3">
        <v>6.36</v>
      </c>
      <c r="GL93" s="3">
        <v>6.0534999999999997</v>
      </c>
      <c r="GM93">
        <f t="shared" si="97"/>
        <v>1</v>
      </c>
      <c r="GO93" s="3"/>
      <c r="GP93" s="3"/>
      <c r="GQ93" s="15"/>
      <c r="GR93" s="3"/>
      <c r="GU93" s="3"/>
      <c r="GV93" s="3"/>
      <c r="GW93" s="3"/>
      <c r="GX93" s="3"/>
      <c r="GY93" s="3"/>
    </row>
    <row r="94" spans="1:207">
      <c r="A94" s="38" t="s">
        <v>210</v>
      </c>
      <c r="B94" s="2" t="s">
        <v>122</v>
      </c>
      <c r="C94" s="2" t="s">
        <v>123</v>
      </c>
      <c r="D94" s="2" t="s">
        <v>120</v>
      </c>
      <c r="E94" s="3">
        <v>16</v>
      </c>
      <c r="F94" s="4">
        <v>6.5945</v>
      </c>
      <c r="G94" s="4">
        <v>3.8985468895897504</v>
      </c>
      <c r="H94" s="4">
        <v>2.4439531104102494</v>
      </c>
      <c r="I94" s="64">
        <f t="shared" si="52"/>
        <v>6.3424999999999994</v>
      </c>
      <c r="K94" s="10">
        <v>5.49</v>
      </c>
      <c r="L94" s="10">
        <v>0.61570937791794922</v>
      </c>
      <c r="M94" s="44">
        <f t="shared" si="98"/>
        <v>0.86360779241762475</v>
      </c>
      <c r="O94" s="44">
        <f t="shared" si="53"/>
        <v>0.9258790473755325</v>
      </c>
      <c r="P94" s="11">
        <v>5.61</v>
      </c>
      <c r="Q94" s="11">
        <v>0.49570937791794911</v>
      </c>
      <c r="R94" s="11">
        <v>6.1057093779179494</v>
      </c>
      <c r="S94" s="44">
        <f t="shared" si="54"/>
        <v>0.88719151825910647</v>
      </c>
      <c r="U94" s="44">
        <f t="shared" si="55"/>
        <v>0.9258790473755325</v>
      </c>
      <c r="V94" s="11">
        <v>5.71</v>
      </c>
      <c r="W94" s="11">
        <v>0.39570937791794947</v>
      </c>
      <c r="X94" s="11">
        <v>6.1057093779179494</v>
      </c>
      <c r="Y94" s="44">
        <f t="shared" si="56"/>
        <v>0.90785147572303326</v>
      </c>
      <c r="AA94" s="44">
        <f t="shared" si="57"/>
        <v>0.9258790473755325</v>
      </c>
      <c r="AB94" s="11">
        <v>5.81</v>
      </c>
      <c r="AC94" s="11">
        <v>0.29570937791794982</v>
      </c>
      <c r="AD94" s="11">
        <v>6.1057093779179494</v>
      </c>
      <c r="AE94" s="44">
        <f t="shared" si="58"/>
        <v>0.92949658793889911</v>
      </c>
      <c r="AF94" s="48"/>
      <c r="AG94" s="44">
        <f t="shared" si="59"/>
        <v>0.9258790473755325</v>
      </c>
      <c r="AH94" s="11">
        <v>5.51</v>
      </c>
      <c r="AI94" s="11">
        <v>0.59570937791794965</v>
      </c>
      <c r="AJ94" s="11">
        <v>6.1057093779179494</v>
      </c>
      <c r="AK94" s="11">
        <v>6.1</v>
      </c>
      <c r="AL94" s="44">
        <f t="shared" si="60"/>
        <v>0.86745095462740462</v>
      </c>
      <c r="AM94" s="44">
        <f t="shared" si="61"/>
        <v>0.86855434185874669</v>
      </c>
      <c r="AN94" s="44">
        <f t="shared" si="62"/>
        <v>0.9258790473755325</v>
      </c>
      <c r="AO94" s="44">
        <f t="shared" si="63"/>
        <v>0.96266604303002756</v>
      </c>
      <c r="AP94" s="44"/>
      <c r="AQ94" s="44">
        <f t="shared" si="64"/>
        <v>0.92501326863295164</v>
      </c>
      <c r="AS94" s="11">
        <v>5.6840000000000002</v>
      </c>
      <c r="AT94" s="11">
        <v>0.42170937791794927</v>
      </c>
      <c r="AU94" s="11">
        <v>6.1057093779179494</v>
      </c>
      <c r="AV94" s="11">
        <v>6.1135000000000002</v>
      </c>
      <c r="AW94" s="44">
        <f t="shared" si="65"/>
        <v>0.90238787891135253</v>
      </c>
      <c r="AX94" s="44">
        <f t="shared" si="66"/>
        <v>0.90076355202318259</v>
      </c>
      <c r="AY94" s="44">
        <f t="shared" si="67"/>
        <v>0.96266604303002756</v>
      </c>
      <c r="AZ94" s="44">
        <f t="shared" si="68"/>
        <v>0.92706042914550002</v>
      </c>
      <c r="BA94" s="4">
        <v>5.71</v>
      </c>
      <c r="BB94" s="4">
        <v>0.39570937791794947</v>
      </c>
      <c r="BC94" s="4">
        <v>6.1057093779179494</v>
      </c>
      <c r="BD94" s="4">
        <v>6.11</v>
      </c>
      <c r="BE94" s="44">
        <f t="shared" si="69"/>
        <v>0.90785147572303326</v>
      </c>
      <c r="BF94" s="44">
        <f t="shared" si="70"/>
        <v>0.90694529796366219</v>
      </c>
      <c r="BG94" s="44">
        <f t="shared" si="71"/>
        <v>0.96266604303002756</v>
      </c>
      <c r="BH94" s="44">
        <f t="shared" si="72"/>
        <v>0.92652968382743195</v>
      </c>
      <c r="BI94" s="4">
        <v>5.38</v>
      </c>
      <c r="BJ94" s="4">
        <v>0.72570937791794954</v>
      </c>
      <c r="BK94" s="4">
        <v>6.1057093779179494</v>
      </c>
      <c r="BL94" s="4">
        <v>6.1</v>
      </c>
      <c r="BM94" s="44">
        <f t="shared" si="73"/>
        <v>0.84306462792359904</v>
      </c>
      <c r="BN94" s="44">
        <f t="shared" si="74"/>
        <v>0.84410681168510238</v>
      </c>
      <c r="BO94" s="44">
        <f t="shared" si="75"/>
        <v>0.96266604303002756</v>
      </c>
      <c r="BP94" s="44">
        <f t="shared" si="76"/>
        <v>0.92501326863295164</v>
      </c>
      <c r="BQ94" s="44"/>
      <c r="BR94" s="4">
        <v>5.71</v>
      </c>
      <c r="BS94" s="4">
        <v>0.39570937791794947</v>
      </c>
      <c r="BT94" s="4">
        <v>6.1057093779179494</v>
      </c>
      <c r="BU94" s="4">
        <v>6.11</v>
      </c>
      <c r="BV94" s="44">
        <f t="shared" si="77"/>
        <v>0.90785147572303326</v>
      </c>
      <c r="BW94" s="44">
        <f t="shared" si="78"/>
        <v>0.90694529796366219</v>
      </c>
      <c r="BX94" s="44">
        <f t="shared" si="79"/>
        <v>0.96266604303002756</v>
      </c>
      <c r="BY94" s="44">
        <f t="shared" si="80"/>
        <v>0.92652968382743195</v>
      </c>
      <c r="BZ94" s="4">
        <v>5.61</v>
      </c>
      <c r="CA94" s="4">
        <v>0.49570937791794911</v>
      </c>
      <c r="CB94" s="4">
        <v>6.1057093779179494</v>
      </c>
      <c r="CC94" s="4">
        <v>6.1</v>
      </c>
      <c r="CD94" s="4">
        <v>6.7244999999999999</v>
      </c>
      <c r="CE94" s="44">
        <f t="shared" si="81"/>
        <v>0.88719151825910647</v>
      </c>
      <c r="CF94" s="44"/>
      <c r="CG94" s="44">
        <f t="shared" si="82"/>
        <v>0.96266604303002756</v>
      </c>
      <c r="CH94" s="44">
        <f t="shared" si="83"/>
        <v>1.0197133975282433</v>
      </c>
      <c r="CJ94" s="4">
        <v>6.1057093779179494</v>
      </c>
      <c r="CK94" s="4">
        <v>6.1057093779179494</v>
      </c>
      <c r="CM94" s="44">
        <f t="shared" si="84"/>
        <v>0.38968882696974055</v>
      </c>
      <c r="CN94" s="44">
        <f t="shared" si="85"/>
        <v>1</v>
      </c>
      <c r="CO94" s="44"/>
      <c r="CP94" s="44"/>
      <c r="CQ94" s="3"/>
      <c r="CR94" s="3">
        <v>6.3501046889589743</v>
      </c>
      <c r="CS94" s="3">
        <v>6.3501046889589743</v>
      </c>
      <c r="CT94" s="3"/>
      <c r="CU94" s="44">
        <f t="shared" si="86"/>
        <v>0.38039608037312261</v>
      </c>
      <c r="CV94" s="44">
        <f t="shared" si="87"/>
        <v>1</v>
      </c>
      <c r="CW94" s="44"/>
      <c r="CX94" s="44"/>
      <c r="CY94" s="3">
        <v>6.1</v>
      </c>
      <c r="CZ94" s="3">
        <v>0.25010468895897464</v>
      </c>
      <c r="DA94" s="3">
        <v>6.3501046889589743</v>
      </c>
      <c r="DB94" s="3">
        <v>6.35</v>
      </c>
      <c r="DC94">
        <f t="shared" si="88"/>
        <v>0.93971422178421027</v>
      </c>
      <c r="DE94" s="3">
        <v>5.36</v>
      </c>
      <c r="DF94" s="3">
        <v>0.99010468895897397</v>
      </c>
      <c r="DG94" s="3">
        <v>6.3501046889589743</v>
      </c>
      <c r="DH94" s="3">
        <v>6.35</v>
      </c>
      <c r="DI94">
        <f t="shared" si="89"/>
        <v>0.79746875533050299</v>
      </c>
      <c r="DK94" s="3">
        <v>5.6</v>
      </c>
      <c r="DL94" s="3">
        <v>0.75010468895897464</v>
      </c>
      <c r="DM94" s="3">
        <v>6.3501046889589743</v>
      </c>
      <c r="DN94" s="3">
        <v>6.36</v>
      </c>
      <c r="DO94">
        <f t="shared" si="90"/>
        <v>0.83864037209836417</v>
      </c>
      <c r="DQ94" s="3">
        <v>5.5774999999999997</v>
      </c>
      <c r="DR94" s="3">
        <v>0.77260468895897461</v>
      </c>
      <c r="DS94" s="3">
        <v>6.3501046889589743</v>
      </c>
      <c r="DT94" s="3">
        <v>6.4524999999999997</v>
      </c>
      <c r="DU94">
        <f t="shared" si="91"/>
        <v>0.83460080967892403</v>
      </c>
      <c r="DW94" s="3">
        <v>6.06</v>
      </c>
      <c r="DX94" s="3">
        <v>0.29010468895897468</v>
      </c>
      <c r="DY94" s="3">
        <v>6.3501046889589743</v>
      </c>
      <c r="DZ94" s="3">
        <v>6.35</v>
      </c>
      <c r="EA94">
        <f t="shared" si="92"/>
        <v>0.93074031498712295</v>
      </c>
      <c r="EC94" s="3">
        <v>6.26</v>
      </c>
      <c r="ED94" s="3">
        <v>9.0104688958974499E-2</v>
      </c>
      <c r="EE94" s="3">
        <v>6.3501046889589743</v>
      </c>
      <c r="EF94" s="3">
        <v>6.36</v>
      </c>
      <c r="EG94">
        <f t="shared" si="93"/>
        <v>0.97740973680339382</v>
      </c>
      <c r="EI94" s="3">
        <v>5.93</v>
      </c>
      <c r="EJ94" s="3">
        <v>0.42010468895897457</v>
      </c>
      <c r="EK94" s="3">
        <v>6.3501046889589743</v>
      </c>
      <c r="EL94" s="3">
        <v>6.36</v>
      </c>
      <c r="EM94">
        <f t="shared" si="94"/>
        <v>0.9027231807618642</v>
      </c>
      <c r="EO94" s="3">
        <v>6.09</v>
      </c>
      <c r="EP94" s="3">
        <v>6.4068312442051045</v>
      </c>
      <c r="EQ94" s="3">
        <v>6.4068312442051045</v>
      </c>
      <c r="ER94" s="3">
        <v>6.1057093779179494</v>
      </c>
      <c r="ES94">
        <f t="shared" si="95"/>
        <v>0.37830216795297239</v>
      </c>
      <c r="EU94" s="3">
        <v>6.15</v>
      </c>
      <c r="EV94" s="12">
        <v>0.25683124420510417</v>
      </c>
      <c r="EW94" s="3">
        <v>6.4068312442051045</v>
      </c>
      <c r="EX94" s="3">
        <v>6.1057093779179494</v>
      </c>
      <c r="EY94" s="3">
        <v>6.43</v>
      </c>
      <c r="EZ94" s="3"/>
      <c r="FA94" s="3">
        <v>-7.989531104102543E-2</v>
      </c>
      <c r="FB94" s="3">
        <v>6.3501046889589743</v>
      </c>
      <c r="FC94" s="3"/>
      <c r="FF94" s="3">
        <v>6.26</v>
      </c>
      <c r="FG94" s="3">
        <v>9.0104688958974499E-2</v>
      </c>
      <c r="FH94" s="3">
        <v>6.3501046889589743</v>
      </c>
      <c r="FI94" s="3">
        <v>6.35</v>
      </c>
      <c r="FJ94">
        <f t="shared" si="96"/>
        <v>0.97740973680339382</v>
      </c>
      <c r="FL94" s="3"/>
      <c r="FM94" s="3"/>
      <c r="FN94" s="3"/>
      <c r="FO94" s="12">
        <v>6.3501046889589743</v>
      </c>
      <c r="FP94" s="12">
        <v>6.3501046889589743</v>
      </c>
      <c r="FQ94" s="3"/>
      <c r="FR94" s="3" t="s">
        <v>194</v>
      </c>
      <c r="FU94" s="3">
        <v>6.15</v>
      </c>
      <c r="FV94" s="12">
        <v>0.20010468895897393</v>
      </c>
      <c r="FW94" s="12">
        <v>6.3501046889589743</v>
      </c>
      <c r="FX94" s="3">
        <v>6.35</v>
      </c>
      <c r="FY94" s="3"/>
      <c r="FZ94">
        <f t="shared" si="99"/>
        <v>0.95117792153734915</v>
      </c>
      <c r="GB94" s="3"/>
      <c r="GC94" s="12">
        <v>6.3501046889589743</v>
      </c>
      <c r="GD94" s="3"/>
      <c r="GG94" s="3">
        <v>5.42</v>
      </c>
      <c r="GH94" s="12">
        <v>0.93010468895897436</v>
      </c>
      <c r="GI94" s="3">
        <v>6.3501046889589743</v>
      </c>
      <c r="GJ94" s="3">
        <v>6.35</v>
      </c>
      <c r="GK94" s="3"/>
      <c r="GL94" s="3"/>
      <c r="GM94">
        <f t="shared" si="97"/>
        <v>0.80737796591268618</v>
      </c>
      <c r="GO94" s="3">
        <v>6.01</v>
      </c>
      <c r="GP94" s="3"/>
      <c r="GQ94" s="13"/>
      <c r="GR94" s="3"/>
      <c r="GU94" s="3"/>
      <c r="GV94" s="3"/>
      <c r="GW94" s="3"/>
      <c r="GX94" s="3"/>
      <c r="GY94" s="3"/>
    </row>
    <row r="95" spans="1:207">
      <c r="A95" s="42" t="s">
        <v>246</v>
      </c>
      <c r="B95" s="2" t="s">
        <v>122</v>
      </c>
      <c r="C95" s="2" t="s">
        <v>123</v>
      </c>
      <c r="D95" s="2" t="s">
        <v>120</v>
      </c>
      <c r="E95" s="3">
        <v>44</v>
      </c>
      <c r="F95" s="4">
        <v>6.5269999999999992</v>
      </c>
      <c r="G95" s="4">
        <v>3.8570566388924998</v>
      </c>
      <c r="H95" s="4">
        <v>2.4179433611074992</v>
      </c>
      <c r="I95" s="64">
        <f t="shared" si="52"/>
        <v>6.2749999999999986</v>
      </c>
      <c r="K95" s="40">
        <v>6.1619999999999999</v>
      </c>
      <c r="L95" s="12">
        <v>0</v>
      </c>
      <c r="M95" s="44">
        <f t="shared" si="98"/>
        <v>1</v>
      </c>
      <c r="O95" s="44">
        <f t="shared" si="53"/>
        <v>0.9440784433889996</v>
      </c>
      <c r="P95" s="40">
        <v>5.8579999999999997</v>
      </c>
      <c r="Q95" s="12">
        <v>0.17385143919949897</v>
      </c>
      <c r="R95" s="12">
        <v>6.181851439199499</v>
      </c>
      <c r="S95" s="44">
        <f t="shared" si="54"/>
        <v>0.95687040343480367</v>
      </c>
      <c r="U95" s="44">
        <f t="shared" si="55"/>
        <v>0.92413841568860111</v>
      </c>
      <c r="V95" s="40">
        <v>5.76</v>
      </c>
      <c r="W95" s="11">
        <v>0.27185143919949883</v>
      </c>
      <c r="X95" s="11">
        <v>6.181851439199499</v>
      </c>
      <c r="Y95" s="44">
        <f t="shared" si="56"/>
        <v>0.9341589994115046</v>
      </c>
      <c r="AA95" s="44">
        <f t="shared" si="57"/>
        <v>0.92413841568860111</v>
      </c>
      <c r="AB95" s="40">
        <v>5.7939999999999996</v>
      </c>
      <c r="AC95" s="11">
        <v>0.23785143919949903</v>
      </c>
      <c r="AD95" s="11">
        <v>6.181851439199499</v>
      </c>
      <c r="AE95" s="44">
        <f t="shared" si="58"/>
        <v>0.94191531661674699</v>
      </c>
      <c r="AF95" s="48"/>
      <c r="AG95" s="44">
        <f t="shared" si="59"/>
        <v>0.92413841568860111</v>
      </c>
      <c r="AH95" s="11">
        <v>5.69</v>
      </c>
      <c r="AI95" s="11">
        <v>0.49185143919949859</v>
      </c>
      <c r="AJ95" s="11">
        <v>6.181851439199499</v>
      </c>
      <c r="AK95" s="11">
        <v>6.19</v>
      </c>
      <c r="AL95" s="44">
        <f t="shared" si="60"/>
        <v>0.88690231424360455</v>
      </c>
      <c r="AM95" s="44">
        <f t="shared" si="61"/>
        <v>0.88524363086381808</v>
      </c>
      <c r="AN95" s="44">
        <f t="shared" si="62"/>
        <v>0.94711987730956027</v>
      </c>
      <c r="AO95" s="44">
        <f t="shared" si="63"/>
        <v>0.98515560784055778</v>
      </c>
      <c r="AP95" s="44"/>
      <c r="AQ95" s="44">
        <f t="shared" si="64"/>
        <v>0.94836831622491202</v>
      </c>
      <c r="AS95" s="11">
        <v>5.9219999999999997</v>
      </c>
      <c r="AT95" s="11">
        <v>0.25985143919949927</v>
      </c>
      <c r="AU95" s="11">
        <v>6.181851439199499</v>
      </c>
      <c r="AV95" s="11">
        <v>6.18</v>
      </c>
      <c r="AW95" s="44">
        <f t="shared" si="65"/>
        <v>0.93688189430745594</v>
      </c>
      <c r="AX95" s="44">
        <f t="shared" si="66"/>
        <v>0.93730341459663691</v>
      </c>
      <c r="AY95" s="44">
        <f t="shared" si="67"/>
        <v>0.98515560784055778</v>
      </c>
      <c r="AZ95" s="44">
        <f t="shared" si="68"/>
        <v>0.94683621878351465</v>
      </c>
      <c r="BA95" s="4">
        <v>5.92</v>
      </c>
      <c r="BB95" s="4">
        <v>0.12341132777849939</v>
      </c>
      <c r="BC95" s="4">
        <v>6.0434113277784993</v>
      </c>
      <c r="BD95" s="4">
        <v>6.04</v>
      </c>
      <c r="BE95" s="44">
        <f t="shared" si="69"/>
        <v>0.96899577416227456</v>
      </c>
      <c r="BF95" s="44">
        <f t="shared" si="70"/>
        <v>0.96982693210187298</v>
      </c>
      <c r="BG95" s="44">
        <f t="shared" si="71"/>
        <v>0.96309343868980091</v>
      </c>
      <c r="BH95" s="44">
        <f t="shared" si="72"/>
        <v>0.92538685460395287</v>
      </c>
      <c r="BI95" s="4">
        <v>5.62</v>
      </c>
      <c r="BJ95" s="4">
        <v>0.42341132777849921</v>
      </c>
      <c r="BK95" s="4">
        <v>6.0434113277784993</v>
      </c>
      <c r="BL95" s="4">
        <v>6.04</v>
      </c>
      <c r="BM95" s="44">
        <f t="shared" si="73"/>
        <v>0.90108293507268222</v>
      </c>
      <c r="BN95" s="44">
        <f t="shared" si="74"/>
        <v>0.90180162774071781</v>
      </c>
      <c r="BO95" s="44">
        <f t="shared" si="75"/>
        <v>0.96309343868980091</v>
      </c>
      <c r="BP95" s="44">
        <f t="shared" si="76"/>
        <v>0.92538685460395287</v>
      </c>
      <c r="BQ95" s="44"/>
      <c r="BR95" s="4">
        <v>5.75</v>
      </c>
      <c r="BS95" s="4">
        <v>0.29341132777849932</v>
      </c>
      <c r="BT95" s="4">
        <v>6.0434113277784993</v>
      </c>
      <c r="BU95" s="4">
        <v>6.04</v>
      </c>
      <c r="BV95" s="44">
        <f t="shared" si="77"/>
        <v>0.92930644685499442</v>
      </c>
      <c r="BW95" s="44">
        <f t="shared" si="78"/>
        <v>0.93007088514772573</v>
      </c>
      <c r="BX95" s="44">
        <f t="shared" si="79"/>
        <v>0.96309343868980091</v>
      </c>
      <c r="BY95" s="44">
        <f t="shared" si="80"/>
        <v>0.92538685460395287</v>
      </c>
      <c r="BZ95" s="4">
        <v>5.71</v>
      </c>
      <c r="CA95" s="4">
        <v>0.33341132777849936</v>
      </c>
      <c r="CB95" s="4">
        <v>6.0434113277784993</v>
      </c>
      <c r="CC95" s="4">
        <v>6.04</v>
      </c>
      <c r="CD95" s="4">
        <v>6.8345000000000002</v>
      </c>
      <c r="CE95" s="44">
        <f t="shared" si="81"/>
        <v>0.92043577699906187</v>
      </c>
      <c r="CF95" s="44"/>
      <c r="CG95" s="44">
        <f t="shared" si="82"/>
        <v>0.96309343868980091</v>
      </c>
      <c r="CH95" s="44">
        <f t="shared" si="83"/>
        <v>1.0471119963229663</v>
      </c>
      <c r="CJ95" s="4">
        <v>6.0434113277784993</v>
      </c>
      <c r="CK95" s="4">
        <v>6.0434113277784993</v>
      </c>
      <c r="CM95" s="44">
        <f t="shared" si="84"/>
        <v>0.3895832653443172</v>
      </c>
      <c r="CN95" s="44">
        <f t="shared" si="85"/>
        <v>1</v>
      </c>
      <c r="CO95" s="44"/>
      <c r="CP95" s="44"/>
      <c r="CQ95" s="3">
        <v>6.28</v>
      </c>
      <c r="CR95" s="3">
        <v>5.2056638892485907E-3</v>
      </c>
      <c r="CS95" s="3">
        <v>6.2852056638892488</v>
      </c>
      <c r="CT95" s="3">
        <v>6.28</v>
      </c>
      <c r="CU95" s="44">
        <f t="shared" si="86"/>
        <v>0.99865217235880144</v>
      </c>
      <c r="CV95" s="44">
        <f t="shared" si="87"/>
        <v>1</v>
      </c>
      <c r="CW95" s="44"/>
      <c r="CX95" s="44"/>
      <c r="CY95" s="3">
        <v>5.79</v>
      </c>
      <c r="CZ95" s="3">
        <v>0.4952056638892488</v>
      </c>
      <c r="DA95" s="3">
        <v>6.2852056638892488</v>
      </c>
      <c r="DB95" s="3">
        <v>6.28</v>
      </c>
      <c r="DC95">
        <f t="shared" si="88"/>
        <v>0.8862187916448101</v>
      </c>
      <c r="DE95" s="3">
        <v>5.55</v>
      </c>
      <c r="DF95" s="3">
        <v>0.73520566388924902</v>
      </c>
      <c r="DG95" s="3">
        <v>6.2852056638892488</v>
      </c>
      <c r="DH95" s="3">
        <v>6.28</v>
      </c>
      <c r="DI95">
        <f t="shared" si="89"/>
        <v>0.8399033819466496</v>
      </c>
      <c r="DK95" s="3">
        <v>5.71</v>
      </c>
      <c r="DL95" s="3">
        <v>0.57520566388924887</v>
      </c>
      <c r="DM95" s="3">
        <v>6.2852056638892488</v>
      </c>
      <c r="DN95" s="3">
        <v>6.28</v>
      </c>
      <c r="DO95">
        <f t="shared" si="90"/>
        <v>0.87022300924558504</v>
      </c>
      <c r="DQ95" s="3">
        <v>5.6310000000000002</v>
      </c>
      <c r="DR95" s="3">
        <v>0.65420566388924861</v>
      </c>
      <c r="DS95" s="3">
        <v>6.2852056638892488</v>
      </c>
      <c r="DT95" s="3">
        <v>6.3170000000000002</v>
      </c>
      <c r="DU95">
        <f t="shared" si="91"/>
        <v>0.85498390029640925</v>
      </c>
      <c r="DW95" s="3">
        <v>6.43</v>
      </c>
      <c r="DX95" s="3">
        <v>-0.14479433611075088</v>
      </c>
      <c r="DY95" s="3">
        <v>6.2852056638892488</v>
      </c>
      <c r="DZ95" s="3">
        <v>6.43</v>
      </c>
      <c r="EA95">
        <f t="shared" si="92"/>
        <v>1</v>
      </c>
      <c r="EC95" s="3">
        <v>6.59</v>
      </c>
      <c r="ED95" s="3">
        <v>-0.30479433611075102</v>
      </c>
      <c r="EE95" s="3">
        <v>6.2852056638892488</v>
      </c>
      <c r="EF95" s="3">
        <v>6.59</v>
      </c>
      <c r="EG95">
        <f t="shared" si="93"/>
        <v>1</v>
      </c>
      <c r="EI95" s="3">
        <v>6.36</v>
      </c>
      <c r="EJ95" s="3">
        <v>-7.479433611075148E-2</v>
      </c>
      <c r="EK95" s="3">
        <v>6.2852056638892488</v>
      </c>
      <c r="EL95" s="3">
        <v>6.36</v>
      </c>
      <c r="EM95">
        <f t="shared" si="94"/>
        <v>1</v>
      </c>
      <c r="EO95" s="3">
        <v>6.51</v>
      </c>
      <c r="EP95" s="3">
        <v>6.3585680130072237</v>
      </c>
      <c r="EQ95" s="3">
        <v>6.3585680130072237</v>
      </c>
      <c r="ER95" s="3">
        <v>6.0434113277784993</v>
      </c>
      <c r="ES95">
        <f t="shared" si="95"/>
        <v>0.3775644437146809</v>
      </c>
      <c r="EU95" s="3">
        <v>6.37</v>
      </c>
      <c r="EV95" s="12">
        <v>-1.1431986992776366E-2</v>
      </c>
      <c r="EW95" s="3">
        <v>6.3585680130072237</v>
      </c>
      <c r="EX95" s="3">
        <v>6.0434113277784993</v>
      </c>
      <c r="EY95" s="3">
        <v>6.37</v>
      </c>
      <c r="EZ95" s="3"/>
      <c r="FA95" s="3">
        <v>-8.4794336110751267E-2</v>
      </c>
      <c r="FB95" s="3">
        <v>6.2852056638892488</v>
      </c>
      <c r="FC95" s="3"/>
      <c r="FF95" s="3">
        <v>6.31</v>
      </c>
      <c r="FG95" s="3">
        <v>-2.479433611075077E-2</v>
      </c>
      <c r="FH95" s="3">
        <v>6.2852056638892488</v>
      </c>
      <c r="FI95" s="3">
        <v>6.31</v>
      </c>
      <c r="FJ95">
        <f t="shared" si="96"/>
        <v>1</v>
      </c>
      <c r="FL95" s="3"/>
      <c r="FM95" s="3"/>
      <c r="FN95" s="3"/>
      <c r="FO95" s="12">
        <v>6.2852056638892488</v>
      </c>
      <c r="FP95" s="12">
        <v>6.2852056638892488</v>
      </c>
      <c r="FQ95" s="3"/>
      <c r="FR95" s="3" t="s">
        <v>194</v>
      </c>
      <c r="FU95" s="3">
        <v>6.33</v>
      </c>
      <c r="FV95" s="12">
        <v>-4.4794336110751232E-2</v>
      </c>
      <c r="FW95" s="12">
        <v>6.2852056638892488</v>
      </c>
      <c r="FX95" s="3"/>
      <c r="FY95" s="3"/>
      <c r="FZ95">
        <f t="shared" si="99"/>
        <v>1</v>
      </c>
      <c r="GB95" s="3"/>
      <c r="GC95" s="12">
        <v>6.2852056638892488</v>
      </c>
      <c r="GD95" s="3"/>
      <c r="GG95" s="3">
        <v>5.47</v>
      </c>
      <c r="GH95" s="12">
        <v>0.81520566388924909</v>
      </c>
      <c r="GI95" s="3">
        <v>6.2852056638892488</v>
      </c>
      <c r="GJ95" s="3">
        <v>6.28</v>
      </c>
      <c r="GK95" s="3"/>
      <c r="GL95" s="3"/>
      <c r="GM95">
        <f t="shared" si="97"/>
        <v>0.82552228212789003</v>
      </c>
      <c r="GO95" s="3"/>
      <c r="GP95" s="3">
        <v>5.54</v>
      </c>
      <c r="GQ95" s="3">
        <v>6.2852056638892488</v>
      </c>
      <c r="GR95" s="3">
        <v>6.3</v>
      </c>
      <c r="GU95" s="3">
        <v>6.28</v>
      </c>
      <c r="GV95" s="3">
        <v>5.99</v>
      </c>
      <c r="GW95" s="3"/>
      <c r="GX95" s="3"/>
      <c r="GY95" s="3"/>
    </row>
    <row r="96" spans="1:207">
      <c r="A96" s="9" t="s">
        <v>146</v>
      </c>
      <c r="B96" s="2" t="s">
        <v>122</v>
      </c>
      <c r="C96" s="2" t="s">
        <v>123</v>
      </c>
      <c r="D96" s="16" t="s">
        <v>124</v>
      </c>
      <c r="E96" s="3">
        <v>45</v>
      </c>
      <c r="F96" s="4">
        <v>6.6219999999999999</v>
      </c>
      <c r="G96" s="4">
        <v>3.915450325059</v>
      </c>
      <c r="H96" s="4">
        <v>2.4545496749409996</v>
      </c>
      <c r="I96" s="64">
        <f t="shared" si="52"/>
        <v>6.3699999999999992</v>
      </c>
      <c r="K96" s="10">
        <v>5.4335000000000004</v>
      </c>
      <c r="L96" s="10">
        <v>0.69759006501179943</v>
      </c>
      <c r="M96" s="44">
        <f t="shared" si="98"/>
        <v>0.8487786782631892</v>
      </c>
      <c r="O96" s="44">
        <f t="shared" si="53"/>
        <v>0.92586681742854127</v>
      </c>
      <c r="P96" s="11">
        <v>5.5890000000000004</v>
      </c>
      <c r="Q96" s="11">
        <v>0.54209006501179946</v>
      </c>
      <c r="R96" s="11">
        <v>6.1310900650117999</v>
      </c>
      <c r="S96" s="44">
        <f t="shared" si="54"/>
        <v>0.87838807558102927</v>
      </c>
      <c r="U96" s="44">
        <f t="shared" si="55"/>
        <v>0.92586681742854127</v>
      </c>
      <c r="V96" s="11">
        <v>5.6985000000000001</v>
      </c>
      <c r="W96" s="11">
        <v>0.43259006501179975</v>
      </c>
      <c r="X96" s="11">
        <v>6.1310900650117999</v>
      </c>
      <c r="Y96" s="44">
        <f t="shared" si="56"/>
        <v>0.90050918892113696</v>
      </c>
      <c r="AA96" s="44">
        <f t="shared" si="57"/>
        <v>0.92586681742854127</v>
      </c>
      <c r="AB96" s="11">
        <v>5.74</v>
      </c>
      <c r="AC96" s="11">
        <v>0.39109006501179966</v>
      </c>
      <c r="AD96" s="11">
        <v>6.1310900650117999</v>
      </c>
      <c r="AE96" s="44">
        <f t="shared" si="58"/>
        <v>0.9091869506405883</v>
      </c>
      <c r="AF96" s="48"/>
      <c r="AG96" s="44">
        <f t="shared" si="59"/>
        <v>0.92586681742854127</v>
      </c>
      <c r="AH96" s="11">
        <v>5.5975000000000001</v>
      </c>
      <c r="AI96" s="7">
        <v>0</v>
      </c>
      <c r="AJ96" s="11" t="s">
        <v>125</v>
      </c>
      <c r="AK96" s="11"/>
      <c r="AL96" s="44">
        <f t="shared" si="60"/>
        <v>1</v>
      </c>
      <c r="AM96" s="44">
        <f t="shared" si="61"/>
        <v>1</v>
      </c>
      <c r="AN96" s="44">
        <f t="shared" si="62"/>
        <v>0.84528843249773489</v>
      </c>
      <c r="AO96" s="44">
        <f t="shared" si="63"/>
        <v>0.87872841444270033</v>
      </c>
      <c r="AP96" s="44"/>
      <c r="AQ96" s="44">
        <f t="shared" si="64"/>
        <v>0</v>
      </c>
      <c r="AS96" s="11">
        <v>5.2610000000000001</v>
      </c>
      <c r="AT96" s="11">
        <v>0.13372516252949929</v>
      </c>
      <c r="AU96" s="17">
        <v>5.3947251625294994</v>
      </c>
      <c r="AV96" s="11">
        <v>5.4649999999999999</v>
      </c>
      <c r="AW96" s="44">
        <f t="shared" si="65"/>
        <v>0.96697471795445944</v>
      </c>
      <c r="AX96" s="44">
        <f t="shared" si="66"/>
        <v>0.95047882996451039</v>
      </c>
      <c r="AY96" s="44">
        <f t="shared" si="67"/>
        <v>0.84689562991043954</v>
      </c>
      <c r="AZ96" s="44">
        <f t="shared" si="68"/>
        <v>0.82527937179099964</v>
      </c>
      <c r="BA96" s="4">
        <v>5.1535000000000002</v>
      </c>
      <c r="BB96" s="4">
        <v>0.24122516252949922</v>
      </c>
      <c r="BC96" s="18">
        <v>5.3947251625294994</v>
      </c>
      <c r="BD96" s="4">
        <v>5.4335000000000004</v>
      </c>
      <c r="BE96" s="44">
        <f t="shared" si="69"/>
        <v>0.94196680418046141</v>
      </c>
      <c r="BF96" s="44">
        <f t="shared" si="70"/>
        <v>0.93326103795638138</v>
      </c>
      <c r="BG96" s="44">
        <f t="shared" si="71"/>
        <v>0.84689562991043954</v>
      </c>
      <c r="BH96" s="44">
        <f t="shared" si="72"/>
        <v>0.82052250075505895</v>
      </c>
      <c r="BI96" s="4">
        <v>4.8855000000000004</v>
      </c>
      <c r="BJ96" s="4">
        <v>0.50922516252949901</v>
      </c>
      <c r="BK96" s="18">
        <v>5.3947251625294994</v>
      </c>
      <c r="BL96" s="4">
        <v>5.4055</v>
      </c>
      <c r="BM96" s="44">
        <f t="shared" si="73"/>
        <v>0.88491242714682494</v>
      </c>
      <c r="BN96" s="44">
        <f t="shared" si="74"/>
        <v>0.88276274968921387</v>
      </c>
      <c r="BO96" s="44">
        <f t="shared" si="75"/>
        <v>0.84689562991043954</v>
      </c>
      <c r="BP96" s="44">
        <f t="shared" si="76"/>
        <v>0.81629417094533374</v>
      </c>
      <c r="BQ96" s="44"/>
      <c r="BR96" s="4">
        <v>5.0199999999999996</v>
      </c>
      <c r="BS96" s="4">
        <v>0.12927019503540027</v>
      </c>
      <c r="BT96" s="18">
        <v>5.1492701950353998</v>
      </c>
      <c r="BU96" s="4">
        <v>5.14</v>
      </c>
      <c r="BV96" s="44">
        <f t="shared" si="77"/>
        <v>0.9680397707596412</v>
      </c>
      <c r="BW96" s="44">
        <f t="shared" si="78"/>
        <v>0.9702635417775225</v>
      </c>
      <c r="BX96" s="44">
        <f t="shared" si="79"/>
        <v>0.80836266798043965</v>
      </c>
      <c r="BY96" s="44">
        <f t="shared" si="80"/>
        <v>0.77620054364240409</v>
      </c>
      <c r="BZ96" s="4">
        <v>4.8</v>
      </c>
      <c r="CA96" s="4">
        <v>0.10381522754129957</v>
      </c>
      <c r="CB96" s="18">
        <v>4.9038152275412994</v>
      </c>
      <c r="CE96" s="44">
        <f t="shared" si="81"/>
        <v>0.9741705975425945</v>
      </c>
      <c r="CF96" s="44"/>
      <c r="CG96" s="44">
        <f t="shared" si="82"/>
        <v>0.76982970605043954</v>
      </c>
      <c r="CH96" s="44">
        <f t="shared" si="83"/>
        <v>0</v>
      </c>
      <c r="CI96" s="4">
        <v>4.45</v>
      </c>
      <c r="CJ96" s="4">
        <v>0.45381522754129922</v>
      </c>
      <c r="CK96" s="18">
        <v>4.9038152275412994</v>
      </c>
      <c r="CL96" s="4">
        <v>4.92</v>
      </c>
      <c r="CM96" s="44">
        <f t="shared" si="84"/>
        <v>0.89613466563706157</v>
      </c>
      <c r="CN96" s="44">
        <f t="shared" si="85"/>
        <v>0.89282742588272812</v>
      </c>
      <c r="CO96" s="44"/>
      <c r="CP96" s="44"/>
      <c r="CQ96" s="3"/>
      <c r="CR96" s="3">
        <v>4.9038152275412994</v>
      </c>
      <c r="CS96" s="18">
        <v>4.9038152275412994</v>
      </c>
      <c r="CT96" s="3"/>
      <c r="CU96" s="44">
        <f t="shared" si="86"/>
        <v>0.44396557759898231</v>
      </c>
      <c r="CV96" s="44">
        <f t="shared" si="87"/>
        <v>1</v>
      </c>
      <c r="CW96" s="44"/>
      <c r="CX96" s="44"/>
      <c r="CY96" s="3">
        <v>4.45</v>
      </c>
      <c r="CZ96" s="3">
        <v>0.45381522754129922</v>
      </c>
      <c r="DA96" s="18">
        <v>4.9038152275412994</v>
      </c>
      <c r="DB96" s="3">
        <v>4.91</v>
      </c>
      <c r="DC96">
        <f t="shared" si="88"/>
        <v>0.89613466563706157</v>
      </c>
      <c r="DE96" s="3">
        <v>4.4370000000000003</v>
      </c>
      <c r="DF96" s="3">
        <v>0.46681522754129912</v>
      </c>
      <c r="DG96" s="18">
        <v>4.9038152275412994</v>
      </c>
      <c r="DH96" s="3">
        <v>4.9424999999999999</v>
      </c>
      <c r="DI96">
        <f t="shared" si="89"/>
        <v>0.89347628026231651</v>
      </c>
      <c r="DK96" s="3">
        <v>4.55</v>
      </c>
      <c r="DL96" s="3">
        <v>0.35381522754129957</v>
      </c>
      <c r="DM96" s="18">
        <v>4.9038152275412994</v>
      </c>
      <c r="DN96" s="3">
        <v>4.91</v>
      </c>
      <c r="DO96">
        <f t="shared" si="90"/>
        <v>0.91712503633656617</v>
      </c>
      <c r="DQ96" s="3">
        <v>4.5294999999999996</v>
      </c>
      <c r="DR96" s="3">
        <v>0.37431522754129976</v>
      </c>
      <c r="DS96" s="18">
        <v>4.9038152275412994</v>
      </c>
      <c r="DT96" s="3">
        <v>4.9394999999999998</v>
      </c>
      <c r="DU96">
        <f t="shared" si="91"/>
        <v>0.91274226459429619</v>
      </c>
      <c r="DW96" s="3">
        <v>4.46</v>
      </c>
      <c r="DX96" s="3">
        <v>0.44381522754129943</v>
      </c>
      <c r="DY96" s="18">
        <v>4.9038152275412994</v>
      </c>
      <c r="DZ96" s="3">
        <v>4.9000000000000004</v>
      </c>
      <c r="EA96">
        <f t="shared" si="92"/>
        <v>0.8981903666601444</v>
      </c>
      <c r="EC96" s="3">
        <v>4.59</v>
      </c>
      <c r="ED96" s="3">
        <v>0.31381522754129954</v>
      </c>
      <c r="EE96" s="18">
        <v>4.9038152275412994</v>
      </c>
      <c r="EF96" s="3">
        <v>4.59</v>
      </c>
      <c r="EG96">
        <f t="shared" si="93"/>
        <v>0.92579911957801864</v>
      </c>
      <c r="EI96" s="3">
        <v>4.4000000000000004</v>
      </c>
      <c r="EJ96" s="3">
        <v>0.25836026004719947</v>
      </c>
      <c r="EK96" s="18">
        <v>4.6583602600471998</v>
      </c>
      <c r="EL96" s="3">
        <v>4.6500000000000004</v>
      </c>
      <c r="EM96">
        <f t="shared" si="94"/>
        <v>0.93809966820987745</v>
      </c>
      <c r="EO96" s="3">
        <v>4.3455000000000004</v>
      </c>
      <c r="EP96" s="3">
        <v>5.1605608171577604</v>
      </c>
      <c r="EQ96" s="18">
        <v>5.1605608171577604</v>
      </c>
      <c r="ER96" s="3">
        <v>4.6583602600471998</v>
      </c>
      <c r="ES96">
        <f t="shared" si="95"/>
        <v>0.43140651368820104</v>
      </c>
      <c r="EU96" s="3">
        <v>4.75</v>
      </c>
      <c r="EV96" s="12">
        <v>0.41056081715776038</v>
      </c>
      <c r="EW96" s="18">
        <v>5.1605608171577604</v>
      </c>
      <c r="EX96" s="18">
        <v>4.6583602600471998</v>
      </c>
      <c r="EY96" s="3">
        <v>5.16</v>
      </c>
      <c r="EZ96" s="3"/>
      <c r="FA96" s="3">
        <v>-0.25618477245870075</v>
      </c>
      <c r="FB96" s="19">
        <v>4.9038152275412994</v>
      </c>
      <c r="FC96" s="3" t="s">
        <v>147</v>
      </c>
      <c r="FF96" s="3"/>
      <c r="FG96" s="13"/>
      <c r="FH96" s="13"/>
      <c r="FI96" s="3"/>
      <c r="FJ96">
        <f t="shared" si="96"/>
        <v>1</v>
      </c>
      <c r="FL96" s="3">
        <v>4.8449999999999998</v>
      </c>
      <c r="FM96" s="3">
        <v>4.7735000000000003</v>
      </c>
      <c r="FN96" s="3"/>
      <c r="FO96" s="14"/>
      <c r="FP96" s="14"/>
      <c r="FQ96" s="3"/>
      <c r="FR96" s="3"/>
      <c r="FU96" s="3"/>
      <c r="FV96" s="14"/>
      <c r="FW96" s="14"/>
      <c r="FX96" s="3"/>
      <c r="FY96" s="3"/>
      <c r="FZ96">
        <f t="shared" si="99"/>
        <v>1</v>
      </c>
      <c r="GB96" s="3"/>
      <c r="GC96" s="14"/>
      <c r="GD96" s="3"/>
      <c r="GG96" s="3"/>
      <c r="GH96" s="14"/>
      <c r="GI96" s="20"/>
      <c r="GJ96" s="3"/>
      <c r="GK96" s="3"/>
      <c r="GL96" s="3"/>
      <c r="GM96">
        <f t="shared" si="97"/>
        <v>1</v>
      </c>
      <c r="GO96" s="3"/>
      <c r="GP96" s="3"/>
      <c r="GQ96" s="20"/>
      <c r="GR96" s="3"/>
      <c r="GU96" s="3"/>
      <c r="GV96" s="3"/>
      <c r="GW96" s="3"/>
      <c r="GX96" s="3"/>
      <c r="GY96" s="3"/>
    </row>
    <row r="97" spans="1:207">
      <c r="A97" s="34" t="s">
        <v>168</v>
      </c>
      <c r="B97" s="2" t="s">
        <v>122</v>
      </c>
      <c r="C97" s="2" t="s">
        <v>123</v>
      </c>
      <c r="D97" s="16" t="s">
        <v>124</v>
      </c>
      <c r="E97" s="3">
        <v>21</v>
      </c>
      <c r="F97" s="4">
        <v>6.798</v>
      </c>
      <c r="G97" s="4">
        <v>4.0236323120622002</v>
      </c>
      <c r="H97" s="4">
        <v>2.5223676879377996</v>
      </c>
      <c r="I97" s="64">
        <f t="shared" si="52"/>
        <v>6.5459999999999994</v>
      </c>
      <c r="K97" s="10">
        <v>5.5545</v>
      </c>
      <c r="L97" s="10">
        <v>0.73902646241243986</v>
      </c>
      <c r="M97" s="44">
        <f t="shared" si="98"/>
        <v>0.84482901307705793</v>
      </c>
      <c r="O97" s="44">
        <f t="shared" si="53"/>
        <v>0.92579088885149163</v>
      </c>
      <c r="P97" s="11">
        <v>5.88</v>
      </c>
      <c r="Q97" s="11">
        <v>0.41352646241243995</v>
      </c>
      <c r="R97" s="11">
        <v>6.2935264624124398</v>
      </c>
      <c r="S97" s="44">
        <f t="shared" si="54"/>
        <v>0.90680377164069337</v>
      </c>
      <c r="U97" s="44">
        <f t="shared" si="55"/>
        <v>0.92579088885149163</v>
      </c>
      <c r="V97" s="11">
        <v>5.9749999999999996</v>
      </c>
      <c r="W97" s="11">
        <v>0.3185264624124402</v>
      </c>
      <c r="X97" s="11">
        <v>6.2935264624124398</v>
      </c>
      <c r="Y97" s="44">
        <f t="shared" si="56"/>
        <v>0.92664329450942773</v>
      </c>
      <c r="AA97" s="44">
        <f t="shared" si="57"/>
        <v>0.92579088885149163</v>
      </c>
      <c r="AB97" s="11">
        <v>5.97</v>
      </c>
      <c r="AC97" s="11">
        <v>0.3235264624124401</v>
      </c>
      <c r="AD97" s="11">
        <v>6.2935264624124398</v>
      </c>
      <c r="AE97" s="44">
        <f t="shared" si="58"/>
        <v>0.92557749113924681</v>
      </c>
      <c r="AF97" s="48"/>
      <c r="AG97" s="44">
        <f t="shared" si="59"/>
        <v>0.92579088885149163</v>
      </c>
      <c r="AH97" s="11">
        <v>5.8285</v>
      </c>
      <c r="AI97" s="7">
        <v>0</v>
      </c>
      <c r="AJ97" s="11" t="s">
        <v>125</v>
      </c>
      <c r="AK97" s="11"/>
      <c r="AL97" s="44">
        <f t="shared" si="60"/>
        <v>1</v>
      </c>
      <c r="AM97" s="44">
        <f t="shared" si="61"/>
        <v>1</v>
      </c>
      <c r="AN97" s="44">
        <f t="shared" si="62"/>
        <v>0.85738452486025296</v>
      </c>
      <c r="AO97" s="44">
        <f t="shared" si="63"/>
        <v>0.89039107852123445</v>
      </c>
      <c r="AP97" s="44"/>
      <c r="AQ97" s="44">
        <f t="shared" si="64"/>
        <v>0</v>
      </c>
      <c r="AS97" s="11">
        <v>5.6040000000000001</v>
      </c>
      <c r="AT97" s="11">
        <v>-6.7183843968900092E-2</v>
      </c>
      <c r="AU97" s="17">
        <v>5.5368161560311</v>
      </c>
      <c r="AV97" s="11">
        <v>5.6040000000000001</v>
      </c>
      <c r="AW97" s="44">
        <f t="shared" si="65"/>
        <v>1</v>
      </c>
      <c r="AX97" s="44">
        <f t="shared" si="66"/>
        <v>1</v>
      </c>
      <c r="AY97" s="44">
        <f t="shared" si="67"/>
        <v>0.84583198228400558</v>
      </c>
      <c r="AZ97" s="44">
        <f t="shared" si="68"/>
        <v>0.82436010591350395</v>
      </c>
      <c r="BA97" s="4">
        <v>5.375</v>
      </c>
      <c r="BB97" s="4">
        <v>0.1618161560311</v>
      </c>
      <c r="BC97" s="18">
        <v>5.5368161560311</v>
      </c>
      <c r="BD97" s="4">
        <v>5.6224999999999996</v>
      </c>
      <c r="BE97" s="44">
        <f t="shared" si="69"/>
        <v>0.9613383948542995</v>
      </c>
      <c r="BF97" s="44">
        <f t="shared" si="70"/>
        <v>0.94205283706593934</v>
      </c>
      <c r="BG97" s="44">
        <f t="shared" si="71"/>
        <v>0.84583198228400558</v>
      </c>
      <c r="BH97" s="44">
        <f t="shared" si="72"/>
        <v>0.82708149455722269</v>
      </c>
      <c r="BI97" s="4">
        <v>5.21</v>
      </c>
      <c r="BJ97" s="4">
        <v>0.32681615603110004</v>
      </c>
      <c r="BK97" s="18">
        <v>5.5368161560311</v>
      </c>
      <c r="BL97" s="4">
        <v>5.53</v>
      </c>
      <c r="BM97" s="44">
        <f t="shared" si="73"/>
        <v>0.92487759401633918</v>
      </c>
      <c r="BN97" s="44">
        <f t="shared" si="74"/>
        <v>0.92632893923563342</v>
      </c>
      <c r="BO97" s="44">
        <f t="shared" si="75"/>
        <v>0.84583198228400558</v>
      </c>
      <c r="BP97" s="44">
        <f t="shared" si="76"/>
        <v>0.813474551338629</v>
      </c>
      <c r="BQ97" s="44"/>
      <c r="BR97" s="4">
        <v>5.3</v>
      </c>
      <c r="BS97" s="4">
        <v>0</v>
      </c>
      <c r="BT97" s="18">
        <v>5.2845793872373203</v>
      </c>
      <c r="BV97" s="44">
        <f t="shared" si="77"/>
        <v>1</v>
      </c>
      <c r="BW97" s="44">
        <f t="shared" si="78"/>
        <v>1</v>
      </c>
      <c r="BX97" s="44">
        <f t="shared" si="79"/>
        <v>0.8096547509929729</v>
      </c>
      <c r="BY97" s="44">
        <f t="shared" si="80"/>
        <v>0</v>
      </c>
      <c r="BZ97" s="4">
        <v>5.08</v>
      </c>
      <c r="CA97" s="4">
        <v>0</v>
      </c>
      <c r="CB97" s="18">
        <v>5.0323426184435398</v>
      </c>
      <c r="CE97" s="44">
        <f t="shared" si="81"/>
        <v>1</v>
      </c>
      <c r="CF97" s="44"/>
      <c r="CG97" s="44">
        <f t="shared" si="82"/>
        <v>0.77604644057439665</v>
      </c>
      <c r="CH97" s="44">
        <f t="shared" si="83"/>
        <v>0</v>
      </c>
      <c r="CI97" s="4">
        <v>4.78</v>
      </c>
      <c r="CJ97" s="4">
        <v>0.25234261844353956</v>
      </c>
      <c r="CK97" s="18">
        <v>5.0323426184435398</v>
      </c>
      <c r="CL97" s="4">
        <v>5.1100000000000003</v>
      </c>
      <c r="CM97" s="44">
        <f t="shared" si="84"/>
        <v>0.94098594530027013</v>
      </c>
      <c r="CN97" s="44">
        <f t="shared" si="85"/>
        <v>0.92420122409379868</v>
      </c>
      <c r="CO97" s="44"/>
      <c r="CP97" s="44"/>
      <c r="CQ97" s="3"/>
      <c r="CR97" s="3">
        <v>5.0323426184435398</v>
      </c>
      <c r="CS97" s="18">
        <v>5.0323426184435398</v>
      </c>
      <c r="CT97" s="3"/>
      <c r="CU97" s="44">
        <f t="shared" si="86"/>
        <v>0.44430691813294321</v>
      </c>
      <c r="CV97" s="44">
        <f t="shared" si="87"/>
        <v>1</v>
      </c>
      <c r="CW97" s="44"/>
      <c r="CX97" s="44"/>
      <c r="CY97" s="3">
        <v>4.7300000000000004</v>
      </c>
      <c r="CZ97" s="3">
        <v>0.30234261844353938</v>
      </c>
      <c r="DA97" s="18">
        <v>5.0323426184435398</v>
      </c>
      <c r="DB97" s="3">
        <v>5.13</v>
      </c>
      <c r="DC97">
        <f t="shared" si="88"/>
        <v>0.93010994670554104</v>
      </c>
      <c r="DE97" s="3">
        <v>4.6879999999999997</v>
      </c>
      <c r="DF97" s="3">
        <v>0.34434261844354008</v>
      </c>
      <c r="DG97" s="18">
        <v>5.0323426184435398</v>
      </c>
      <c r="DH97" s="3">
        <v>5.0549999999999997</v>
      </c>
      <c r="DI97">
        <f t="shared" si="89"/>
        <v>0.92116653050394892</v>
      </c>
      <c r="DK97" s="3">
        <v>4.7300000000000004</v>
      </c>
      <c r="DL97" s="3">
        <v>0.30234261844353938</v>
      </c>
      <c r="DM97" s="18">
        <v>5.0323426184435398</v>
      </c>
      <c r="DN97" s="3">
        <v>5.03</v>
      </c>
      <c r="DO97">
        <f t="shared" si="90"/>
        <v>0.93010994670554104</v>
      </c>
      <c r="DQ97" s="3">
        <v>4.7184999999999997</v>
      </c>
      <c r="DR97" s="3">
        <v>0.31384261844354011</v>
      </c>
      <c r="DS97" s="18">
        <v>5.0323426184435398</v>
      </c>
      <c r="DT97" s="3">
        <v>5.1414999999999997</v>
      </c>
      <c r="DU97">
        <f t="shared" si="91"/>
        <v>0.92764393489948149</v>
      </c>
      <c r="DW97" s="3">
        <v>4.71</v>
      </c>
      <c r="DX97" s="3">
        <v>0.32234261844353984</v>
      </c>
      <c r="DY97" s="18">
        <v>5.0323426184435398</v>
      </c>
      <c r="DZ97" s="3">
        <v>5.0599999999999996</v>
      </c>
      <c r="EA97">
        <f t="shared" si="92"/>
        <v>0.92582961853256041</v>
      </c>
      <c r="EC97" s="3">
        <v>4.7699999999999996</v>
      </c>
      <c r="ED97" s="3">
        <v>0.26234261844354023</v>
      </c>
      <c r="EE97" s="18">
        <v>5.0323426184435398</v>
      </c>
      <c r="EF97" s="3">
        <v>4.7699999999999996</v>
      </c>
      <c r="EG97">
        <f t="shared" si="93"/>
        <v>0.93879044495190644</v>
      </c>
      <c r="EI97" s="3">
        <v>4.59</v>
      </c>
      <c r="EJ97" s="3">
        <v>0.19010584964976029</v>
      </c>
      <c r="EK97" s="18">
        <v>4.7801058496497602</v>
      </c>
      <c r="EL97" s="3">
        <v>4.78</v>
      </c>
      <c r="EM97">
        <f t="shared" si="94"/>
        <v>0.9548842755876118</v>
      </c>
      <c r="EO97" s="3">
        <v>4.5025000000000004</v>
      </c>
      <c r="EP97" s="3">
        <v>5.0242771588451198</v>
      </c>
      <c r="EQ97" s="18">
        <v>5.0242771588451198</v>
      </c>
      <c r="ER97" s="3">
        <v>4.7801058496497602</v>
      </c>
      <c r="ES97">
        <f t="shared" si="95"/>
        <v>0.44470298083770637</v>
      </c>
      <c r="EU97" s="3">
        <v>4.74</v>
      </c>
      <c r="EV97" s="12">
        <v>0.28427715884511962</v>
      </c>
      <c r="EW97" s="18">
        <v>5.0242771588451198</v>
      </c>
      <c r="EX97" s="18">
        <v>4.7801058496497602</v>
      </c>
      <c r="EY97" s="3">
        <v>5.05</v>
      </c>
      <c r="EZ97" s="3"/>
      <c r="FA97" s="3">
        <v>-1.7657381556460017E-2</v>
      </c>
      <c r="FB97" s="19">
        <v>5.0323426184435398</v>
      </c>
      <c r="FC97" s="3" t="s">
        <v>160</v>
      </c>
      <c r="FF97" s="3">
        <v>4.79</v>
      </c>
      <c r="FG97" s="3">
        <v>0.24234261844353977</v>
      </c>
      <c r="FH97" s="19">
        <v>5.0323426184435398</v>
      </c>
      <c r="FI97" s="3">
        <v>5.03</v>
      </c>
      <c r="FJ97">
        <f t="shared" si="96"/>
        <v>0.94319173872528839</v>
      </c>
      <c r="FL97" s="3"/>
      <c r="FM97" s="3"/>
      <c r="FN97" s="3"/>
      <c r="FO97" s="3">
        <v>5.0323426184435398</v>
      </c>
      <c r="FP97" s="19">
        <v>5.0323426184435398</v>
      </c>
      <c r="FQ97" s="3"/>
      <c r="FR97" s="3"/>
      <c r="FU97" s="3">
        <v>4.7560000000000002</v>
      </c>
      <c r="FV97" s="3">
        <v>0.27634261844353958</v>
      </c>
      <c r="FW97" s="19">
        <v>5.0323426184435398</v>
      </c>
      <c r="FX97" s="3">
        <v>5.0365000000000002</v>
      </c>
      <c r="FY97" s="3">
        <v>4.8</v>
      </c>
      <c r="FZ97">
        <f t="shared" si="99"/>
        <v>0.93573390010182278</v>
      </c>
      <c r="GB97" s="3"/>
      <c r="GC97" s="19"/>
      <c r="GD97" s="3"/>
      <c r="GG97" s="3"/>
      <c r="GH97" s="14"/>
      <c r="GI97" s="20"/>
      <c r="GJ97" s="3"/>
      <c r="GK97" s="3"/>
      <c r="GL97" s="3"/>
      <c r="GM97">
        <f t="shared" si="97"/>
        <v>1</v>
      </c>
      <c r="GO97" s="3"/>
      <c r="GP97" s="3"/>
      <c r="GQ97" s="20"/>
      <c r="GR97" s="3"/>
      <c r="GU97" s="3"/>
      <c r="GV97" s="3"/>
      <c r="GW97" s="3"/>
      <c r="GX97" s="3"/>
      <c r="GY97" s="3"/>
    </row>
    <row r="98" spans="1:207">
      <c r="A98" s="36" t="s">
        <v>195</v>
      </c>
      <c r="B98" s="2" t="s">
        <v>122</v>
      </c>
      <c r="C98" s="2" t="s">
        <v>123</v>
      </c>
      <c r="D98" s="16" t="s">
        <v>124</v>
      </c>
      <c r="E98" s="3">
        <v>26</v>
      </c>
      <c r="F98" s="4">
        <v>6.9240000000000004</v>
      </c>
      <c r="G98" s="4">
        <v>4.1010807800304008</v>
      </c>
      <c r="H98" s="4">
        <v>2.5709192199695994</v>
      </c>
      <c r="I98" s="64">
        <f t="shared" si="52"/>
        <v>6.6720000000000006</v>
      </c>
      <c r="K98" s="10">
        <v>5.6695000000000002</v>
      </c>
      <c r="L98" s="10">
        <v>0.74031615600608003</v>
      </c>
      <c r="M98" s="44">
        <f t="shared" si="98"/>
        <v>0.84708625097529044</v>
      </c>
      <c r="O98" s="44">
        <f t="shared" si="53"/>
        <v>0.92573890179175045</v>
      </c>
      <c r="P98" s="11">
        <v>5.96</v>
      </c>
      <c r="Q98" s="11">
        <v>0.44981615600608027</v>
      </c>
      <c r="R98" s="11">
        <v>6.4098161560060802</v>
      </c>
      <c r="S98" s="44">
        <f t="shared" si="54"/>
        <v>0.90115879082116956</v>
      </c>
      <c r="U98" s="44">
        <f t="shared" si="55"/>
        <v>0.92573890179175045</v>
      </c>
      <c r="V98" s="11">
        <v>5.79</v>
      </c>
      <c r="W98" s="11">
        <v>0.6198161560060802</v>
      </c>
      <c r="X98" s="11">
        <v>6.4098161560060802</v>
      </c>
      <c r="Y98" s="44">
        <f t="shared" si="56"/>
        <v>0.86870796706558506</v>
      </c>
      <c r="AA98" s="44">
        <f t="shared" si="57"/>
        <v>0.92573890179175045</v>
      </c>
      <c r="AB98" s="11">
        <v>6.01</v>
      </c>
      <c r="AC98" s="11">
        <v>0.39981615600608045</v>
      </c>
      <c r="AD98" s="11">
        <v>6.4098161560060802</v>
      </c>
      <c r="AE98" s="44">
        <f t="shared" si="58"/>
        <v>0.91116967091493517</v>
      </c>
      <c r="AF98" s="48"/>
      <c r="AG98" s="44">
        <f t="shared" si="59"/>
        <v>0.92573890179175045</v>
      </c>
      <c r="AH98" s="11">
        <v>5.7945000000000002</v>
      </c>
      <c r="AI98" s="7">
        <v>0</v>
      </c>
      <c r="AJ98" s="11" t="s">
        <v>125</v>
      </c>
      <c r="AK98" s="11"/>
      <c r="AL98" s="44">
        <f t="shared" si="60"/>
        <v>1</v>
      </c>
      <c r="AM98" s="44">
        <f t="shared" si="61"/>
        <v>1</v>
      </c>
      <c r="AN98" s="44">
        <f t="shared" si="62"/>
        <v>0.83687175043327555</v>
      </c>
      <c r="AO98" s="44">
        <f t="shared" si="63"/>
        <v>0.86848021582733803</v>
      </c>
      <c r="AP98" s="44"/>
      <c r="AQ98" s="44">
        <f t="shared" si="64"/>
        <v>0</v>
      </c>
      <c r="AS98" s="11">
        <v>5.51</v>
      </c>
      <c r="AT98" s="11">
        <v>0.12854039001520068</v>
      </c>
      <c r="AU98" s="17">
        <v>5.6385403900152005</v>
      </c>
      <c r="AV98" s="11">
        <v>5.63</v>
      </c>
      <c r="AW98" s="44">
        <f t="shared" si="65"/>
        <v>0.96960947923054419</v>
      </c>
      <c r="AX98" s="44">
        <f t="shared" si="66"/>
        <v>0.97157126189867993</v>
      </c>
      <c r="AY98" s="44">
        <f t="shared" si="67"/>
        <v>0.84510497452266187</v>
      </c>
      <c r="AZ98" s="44">
        <f t="shared" si="68"/>
        <v>0.81311380704794911</v>
      </c>
      <c r="BA98" s="4">
        <v>5.34</v>
      </c>
      <c r="BB98" s="4">
        <v>0.29854039001520061</v>
      </c>
      <c r="BC98" s="18">
        <v>5.6385403900152005</v>
      </c>
      <c r="BD98" s="4">
        <v>5.63</v>
      </c>
      <c r="BE98" s="44">
        <f t="shared" si="69"/>
        <v>0.93214406911945413</v>
      </c>
      <c r="BF98" s="44">
        <f t="shared" si="70"/>
        <v>0.93395703369456295</v>
      </c>
      <c r="BG98" s="44">
        <f t="shared" si="71"/>
        <v>0.84510497452266187</v>
      </c>
      <c r="BH98" s="44">
        <f t="shared" si="72"/>
        <v>0.81311380704794911</v>
      </c>
      <c r="BI98" s="4">
        <v>5.12</v>
      </c>
      <c r="BJ98" s="4">
        <v>0.51854039001520036</v>
      </c>
      <c r="BK98" s="18">
        <v>5.6385403900152005</v>
      </c>
      <c r="BL98" s="4">
        <v>5.64</v>
      </c>
      <c r="BM98" s="44">
        <f t="shared" si="73"/>
        <v>0.8877526163016346</v>
      </c>
      <c r="BN98" s="44">
        <f t="shared" si="74"/>
        <v>0.88747221164210455</v>
      </c>
      <c r="BO98" s="44">
        <f t="shared" si="75"/>
        <v>0.84510497452266187</v>
      </c>
      <c r="BP98" s="44">
        <f t="shared" si="76"/>
        <v>0.8145580589254765</v>
      </c>
      <c r="BQ98" s="44"/>
      <c r="BR98" s="4">
        <v>5.3</v>
      </c>
      <c r="BS98" s="4">
        <v>8.1448468018240128E-2</v>
      </c>
      <c r="BT98" s="18">
        <v>5.38144846801824</v>
      </c>
      <c r="BU98" s="4">
        <v>5.38</v>
      </c>
      <c r="BV98" s="44">
        <f t="shared" si="77"/>
        <v>0.98052650365655181</v>
      </c>
      <c r="BW98" s="44">
        <f t="shared" si="78"/>
        <v>0.98086619125320551</v>
      </c>
      <c r="BX98" s="44">
        <f t="shared" si="79"/>
        <v>0.80657201259266176</v>
      </c>
      <c r="BY98" s="44">
        <f t="shared" si="80"/>
        <v>0.7770075101097631</v>
      </c>
      <c r="BZ98" s="4">
        <v>5.0599999999999996</v>
      </c>
      <c r="CA98" s="4">
        <v>6.4356546021280714E-2</v>
      </c>
      <c r="CB98" s="18">
        <v>5.1243565460212803</v>
      </c>
      <c r="CE98" s="44">
        <f t="shared" si="81"/>
        <v>0.98454987052169074</v>
      </c>
      <c r="CF98" s="44"/>
      <c r="CG98" s="44">
        <f t="shared" si="82"/>
        <v>0.76803905066266187</v>
      </c>
      <c r="CH98" s="44">
        <f t="shared" si="83"/>
        <v>0</v>
      </c>
      <c r="CI98" s="4">
        <v>4.68</v>
      </c>
      <c r="CJ98" s="4">
        <v>0.44435654602128061</v>
      </c>
      <c r="CK98" s="18">
        <v>5.1243565460212803</v>
      </c>
      <c r="CL98" s="4">
        <v>5.12</v>
      </c>
      <c r="CM98" s="44">
        <f t="shared" si="84"/>
        <v>0.90224118953868326</v>
      </c>
      <c r="CN98" s="44">
        <f t="shared" si="85"/>
        <v>0.90310676657968314</v>
      </c>
      <c r="CO98" s="44"/>
      <c r="CP98" s="44"/>
      <c r="CQ98" s="3"/>
      <c r="CR98" s="3">
        <v>5.1243565460212803</v>
      </c>
      <c r="CS98" s="18">
        <v>5.1243565460212803</v>
      </c>
      <c r="CT98" s="3"/>
      <c r="CU98" s="44">
        <f t="shared" si="86"/>
        <v>0.44454052800828991</v>
      </c>
      <c r="CV98" s="44">
        <f t="shared" si="87"/>
        <v>1</v>
      </c>
      <c r="CW98" s="44"/>
      <c r="CX98" s="44"/>
      <c r="CY98" s="3">
        <v>4.6399999999999997</v>
      </c>
      <c r="CZ98" s="3">
        <v>0.48435654602128064</v>
      </c>
      <c r="DA98" s="18">
        <v>5.1243565460212803</v>
      </c>
      <c r="DB98" s="3">
        <v>5.14</v>
      </c>
      <c r="DC98">
        <f t="shared" si="88"/>
        <v>0.8943706975844028</v>
      </c>
      <c r="DE98" s="3">
        <v>4.58</v>
      </c>
      <c r="DF98" s="3">
        <v>0.54435654602128025</v>
      </c>
      <c r="DG98" s="18">
        <v>5.1243565460212803</v>
      </c>
      <c r="DH98" s="3">
        <v>5.12</v>
      </c>
      <c r="DI98">
        <f t="shared" si="89"/>
        <v>0.8828190958537917</v>
      </c>
      <c r="DK98" s="3">
        <v>4.83</v>
      </c>
      <c r="DL98" s="3">
        <v>0.29435654602128025</v>
      </c>
      <c r="DM98" s="18">
        <v>5.1243565460212803</v>
      </c>
      <c r="DN98" s="3">
        <v>5.13</v>
      </c>
      <c r="DO98">
        <f t="shared" si="90"/>
        <v>0.93303134041369806</v>
      </c>
      <c r="DQ98" s="3">
        <v>4.7329999999999997</v>
      </c>
      <c r="DR98" s="3">
        <v>0.39135654602128067</v>
      </c>
      <c r="DS98" s="18">
        <v>5.1243565460212803</v>
      </c>
      <c r="DT98" s="3">
        <v>5.1740000000000004</v>
      </c>
      <c r="DU98">
        <f t="shared" si="91"/>
        <v>0.91288547449470225</v>
      </c>
      <c r="DW98" s="3">
        <v>4.6399999999999997</v>
      </c>
      <c r="DX98" s="3">
        <v>0.48435654602128064</v>
      </c>
      <c r="DY98" s="18">
        <v>5.1243565460212803</v>
      </c>
      <c r="DZ98" s="3">
        <v>5.12</v>
      </c>
      <c r="EA98">
        <f t="shared" si="92"/>
        <v>0.8943706975844028</v>
      </c>
      <c r="EC98" s="3">
        <v>4.84</v>
      </c>
      <c r="ED98" s="3">
        <v>0.28435654602128047</v>
      </c>
      <c r="EE98" s="18">
        <v>5.1243565460212803</v>
      </c>
      <c r="EF98" s="3">
        <v>4.84</v>
      </c>
      <c r="EG98">
        <f t="shared" si="93"/>
        <v>0.93515890779419852</v>
      </c>
      <c r="EI98" s="3">
        <v>4.5999999999999996</v>
      </c>
      <c r="EJ98" s="3">
        <v>0.26726462402432105</v>
      </c>
      <c r="EK98" s="18">
        <v>4.8672646240243207</v>
      </c>
      <c r="EL98" s="3">
        <v>4.8600000000000003</v>
      </c>
      <c r="EM98">
        <f t="shared" si="94"/>
        <v>0.93881788198885452</v>
      </c>
      <c r="EO98" s="3">
        <v>4.49</v>
      </c>
      <c r="EP98" s="3">
        <v>5.1716285980307193</v>
      </c>
      <c r="EQ98" s="18">
        <v>5.1716285980307193</v>
      </c>
      <c r="ER98" s="3">
        <v>4.8672646240243207</v>
      </c>
      <c r="ES98">
        <f t="shared" si="95"/>
        <v>0.44227427096263833</v>
      </c>
      <c r="EU98" s="3">
        <v>4.82</v>
      </c>
      <c r="EV98" s="12">
        <v>0.351628598030719</v>
      </c>
      <c r="EW98" s="18">
        <v>5.1716285980307193</v>
      </c>
      <c r="EX98" s="18">
        <v>4.8672646240243207</v>
      </c>
      <c r="EY98" s="3">
        <v>5.17</v>
      </c>
      <c r="EZ98" s="3">
        <v>5.08</v>
      </c>
      <c r="FA98" s="3">
        <v>-4.5643453978719606E-2</v>
      </c>
      <c r="FB98" s="19">
        <v>5.1243565460212803</v>
      </c>
      <c r="FC98" s="3">
        <v>5.13</v>
      </c>
      <c r="FF98" s="3">
        <v>4.92</v>
      </c>
      <c r="FG98" s="3">
        <v>0.20435654602128039</v>
      </c>
      <c r="FH98" s="19">
        <v>5.1243565460212803</v>
      </c>
      <c r="FI98" s="3">
        <v>5.13</v>
      </c>
      <c r="FJ98">
        <f t="shared" si="96"/>
        <v>0.95253524077920182</v>
      </c>
      <c r="FL98" s="3"/>
      <c r="FM98" s="3"/>
      <c r="FN98" s="3"/>
      <c r="FO98" s="12">
        <v>5.1243565460212803</v>
      </c>
      <c r="FP98" s="17">
        <v>5.1243565460212803</v>
      </c>
      <c r="FQ98" s="3"/>
      <c r="FR98" s="3"/>
      <c r="FU98" s="3">
        <v>4.7699999999999996</v>
      </c>
      <c r="FV98" s="12">
        <v>0.35435654602128075</v>
      </c>
      <c r="FW98" s="17">
        <v>5.1243565460212803</v>
      </c>
      <c r="FX98" s="3">
        <v>5.13</v>
      </c>
      <c r="FY98" s="3"/>
      <c r="FZ98">
        <f t="shared" si="99"/>
        <v>0.920466495185714</v>
      </c>
      <c r="GB98" s="3"/>
      <c r="GC98" s="17">
        <v>5.1243565460212803</v>
      </c>
      <c r="GD98" s="3"/>
      <c r="GG98" s="3"/>
      <c r="GH98" s="37"/>
      <c r="GI98" s="20"/>
      <c r="GJ98" s="3"/>
      <c r="GK98" s="3">
        <v>4.7925000000000004</v>
      </c>
      <c r="GL98" s="3">
        <v>4.7169999999999996</v>
      </c>
      <c r="GM98">
        <f t="shared" si="97"/>
        <v>1</v>
      </c>
      <c r="GO98" s="3"/>
      <c r="GP98" s="3"/>
      <c r="GQ98" s="20"/>
      <c r="GR98" s="3"/>
      <c r="GU98" s="3"/>
      <c r="GV98" s="3"/>
      <c r="GW98" s="3"/>
      <c r="GX98" s="3"/>
      <c r="GY98" s="3"/>
    </row>
    <row r="99" spans="1:207">
      <c r="A99" s="38" t="s">
        <v>219</v>
      </c>
      <c r="B99" s="2" t="s">
        <v>122</v>
      </c>
      <c r="C99" s="2" t="s">
        <v>123</v>
      </c>
      <c r="D99" s="16" t="s">
        <v>124</v>
      </c>
      <c r="E99" s="3">
        <v>39</v>
      </c>
      <c r="F99" s="4">
        <v>5.9884999999999993</v>
      </c>
      <c r="G99" s="4">
        <v>3.5260566388855499</v>
      </c>
      <c r="H99" s="4">
        <v>2.2104433611144492</v>
      </c>
      <c r="I99" s="64">
        <f t="shared" si="52"/>
        <v>5.7364999999999995</v>
      </c>
      <c r="K99" s="40">
        <v>5.4579999999999993</v>
      </c>
      <c r="L99" s="12">
        <v>7.6851439198110327E-2</v>
      </c>
      <c r="M99" s="44">
        <f t="shared" si="98"/>
        <v>0.97866960867927921</v>
      </c>
      <c r="O99" s="44">
        <f t="shared" si="53"/>
        <v>0.9242467127324222</v>
      </c>
      <c r="P99" s="11">
        <v>5.22</v>
      </c>
      <c r="Q99" s="11">
        <v>0.46485143919811023</v>
      </c>
      <c r="R99" s="11">
        <v>5.68485143919811</v>
      </c>
      <c r="S99" s="44">
        <f t="shared" si="54"/>
        <v>0.88352238886411016</v>
      </c>
      <c r="U99" s="44">
        <f t="shared" si="55"/>
        <v>0.9492947214157319</v>
      </c>
      <c r="V99" s="11">
        <v>5.29</v>
      </c>
      <c r="W99" s="11">
        <v>0.39485143919810994</v>
      </c>
      <c r="X99" s="11">
        <v>5.68485143919811</v>
      </c>
      <c r="Y99" s="44">
        <f t="shared" si="56"/>
        <v>0.89929592040038508</v>
      </c>
      <c r="AA99" s="44">
        <f t="shared" si="57"/>
        <v>0.9492947214157319</v>
      </c>
      <c r="AB99" s="11">
        <v>5.36</v>
      </c>
      <c r="AC99" s="11">
        <v>0.32485143919810966</v>
      </c>
      <c r="AD99" s="11">
        <v>5.68485143919811</v>
      </c>
      <c r="AE99" s="44">
        <f t="shared" si="58"/>
        <v>0.91564289964569434</v>
      </c>
      <c r="AF99" s="48"/>
      <c r="AG99" s="44">
        <f t="shared" si="59"/>
        <v>0.9492947214157319</v>
      </c>
      <c r="AH99" s="11">
        <v>5.23</v>
      </c>
      <c r="AI99" s="7">
        <v>0</v>
      </c>
      <c r="AJ99" s="11" t="s">
        <v>125</v>
      </c>
      <c r="AK99" s="11" t="s">
        <v>213</v>
      </c>
      <c r="AL99" s="44">
        <f t="shared" si="60"/>
        <v>1</v>
      </c>
      <c r="AM99" s="44" t="e">
        <f t="shared" si="61"/>
        <v>#VALUE!</v>
      </c>
      <c r="AN99" s="44">
        <f t="shared" si="62"/>
        <v>0.87334056942473093</v>
      </c>
      <c r="AO99" s="44">
        <f t="shared" si="63"/>
        <v>0.91170574392050918</v>
      </c>
      <c r="AP99" s="44"/>
      <c r="AQ99" s="44" t="e">
        <f t="shared" si="64"/>
        <v>#VALUE!</v>
      </c>
      <c r="AS99" s="11">
        <v>4.9800000000000004</v>
      </c>
      <c r="AT99" s="11">
        <v>2.4378597995274198E-2</v>
      </c>
      <c r="AU99" s="17">
        <v>5.0043785979952746</v>
      </c>
      <c r="AV99" s="11">
        <v>5</v>
      </c>
      <c r="AW99" s="44">
        <f t="shared" si="65"/>
        <v>0.99313363112723851</v>
      </c>
      <c r="AX99" s="44">
        <f t="shared" si="66"/>
        <v>0.99435993216219887</v>
      </c>
      <c r="AY99" s="44">
        <f t="shared" si="67"/>
        <v>0.87237489723616757</v>
      </c>
      <c r="AZ99" s="44">
        <f t="shared" si="68"/>
        <v>0.83493362277698935</v>
      </c>
      <c r="BA99" s="4">
        <v>4.8</v>
      </c>
      <c r="BB99" s="4">
        <v>8.3278319442775306E-2</v>
      </c>
      <c r="BC99" s="18">
        <v>4.8832783194427751</v>
      </c>
      <c r="BD99" s="4">
        <v>4.88</v>
      </c>
      <c r="BE99" s="44">
        <f t="shared" si="69"/>
        <v>0.97692696288810332</v>
      </c>
      <c r="BF99" s="44">
        <f t="shared" si="70"/>
        <v>0.97781510164390428</v>
      </c>
      <c r="BG99" s="44">
        <f t="shared" si="71"/>
        <v>0.85126441548727894</v>
      </c>
      <c r="BH99" s="44">
        <f t="shared" si="72"/>
        <v>0.81489521583034152</v>
      </c>
      <c r="BI99" s="4">
        <v>4.55</v>
      </c>
      <c r="BJ99" s="4">
        <v>0.33327831944277531</v>
      </c>
      <c r="BK99" s="18">
        <v>4.8832783194427751</v>
      </c>
      <c r="BL99" s="4">
        <v>4.88</v>
      </c>
      <c r="BM99" s="44">
        <f t="shared" si="73"/>
        <v>0.91364358806856838</v>
      </c>
      <c r="BN99" s="44">
        <f t="shared" si="74"/>
        <v>0.91442034417435991</v>
      </c>
      <c r="BO99" s="44">
        <f t="shared" si="75"/>
        <v>0.85126441548727894</v>
      </c>
      <c r="BP99" s="44">
        <f t="shared" si="76"/>
        <v>0.81489521583034152</v>
      </c>
      <c r="BQ99" s="44"/>
      <c r="BR99" s="4">
        <v>4.62</v>
      </c>
      <c r="BS99" s="4">
        <v>4.2233983331329661E-2</v>
      </c>
      <c r="BT99" s="18">
        <v>4.6622339833313298</v>
      </c>
      <c r="BU99" s="4">
        <v>4.66</v>
      </c>
      <c r="BV99" s="44">
        <f t="shared" si="77"/>
        <v>0.98816408532747513</v>
      </c>
      <c r="BW99" s="44">
        <f t="shared" si="78"/>
        <v>0.98878312824204029</v>
      </c>
      <c r="BX99" s="44">
        <f t="shared" si="79"/>
        <v>0.81273145355727883</v>
      </c>
      <c r="BY99" s="44">
        <f t="shared" si="80"/>
        <v>0.77815813642815412</v>
      </c>
      <c r="BZ99" s="4">
        <v>4.45</v>
      </c>
      <c r="CA99" s="4">
        <v>0</v>
      </c>
      <c r="CB99" s="18">
        <v>4.4411896472198844</v>
      </c>
      <c r="CE99" s="44">
        <f t="shared" si="81"/>
        <v>1</v>
      </c>
      <c r="CF99" s="44"/>
      <c r="CG99" s="44">
        <f t="shared" si="82"/>
        <v>0.77573433278131276</v>
      </c>
      <c r="CH99" s="44">
        <f t="shared" si="83"/>
        <v>0</v>
      </c>
      <c r="CI99" s="4">
        <v>4.22</v>
      </c>
      <c r="CJ99" s="4">
        <v>0.22118964721988466</v>
      </c>
      <c r="CK99" s="18">
        <v>4.4411896472198844</v>
      </c>
      <c r="CL99" s="4">
        <v>4.4400000000000004</v>
      </c>
      <c r="CM99" s="44">
        <f t="shared" si="84"/>
        <v>0.9409727489650086</v>
      </c>
      <c r="CN99" s="44">
        <f t="shared" si="85"/>
        <v>0.94127157669846373</v>
      </c>
      <c r="CO99" s="44"/>
      <c r="CP99" s="44"/>
      <c r="CQ99" s="3">
        <v>4.26</v>
      </c>
      <c r="CR99" s="3">
        <v>0.18118964721988462</v>
      </c>
      <c r="CS99" s="18">
        <v>4.4411896472198844</v>
      </c>
      <c r="CT99" s="3">
        <v>4.4400000000000004</v>
      </c>
      <c r="CU99" s="44">
        <f t="shared" si="86"/>
        <v>0.95112554353376144</v>
      </c>
      <c r="CV99" s="44">
        <f t="shared" si="87"/>
        <v>0.95143085561311647</v>
      </c>
      <c r="CW99" s="44"/>
      <c r="CX99" s="44"/>
      <c r="CY99" s="3">
        <v>4.2</v>
      </c>
      <c r="CZ99" s="3">
        <v>0.24118964721988423</v>
      </c>
      <c r="DA99" s="18">
        <v>4.4411896472198844</v>
      </c>
      <c r="DB99" s="3">
        <v>4.45</v>
      </c>
      <c r="DC99">
        <f t="shared" si="88"/>
        <v>0.93597720220484304</v>
      </c>
      <c r="DE99" s="3">
        <v>4.1399999999999997</v>
      </c>
      <c r="DF99" s="3">
        <v>0.30118964721988473</v>
      </c>
      <c r="DG99" s="18">
        <v>4.4411896472198844</v>
      </c>
      <c r="DH99" s="3">
        <v>4.4400000000000004</v>
      </c>
      <c r="DI99">
        <f t="shared" si="89"/>
        <v>0.92130382402790911</v>
      </c>
      <c r="DK99" s="3">
        <v>4.18</v>
      </c>
      <c r="DL99" s="3">
        <v>0.26118964721988469</v>
      </c>
      <c r="DM99" s="18">
        <v>4.4411896472198844</v>
      </c>
      <c r="DN99" s="3">
        <v>4.4400000000000004</v>
      </c>
      <c r="DO99">
        <f t="shared" si="90"/>
        <v>0.93103441722865199</v>
      </c>
      <c r="DQ99" s="3">
        <v>4.2035</v>
      </c>
      <c r="DR99" s="3">
        <v>0.23768964721988439</v>
      </c>
      <c r="DS99" s="18">
        <v>4.4411896472198844</v>
      </c>
      <c r="DT99" s="3">
        <v>4.524</v>
      </c>
      <c r="DU99">
        <f t="shared" si="91"/>
        <v>0.93684759036565246</v>
      </c>
      <c r="DW99" s="3">
        <v>4.13</v>
      </c>
      <c r="DX99" s="3">
        <v>0.31118964721988451</v>
      </c>
      <c r="DY99" s="18">
        <v>4.4411896472198844</v>
      </c>
      <c r="DZ99" s="3">
        <v>4.4400000000000004</v>
      </c>
      <c r="EA99">
        <f t="shared" si="92"/>
        <v>0.91890287356673095</v>
      </c>
      <c r="EC99" s="3">
        <v>4.25</v>
      </c>
      <c r="ED99" s="3">
        <v>0.19118964721988441</v>
      </c>
      <c r="EE99" s="18">
        <v>4.4411896472198844</v>
      </c>
      <c r="EF99" s="3">
        <v>4.25</v>
      </c>
      <c r="EG99">
        <f t="shared" si="93"/>
        <v>0.94856686038411675</v>
      </c>
      <c r="EI99" s="3">
        <v>4.1100000000000003</v>
      </c>
      <c r="EJ99" s="3">
        <v>0.11014531110843961</v>
      </c>
      <c r="EK99" s="18">
        <v>4.2201453111084399</v>
      </c>
      <c r="EL99" s="3">
        <v>4.22</v>
      </c>
      <c r="EM99">
        <f t="shared" si="94"/>
        <v>0.96970869258000869</v>
      </c>
      <c r="EO99" s="3">
        <v>4.03</v>
      </c>
      <c r="EP99" s="3">
        <v>4.5034113278257601</v>
      </c>
      <c r="EQ99" s="18">
        <v>4.5034113278257601</v>
      </c>
      <c r="ER99" s="3">
        <v>4.2201453111084399</v>
      </c>
      <c r="ES99">
        <f t="shared" si="95"/>
        <v>0.43913951129812445</v>
      </c>
      <c r="EU99" s="3">
        <v>4.24</v>
      </c>
      <c r="EV99" s="12">
        <v>0.26341132782575993</v>
      </c>
      <c r="EW99" s="18">
        <v>4.5034113278257601</v>
      </c>
      <c r="EX99" s="18">
        <v>4.2201453111084399</v>
      </c>
      <c r="EY99" s="3">
        <v>4.5</v>
      </c>
      <c r="EZ99" s="3">
        <v>4.41</v>
      </c>
      <c r="FA99" s="3">
        <v>-5.8810352780115593E-2</v>
      </c>
      <c r="FB99" s="19">
        <v>4.4411896472198844</v>
      </c>
      <c r="FC99" s="3"/>
      <c r="FF99" s="3">
        <v>4.25</v>
      </c>
      <c r="FG99" s="3">
        <v>0.19118964721988441</v>
      </c>
      <c r="FH99" s="19">
        <v>4.4411896472198844</v>
      </c>
      <c r="FI99" s="3">
        <v>4.4400000000000004</v>
      </c>
      <c r="FJ99">
        <f t="shared" si="96"/>
        <v>0.94856686038411675</v>
      </c>
      <c r="FL99" s="3"/>
      <c r="FM99" s="3"/>
      <c r="FN99" s="3"/>
      <c r="FO99" s="12">
        <v>4.4411896472198844</v>
      </c>
      <c r="FP99" s="17">
        <v>4.4411896472198844</v>
      </c>
      <c r="FQ99" s="3"/>
      <c r="FR99" s="3"/>
      <c r="FU99" s="3">
        <v>4.17</v>
      </c>
      <c r="FV99" s="12">
        <v>0.27118964721988448</v>
      </c>
      <c r="FW99" s="17">
        <v>4.4411896472198844</v>
      </c>
      <c r="FX99" s="3">
        <v>4.4400000000000004</v>
      </c>
      <c r="FY99" s="3"/>
      <c r="FZ99">
        <f t="shared" si="99"/>
        <v>0.92858254988300371</v>
      </c>
      <c r="GB99" s="3"/>
      <c r="GC99" s="17">
        <v>4.4411896472198844</v>
      </c>
      <c r="GD99" s="3"/>
      <c r="GG99" s="3">
        <v>4.24</v>
      </c>
      <c r="GH99" s="12">
        <v>-1.9854688891560279E-2</v>
      </c>
      <c r="GI99" s="18">
        <v>4.2201453111084399</v>
      </c>
      <c r="GJ99" s="3">
        <v>4.24</v>
      </c>
      <c r="GK99" s="3"/>
      <c r="GL99" s="3"/>
      <c r="GM99">
        <f t="shared" si="97"/>
        <v>1</v>
      </c>
      <c r="GO99" s="3">
        <v>4.1665000000000001</v>
      </c>
      <c r="GP99" s="3"/>
      <c r="GQ99" s="39"/>
      <c r="GR99" s="3"/>
      <c r="GU99" s="3"/>
      <c r="GV99" s="3"/>
      <c r="GW99" s="3"/>
      <c r="GX99" s="3"/>
      <c r="GY99" s="3"/>
    </row>
    <row r="100" spans="1:207">
      <c r="A100" s="38" t="s">
        <v>222</v>
      </c>
      <c r="B100" s="2" t="s">
        <v>122</v>
      </c>
      <c r="C100" s="2" t="s">
        <v>123</v>
      </c>
      <c r="D100" s="2" t="s">
        <v>124</v>
      </c>
      <c r="E100" s="3">
        <v>44</v>
      </c>
      <c r="F100" s="4">
        <v>6.6004999999999994</v>
      </c>
      <c r="G100" s="4">
        <v>3.9022349118739497</v>
      </c>
      <c r="H100" s="4">
        <v>2.4462650881260495</v>
      </c>
      <c r="I100" s="64">
        <f t="shared" si="52"/>
        <v>6.3484999999999996</v>
      </c>
      <c r="K100" s="40">
        <v>5.6179999999999994</v>
      </c>
      <c r="L100" s="12">
        <v>0.48168709379578978</v>
      </c>
      <c r="M100" s="44">
        <f t="shared" si="98"/>
        <v>0.89012416435036423</v>
      </c>
      <c r="O100" s="44">
        <f t="shared" si="53"/>
        <v>0.92412500474142711</v>
      </c>
      <c r="P100" s="11">
        <v>5.57</v>
      </c>
      <c r="Q100" s="11">
        <v>0.67968709379578929</v>
      </c>
      <c r="R100" s="11">
        <v>6.2496870937957896</v>
      </c>
      <c r="S100" s="44">
        <f t="shared" si="54"/>
        <v>0.8516589560113127</v>
      </c>
      <c r="U100" s="44">
        <f t="shared" si="55"/>
        <v>0.94685055583604127</v>
      </c>
      <c r="V100" s="11">
        <v>5.71</v>
      </c>
      <c r="W100" s="11">
        <v>0.53968709379578961</v>
      </c>
      <c r="X100" s="11">
        <v>6.2496870937957896</v>
      </c>
      <c r="Y100" s="44">
        <f t="shared" si="56"/>
        <v>0.87850144754749759</v>
      </c>
      <c r="AA100" s="44">
        <f t="shared" si="57"/>
        <v>0.94685055583604127</v>
      </c>
      <c r="AB100" s="11">
        <v>5.76</v>
      </c>
      <c r="AC100" s="11">
        <v>0.48968709379578979</v>
      </c>
      <c r="AD100" s="11">
        <v>6.2496870937957896</v>
      </c>
      <c r="AE100" s="44">
        <f t="shared" si="58"/>
        <v>0.88850278006676131</v>
      </c>
      <c r="AF100" s="48"/>
      <c r="AG100" s="44">
        <f t="shared" si="59"/>
        <v>0.94685055583604127</v>
      </c>
      <c r="AH100" s="11">
        <v>5.51</v>
      </c>
      <c r="AI100" s="7">
        <v>0</v>
      </c>
      <c r="AJ100" s="11" t="s">
        <v>125</v>
      </c>
      <c r="AK100" s="11"/>
      <c r="AL100" s="44">
        <f t="shared" si="60"/>
        <v>1</v>
      </c>
      <c r="AM100" s="44">
        <f t="shared" si="61"/>
        <v>1</v>
      </c>
      <c r="AN100" s="44">
        <f t="shared" si="62"/>
        <v>0.834785243542156</v>
      </c>
      <c r="AO100" s="44">
        <f t="shared" si="63"/>
        <v>0.86792155627313539</v>
      </c>
      <c r="AP100" s="44"/>
      <c r="AQ100" s="44">
        <f t="shared" si="64"/>
        <v>0</v>
      </c>
      <c r="AS100" s="11">
        <v>5.15</v>
      </c>
      <c r="AT100" s="11">
        <v>0.34846773448947399</v>
      </c>
      <c r="AU100" s="17">
        <v>5.4984677344894743</v>
      </c>
      <c r="AV100" s="11">
        <v>5.49</v>
      </c>
      <c r="AW100" s="44">
        <f t="shared" si="65"/>
        <v>0.91802114533050283</v>
      </c>
      <c r="AX100" s="44">
        <f t="shared" si="66"/>
        <v>0.91985356608886859</v>
      </c>
      <c r="AY100" s="44">
        <f t="shared" si="67"/>
        <v>0.86610502236583042</v>
      </c>
      <c r="AZ100" s="44">
        <f t="shared" si="68"/>
        <v>0.83175517006287414</v>
      </c>
      <c r="BA100" s="4">
        <v>5.15</v>
      </c>
      <c r="BB100" s="4">
        <v>0.22736745593697361</v>
      </c>
      <c r="BC100" s="18">
        <v>5.377367455936974</v>
      </c>
      <c r="BD100" s="4">
        <v>5.37</v>
      </c>
      <c r="BE100" s="44">
        <f t="shared" si="69"/>
        <v>0.9449420463071122</v>
      </c>
      <c r="BF100" s="44">
        <f t="shared" si="70"/>
        <v>0.94663089205171258</v>
      </c>
      <c r="BG100" s="44">
        <f t="shared" si="71"/>
        <v>0.84702960635378033</v>
      </c>
      <c r="BH100" s="44">
        <f t="shared" si="72"/>
        <v>0.81357472918718288</v>
      </c>
      <c r="BI100" s="4">
        <v>4.83</v>
      </c>
      <c r="BJ100" s="4">
        <v>0.54736745593697389</v>
      </c>
      <c r="BK100" s="18">
        <v>5.377367455936974</v>
      </c>
      <c r="BL100" s="4">
        <v>5.38</v>
      </c>
      <c r="BM100" s="44">
        <f t="shared" si="73"/>
        <v>0.87698508525240138</v>
      </c>
      <c r="BN100" s="44">
        <f t="shared" si="74"/>
        <v>0.8764665362707682</v>
      </c>
      <c r="BO100" s="44">
        <f t="shared" si="75"/>
        <v>0.84702960635378033</v>
      </c>
      <c r="BP100" s="44">
        <f t="shared" si="76"/>
        <v>0.81508976592682381</v>
      </c>
      <c r="BQ100" s="44"/>
      <c r="BR100" s="4">
        <v>5</v>
      </c>
      <c r="BS100" s="4">
        <v>0.13274094712436924</v>
      </c>
      <c r="BT100" s="18">
        <v>5.1327409471243692</v>
      </c>
      <c r="BU100" s="4">
        <v>5.13</v>
      </c>
      <c r="BV100" s="44">
        <f t="shared" si="77"/>
        <v>0.96710241851178702</v>
      </c>
      <c r="BW100" s="44">
        <f t="shared" si="78"/>
        <v>0.96775981488152352</v>
      </c>
      <c r="BX100" s="44">
        <f t="shared" si="79"/>
        <v>0.80849664442378033</v>
      </c>
      <c r="BY100" s="44">
        <f t="shared" si="80"/>
        <v>0.77721384743580035</v>
      </c>
      <c r="BZ100" s="4">
        <v>4.79</v>
      </c>
      <c r="CA100" s="4">
        <v>9.8114438311764474E-2</v>
      </c>
      <c r="CB100" s="18">
        <v>4.8881144383117645</v>
      </c>
      <c r="CE100" s="44">
        <f t="shared" si="81"/>
        <v>0.97547353250355262</v>
      </c>
      <c r="CF100" s="44"/>
      <c r="CG100" s="44">
        <f t="shared" si="82"/>
        <v>0.76996368249378044</v>
      </c>
      <c r="CH100" s="44">
        <f t="shared" si="83"/>
        <v>0</v>
      </c>
      <c r="CI100" s="4">
        <v>4.43</v>
      </c>
      <c r="CJ100" s="4">
        <v>0.45811443831176479</v>
      </c>
      <c r="CK100" s="18">
        <v>4.8881144383117645</v>
      </c>
      <c r="CL100" s="4">
        <v>4.88</v>
      </c>
      <c r="CM100" s="44">
        <f t="shared" si="84"/>
        <v>0.89493629947512054</v>
      </c>
      <c r="CN100" s="44">
        <f t="shared" si="85"/>
        <v>0.89660484576044108</v>
      </c>
      <c r="CO100" s="44"/>
      <c r="CP100" s="44"/>
      <c r="CQ100" s="3"/>
      <c r="CR100" s="3">
        <v>4.8881144383117645</v>
      </c>
      <c r="CS100" s="18">
        <v>4.8881144383117645</v>
      </c>
      <c r="CT100" s="3"/>
      <c r="CU100" s="44">
        <f t="shared" si="86"/>
        <v>0.44392261972972746</v>
      </c>
      <c r="CV100" s="44">
        <f t="shared" si="87"/>
        <v>1</v>
      </c>
      <c r="CW100" s="44"/>
      <c r="CX100" s="44"/>
      <c r="CY100" s="3">
        <v>4.46</v>
      </c>
      <c r="CZ100" s="3">
        <v>0.42811443831176454</v>
      </c>
      <c r="DA100" s="18">
        <v>4.8881144383117645</v>
      </c>
      <c r="DB100" s="3">
        <v>4.88</v>
      </c>
      <c r="DC100">
        <f t="shared" si="88"/>
        <v>0.90113628169667093</v>
      </c>
      <c r="DE100" s="3">
        <v>4.45</v>
      </c>
      <c r="DF100" s="3">
        <v>0.43811443831176433</v>
      </c>
      <c r="DG100" s="18">
        <v>4.8881144383117645</v>
      </c>
      <c r="DH100" s="3">
        <v>4.88</v>
      </c>
      <c r="DI100">
        <f t="shared" si="89"/>
        <v>0.89906009794049913</v>
      </c>
      <c r="DK100" s="3">
        <v>4.5199999999999996</v>
      </c>
      <c r="DL100" s="3">
        <v>0.36811443831176494</v>
      </c>
      <c r="DM100" s="18">
        <v>4.8881144383117645</v>
      </c>
      <c r="DN100" s="3">
        <v>4.91</v>
      </c>
      <c r="DO100">
        <f t="shared" si="90"/>
        <v>0.91379758232291797</v>
      </c>
      <c r="DQ100" s="3">
        <v>4.5650000000000004</v>
      </c>
      <c r="DR100" s="3">
        <v>0.32311443831176412</v>
      </c>
      <c r="DS100" s="18">
        <v>4.8881144383117645</v>
      </c>
      <c r="DT100" s="3">
        <v>4.9104999999999999</v>
      </c>
      <c r="DU100">
        <f t="shared" si="91"/>
        <v>0.92352953293730311</v>
      </c>
      <c r="DW100" s="3">
        <v>4.43</v>
      </c>
      <c r="DX100" s="3">
        <v>0.45811443831176479</v>
      </c>
      <c r="DY100" s="18">
        <v>4.8881144383117645</v>
      </c>
      <c r="DZ100" s="3">
        <v>4.88</v>
      </c>
      <c r="EA100">
        <f t="shared" si="92"/>
        <v>0.89493629947512054</v>
      </c>
      <c r="EC100" s="3">
        <v>4.6100000000000003</v>
      </c>
      <c r="ED100" s="3">
        <v>0.27811443831176419</v>
      </c>
      <c r="EE100" s="18">
        <v>4.8881144383117645</v>
      </c>
      <c r="EF100" s="3">
        <v>4.6100000000000003</v>
      </c>
      <c r="EG100">
        <f t="shared" si="93"/>
        <v>0.93347100564707375</v>
      </c>
      <c r="EI100" s="3">
        <v>4.4000000000000004</v>
      </c>
      <c r="EJ100" s="3">
        <v>0.24348792949915854</v>
      </c>
      <c r="EK100" s="18">
        <v>4.6434879294991589</v>
      </c>
      <c r="EL100" s="3">
        <v>4.6399999999999997</v>
      </c>
      <c r="EM100">
        <f t="shared" si="94"/>
        <v>0.94126767784155274</v>
      </c>
      <c r="EO100" s="3">
        <v>4.33</v>
      </c>
      <c r="EP100" s="3">
        <v>4.5622089137133592</v>
      </c>
      <c r="EQ100" s="18">
        <v>4.5622089137133592</v>
      </c>
      <c r="ER100" s="3">
        <v>4.6434879294991589</v>
      </c>
      <c r="ES100">
        <f t="shared" si="95"/>
        <v>0.46101492221825824</v>
      </c>
      <c r="EU100" s="3">
        <v>4.3600000000000003</v>
      </c>
      <c r="EV100" s="12">
        <v>0.20220891371335892</v>
      </c>
      <c r="EW100" s="18">
        <v>4.5622089137133592</v>
      </c>
      <c r="EX100" s="18">
        <v>4.6434879294991589</v>
      </c>
      <c r="EY100" s="3">
        <v>5.57</v>
      </c>
      <c r="EZ100" s="3">
        <v>4.63</v>
      </c>
      <c r="FA100" s="3">
        <v>-0.68188556168823578</v>
      </c>
      <c r="FB100" s="19">
        <v>4.8881144383117645</v>
      </c>
      <c r="FC100" s="3">
        <v>4.8899999999999997</v>
      </c>
      <c r="FF100" s="3">
        <v>4.57</v>
      </c>
      <c r="FG100" s="3">
        <v>0.31811443831176422</v>
      </c>
      <c r="FH100" s="19">
        <v>4.8881144383117645</v>
      </c>
      <c r="FI100" s="3">
        <v>4.8899999999999997</v>
      </c>
      <c r="FJ100">
        <f t="shared" si="96"/>
        <v>0.92462367166410864</v>
      </c>
      <c r="FL100" s="3"/>
      <c r="FM100" s="3"/>
      <c r="FN100" s="3"/>
      <c r="FO100" s="12">
        <v>4.8881144383117645</v>
      </c>
      <c r="FP100" s="17">
        <v>4.8881144383117645</v>
      </c>
      <c r="FQ100" s="3"/>
      <c r="FR100" s="3" t="s">
        <v>194</v>
      </c>
      <c r="FU100" s="3">
        <v>4.55</v>
      </c>
      <c r="FV100" s="12">
        <v>0.33811443831176469</v>
      </c>
      <c r="FW100" s="17">
        <v>4.8881144383117645</v>
      </c>
      <c r="FX100" s="3">
        <v>4.88</v>
      </c>
      <c r="FY100" s="3"/>
      <c r="FZ100">
        <f t="shared" si="99"/>
        <v>0.92026259857646953</v>
      </c>
      <c r="GB100" s="3"/>
      <c r="GC100" s="17">
        <v>4.8881144383117645</v>
      </c>
      <c r="GD100" s="3"/>
      <c r="GG100" s="3">
        <v>4.6100000000000003</v>
      </c>
      <c r="GH100" s="12">
        <v>3.3487929499158575E-2</v>
      </c>
      <c r="GI100" s="18">
        <v>4.6434879294991589</v>
      </c>
      <c r="GJ100" s="3">
        <v>4.6500000000000004</v>
      </c>
      <c r="GK100" s="3"/>
      <c r="GL100" s="3"/>
      <c r="GM100">
        <f t="shared" si="97"/>
        <v>0.99149128867837777</v>
      </c>
      <c r="GO100" s="3">
        <v>4.5365000000000002</v>
      </c>
      <c r="GP100" s="3"/>
      <c r="GQ100" s="39"/>
      <c r="GR100" s="3"/>
      <c r="GU100" s="3"/>
      <c r="GV100" s="3"/>
      <c r="GW100" s="3"/>
      <c r="GX100" s="3"/>
      <c r="GY100" s="3"/>
    </row>
    <row r="101" spans="1:207">
      <c r="A101" s="9" t="s">
        <v>139</v>
      </c>
      <c r="B101" s="2" t="s">
        <v>140</v>
      </c>
      <c r="C101" s="2" t="s">
        <v>141</v>
      </c>
      <c r="D101" s="2" t="s">
        <v>120</v>
      </c>
      <c r="E101" s="3">
        <v>31</v>
      </c>
      <c r="F101" s="4">
        <v>7.0880000000000001</v>
      </c>
      <c r="G101" s="4">
        <v>4.2018867224652006</v>
      </c>
      <c r="H101" s="4">
        <v>2.6341132775347993</v>
      </c>
      <c r="I101" s="64">
        <f t="shared" si="52"/>
        <v>6.8360000000000003</v>
      </c>
      <c r="K101" s="10">
        <v>5.7249999999999996</v>
      </c>
      <c r="L101" s="10">
        <v>0.8361773444930396</v>
      </c>
      <c r="M101" s="44">
        <f t="shared" si="98"/>
        <v>0.83402804462590208</v>
      </c>
      <c r="O101" s="44">
        <f t="shared" si="53"/>
        <v>0.92567400458423243</v>
      </c>
      <c r="P101" s="11">
        <v>5.8890000000000002</v>
      </c>
      <c r="Q101" s="11">
        <v>0.67217734449303901</v>
      </c>
      <c r="R101" s="11">
        <v>6.5611773444930392</v>
      </c>
      <c r="S101" s="44">
        <f t="shared" si="54"/>
        <v>0.86209099116078602</v>
      </c>
      <c r="U101" s="44">
        <f t="shared" si="55"/>
        <v>0.92567400458423243</v>
      </c>
      <c r="V101" s="11">
        <v>6.0430000000000001</v>
      </c>
      <c r="W101" s="11">
        <v>0.51817734449303909</v>
      </c>
      <c r="X101" s="11">
        <v>6.5611773444930392</v>
      </c>
      <c r="Y101" s="44">
        <f t="shared" si="56"/>
        <v>0.89021815442709251</v>
      </c>
      <c r="AA101" s="44">
        <f t="shared" si="57"/>
        <v>0.92567400458423243</v>
      </c>
      <c r="AB101" s="11">
        <v>6.0519999999999996</v>
      </c>
      <c r="AC101" s="11">
        <v>0.50917734449303964</v>
      </c>
      <c r="AD101" s="11">
        <v>6.5611773444930392</v>
      </c>
      <c r="AE101" s="44">
        <f t="shared" si="58"/>
        <v>0.89191882401595179</v>
      </c>
      <c r="AF101" s="48"/>
      <c r="AG101" s="44">
        <f t="shared" si="59"/>
        <v>0.92567400458423243</v>
      </c>
      <c r="AH101" s="11">
        <v>5.8265000000000002</v>
      </c>
      <c r="AI101" s="11">
        <v>0.73467734449303901</v>
      </c>
      <c r="AJ101" s="11">
        <v>6.5611773444930392</v>
      </c>
      <c r="AK101" s="11">
        <v>6.5655000000000001</v>
      </c>
      <c r="AL101" s="44">
        <f t="shared" si="60"/>
        <v>0.85117637803782731</v>
      </c>
      <c r="AM101" s="44">
        <f t="shared" si="61"/>
        <v>0.85043170558031256</v>
      </c>
      <c r="AN101" s="44">
        <f t="shared" si="62"/>
        <v>0.92567400458423243</v>
      </c>
      <c r="AO101" s="44">
        <f t="shared" si="63"/>
        <v>0.95979773910079569</v>
      </c>
      <c r="AP101" s="44"/>
      <c r="AQ101" s="44">
        <f t="shared" si="64"/>
        <v>0.92628386004514673</v>
      </c>
      <c r="AS101" s="11">
        <v>6.0129999999999999</v>
      </c>
      <c r="AT101" s="11">
        <v>0.54817734449303934</v>
      </c>
      <c r="AU101" s="11">
        <v>6.5611773444930392</v>
      </c>
      <c r="AV101" s="11">
        <v>6.5620000000000003</v>
      </c>
      <c r="AW101" s="44">
        <f t="shared" si="65"/>
        <v>0.88459579981116521</v>
      </c>
      <c r="AX101" s="44">
        <f t="shared" si="66"/>
        <v>0.8844426246990944</v>
      </c>
      <c r="AY101" s="44">
        <f t="shared" si="67"/>
        <v>0.95979773910079569</v>
      </c>
      <c r="AZ101" s="44">
        <f t="shared" si="68"/>
        <v>0.92579006772009032</v>
      </c>
      <c r="BA101" s="4">
        <v>6.0330000000000004</v>
      </c>
      <c r="BB101" s="4">
        <v>0.52817734449303888</v>
      </c>
      <c r="BC101" s="4">
        <v>6.5611773444930392</v>
      </c>
      <c r="BD101" s="4">
        <v>6.5609999999999999</v>
      </c>
      <c r="BE101" s="44">
        <f t="shared" si="69"/>
        <v>0.88833611193924189</v>
      </c>
      <c r="BF101" s="44">
        <f t="shared" si="70"/>
        <v>0.88836941961163762</v>
      </c>
      <c r="BG101" s="44">
        <f t="shared" si="71"/>
        <v>0.95979773910079569</v>
      </c>
      <c r="BH101" s="44">
        <f t="shared" si="72"/>
        <v>0.92564898419864561</v>
      </c>
      <c r="BI101" s="4">
        <v>5.5774999999999997</v>
      </c>
      <c r="BJ101" s="4">
        <v>0.98367734449303956</v>
      </c>
      <c r="BK101" s="4">
        <v>6.5611773444930392</v>
      </c>
      <c r="BL101" s="4">
        <v>6.5804999999999998</v>
      </c>
      <c r="BM101" s="44">
        <f t="shared" si="73"/>
        <v>0.81030465889701231</v>
      </c>
      <c r="BN101" s="44">
        <f t="shared" si="74"/>
        <v>0.80729647858216069</v>
      </c>
      <c r="BO101" s="44">
        <f t="shared" si="75"/>
        <v>0.95979773910079569</v>
      </c>
      <c r="BP101" s="44">
        <f t="shared" si="76"/>
        <v>0.92840011286681712</v>
      </c>
      <c r="BQ101" s="44"/>
      <c r="BR101" s="4">
        <v>5.96</v>
      </c>
      <c r="BS101" s="4">
        <v>0.60117734449303928</v>
      </c>
      <c r="BT101" s="4">
        <v>6.5611773444930392</v>
      </c>
      <c r="BU101" s="4">
        <v>6.59</v>
      </c>
      <c r="BV101" s="44">
        <f t="shared" si="77"/>
        <v>0.87483461887824399</v>
      </c>
      <c r="BW101" s="44">
        <f t="shared" si="78"/>
        <v>0.86961614868351522</v>
      </c>
      <c r="BX101" s="44">
        <f t="shared" si="79"/>
        <v>0.95979773910079569</v>
      </c>
      <c r="BY101" s="44">
        <f t="shared" si="80"/>
        <v>0.92974040632054178</v>
      </c>
      <c r="BZ101" s="4">
        <v>5.87</v>
      </c>
      <c r="CA101" s="4">
        <v>0.69117734449303914</v>
      </c>
      <c r="CB101" s="4">
        <v>6.5611773444930392</v>
      </c>
      <c r="CC101" s="4">
        <v>6.56</v>
      </c>
      <c r="CD101" s="4">
        <v>6.7954999999999997</v>
      </c>
      <c r="CE101" s="44">
        <f t="shared" si="81"/>
        <v>0.85874345092670989</v>
      </c>
      <c r="CF101" s="44"/>
      <c r="CG101" s="44">
        <f t="shared" si="82"/>
        <v>0.95979773910079569</v>
      </c>
      <c r="CH101" s="44">
        <f t="shared" si="83"/>
        <v>0.95873306997742658</v>
      </c>
      <c r="CI101" s="4">
        <v>6.65</v>
      </c>
      <c r="CJ101" s="4">
        <v>-8.8822655506961112E-2</v>
      </c>
      <c r="CK101" s="4">
        <v>6.5611773444930392</v>
      </c>
      <c r="CM101" s="44">
        <f t="shared" si="84"/>
        <v>1</v>
      </c>
      <c r="CN101" s="44">
        <f t="shared" si="85"/>
        <v>-1.7163775716687484</v>
      </c>
      <c r="CO101" s="44"/>
      <c r="CP101" s="44"/>
      <c r="CQ101" s="3"/>
      <c r="CR101" s="3">
        <v>6.8245886722465201</v>
      </c>
      <c r="CS101" s="3">
        <v>6.8245886722465201</v>
      </c>
      <c r="CT101" s="3"/>
      <c r="CU101" s="44">
        <f t="shared" si="86"/>
        <v>0.38107251610795034</v>
      </c>
      <c r="CV101" s="44">
        <f t="shared" si="87"/>
        <v>1</v>
      </c>
      <c r="CW101" s="44"/>
      <c r="CX101" s="44"/>
      <c r="CY101" s="3"/>
      <c r="CZ101" s="3">
        <v>6.8245886722465201</v>
      </c>
      <c r="DA101" s="3">
        <v>6.8245886722465201</v>
      </c>
      <c r="DB101" s="3"/>
      <c r="DC101">
        <f t="shared" si="88"/>
        <v>0.38107251610795034</v>
      </c>
      <c r="DE101" s="3">
        <v>5.4405000000000001</v>
      </c>
      <c r="DF101" s="3">
        <v>1.38408867224652</v>
      </c>
      <c r="DG101" s="3">
        <v>6.8245886722465201</v>
      </c>
      <c r="DH101" s="3">
        <v>6.8014999999999999</v>
      </c>
      <c r="DI101">
        <f t="shared" si="89"/>
        <v>0.75222077176407798</v>
      </c>
      <c r="DK101" s="3">
        <v>5.83</v>
      </c>
      <c r="DL101" s="3">
        <v>0.99458867224652003</v>
      </c>
      <c r="DM101" s="3">
        <v>6.8245886722465201</v>
      </c>
      <c r="DN101" s="3">
        <v>6.85</v>
      </c>
      <c r="DO101">
        <f t="shared" si="90"/>
        <v>0.80860321723861528</v>
      </c>
      <c r="DQ101" s="3">
        <v>5.8295000000000003</v>
      </c>
      <c r="DR101" s="3">
        <v>0.99508867224651976</v>
      </c>
      <c r="DS101" s="3">
        <v>6.8245886722465201</v>
      </c>
      <c r="DT101" s="3">
        <v>6.8410000000000002</v>
      </c>
      <c r="DU101">
        <f t="shared" si="91"/>
        <v>0.80852542167909991</v>
      </c>
      <c r="DW101" s="3">
        <v>6.44</v>
      </c>
      <c r="DX101" s="3">
        <v>0.38458867224651971</v>
      </c>
      <c r="DY101" s="3">
        <v>6.8245886722465201</v>
      </c>
      <c r="DZ101" s="3">
        <v>6.83</v>
      </c>
      <c r="EA101">
        <f t="shared" si="92"/>
        <v>0.91614722872165488</v>
      </c>
      <c r="EC101" s="3">
        <v>6.72</v>
      </c>
      <c r="ED101" s="3">
        <v>0.10458867224652035</v>
      </c>
      <c r="EE101" s="3">
        <v>6.8245886722465201</v>
      </c>
      <c r="EF101" s="3">
        <v>6.82</v>
      </c>
      <c r="EG101">
        <f t="shared" si="93"/>
        <v>0.97571362595616973</v>
      </c>
      <c r="EI101" s="3">
        <v>6.39</v>
      </c>
      <c r="EJ101" s="3">
        <v>0.43458867224652042</v>
      </c>
      <c r="EK101" s="3">
        <v>6.8245886722465201</v>
      </c>
      <c r="EL101" s="3">
        <v>6.82</v>
      </c>
      <c r="EM101">
        <f t="shared" si="94"/>
        <v>0.90626744773795109</v>
      </c>
      <c r="EO101" s="3">
        <v>6.46</v>
      </c>
      <c r="EP101" s="3">
        <v>7.1341810585050602</v>
      </c>
      <c r="EQ101" s="3">
        <v>7.1341810585050602</v>
      </c>
      <c r="ER101" s="3">
        <v>6.5611773444930392</v>
      </c>
      <c r="ES101">
        <f t="shared" si="95"/>
        <v>0.37066527861794052</v>
      </c>
      <c r="EU101" s="3">
        <v>6.51</v>
      </c>
      <c r="EV101" s="12">
        <v>0.62418105850506045</v>
      </c>
      <c r="EW101" s="3">
        <v>7.1341810585050602</v>
      </c>
      <c r="EX101" s="3">
        <v>6.5611773444930392</v>
      </c>
      <c r="EY101" s="3">
        <v>7.14</v>
      </c>
      <c r="EZ101" s="3"/>
      <c r="FA101" s="3">
        <v>-0.31541132775347958</v>
      </c>
      <c r="FB101" s="3">
        <v>6.8245886722465201</v>
      </c>
      <c r="FC101" s="3"/>
      <c r="FF101" s="3"/>
      <c r="FG101" s="13"/>
      <c r="FH101" s="13"/>
      <c r="FI101" s="3"/>
      <c r="FJ101">
        <f t="shared" si="96"/>
        <v>1</v>
      </c>
      <c r="FL101" s="3">
        <v>6.8224999999999998</v>
      </c>
      <c r="FM101" s="3">
        <v>6.4814999999999996</v>
      </c>
      <c r="FN101" s="3"/>
      <c r="FO101" s="14"/>
      <c r="FP101" s="14"/>
      <c r="FQ101" s="3"/>
      <c r="FR101" s="3"/>
      <c r="FU101" s="3"/>
      <c r="FV101" s="14"/>
      <c r="FW101" s="14"/>
      <c r="FX101" s="3"/>
      <c r="FY101" s="3"/>
      <c r="FZ101">
        <f t="shared" si="99"/>
        <v>1</v>
      </c>
      <c r="GB101" s="3"/>
      <c r="GC101" s="14"/>
      <c r="GD101" s="3"/>
      <c r="GG101" s="3"/>
      <c r="GH101" s="14"/>
      <c r="GI101" s="15"/>
      <c r="GJ101" s="3"/>
      <c r="GK101" s="3"/>
      <c r="GL101" s="3"/>
      <c r="GM101">
        <f t="shared" si="97"/>
        <v>1</v>
      </c>
      <c r="GO101" s="3"/>
      <c r="GP101" s="3"/>
      <c r="GQ101" s="15"/>
      <c r="GR101" s="3"/>
      <c r="GU101" s="3"/>
      <c r="GV101" s="3"/>
      <c r="GW101" s="3"/>
      <c r="GX101" s="3"/>
      <c r="GY101" s="3"/>
    </row>
    <row r="102" spans="1:207">
      <c r="A102" s="34" t="s">
        <v>176</v>
      </c>
      <c r="B102" s="2" t="s">
        <v>140</v>
      </c>
      <c r="C102" s="2" t="s">
        <v>141</v>
      </c>
      <c r="D102" s="2" t="s">
        <v>120</v>
      </c>
      <c r="E102" s="3">
        <v>46</v>
      </c>
      <c r="F102" s="4">
        <v>6.968</v>
      </c>
      <c r="G102" s="4">
        <v>4.1281262767812006</v>
      </c>
      <c r="H102" s="4">
        <v>2.5878737232187992</v>
      </c>
      <c r="I102" s="64">
        <f t="shared" si="52"/>
        <v>6.7159999999999993</v>
      </c>
      <c r="K102" s="10">
        <v>5.4249999999999998</v>
      </c>
      <c r="L102" s="10">
        <v>1.0254252553562404</v>
      </c>
      <c r="M102" s="44">
        <f t="shared" si="98"/>
        <v>0.80102551629459617</v>
      </c>
      <c r="O102" s="44">
        <f t="shared" si="53"/>
        <v>0.92572119049314583</v>
      </c>
      <c r="P102" s="11">
        <v>5.7714999999999996</v>
      </c>
      <c r="Q102" s="11">
        <v>0.6789252553562406</v>
      </c>
      <c r="R102" s="11">
        <v>6.4504252553562402</v>
      </c>
      <c r="S102" s="44">
        <f t="shared" si="54"/>
        <v>0.85876472286238248</v>
      </c>
      <c r="U102" s="44">
        <f t="shared" si="55"/>
        <v>0.92572119049314583</v>
      </c>
      <c r="V102" s="11">
        <v>5.7530000000000001</v>
      </c>
      <c r="W102" s="11">
        <v>0.69742525535624011</v>
      </c>
      <c r="X102" s="11">
        <v>6.4504252553562402</v>
      </c>
      <c r="Y102" s="44">
        <f t="shared" si="56"/>
        <v>0.85547242616486552</v>
      </c>
      <c r="AA102" s="44">
        <f t="shared" si="57"/>
        <v>0.92572119049314583</v>
      </c>
      <c r="AB102" s="11">
        <v>5.84</v>
      </c>
      <c r="AC102" s="11">
        <v>0.61042525535624037</v>
      </c>
      <c r="AD102" s="11">
        <v>6.4504252553562402</v>
      </c>
      <c r="AE102" s="44">
        <f t="shared" si="58"/>
        <v>0.87117893490948428</v>
      </c>
      <c r="AF102" s="48"/>
      <c r="AG102" s="44">
        <f t="shared" si="59"/>
        <v>0.92572119049314583</v>
      </c>
      <c r="AH102" s="11">
        <v>5.5445000000000002</v>
      </c>
      <c r="AI102" s="11">
        <v>0.90592525535624002</v>
      </c>
      <c r="AJ102" s="11">
        <v>6.4504252553562402</v>
      </c>
      <c r="AK102" s="11">
        <v>6.484</v>
      </c>
      <c r="AL102" s="44">
        <f t="shared" si="60"/>
        <v>0.82004052807707606</v>
      </c>
      <c r="AM102" s="44">
        <f t="shared" si="61"/>
        <v>0.81460748115846826</v>
      </c>
      <c r="AN102" s="44">
        <f t="shared" si="62"/>
        <v>0.92572119049314583</v>
      </c>
      <c r="AO102" s="44">
        <f t="shared" si="63"/>
        <v>0.96045641086304956</v>
      </c>
      <c r="AP102" s="44"/>
      <c r="AQ102" s="44">
        <f t="shared" si="64"/>
        <v>0.93053960964408722</v>
      </c>
      <c r="AS102" s="11">
        <v>5.8940000000000001</v>
      </c>
      <c r="AT102" s="11">
        <v>0.5564252553562401</v>
      </c>
      <c r="AU102" s="11">
        <v>6.4504252553562402</v>
      </c>
      <c r="AV102" s="11">
        <v>6.4554999999999998</v>
      </c>
      <c r="AW102" s="44">
        <f t="shared" si="65"/>
        <v>0.88122123291013144</v>
      </c>
      <c r="AX102" s="44">
        <f t="shared" si="66"/>
        <v>0.88026764461380613</v>
      </c>
      <c r="AY102" s="44">
        <f t="shared" si="67"/>
        <v>0.96045641086304956</v>
      </c>
      <c r="AZ102" s="44">
        <f t="shared" si="68"/>
        <v>0.92644948335246835</v>
      </c>
      <c r="BA102" s="4">
        <v>5.79</v>
      </c>
      <c r="BB102" s="4">
        <v>0.66042525535624019</v>
      </c>
      <c r="BC102" s="4">
        <v>6.4504252553562402</v>
      </c>
      <c r="BD102" s="4">
        <v>6.45</v>
      </c>
      <c r="BE102" s="44">
        <f t="shared" si="69"/>
        <v>0.86208245835428032</v>
      </c>
      <c r="BF102" s="44">
        <f t="shared" si="70"/>
        <v>0.86215902383349785</v>
      </c>
      <c r="BG102" s="44">
        <f t="shared" si="71"/>
        <v>0.96045641086304956</v>
      </c>
      <c r="BH102" s="44">
        <f t="shared" si="72"/>
        <v>0.92566016073478763</v>
      </c>
      <c r="BI102" s="4">
        <v>5.29</v>
      </c>
      <c r="BJ102" s="4">
        <v>1.1604252553562402</v>
      </c>
      <c r="BK102" s="4">
        <v>6.4504252553562402</v>
      </c>
      <c r="BL102" s="4">
        <v>6.46</v>
      </c>
      <c r="BM102" s="44">
        <f t="shared" si="73"/>
        <v>0.78057786743599367</v>
      </c>
      <c r="BN102" s="44">
        <f t="shared" si="74"/>
        <v>0.77916721141066947</v>
      </c>
      <c r="BO102" s="44">
        <f t="shared" si="75"/>
        <v>0.96045641086304956</v>
      </c>
      <c r="BP102" s="44">
        <f t="shared" si="76"/>
        <v>0.92709529276693459</v>
      </c>
      <c r="BQ102" s="44"/>
      <c r="BR102" s="4">
        <v>5.71</v>
      </c>
      <c r="BS102" s="4">
        <v>0.74042525535624026</v>
      </c>
      <c r="BT102" s="4">
        <v>6.4504252553562402</v>
      </c>
      <c r="BU102" s="4">
        <v>6.47</v>
      </c>
      <c r="BV102" s="44">
        <f t="shared" si="77"/>
        <v>0.84791672626474768</v>
      </c>
      <c r="BW102" s="44">
        <f t="shared" si="78"/>
        <v>0.84452120158801325</v>
      </c>
      <c r="BX102" s="44">
        <f t="shared" si="79"/>
        <v>0.96045641086304956</v>
      </c>
      <c r="BY102" s="44">
        <f t="shared" si="80"/>
        <v>0.92853042479908143</v>
      </c>
      <c r="BZ102" s="4">
        <v>5.63</v>
      </c>
      <c r="CA102" s="4">
        <v>0.82042525535624033</v>
      </c>
      <c r="CB102" s="4">
        <v>6.4504252553562402</v>
      </c>
      <c r="CC102" s="4">
        <v>6.46</v>
      </c>
      <c r="CD102" s="4">
        <v>6.9630000000000001</v>
      </c>
      <c r="CE102" s="44">
        <f t="shared" si="81"/>
        <v>0.8342090104491906</v>
      </c>
      <c r="CF102" s="44"/>
      <c r="CG102" s="44">
        <f t="shared" si="82"/>
        <v>0.96045641086304956</v>
      </c>
      <c r="CH102" s="44">
        <f t="shared" si="83"/>
        <v>0.99928243398392658</v>
      </c>
      <c r="CJ102" s="4">
        <v>6.4504252553562402</v>
      </c>
      <c r="CK102" s="4">
        <v>6.4504252553562402</v>
      </c>
      <c r="CM102" s="44">
        <f t="shared" si="84"/>
        <v>0.39023549341703639</v>
      </c>
      <c r="CN102" s="44">
        <f t="shared" si="85"/>
        <v>1</v>
      </c>
      <c r="CO102" s="44"/>
      <c r="CP102" s="44"/>
      <c r="CQ102" s="3"/>
      <c r="CR102" s="3">
        <v>6.7092126276781201</v>
      </c>
      <c r="CS102" s="3">
        <v>6.7092126276781201</v>
      </c>
      <c r="CT102" s="3"/>
      <c r="CU102" s="44">
        <f t="shared" si="86"/>
        <v>0.38091696800979158</v>
      </c>
      <c r="CV102" s="44">
        <f t="shared" si="87"/>
        <v>1</v>
      </c>
      <c r="CW102" s="44"/>
      <c r="CX102" s="44"/>
      <c r="CY102" s="3">
        <v>6.38</v>
      </c>
      <c r="CZ102" s="3">
        <v>0.32921262767812021</v>
      </c>
      <c r="DA102" s="3">
        <v>6.7092126276781201</v>
      </c>
      <c r="DB102" s="3">
        <v>6.72</v>
      </c>
      <c r="DC102">
        <f t="shared" si="88"/>
        <v>0.92614144117496622</v>
      </c>
      <c r="DE102" s="3">
        <v>5.2664999999999997</v>
      </c>
      <c r="DF102" s="3">
        <v>1.4427126276781204</v>
      </c>
      <c r="DG102" s="3">
        <v>6.7092126276781201</v>
      </c>
      <c r="DH102" s="3">
        <v>6.7249999999999996</v>
      </c>
      <c r="DI102">
        <f t="shared" si="89"/>
        <v>0.74102417025140255</v>
      </c>
      <c r="DK102" s="3">
        <v>5.62</v>
      </c>
      <c r="DL102" s="3">
        <v>1.08921262767812</v>
      </c>
      <c r="DM102" s="3">
        <v>6.7092126276781201</v>
      </c>
      <c r="DN102" s="3">
        <v>6.7</v>
      </c>
      <c r="DO102">
        <f t="shared" si="90"/>
        <v>0.7912321496410446</v>
      </c>
      <c r="DQ102" s="3">
        <v>5.4965000000000002</v>
      </c>
      <c r="DR102" s="3">
        <v>1.2127126276781199</v>
      </c>
      <c r="DS102" s="3">
        <v>6.7092126276781201</v>
      </c>
      <c r="DT102" s="3">
        <v>6.7220000000000004</v>
      </c>
      <c r="DU102">
        <f t="shared" si="91"/>
        <v>0.77293592834908975</v>
      </c>
      <c r="DW102" s="3">
        <v>6.15</v>
      </c>
      <c r="DX102" s="3">
        <v>0.55921262767811974</v>
      </c>
      <c r="DY102" s="3">
        <v>6.7092126276781201</v>
      </c>
      <c r="DZ102" s="3">
        <v>6.7</v>
      </c>
      <c r="EA102">
        <f t="shared" si="92"/>
        <v>0.88069720601040591</v>
      </c>
      <c r="EC102" s="3">
        <v>6.09</v>
      </c>
      <c r="ED102" s="3">
        <v>0.61921262767812024</v>
      </c>
      <c r="EE102" s="3">
        <v>6.7092126276781201</v>
      </c>
      <c r="EF102" s="3">
        <v>6.7</v>
      </c>
      <c r="EG102">
        <f t="shared" si="93"/>
        <v>0.86956637389075486</v>
      </c>
      <c r="EI102" s="3">
        <v>5.84</v>
      </c>
      <c r="EJ102" s="3">
        <v>0.86921262767812024</v>
      </c>
      <c r="EK102" s="3">
        <v>6.7092126276781201</v>
      </c>
      <c r="EL102" s="3">
        <v>6.7</v>
      </c>
      <c r="EM102">
        <f t="shared" si="94"/>
        <v>0.82606490288211432</v>
      </c>
      <c r="EO102" s="3">
        <v>5.84</v>
      </c>
      <c r="EP102" s="3">
        <v>7.20725255339838</v>
      </c>
      <c r="EQ102" s="3">
        <v>7.20725255339838</v>
      </c>
      <c r="ER102" s="3">
        <v>6.4504252553562402</v>
      </c>
      <c r="ES102">
        <f t="shared" si="95"/>
        <v>0.36418070702589839</v>
      </c>
      <c r="EU102" s="3">
        <v>6.08</v>
      </c>
      <c r="EV102" s="12">
        <v>1.1272525533983799</v>
      </c>
      <c r="EW102" s="3">
        <v>7.20725255339838</v>
      </c>
      <c r="EX102" s="3">
        <v>6.4504252553562402</v>
      </c>
      <c r="EY102" s="3">
        <v>7.2</v>
      </c>
      <c r="EZ102" s="3"/>
      <c r="FA102" s="3">
        <v>-0.49078737232188008</v>
      </c>
      <c r="FB102" s="3">
        <v>6.7092126276781201</v>
      </c>
      <c r="FC102" s="3"/>
      <c r="FF102" s="3">
        <v>6.65</v>
      </c>
      <c r="FG102" s="3">
        <v>5.9212627678119745E-2</v>
      </c>
      <c r="FH102" s="3">
        <v>6.7092126276781201</v>
      </c>
      <c r="FI102" s="3">
        <v>6.71</v>
      </c>
      <c r="FJ102">
        <f t="shared" si="96"/>
        <v>0.98585912699469802</v>
      </c>
      <c r="FL102" s="3"/>
      <c r="FM102" s="3"/>
      <c r="FN102" s="35"/>
      <c r="FO102" s="3"/>
      <c r="FP102" s="3">
        <v>6.7092126276781201</v>
      </c>
      <c r="FQ102" s="3">
        <v>6.77</v>
      </c>
      <c r="FR102" s="3" t="s">
        <v>177</v>
      </c>
      <c r="FU102" s="3">
        <v>5.74</v>
      </c>
      <c r="FV102" s="3">
        <v>0.96921262767811989</v>
      </c>
      <c r="FW102" s="3">
        <v>6.7092126276781201</v>
      </c>
      <c r="FX102" s="3">
        <v>6.71</v>
      </c>
      <c r="FY102" s="3">
        <v>6.17</v>
      </c>
      <c r="FZ102">
        <f t="shared" si="99"/>
        <v>0.8098590959235179</v>
      </c>
      <c r="GB102" s="3"/>
      <c r="GC102" s="3"/>
      <c r="GD102" s="3"/>
      <c r="GG102" s="3"/>
      <c r="GH102" s="14"/>
      <c r="GI102" s="15"/>
      <c r="GJ102" s="3"/>
      <c r="GK102" s="3"/>
      <c r="GL102" s="3"/>
      <c r="GM102">
        <f t="shared" si="97"/>
        <v>1</v>
      </c>
      <c r="GO102" s="3"/>
      <c r="GP102" s="3"/>
      <c r="GQ102" s="15"/>
      <c r="GR102" s="3"/>
      <c r="GU102" s="3"/>
      <c r="GV102" s="3"/>
      <c r="GW102" s="3"/>
      <c r="GX102" s="3"/>
      <c r="GY102" s="3"/>
    </row>
    <row r="103" spans="1:207">
      <c r="A103" s="36" t="s">
        <v>185</v>
      </c>
      <c r="B103" s="2" t="s">
        <v>140</v>
      </c>
      <c r="C103" s="2" t="s">
        <v>141</v>
      </c>
      <c r="D103" s="2" t="s">
        <v>120</v>
      </c>
      <c r="E103" s="3">
        <v>2</v>
      </c>
      <c r="F103" s="4">
        <v>7.1859999999999999</v>
      </c>
      <c r="G103" s="4">
        <v>4.2621244197738006</v>
      </c>
      <c r="H103" s="4">
        <v>2.6718755802261991</v>
      </c>
      <c r="I103" s="64">
        <f t="shared" si="52"/>
        <v>6.9339999999999993</v>
      </c>
      <c r="K103" s="10">
        <v>5.6635</v>
      </c>
      <c r="L103" s="10">
        <v>0.98812488395476006</v>
      </c>
      <c r="M103" s="44">
        <f t="shared" si="98"/>
        <v>0.81179467358759039</v>
      </c>
      <c r="O103" s="44">
        <f t="shared" si="53"/>
        <v>0.92563663845738386</v>
      </c>
      <c r="P103" s="11">
        <v>6.05</v>
      </c>
      <c r="Q103" s="11">
        <v>0.60162488395476021</v>
      </c>
      <c r="R103" s="11">
        <v>6.65162488395476</v>
      </c>
      <c r="S103" s="44">
        <f t="shared" si="54"/>
        <v>0.87630429810731547</v>
      </c>
      <c r="U103" s="44">
        <f t="shared" si="55"/>
        <v>0.92563663845738386</v>
      </c>
      <c r="V103" s="11">
        <v>5.96</v>
      </c>
      <c r="W103" s="11">
        <v>0.69162488395476007</v>
      </c>
      <c r="X103" s="11">
        <v>6.65162488395476</v>
      </c>
      <c r="Y103" s="44">
        <f t="shared" si="56"/>
        <v>0.86038355161933777</v>
      </c>
      <c r="AA103" s="44">
        <f t="shared" si="57"/>
        <v>0.92563663845738386</v>
      </c>
      <c r="AB103" s="11">
        <v>6.07</v>
      </c>
      <c r="AC103" s="11">
        <v>0.58162488395475975</v>
      </c>
      <c r="AD103" s="11">
        <v>6.65162488395476</v>
      </c>
      <c r="AE103" s="44">
        <f t="shared" si="58"/>
        <v>0.87992258734219708</v>
      </c>
      <c r="AF103" s="48"/>
      <c r="AG103" s="44">
        <f t="shared" si="59"/>
        <v>0.92563663845738386</v>
      </c>
      <c r="AH103" s="11">
        <v>5.7949999999999999</v>
      </c>
      <c r="AI103" s="11">
        <v>0.85662488395476011</v>
      </c>
      <c r="AJ103" s="11">
        <v>6.65162488395476</v>
      </c>
      <c r="AK103" s="11">
        <v>6.742</v>
      </c>
      <c r="AL103" s="44">
        <f t="shared" si="60"/>
        <v>0.83264957255656491</v>
      </c>
      <c r="AM103" s="44">
        <f t="shared" si="61"/>
        <v>0.81820361279811349</v>
      </c>
      <c r="AN103" s="44">
        <f t="shared" si="62"/>
        <v>0.92563663845738386</v>
      </c>
      <c r="AO103" s="44">
        <f t="shared" si="63"/>
        <v>0.95927673549967707</v>
      </c>
      <c r="AP103" s="44"/>
      <c r="AQ103" s="44">
        <f t="shared" si="64"/>
        <v>0.93821319231839684</v>
      </c>
      <c r="AS103" s="11">
        <v>6.2</v>
      </c>
      <c r="AT103" s="11">
        <v>0.45162488395475986</v>
      </c>
      <c r="AU103" s="11">
        <v>6.65162488395476</v>
      </c>
      <c r="AV103" s="11">
        <v>6.65</v>
      </c>
      <c r="AW103" s="44">
        <f t="shared" si="65"/>
        <v>0.9041898805272639</v>
      </c>
      <c r="AX103" s="44">
        <f t="shared" si="66"/>
        <v>0.90450167272501647</v>
      </c>
      <c r="AY103" s="44">
        <f t="shared" si="67"/>
        <v>0.95927673549967707</v>
      </c>
      <c r="AZ103" s="44">
        <f t="shared" si="68"/>
        <v>0.92541052045644312</v>
      </c>
      <c r="BA103" s="4">
        <v>6.07</v>
      </c>
      <c r="BB103" s="4">
        <v>0.58162488395475975</v>
      </c>
      <c r="BC103" s="4">
        <v>6.65162488395476</v>
      </c>
      <c r="BD103" s="4">
        <v>6.65</v>
      </c>
      <c r="BE103" s="44">
        <f t="shared" si="69"/>
        <v>0.87992258734219708</v>
      </c>
      <c r="BF103" s="44">
        <f t="shared" si="70"/>
        <v>0.88021786519333289</v>
      </c>
      <c r="BG103" s="44">
        <f t="shared" si="71"/>
        <v>0.95927673549967707</v>
      </c>
      <c r="BH103" s="44">
        <f t="shared" si="72"/>
        <v>0.92541052045644312</v>
      </c>
      <c r="BI103" s="4">
        <v>5.57</v>
      </c>
      <c r="BJ103" s="4">
        <v>1.0816248839547598</v>
      </c>
      <c r="BK103" s="4">
        <v>6.65162488395476</v>
      </c>
      <c r="BL103" s="4">
        <v>6.65</v>
      </c>
      <c r="BM103" s="44">
        <f t="shared" si="73"/>
        <v>0.79759063861770907</v>
      </c>
      <c r="BN103" s="44">
        <f t="shared" si="74"/>
        <v>0.79783323727871358</v>
      </c>
      <c r="BO103" s="44">
        <f t="shared" si="75"/>
        <v>0.95927673549967707</v>
      </c>
      <c r="BP103" s="44">
        <f t="shared" si="76"/>
        <v>0.92541052045644312</v>
      </c>
      <c r="BQ103" s="44"/>
      <c r="BR103" s="4">
        <v>5.99</v>
      </c>
      <c r="BS103" s="4">
        <v>0.66162488395475982</v>
      </c>
      <c r="BT103" s="4">
        <v>6.65162488395476</v>
      </c>
      <c r="BU103" s="4">
        <v>6.65</v>
      </c>
      <c r="BV103" s="44">
        <f t="shared" si="77"/>
        <v>0.865625797915069</v>
      </c>
      <c r="BW103" s="44">
        <f t="shared" si="78"/>
        <v>0.86591155693899935</v>
      </c>
      <c r="BX103" s="44">
        <f t="shared" si="79"/>
        <v>0.95927673549967707</v>
      </c>
      <c r="BY103" s="44">
        <f t="shared" si="80"/>
        <v>0.92541052045644312</v>
      </c>
      <c r="BZ103" s="4">
        <v>5.91</v>
      </c>
      <c r="CA103" s="4">
        <v>0.74162488395475989</v>
      </c>
      <c r="CB103" s="4">
        <v>6.65162488395476</v>
      </c>
      <c r="CC103" s="4">
        <v>6.65</v>
      </c>
      <c r="CD103" s="4">
        <v>7.3605</v>
      </c>
      <c r="CE103" s="44">
        <f t="shared" si="81"/>
        <v>0.85178616294742515</v>
      </c>
      <c r="CF103" s="44"/>
      <c r="CG103" s="44">
        <f t="shared" si="82"/>
        <v>0.95927673549967707</v>
      </c>
      <c r="CH103" s="44">
        <f t="shared" si="83"/>
        <v>1.0242833286946842</v>
      </c>
      <c r="CJ103" s="4">
        <v>6.65162488395476</v>
      </c>
      <c r="CK103" s="4">
        <v>6.65162488395476</v>
      </c>
      <c r="CM103" s="44">
        <f t="shared" si="84"/>
        <v>0.39052797541516671</v>
      </c>
      <c r="CN103" s="44">
        <f t="shared" si="85"/>
        <v>1</v>
      </c>
      <c r="CO103" s="44"/>
      <c r="CP103" s="44"/>
      <c r="CQ103" s="3"/>
      <c r="CR103" s="3">
        <v>6.91881244197738</v>
      </c>
      <c r="CS103" s="3">
        <v>6.91881244197738</v>
      </c>
      <c r="CT103" s="3"/>
      <c r="CU103" s="44">
        <f t="shared" si="86"/>
        <v>0.38119564330553407</v>
      </c>
      <c r="CV103" s="44">
        <f t="shared" si="87"/>
        <v>1</v>
      </c>
      <c r="CW103" s="44"/>
      <c r="CX103" s="44"/>
      <c r="CY103" s="3">
        <v>6.29</v>
      </c>
      <c r="CZ103" s="3">
        <v>0.62881244197737995</v>
      </c>
      <c r="DA103" s="3">
        <v>6.91881244197738</v>
      </c>
      <c r="DB103" s="3">
        <v>6.91</v>
      </c>
      <c r="DC103">
        <f t="shared" si="88"/>
        <v>0.87143313034872505</v>
      </c>
      <c r="DE103" s="3">
        <v>5.41</v>
      </c>
      <c r="DF103" s="3">
        <v>1.5088124419773798</v>
      </c>
      <c r="DG103" s="3">
        <v>6.91881244197738</v>
      </c>
      <c r="DH103" s="3">
        <v>6.92</v>
      </c>
      <c r="DI103">
        <f t="shared" si="89"/>
        <v>0.73854982680931058</v>
      </c>
      <c r="DK103" s="3">
        <v>6.14</v>
      </c>
      <c r="DL103" s="3">
        <v>0.77881244197738031</v>
      </c>
      <c r="DM103" s="3">
        <v>6.91881244197738</v>
      </c>
      <c r="DN103" s="3">
        <v>6.93</v>
      </c>
      <c r="DO103">
        <f t="shared" si="90"/>
        <v>0.84550244065012403</v>
      </c>
      <c r="DQ103" s="3">
        <v>5.8825000000000003</v>
      </c>
      <c r="DR103" s="3">
        <v>1.0363124419773797</v>
      </c>
      <c r="DS103" s="3">
        <v>6.91881244197738</v>
      </c>
      <c r="DT103" s="3">
        <v>6.9409999999999998</v>
      </c>
      <c r="DU103">
        <f t="shared" si="91"/>
        <v>0.80441166536145736</v>
      </c>
      <c r="DW103" s="3">
        <v>6.58</v>
      </c>
      <c r="DX103" s="3">
        <v>0.33881244197737992</v>
      </c>
      <c r="DY103" s="3">
        <v>6.91881244197738</v>
      </c>
      <c r="DZ103" s="3">
        <v>6.91</v>
      </c>
      <c r="EA103">
        <f t="shared" si="92"/>
        <v>0.92636011921962713</v>
      </c>
      <c r="EC103" s="3">
        <v>6.83</v>
      </c>
      <c r="ED103" s="3">
        <v>8.8812441977379919E-2</v>
      </c>
      <c r="EE103" s="3">
        <v>6.91881244197738</v>
      </c>
      <c r="EF103" s="3">
        <v>6.91</v>
      </c>
      <c r="EG103">
        <f t="shared" si="93"/>
        <v>0.9795877428702483</v>
      </c>
      <c r="EI103" s="3">
        <v>6.43</v>
      </c>
      <c r="EJ103" s="3">
        <v>0.48881244197738027</v>
      </c>
      <c r="EK103" s="3">
        <v>6.91881244197738</v>
      </c>
      <c r="EL103" s="3">
        <v>6.91</v>
      </c>
      <c r="EM103">
        <f t="shared" si="94"/>
        <v>0.89711241041473122</v>
      </c>
      <c r="EO103" s="3">
        <v>6.33</v>
      </c>
      <c r="EP103" s="3">
        <v>6.4784605385413192</v>
      </c>
      <c r="EQ103" s="3">
        <v>6.4784605385413192</v>
      </c>
      <c r="ER103" s="3">
        <v>6.65162488395476</v>
      </c>
      <c r="ES103">
        <f t="shared" si="95"/>
        <v>0.39682423595319727</v>
      </c>
      <c r="EU103" s="3">
        <v>6.22</v>
      </c>
      <c r="EV103" s="12">
        <v>0.25846053854131945</v>
      </c>
      <c r="EW103" s="3">
        <v>6.4784605385413192</v>
      </c>
      <c r="EX103" s="3">
        <v>6.65162488395476</v>
      </c>
      <c r="EY103" s="3">
        <v>6.47</v>
      </c>
      <c r="EZ103" s="3"/>
      <c r="FA103" s="3">
        <v>0.44881244197738024</v>
      </c>
      <c r="FB103" s="3">
        <v>6.91881244197738</v>
      </c>
      <c r="FC103" s="3"/>
      <c r="FF103" s="3">
        <v>6.46</v>
      </c>
      <c r="FG103" s="3">
        <v>0.45881244197738003</v>
      </c>
      <c r="FH103" s="3">
        <v>6.91881244197738</v>
      </c>
      <c r="FI103" s="3">
        <v>6.91</v>
      </c>
      <c r="FJ103">
        <f t="shared" si="96"/>
        <v>0.90281326452495947</v>
      </c>
      <c r="FL103" s="3"/>
      <c r="FM103" s="3"/>
      <c r="FN103" s="3"/>
      <c r="FO103" s="12">
        <v>6.91881244197738</v>
      </c>
      <c r="FP103" s="12">
        <v>6.91881244197738</v>
      </c>
      <c r="FQ103" s="3"/>
      <c r="FR103" s="3" t="s">
        <v>184</v>
      </c>
      <c r="FU103" s="3">
        <v>6.5934999999999997</v>
      </c>
      <c r="FV103" s="12">
        <v>0.3253124419773803</v>
      </c>
      <c r="FW103" s="12">
        <v>6.91881244197738</v>
      </c>
      <c r="FX103" s="3">
        <v>6.9634999999999998</v>
      </c>
      <c r="FY103" s="3"/>
      <c r="FZ103">
        <f t="shared" si="99"/>
        <v>0.92908623011474045</v>
      </c>
      <c r="GB103" s="3">
        <v>5.88</v>
      </c>
      <c r="GC103" s="12">
        <v>6.91881244197738</v>
      </c>
      <c r="GD103" s="3">
        <v>6.91</v>
      </c>
      <c r="GG103" s="3"/>
      <c r="GH103" s="37"/>
      <c r="GI103" s="15"/>
      <c r="GJ103" s="3"/>
      <c r="GK103" s="3">
        <v>6.7965</v>
      </c>
      <c r="GL103" s="3"/>
      <c r="GM103">
        <f t="shared" si="97"/>
        <v>1</v>
      </c>
      <c r="GO103" s="3"/>
      <c r="GP103" s="3"/>
      <c r="GQ103" s="15"/>
      <c r="GR103" s="3"/>
      <c r="GU103" s="3"/>
      <c r="GV103" s="3"/>
      <c r="GW103" s="3"/>
      <c r="GX103" s="3"/>
      <c r="GY103" s="3"/>
    </row>
    <row r="104" spans="1:207">
      <c r="A104" s="38" t="s">
        <v>225</v>
      </c>
      <c r="B104" s="2" t="s">
        <v>140</v>
      </c>
      <c r="C104" s="2" t="s">
        <v>141</v>
      </c>
      <c r="D104" s="2" t="s">
        <v>120</v>
      </c>
      <c r="E104" s="3">
        <v>49</v>
      </c>
      <c r="F104" s="4">
        <v>7.0634999999999994</v>
      </c>
      <c r="G104" s="4">
        <v>4.1868272981380503</v>
      </c>
      <c r="H104" s="4">
        <v>2.6246727018619489</v>
      </c>
      <c r="I104" s="64">
        <f t="shared" si="52"/>
        <v>6.8114999999999988</v>
      </c>
      <c r="K104" s="40">
        <v>6.0679999999999996</v>
      </c>
      <c r="L104" s="12">
        <v>0.45900557104860962</v>
      </c>
      <c r="M104" s="44">
        <f t="shared" si="98"/>
        <v>0.90120058470184117</v>
      </c>
      <c r="O104" s="44">
        <f t="shared" si="53"/>
        <v>0.92404694146649813</v>
      </c>
      <c r="P104" s="11">
        <v>5.97</v>
      </c>
      <c r="Q104" s="11">
        <v>0.70700557104860984</v>
      </c>
      <c r="R104" s="11">
        <v>6.6770055710486096</v>
      </c>
      <c r="S104" s="44">
        <f t="shared" si="54"/>
        <v>0.85553132075674831</v>
      </c>
      <c r="U104" s="44">
        <f t="shared" si="55"/>
        <v>0.94528287266208111</v>
      </c>
      <c r="V104" s="11">
        <v>6.21</v>
      </c>
      <c r="W104" s="11">
        <v>0.46700557104860962</v>
      </c>
      <c r="X104" s="11">
        <v>6.6770055710486096</v>
      </c>
      <c r="Y104" s="44">
        <f t="shared" si="56"/>
        <v>0.89965140902659291</v>
      </c>
      <c r="AA104" s="44">
        <f t="shared" si="57"/>
        <v>0.94528287266208111</v>
      </c>
      <c r="AB104" s="11">
        <v>6.23</v>
      </c>
      <c r="AC104" s="11">
        <v>0.44700557104860916</v>
      </c>
      <c r="AD104" s="11">
        <v>6.6770055710486096</v>
      </c>
      <c r="AE104" s="44">
        <f t="shared" si="58"/>
        <v>0.90353437776726109</v>
      </c>
      <c r="AF104" s="48"/>
      <c r="AG104" s="44">
        <f t="shared" si="59"/>
        <v>0.94528287266208111</v>
      </c>
      <c r="AH104" s="11">
        <v>5.99</v>
      </c>
      <c r="AI104" s="11">
        <v>0.68700557104860938</v>
      </c>
      <c r="AJ104" s="11">
        <v>6.6770055710486096</v>
      </c>
      <c r="AK104" s="11">
        <v>6.67</v>
      </c>
      <c r="AL104" s="44">
        <f t="shared" si="60"/>
        <v>0.85904203334669205</v>
      </c>
      <c r="AM104" s="44">
        <f t="shared" si="61"/>
        <v>0.86027858431299709</v>
      </c>
      <c r="AN104" s="44">
        <f t="shared" si="62"/>
        <v>0.94528287266208111</v>
      </c>
      <c r="AO104" s="44">
        <f t="shared" si="63"/>
        <v>0.98025480012458499</v>
      </c>
      <c r="AP104" s="44"/>
      <c r="AQ104" s="44">
        <f t="shared" si="64"/>
        <v>0.94429107383025424</v>
      </c>
      <c r="AS104" s="11">
        <v>6.2</v>
      </c>
      <c r="AT104" s="11">
        <v>0.47700557104860941</v>
      </c>
      <c r="AU104" s="11">
        <v>6.6770055710486096</v>
      </c>
      <c r="AV104" s="11">
        <v>6.67</v>
      </c>
      <c r="AW104" s="44">
        <f t="shared" si="65"/>
        <v>0.89772241321078994</v>
      </c>
      <c r="AX104" s="44">
        <f t="shared" si="66"/>
        <v>0.8990729159769526</v>
      </c>
      <c r="AY104" s="44">
        <f t="shared" si="67"/>
        <v>0.98025480012458499</v>
      </c>
      <c r="AZ104" s="44">
        <f t="shared" si="68"/>
        <v>0.94429107383025424</v>
      </c>
      <c r="BA104" s="4">
        <v>6.26</v>
      </c>
      <c r="BB104" s="4">
        <v>0.27856545962760926</v>
      </c>
      <c r="BC104" s="4">
        <v>6.538565459627609</v>
      </c>
      <c r="BD104" s="4">
        <v>6.53</v>
      </c>
      <c r="BE104" s="44">
        <f t="shared" si="69"/>
        <v>0.93761680668667668</v>
      </c>
      <c r="BF104" s="44">
        <f t="shared" si="70"/>
        <v>0.93941878786445243</v>
      </c>
      <c r="BG104" s="44">
        <f t="shared" si="71"/>
        <v>0.95993033247120463</v>
      </c>
      <c r="BH104" s="44">
        <f t="shared" si="72"/>
        <v>0.92447087138104345</v>
      </c>
      <c r="BI104" s="4">
        <v>5.73</v>
      </c>
      <c r="BJ104" s="4">
        <v>0.80856545962760862</v>
      </c>
      <c r="BK104" s="4">
        <v>6.538565459627609</v>
      </c>
      <c r="BL104" s="4">
        <v>6.53</v>
      </c>
      <c r="BM104" s="44">
        <f t="shared" si="73"/>
        <v>0.83813776036516019</v>
      </c>
      <c r="BN104" s="44">
        <f t="shared" si="74"/>
        <v>0.83957736007848138</v>
      </c>
      <c r="BO104" s="44">
        <f t="shared" si="75"/>
        <v>0.95993033247120463</v>
      </c>
      <c r="BP104" s="44">
        <f t="shared" si="76"/>
        <v>0.92447087138104345</v>
      </c>
      <c r="BQ104" s="44"/>
      <c r="BR104" s="4">
        <v>6.02</v>
      </c>
      <c r="BS104" s="4">
        <v>0.51856545962760947</v>
      </c>
      <c r="BT104" s="4">
        <v>6.538565459627609</v>
      </c>
      <c r="BU104" s="4">
        <v>6.53</v>
      </c>
      <c r="BV104" s="44">
        <f t="shared" si="77"/>
        <v>0.88979337404475278</v>
      </c>
      <c r="BW104" s="44">
        <f t="shared" si="78"/>
        <v>0.89141606288096253</v>
      </c>
      <c r="BX104" s="44">
        <f t="shared" si="79"/>
        <v>0.95993033247120463</v>
      </c>
      <c r="BY104" s="44">
        <f t="shared" si="80"/>
        <v>0.92447087138104345</v>
      </c>
      <c r="BZ104" s="4">
        <v>6.01</v>
      </c>
      <c r="CA104" s="4">
        <v>0.52856545962760926</v>
      </c>
      <c r="CB104" s="4">
        <v>6.538565459627609</v>
      </c>
      <c r="CC104" s="4">
        <v>6.53</v>
      </c>
      <c r="CD104" s="4">
        <v>7.0389999999999997</v>
      </c>
      <c r="CE104" s="44">
        <f t="shared" si="81"/>
        <v>0.8879063766730505</v>
      </c>
      <c r="CF104" s="44"/>
      <c r="CG104" s="44">
        <f t="shared" si="82"/>
        <v>0.95993033247120463</v>
      </c>
      <c r="CH104" s="44">
        <f t="shared" si="83"/>
        <v>0.99653146457138819</v>
      </c>
      <c r="CJ104" s="4">
        <v>6.538565459627609</v>
      </c>
      <c r="CK104" s="4">
        <v>6.538565459627609</v>
      </c>
      <c r="CM104" s="44">
        <f t="shared" si="84"/>
        <v>0.39036587215946961</v>
      </c>
      <c r="CN104" s="44">
        <f t="shared" si="85"/>
        <v>1</v>
      </c>
      <c r="CO104" s="44"/>
      <c r="CP104" s="44"/>
      <c r="CQ104" s="3"/>
      <c r="CR104" s="3">
        <v>6.8010327298138042</v>
      </c>
      <c r="CS104" s="3">
        <v>6.8010327298138042</v>
      </c>
      <c r="CT104" s="3"/>
      <c r="CU104" s="44">
        <f t="shared" si="86"/>
        <v>0.38104119341593745</v>
      </c>
      <c r="CV104" s="44">
        <f t="shared" si="87"/>
        <v>1</v>
      </c>
      <c r="CW104" s="44"/>
      <c r="CX104" s="44"/>
      <c r="CY104" s="3">
        <v>6.61</v>
      </c>
      <c r="CZ104" s="3">
        <v>0.19103272981380393</v>
      </c>
      <c r="DA104" s="3">
        <v>6.8010327298138042</v>
      </c>
      <c r="DB104" s="3">
        <v>6.8</v>
      </c>
      <c r="DC104">
        <f t="shared" si="88"/>
        <v>0.95636390186207554</v>
      </c>
      <c r="DE104" s="3">
        <v>5.64</v>
      </c>
      <c r="DF104" s="3">
        <v>1.1610327298138046</v>
      </c>
      <c r="DG104" s="3">
        <v>6.8010327298138042</v>
      </c>
      <c r="DH104" s="3">
        <v>6.8</v>
      </c>
      <c r="DI104">
        <f t="shared" si="89"/>
        <v>0.78289769669636222</v>
      </c>
      <c r="DK104" s="3">
        <v>5.94</v>
      </c>
      <c r="DL104" s="3">
        <v>0.86103272981380385</v>
      </c>
      <c r="DM104" s="3">
        <v>6.8010327298138042</v>
      </c>
      <c r="DN104" s="3">
        <v>6.8</v>
      </c>
      <c r="DO104">
        <f t="shared" si="90"/>
        <v>0.82942618752383201</v>
      </c>
      <c r="DQ104" s="3">
        <v>5.8605</v>
      </c>
      <c r="DR104" s="3">
        <v>0.9405327298138042</v>
      </c>
      <c r="DS104" s="3">
        <v>6.8010327298138042</v>
      </c>
      <c r="DT104" s="3">
        <v>6.8259999999999996</v>
      </c>
      <c r="DU104">
        <f t="shared" si="91"/>
        <v>0.81656588874460134</v>
      </c>
      <c r="DW104" s="3">
        <v>6.19</v>
      </c>
      <c r="DX104" s="3">
        <v>0.61103272981380385</v>
      </c>
      <c r="DY104" s="3">
        <v>6.8010327298138042</v>
      </c>
      <c r="DZ104" s="3">
        <v>6.8</v>
      </c>
      <c r="EA104">
        <f t="shared" si="92"/>
        <v>0.87264473614194915</v>
      </c>
      <c r="EC104" s="3">
        <v>6.82</v>
      </c>
      <c r="ED104" s="3">
        <v>-1.8967270186196039E-2</v>
      </c>
      <c r="EE104" s="3">
        <v>6.8010327298138042</v>
      </c>
      <c r="EF104" s="3">
        <v>6.82</v>
      </c>
      <c r="EG104">
        <f t="shared" si="93"/>
        <v>1</v>
      </c>
      <c r="EI104" s="3">
        <v>6.49</v>
      </c>
      <c r="EJ104" s="3">
        <v>0.31103272981380403</v>
      </c>
      <c r="EK104" s="3">
        <v>6.8010327298138042</v>
      </c>
      <c r="EL104" s="3">
        <v>6.8</v>
      </c>
      <c r="EM104">
        <f t="shared" si="94"/>
        <v>0.93084873075620456</v>
      </c>
      <c r="EO104" s="3">
        <v>6.5</v>
      </c>
      <c r="EP104" s="3">
        <v>6.5428788300920093</v>
      </c>
      <c r="EQ104" s="3">
        <v>6.5428788300920093</v>
      </c>
      <c r="ER104" s="3">
        <v>6.538565459627609</v>
      </c>
      <c r="ES104">
        <f t="shared" si="95"/>
        <v>0.39020894403831141</v>
      </c>
      <c r="EU104" s="3">
        <v>6.38</v>
      </c>
      <c r="EV104" s="12">
        <v>0.16287883009200943</v>
      </c>
      <c r="EW104" s="3">
        <v>6.5428788300920093</v>
      </c>
      <c r="EX104" s="3">
        <v>6.538565459627609</v>
      </c>
      <c r="EY104" s="3">
        <v>6.58</v>
      </c>
      <c r="EZ104" s="3"/>
      <c r="FA104" s="3">
        <v>0.22103272981380417</v>
      </c>
      <c r="FB104" s="3">
        <v>6.8010327298138042</v>
      </c>
      <c r="FC104" s="3"/>
      <c r="FF104" s="3">
        <v>6.31</v>
      </c>
      <c r="FG104" s="3">
        <v>0.49103272981380464</v>
      </c>
      <c r="FH104" s="3">
        <v>6.8010327298138042</v>
      </c>
      <c r="FI104" s="3">
        <v>6.81</v>
      </c>
      <c r="FJ104">
        <f t="shared" si="96"/>
        <v>0.89503047827859072</v>
      </c>
      <c r="FL104" s="3"/>
      <c r="FM104" s="3"/>
      <c r="FN104" s="3"/>
      <c r="FO104" s="12">
        <v>6.8010327298138042</v>
      </c>
      <c r="FP104" s="12">
        <v>6.8010327298138042</v>
      </c>
      <c r="FQ104" s="3"/>
      <c r="FR104" s="3" t="s">
        <v>194</v>
      </c>
      <c r="FU104" s="3">
        <v>6.5</v>
      </c>
      <c r="FV104" s="12">
        <v>0.30103272981380425</v>
      </c>
      <c r="FW104" s="12">
        <v>6.8010327298138042</v>
      </c>
      <c r="FX104" s="3"/>
      <c r="FY104" s="3"/>
      <c r="FZ104">
        <f t="shared" si="99"/>
        <v>0.93292287906956228</v>
      </c>
      <c r="GB104" s="3"/>
      <c r="GC104" s="12">
        <v>6.8010327298138042</v>
      </c>
      <c r="GD104" s="3"/>
      <c r="GG104" s="3">
        <v>5.84</v>
      </c>
      <c r="GH104" s="12">
        <v>0.96103272981380439</v>
      </c>
      <c r="GI104" s="3">
        <v>6.8010327298138042</v>
      </c>
      <c r="GJ104" s="3">
        <v>6.87</v>
      </c>
      <c r="GK104" s="3"/>
      <c r="GL104" s="3"/>
      <c r="GM104">
        <f t="shared" si="97"/>
        <v>0.81331412963919214</v>
      </c>
      <c r="GO104" s="3">
        <v>6.508</v>
      </c>
      <c r="GP104" s="3"/>
      <c r="GQ104" s="13"/>
      <c r="GR104" s="3"/>
      <c r="GU104" s="3"/>
      <c r="GV104" s="3"/>
      <c r="GW104" s="3"/>
      <c r="GX104" s="3"/>
      <c r="GY104" s="3"/>
    </row>
    <row r="105" spans="1:207">
      <c r="A105" s="42" t="s">
        <v>245</v>
      </c>
      <c r="B105" s="2" t="s">
        <v>140</v>
      </c>
      <c r="C105" s="2" t="s">
        <v>141</v>
      </c>
      <c r="D105" s="2" t="s">
        <v>120</v>
      </c>
      <c r="E105" s="3">
        <v>43</v>
      </c>
      <c r="F105" s="4">
        <v>6.3334999999999999</v>
      </c>
      <c r="G105" s="4">
        <v>3.73811792022705</v>
      </c>
      <c r="H105" s="4">
        <v>2.3433820797729497</v>
      </c>
      <c r="I105" s="64">
        <f t="shared" si="52"/>
        <v>6.0815000000000001</v>
      </c>
      <c r="K105" s="40">
        <v>5.7939999999999996</v>
      </c>
      <c r="L105" s="12">
        <v>5.9263695466410304E-2</v>
      </c>
      <c r="M105" s="44">
        <f t="shared" si="98"/>
        <v>0.98439353705682597</v>
      </c>
      <c r="O105" s="44">
        <f t="shared" si="53"/>
        <v>0.92417521046284201</v>
      </c>
      <c r="P105" s="14">
        <v>5.36</v>
      </c>
      <c r="Q105" s="11">
        <v>0.64326369546640993</v>
      </c>
      <c r="R105" s="11">
        <v>6.0032636954664103</v>
      </c>
      <c r="S105" s="44">
        <f t="shared" si="54"/>
        <v>0.85318245432848516</v>
      </c>
      <c r="U105" s="44">
        <f t="shared" si="55"/>
        <v>0.94785879773686121</v>
      </c>
      <c r="V105" s="40">
        <v>5.5259999999999998</v>
      </c>
      <c r="W105" s="11">
        <v>0.3272636954664101</v>
      </c>
      <c r="X105" s="11">
        <v>6.0032636954664103</v>
      </c>
      <c r="Y105" s="44">
        <f t="shared" si="56"/>
        <v>0.91949988306064934</v>
      </c>
      <c r="AA105" s="44">
        <f t="shared" si="57"/>
        <v>0.92417521046284201</v>
      </c>
      <c r="AB105" s="40">
        <v>5.4099999999999993</v>
      </c>
      <c r="AC105" s="11">
        <v>0.44326369546641065</v>
      </c>
      <c r="AD105" s="11">
        <v>6.0032636954664103</v>
      </c>
      <c r="AE105" s="44">
        <f t="shared" si="58"/>
        <v>0.89399109284769318</v>
      </c>
      <c r="AF105" s="48"/>
      <c r="AG105" s="44">
        <f t="shared" si="59"/>
        <v>0.92417521046284201</v>
      </c>
      <c r="AH105" s="11">
        <v>5.24</v>
      </c>
      <c r="AI105" s="11">
        <v>0.76326369546641004</v>
      </c>
      <c r="AJ105" s="11">
        <v>6.0032636954664103</v>
      </c>
      <c r="AK105" s="11">
        <v>6.03</v>
      </c>
      <c r="AL105" s="44">
        <f t="shared" si="60"/>
        <v>0.83043790537434237</v>
      </c>
      <c r="AM105" s="44">
        <f t="shared" si="61"/>
        <v>0.82553457884321446</v>
      </c>
      <c r="AN105" s="44">
        <f t="shared" si="62"/>
        <v>0.94785879773686121</v>
      </c>
      <c r="AO105" s="44">
        <f t="shared" si="63"/>
        <v>0.98713536059630191</v>
      </c>
      <c r="AP105" s="44"/>
      <c r="AQ105" s="44">
        <f t="shared" si="64"/>
        <v>0.95208020841556806</v>
      </c>
      <c r="AS105" s="11">
        <v>5.55</v>
      </c>
      <c r="AT105" s="11">
        <v>0.45326369546641043</v>
      </c>
      <c r="AU105" s="11">
        <v>6.0032636954664103</v>
      </c>
      <c r="AV105" s="11">
        <v>6</v>
      </c>
      <c r="AW105" s="44">
        <f t="shared" si="65"/>
        <v>0.89185816586843569</v>
      </c>
      <c r="AX105" s="44">
        <f t="shared" si="66"/>
        <v>0.89255316861383782</v>
      </c>
      <c r="AY105" s="44">
        <f t="shared" si="67"/>
        <v>0.98713536059630191</v>
      </c>
      <c r="AZ105" s="44">
        <f t="shared" si="68"/>
        <v>0.9473434909607642</v>
      </c>
      <c r="BA105" s="4">
        <v>5.57</v>
      </c>
      <c r="BB105" s="4">
        <v>0.29482358404541031</v>
      </c>
      <c r="BC105" s="4">
        <v>5.8648235840454106</v>
      </c>
      <c r="BD105" s="4">
        <v>5.86</v>
      </c>
      <c r="BE105" s="44">
        <f t="shared" si="69"/>
        <v>0.9268961417533389</v>
      </c>
      <c r="BF105" s="44">
        <f t="shared" si="70"/>
        <v>0.92800607982607075</v>
      </c>
      <c r="BG105" s="44">
        <f t="shared" si="71"/>
        <v>0.9643712215810919</v>
      </c>
      <c r="BH105" s="44">
        <f t="shared" si="72"/>
        <v>0.92523880950501314</v>
      </c>
      <c r="BI105" s="4">
        <v>5.0199999999999996</v>
      </c>
      <c r="BJ105" s="4">
        <v>0.84482358404541102</v>
      </c>
      <c r="BK105" s="4">
        <v>5.8648235840454106</v>
      </c>
      <c r="BL105" s="4">
        <v>5.86</v>
      </c>
      <c r="BM105" s="44">
        <f t="shared" si="73"/>
        <v>0.81565909509038648</v>
      </c>
      <c r="BN105" s="44">
        <f t="shared" si="74"/>
        <v>0.81651848758881662</v>
      </c>
      <c r="BO105" s="44">
        <f t="shared" si="75"/>
        <v>0.9643712215810919</v>
      </c>
      <c r="BP105" s="44">
        <f t="shared" si="76"/>
        <v>0.92523880950501314</v>
      </c>
      <c r="BQ105" s="44"/>
      <c r="BR105" s="4">
        <v>5.34</v>
      </c>
      <c r="BS105" s="4">
        <v>0.52482358404541074</v>
      </c>
      <c r="BT105" s="4">
        <v>5.8648235840454106</v>
      </c>
      <c r="BU105" s="4">
        <v>5.86</v>
      </c>
      <c r="BV105" s="44">
        <f t="shared" si="77"/>
        <v>0.87688698436996726</v>
      </c>
      <c r="BW105" s="44">
        <f t="shared" si="78"/>
        <v>0.87788031948812895</v>
      </c>
      <c r="BX105" s="44">
        <f t="shared" si="79"/>
        <v>0.9643712215810919</v>
      </c>
      <c r="BY105" s="44">
        <f t="shared" si="80"/>
        <v>0.92523880950501314</v>
      </c>
      <c r="BZ105" s="4">
        <v>5.3</v>
      </c>
      <c r="CA105" s="4">
        <v>0.56482358404541078</v>
      </c>
      <c r="CB105" s="4">
        <v>5.8648235840454106</v>
      </c>
      <c r="CC105" s="4">
        <v>5.86</v>
      </c>
      <c r="CD105" s="4">
        <v>6.4705000000000004</v>
      </c>
      <c r="CE105" s="44">
        <f t="shared" si="81"/>
        <v>0.86873547235429804</v>
      </c>
      <c r="CF105" s="44"/>
      <c r="CG105" s="44">
        <f t="shared" si="82"/>
        <v>0.9643712215810919</v>
      </c>
      <c r="CH105" s="44">
        <f t="shared" si="83"/>
        <v>1.0216310097102708</v>
      </c>
      <c r="CJ105" s="4">
        <v>5.8648235840454106</v>
      </c>
      <c r="CK105" s="4">
        <v>5.8648235840454106</v>
      </c>
      <c r="CM105" s="44">
        <f t="shared" si="84"/>
        <v>0.38926800903284869</v>
      </c>
      <c r="CN105" s="44">
        <f t="shared" si="85"/>
        <v>1</v>
      </c>
      <c r="CO105" s="44"/>
      <c r="CP105" s="44"/>
      <c r="CQ105" s="3">
        <v>5.55</v>
      </c>
      <c r="CR105" s="3">
        <v>0.54916179202270499</v>
      </c>
      <c r="CS105" s="3">
        <v>6.0991617920227048</v>
      </c>
      <c r="CT105" s="3">
        <v>6.09</v>
      </c>
      <c r="CU105" s="44">
        <f t="shared" si="86"/>
        <v>0.87190903582669865</v>
      </c>
      <c r="CV105" s="44">
        <f t="shared" si="87"/>
        <v>0.87377627029707006</v>
      </c>
      <c r="CW105" s="44"/>
      <c r="CX105" s="44"/>
      <c r="CY105" s="3">
        <v>5.1100000000000003</v>
      </c>
      <c r="CZ105" s="3">
        <v>0.98916179202270449</v>
      </c>
      <c r="DA105" s="3">
        <v>6.0991617920227048</v>
      </c>
      <c r="DB105" s="3">
        <v>6.09</v>
      </c>
      <c r="DC105">
        <f t="shared" si="88"/>
        <v>0.79075454548215141</v>
      </c>
      <c r="DE105" s="3">
        <v>4.88</v>
      </c>
      <c r="DF105" s="3">
        <v>1.2191617920227049</v>
      </c>
      <c r="DG105" s="3">
        <v>6.0991617920227048</v>
      </c>
      <c r="DH105" s="3">
        <v>6.1</v>
      </c>
      <c r="DI105">
        <f t="shared" si="89"/>
        <v>0.75406637051161785</v>
      </c>
      <c r="DK105" s="3">
        <v>5.08</v>
      </c>
      <c r="DL105" s="3">
        <v>1.0191617920227047</v>
      </c>
      <c r="DM105" s="3">
        <v>6.0991617920227048</v>
      </c>
      <c r="DN105" s="3">
        <v>6.09</v>
      </c>
      <c r="DO105">
        <f t="shared" si="90"/>
        <v>0.78576794856135646</v>
      </c>
      <c r="DQ105" s="3">
        <v>5.0010000000000003</v>
      </c>
      <c r="DR105" s="3">
        <v>1.0981617920227045</v>
      </c>
      <c r="DS105" s="3">
        <v>6.0991617920227048</v>
      </c>
      <c r="DT105" s="3">
        <v>6.1124999999999998</v>
      </c>
      <c r="DU105">
        <f t="shared" si="91"/>
        <v>0.77293253133370599</v>
      </c>
      <c r="DW105" s="3">
        <v>5.96</v>
      </c>
      <c r="DX105" s="3">
        <v>0.13916179202270484</v>
      </c>
      <c r="DY105" s="3">
        <v>6.0991617920227048</v>
      </c>
      <c r="DZ105" s="3">
        <v>6.22</v>
      </c>
      <c r="EA105">
        <f t="shared" si="92"/>
        <v>0.96410839497005041</v>
      </c>
      <c r="EC105" s="3">
        <v>5.84</v>
      </c>
      <c r="ED105" s="3">
        <v>0.25916179202270495</v>
      </c>
      <c r="EE105" s="3">
        <v>6.0991617920227048</v>
      </c>
      <c r="EF105" s="3">
        <v>6.01</v>
      </c>
      <c r="EG105">
        <f t="shared" si="93"/>
        <v>0.93516545984297827</v>
      </c>
      <c r="EI105" s="3">
        <v>5.53</v>
      </c>
      <c r="EJ105" s="3">
        <v>0.56916179202270456</v>
      </c>
      <c r="EK105" s="3">
        <v>6.0991617920227048</v>
      </c>
      <c r="EL105" s="3">
        <v>6.1</v>
      </c>
      <c r="EM105">
        <f t="shared" si="94"/>
        <v>0.86786049895853568</v>
      </c>
      <c r="EO105" s="3">
        <v>5.64</v>
      </c>
      <c r="EP105" s="3">
        <v>5.8087987465255644</v>
      </c>
      <c r="EQ105" s="3">
        <v>5.8087987465255644</v>
      </c>
      <c r="ER105" s="3">
        <v>5.8648235840454106</v>
      </c>
      <c r="ES105">
        <f t="shared" si="95"/>
        <v>0.39155237766399936</v>
      </c>
      <c r="EU105" s="3">
        <v>5.25</v>
      </c>
      <c r="EV105" s="12">
        <v>0.55879874652556438</v>
      </c>
      <c r="EW105" s="3">
        <v>5.8087987465255644</v>
      </c>
      <c r="EX105" s="3">
        <v>5.8648235840454106</v>
      </c>
      <c r="EY105" s="3">
        <v>5.8</v>
      </c>
      <c r="EZ105" s="3"/>
      <c r="FA105" s="3">
        <v>0.29916179202270499</v>
      </c>
      <c r="FB105" s="3">
        <v>6.0991617920227048</v>
      </c>
      <c r="FC105" s="3"/>
      <c r="FF105" s="3">
        <v>5.65</v>
      </c>
      <c r="FG105" s="3">
        <v>0.44916179202270445</v>
      </c>
      <c r="FH105" s="3">
        <v>6.0991617920227048</v>
      </c>
      <c r="FI105" s="3">
        <v>6.1</v>
      </c>
      <c r="FJ105">
        <f t="shared" si="96"/>
        <v>0.89273183954998381</v>
      </c>
      <c r="FL105" s="3"/>
      <c r="FM105" s="3"/>
      <c r="FN105" s="3"/>
      <c r="FO105" s="12">
        <v>6.0991617920227048</v>
      </c>
      <c r="FP105" s="12">
        <v>6.0991617920227048</v>
      </c>
      <c r="FQ105" s="3"/>
      <c r="FR105" s="3" t="s">
        <v>194</v>
      </c>
      <c r="FU105" s="3">
        <v>5.89</v>
      </c>
      <c r="FV105" s="12">
        <v>0.20916179202270513</v>
      </c>
      <c r="FW105" s="12">
        <v>6.0991617920227048</v>
      </c>
      <c r="FX105" s="3">
        <v>6.09</v>
      </c>
      <c r="FY105" s="3"/>
      <c r="FZ105">
        <f t="shared" si="99"/>
        <v>0.94701115520807788</v>
      </c>
      <c r="GB105" s="3"/>
      <c r="GC105" s="12">
        <v>6.0991617920227048</v>
      </c>
      <c r="GD105" s="3"/>
      <c r="GG105" s="3">
        <v>4.99</v>
      </c>
      <c r="GH105" s="12">
        <v>1.1091617920227046</v>
      </c>
      <c r="GI105" s="3">
        <v>6.0991617920227048</v>
      </c>
      <c r="GJ105" s="3">
        <v>6.09</v>
      </c>
      <c r="GK105" s="3"/>
      <c r="GL105" s="3"/>
      <c r="GM105">
        <f t="shared" si="97"/>
        <v>0.77117850467351878</v>
      </c>
      <c r="GO105" s="3"/>
      <c r="GP105" s="3">
        <v>5.21</v>
      </c>
      <c r="GQ105" s="3">
        <v>6.0991617920227048</v>
      </c>
      <c r="GR105" s="3">
        <v>6.12</v>
      </c>
      <c r="GU105" s="3">
        <v>6.09</v>
      </c>
      <c r="GV105" s="3">
        <v>5.67</v>
      </c>
      <c r="GW105" s="3"/>
      <c r="GX105" s="3"/>
      <c r="GY105" s="3"/>
    </row>
    <row r="106" spans="1:207">
      <c r="A106" s="9" t="s">
        <v>157</v>
      </c>
      <c r="B106" s="2" t="s">
        <v>140</v>
      </c>
      <c r="C106" s="2" t="s">
        <v>141</v>
      </c>
      <c r="D106" s="16" t="s">
        <v>124</v>
      </c>
      <c r="E106" s="3">
        <v>54</v>
      </c>
      <c r="F106" s="4">
        <v>6.976</v>
      </c>
      <c r="G106" s="4">
        <v>4.1330436398268002</v>
      </c>
      <c r="H106" s="4">
        <v>2.5909563601731995</v>
      </c>
      <c r="I106" s="64">
        <f t="shared" si="52"/>
        <v>6.7240000000000002</v>
      </c>
      <c r="K106" s="10">
        <v>5.5250000000000004</v>
      </c>
      <c r="L106" s="10">
        <v>0.93280872796535874</v>
      </c>
      <c r="M106" s="44">
        <f t="shared" si="98"/>
        <v>0.81586342036021409</v>
      </c>
      <c r="O106" s="44">
        <f t="shared" si="53"/>
        <v>0.92571799426108936</v>
      </c>
      <c r="P106" s="11">
        <v>5.6005000000000003</v>
      </c>
      <c r="Q106" s="11">
        <v>0.85730872796535884</v>
      </c>
      <c r="R106" s="11">
        <v>6.4578087279653591</v>
      </c>
      <c r="S106" s="44">
        <f t="shared" si="54"/>
        <v>0.82820677483649296</v>
      </c>
      <c r="U106" s="44">
        <f t="shared" si="55"/>
        <v>0.92571799426108936</v>
      </c>
      <c r="V106" s="11">
        <v>5.8479999999999999</v>
      </c>
      <c r="W106" s="11">
        <v>0.60980872796535923</v>
      </c>
      <c r="X106" s="11">
        <v>6.4578087279653591</v>
      </c>
      <c r="Y106" s="44">
        <f t="shared" si="56"/>
        <v>0.87142574116233129</v>
      </c>
      <c r="AA106" s="44">
        <f t="shared" si="57"/>
        <v>0.92571799426108936</v>
      </c>
      <c r="AB106" s="11">
        <v>5.8505000000000003</v>
      </c>
      <c r="AC106" s="11">
        <v>0.60730872796535884</v>
      </c>
      <c r="AD106" s="11">
        <v>6.4578087279653591</v>
      </c>
      <c r="AE106" s="44">
        <f t="shared" si="58"/>
        <v>0.87188531973031036</v>
      </c>
      <c r="AF106" s="48"/>
      <c r="AG106" s="44">
        <f t="shared" si="59"/>
        <v>0.92571799426108936</v>
      </c>
      <c r="AH106" s="11">
        <v>5.6144999999999996</v>
      </c>
      <c r="AI106" s="7"/>
      <c r="AJ106" s="11" t="s">
        <v>125</v>
      </c>
      <c r="AK106" s="11"/>
      <c r="AL106" s="44">
        <f t="shared" si="60"/>
        <v>1</v>
      </c>
      <c r="AM106" s="44">
        <f t="shared" si="61"/>
        <v>1</v>
      </c>
      <c r="AN106" s="44">
        <f t="shared" si="62"/>
        <v>0.80483084862385312</v>
      </c>
      <c r="AO106" s="44">
        <f t="shared" si="63"/>
        <v>0.83499405116002368</v>
      </c>
      <c r="AP106" s="44"/>
      <c r="AQ106" s="44">
        <f t="shared" si="64"/>
        <v>0</v>
      </c>
      <c r="AS106" s="11">
        <v>5.2374999999999998</v>
      </c>
      <c r="AT106" s="11">
        <v>0.44302181991340017</v>
      </c>
      <c r="AU106" s="17">
        <v>5.6805218199134</v>
      </c>
      <c r="AV106" s="11">
        <v>5.6909999999999998</v>
      </c>
      <c r="AW106" s="44">
        <f t="shared" si="65"/>
        <v>0.90318717601156162</v>
      </c>
      <c r="AX106" s="44">
        <f t="shared" si="66"/>
        <v>0.90112380136055448</v>
      </c>
      <c r="AY106" s="44">
        <f t="shared" si="67"/>
        <v>0.84481288220008921</v>
      </c>
      <c r="AZ106" s="44">
        <f t="shared" si="68"/>
        <v>0.81579701834862384</v>
      </c>
      <c r="BA106" s="4">
        <v>5.2489999999999997</v>
      </c>
      <c r="BB106" s="4">
        <v>0.43152181991340033</v>
      </c>
      <c r="BC106" s="18">
        <v>5.6805218199134</v>
      </c>
      <c r="BD106" s="4">
        <v>5.6825000000000001</v>
      </c>
      <c r="BE106" s="44">
        <f t="shared" si="69"/>
        <v>0.90546267246697321</v>
      </c>
      <c r="BF106" s="44">
        <f t="shared" si="70"/>
        <v>0.90507043528079756</v>
      </c>
      <c r="BG106" s="44">
        <f t="shared" si="71"/>
        <v>0.84481288220008921</v>
      </c>
      <c r="BH106" s="44">
        <f t="shared" si="72"/>
        <v>0.81457855504587162</v>
      </c>
      <c r="BI106" s="4">
        <v>4.9314999999999998</v>
      </c>
      <c r="BJ106" s="4">
        <v>0.74902181991340022</v>
      </c>
      <c r="BK106" s="18">
        <v>5.6805218199134</v>
      </c>
      <c r="BL106" s="4">
        <v>5.6840000000000002</v>
      </c>
      <c r="BM106" s="44">
        <f t="shared" si="73"/>
        <v>0.84657685848537156</v>
      </c>
      <c r="BN106" s="44">
        <f t="shared" si="74"/>
        <v>0.84597415242274299</v>
      </c>
      <c r="BO106" s="44">
        <f t="shared" si="75"/>
        <v>0.84481288220008921</v>
      </c>
      <c r="BP106" s="44">
        <f t="shared" si="76"/>
        <v>0.81479357798165142</v>
      </c>
      <c r="BQ106" s="44"/>
      <c r="BR106" s="4">
        <v>5.23</v>
      </c>
      <c r="BS106" s="4">
        <v>0.19142618389607957</v>
      </c>
      <c r="BT106" s="18">
        <v>5.42142618389608</v>
      </c>
      <c r="BU106" s="4">
        <v>5.42</v>
      </c>
      <c r="BV106" s="44">
        <f t="shared" si="77"/>
        <v>0.95573418437424007</v>
      </c>
      <c r="BW106" s="44">
        <f t="shared" si="78"/>
        <v>0.9560494836902429</v>
      </c>
      <c r="BX106" s="44">
        <f t="shared" si="79"/>
        <v>0.80627992027008921</v>
      </c>
      <c r="BY106" s="44">
        <f t="shared" si="80"/>
        <v>0.77694954128440363</v>
      </c>
      <c r="BZ106" s="4">
        <v>4.99</v>
      </c>
      <c r="CA106" s="4">
        <v>0.17233054787875979</v>
      </c>
      <c r="CB106" s="18">
        <v>5.16233054787876</v>
      </c>
      <c r="CE106" s="44">
        <f t="shared" si="81"/>
        <v>0.95997315439599484</v>
      </c>
      <c r="CF106" s="44"/>
      <c r="CG106" s="44">
        <f t="shared" si="82"/>
        <v>0.76774695834008921</v>
      </c>
      <c r="CH106" s="44">
        <f t="shared" si="83"/>
        <v>0</v>
      </c>
      <c r="CI106" s="4">
        <v>4.68</v>
      </c>
      <c r="CJ106" s="4">
        <v>0.48233054787876029</v>
      </c>
      <c r="CK106" s="18">
        <v>5.16233054787876</v>
      </c>
      <c r="CL106" s="4">
        <v>5.16</v>
      </c>
      <c r="CM106" s="44">
        <f t="shared" si="84"/>
        <v>0.89549481184784696</v>
      </c>
      <c r="CN106" s="44">
        <f t="shared" si="85"/>
        <v>0.89594722324846199</v>
      </c>
      <c r="CO106" s="44"/>
      <c r="CP106" s="44"/>
      <c r="CQ106" s="3"/>
      <c r="CR106" s="3">
        <v>5.16233054787876</v>
      </c>
      <c r="CS106" s="18">
        <v>5.16233054787876</v>
      </c>
      <c r="CT106" s="3"/>
      <c r="CU106" s="44">
        <f t="shared" si="86"/>
        <v>0.44463445541475155</v>
      </c>
      <c r="CV106" s="44">
        <f t="shared" si="87"/>
        <v>1</v>
      </c>
      <c r="CW106" s="44"/>
      <c r="CX106" s="44"/>
      <c r="CY106" s="3">
        <v>5.0199999999999996</v>
      </c>
      <c r="CZ106" s="3">
        <v>0.14233054787876043</v>
      </c>
      <c r="DA106" s="18">
        <v>5.16233054787876</v>
      </c>
      <c r="DB106" s="3">
        <v>5.16</v>
      </c>
      <c r="DC106">
        <f t="shared" si="88"/>
        <v>0.96670921850815961</v>
      </c>
      <c r="DE106" s="3">
        <v>4.7904999999999998</v>
      </c>
      <c r="DF106" s="3">
        <v>0.37183054787876024</v>
      </c>
      <c r="DG106" s="18">
        <v>5.16233054787876</v>
      </c>
      <c r="DH106" s="3">
        <v>5.1715</v>
      </c>
      <c r="DI106">
        <f t="shared" si="89"/>
        <v>0.91746039236932775</v>
      </c>
      <c r="DK106" s="3">
        <v>4.87</v>
      </c>
      <c r="DL106" s="3">
        <v>0.29233054787875989</v>
      </c>
      <c r="DM106" s="18">
        <v>5.16233054787876</v>
      </c>
      <c r="DN106" s="3">
        <v>5.16</v>
      </c>
      <c r="DO106">
        <f t="shared" si="90"/>
        <v>0.9339421853431279</v>
      </c>
      <c r="DQ106" s="3">
        <v>4.8555000000000001</v>
      </c>
      <c r="DR106" s="3">
        <v>0.30683054787875985</v>
      </c>
      <c r="DS106" s="18">
        <v>5.16233054787876</v>
      </c>
      <c r="DT106" s="3">
        <v>5.1775000000000002</v>
      </c>
      <c r="DU106">
        <f t="shared" si="91"/>
        <v>0.9308920624984367</v>
      </c>
      <c r="DW106" s="3">
        <v>4.8</v>
      </c>
      <c r="DX106" s="3">
        <v>0.36233054787876018</v>
      </c>
      <c r="DY106" s="18">
        <v>5.16233054787876</v>
      </c>
      <c r="DZ106" s="3">
        <v>5.16</v>
      </c>
      <c r="EA106">
        <f t="shared" si="92"/>
        <v>0.91939924625858704</v>
      </c>
      <c r="EC106" s="3">
        <v>4.8899999999999997</v>
      </c>
      <c r="ED106" s="3">
        <v>0.27233054787876032</v>
      </c>
      <c r="EE106" s="18">
        <v>5.16233054787876</v>
      </c>
      <c r="EF106" s="3">
        <v>4.8899999999999997</v>
      </c>
      <c r="EG106">
        <f t="shared" si="93"/>
        <v>0.93818219831614402</v>
      </c>
      <c r="EI106" s="3">
        <v>4.7300000000000004</v>
      </c>
      <c r="EJ106" s="3">
        <v>0.17323491186143958</v>
      </c>
      <c r="EK106" s="18">
        <v>4.90323491186144</v>
      </c>
      <c r="EL106" s="3">
        <v>4.9000000000000004</v>
      </c>
      <c r="EM106">
        <f t="shared" si="94"/>
        <v>0.95977154989346325</v>
      </c>
      <c r="EO106" s="3">
        <v>4.6814999999999998</v>
      </c>
      <c r="EP106" s="3">
        <v>5.0270441040633589</v>
      </c>
      <c r="EQ106" s="18">
        <v>5.0270441040633589</v>
      </c>
      <c r="ER106" s="3">
        <v>4.90323491186144</v>
      </c>
      <c r="ES106">
        <f t="shared" si="95"/>
        <v>0.45120131546595377</v>
      </c>
      <c r="EU106" s="3">
        <v>4.82</v>
      </c>
      <c r="EV106" s="12">
        <v>0.2070441040633586</v>
      </c>
      <c r="EW106" s="18">
        <v>5.0270441040633589</v>
      </c>
      <c r="EX106" s="18">
        <v>4.90323491186144</v>
      </c>
      <c r="EY106" s="3">
        <v>5.04</v>
      </c>
      <c r="EZ106" s="3">
        <v>4.99</v>
      </c>
      <c r="FA106" s="3">
        <v>0.12233054787875997</v>
      </c>
      <c r="FB106" s="19">
        <v>5.16233054787876</v>
      </c>
      <c r="FC106" s="3">
        <v>5.21</v>
      </c>
      <c r="FF106" s="3"/>
      <c r="FG106" s="13"/>
      <c r="FH106" s="13"/>
      <c r="FI106" s="3"/>
      <c r="FJ106">
        <f t="shared" si="96"/>
        <v>1</v>
      </c>
      <c r="FL106" s="3">
        <v>5.0030000000000001</v>
      </c>
      <c r="FM106" s="3">
        <v>4.9390000000000001</v>
      </c>
      <c r="FN106" s="3"/>
      <c r="FO106" s="14"/>
      <c r="FP106" s="14"/>
      <c r="FQ106" s="3"/>
      <c r="FR106" s="3"/>
      <c r="FU106" s="3"/>
      <c r="FV106" s="14"/>
      <c r="FW106" s="14"/>
      <c r="FX106" s="3"/>
      <c r="FY106" s="3"/>
      <c r="FZ106">
        <f t="shared" si="99"/>
        <v>1</v>
      </c>
      <c r="GB106" s="3"/>
      <c r="GC106" s="14"/>
      <c r="GD106" s="3"/>
      <c r="GG106" s="3"/>
      <c r="GH106" s="14"/>
      <c r="GI106" s="20"/>
      <c r="GJ106" s="3"/>
      <c r="GK106" s="3"/>
      <c r="GL106" s="3"/>
      <c r="GM106">
        <f t="shared" si="97"/>
        <v>1</v>
      </c>
      <c r="GO106" s="3"/>
      <c r="GP106" s="3"/>
      <c r="GQ106" s="20"/>
      <c r="GR106" s="3"/>
      <c r="GU106" s="3"/>
      <c r="GV106" s="3"/>
      <c r="GW106" s="3"/>
      <c r="GX106" s="3"/>
      <c r="GY106" s="3"/>
    </row>
    <row r="107" spans="1:207">
      <c r="A107" s="34" t="s">
        <v>164</v>
      </c>
      <c r="B107" s="2" t="s">
        <v>140</v>
      </c>
      <c r="C107" s="2" t="s">
        <v>141</v>
      </c>
      <c r="D107" s="16" t="s">
        <v>124</v>
      </c>
      <c r="E107" s="3">
        <v>10</v>
      </c>
      <c r="F107" s="4">
        <v>6.8959999999999999</v>
      </c>
      <c r="G107" s="4">
        <v>4.0838700093708002</v>
      </c>
      <c r="H107" s="4">
        <v>2.5601299906291994</v>
      </c>
      <c r="I107" s="64">
        <f t="shared" si="52"/>
        <v>6.6440000000000001</v>
      </c>
      <c r="K107" s="10">
        <v>5.5945</v>
      </c>
      <c r="L107" s="10">
        <v>0.78947400187415973</v>
      </c>
      <c r="M107" s="44">
        <f t="shared" si="98"/>
        <v>0.83800158575867123</v>
      </c>
      <c r="O107" s="44">
        <f t="shared" si="53"/>
        <v>0.9257502902949768</v>
      </c>
      <c r="P107" s="11">
        <v>5.8490000000000002</v>
      </c>
      <c r="Q107" s="11">
        <v>0.53497400187415955</v>
      </c>
      <c r="R107" s="11">
        <v>6.3839740018741598</v>
      </c>
      <c r="S107" s="44">
        <f t="shared" si="54"/>
        <v>0.88417578065599944</v>
      </c>
      <c r="U107" s="44">
        <f t="shared" si="55"/>
        <v>0.9257502902949768</v>
      </c>
      <c r="V107" s="11">
        <v>5.91</v>
      </c>
      <c r="W107" s="11">
        <v>0.47397400187415961</v>
      </c>
      <c r="X107" s="11">
        <v>6.3839740018741598</v>
      </c>
      <c r="Y107" s="44">
        <f t="shared" si="56"/>
        <v>0.89600916558250199</v>
      </c>
      <c r="AA107" s="44">
        <f t="shared" si="57"/>
        <v>0.9257502902949768</v>
      </c>
      <c r="AB107" s="11">
        <v>5.9189999999999996</v>
      </c>
      <c r="AC107" s="11">
        <v>0.46497400187416016</v>
      </c>
      <c r="AD107" s="11">
        <v>6.3839740018741598</v>
      </c>
      <c r="AE107" s="44">
        <f t="shared" si="58"/>
        <v>0.89778194180219806</v>
      </c>
      <c r="AF107" s="48"/>
      <c r="AG107" s="44">
        <f t="shared" si="59"/>
        <v>0.9257502902949768</v>
      </c>
      <c r="AH107" s="11">
        <v>5.7190000000000003</v>
      </c>
      <c r="AI107" s="7"/>
      <c r="AJ107" s="11" t="s">
        <v>125</v>
      </c>
      <c r="AK107" s="11"/>
      <c r="AL107" s="44">
        <f t="shared" si="60"/>
        <v>1</v>
      </c>
      <c r="AM107" s="44">
        <f t="shared" si="61"/>
        <v>1</v>
      </c>
      <c r="AN107" s="44">
        <f t="shared" si="62"/>
        <v>0.8293213457076567</v>
      </c>
      <c r="AO107" s="44">
        <f t="shared" si="63"/>
        <v>0.8607766405779651</v>
      </c>
      <c r="AP107" s="44"/>
      <c r="AQ107" s="44">
        <f t="shared" si="64"/>
        <v>0</v>
      </c>
      <c r="AS107" s="11">
        <v>5.367</v>
      </c>
      <c r="AT107" s="11">
        <v>0.24893500468539997</v>
      </c>
      <c r="AU107" s="17">
        <v>5.6159350046854</v>
      </c>
      <c r="AV107" s="11">
        <v>5.6139999999999999</v>
      </c>
      <c r="AW107" s="44">
        <f t="shared" si="65"/>
        <v>0.94254645573068219</v>
      </c>
      <c r="AX107" s="44">
        <f t="shared" si="66"/>
        <v>0.9429675793857677</v>
      </c>
      <c r="AY107" s="44">
        <f t="shared" si="67"/>
        <v>0.84526414880875977</v>
      </c>
      <c r="AZ107" s="44">
        <f t="shared" si="68"/>
        <v>0.81409512761020886</v>
      </c>
      <c r="BA107" s="4">
        <v>5.2545000000000002</v>
      </c>
      <c r="BB107" s="4">
        <v>0.3614350046853998</v>
      </c>
      <c r="BC107" s="18">
        <v>5.6159350046854</v>
      </c>
      <c r="BD107" s="4">
        <v>5.617</v>
      </c>
      <c r="BE107" s="44">
        <f t="shared" si="69"/>
        <v>0.91869286729650035</v>
      </c>
      <c r="BF107" s="44">
        <f t="shared" si="70"/>
        <v>0.91847282182184009</v>
      </c>
      <c r="BG107" s="44">
        <f t="shared" si="71"/>
        <v>0.84526414880875977</v>
      </c>
      <c r="BH107" s="44">
        <f t="shared" si="72"/>
        <v>0.81453016241299303</v>
      </c>
      <c r="BI107" s="4">
        <v>4.96</v>
      </c>
      <c r="BJ107" s="4">
        <v>0.6559350046854</v>
      </c>
      <c r="BK107" s="18">
        <v>5.6159350046854</v>
      </c>
      <c r="BL107" s="4">
        <v>5.63</v>
      </c>
      <c r="BM107" s="44">
        <f t="shared" si="73"/>
        <v>0.86161139482738591</v>
      </c>
      <c r="BN107" s="44">
        <f t="shared" si="74"/>
        <v>0.85906219592052369</v>
      </c>
      <c r="BO107" s="44">
        <f t="shared" si="75"/>
        <v>0.84526414880875977</v>
      </c>
      <c r="BP107" s="44">
        <f t="shared" si="76"/>
        <v>0.816415313225058</v>
      </c>
      <c r="BQ107" s="44"/>
      <c r="BR107" s="4">
        <v>5.25</v>
      </c>
      <c r="BS107" s="4">
        <v>0.10992200562247945</v>
      </c>
      <c r="BT107" s="18">
        <v>5.3599220056224794</v>
      </c>
      <c r="BU107" s="4">
        <v>5.37</v>
      </c>
      <c r="BV107" s="44">
        <f t="shared" si="77"/>
        <v>0.97378935215921636</v>
      </c>
      <c r="BW107" s="44">
        <f t="shared" si="78"/>
        <v>0.97145487378712725</v>
      </c>
      <c r="BX107" s="44">
        <f t="shared" si="79"/>
        <v>0.80673118687875967</v>
      </c>
      <c r="BY107" s="44">
        <f t="shared" si="80"/>
        <v>0.77871229698375877</v>
      </c>
      <c r="BZ107" s="4">
        <v>4.99</v>
      </c>
      <c r="CA107" s="4">
        <v>0.1139090065595596</v>
      </c>
      <c r="CB107" s="18">
        <v>5.1039090065595598</v>
      </c>
      <c r="CE107" s="44">
        <f t="shared" si="81"/>
        <v>0.97286445853217129</v>
      </c>
      <c r="CF107" s="44"/>
      <c r="CG107" s="44">
        <f t="shared" si="82"/>
        <v>0.76819822494875978</v>
      </c>
      <c r="CH107" s="44">
        <f t="shared" si="83"/>
        <v>0</v>
      </c>
      <c r="CI107" s="4">
        <v>4.7</v>
      </c>
      <c r="CJ107" s="4">
        <v>0.40390900655955964</v>
      </c>
      <c r="CK107" s="18">
        <v>5.1039090065595598</v>
      </c>
      <c r="CL107" s="4">
        <v>5.0999999999999996</v>
      </c>
      <c r="CM107" s="44">
        <f t="shared" si="84"/>
        <v>0.90999801792249668</v>
      </c>
      <c r="CN107" s="44">
        <f t="shared" si="85"/>
        <v>0.91079134783924531</v>
      </c>
      <c r="CO107" s="44"/>
      <c r="CP107" s="44"/>
      <c r="CQ107" s="3"/>
      <c r="CR107" s="3">
        <v>5.1039090065595598</v>
      </c>
      <c r="CS107" s="18">
        <v>5.1039090065595598</v>
      </c>
      <c r="CT107" s="3"/>
      <c r="CU107" s="44">
        <f t="shared" si="86"/>
        <v>0.44448935942951223</v>
      </c>
      <c r="CV107" s="44">
        <f t="shared" si="87"/>
        <v>1</v>
      </c>
      <c r="CW107" s="44"/>
      <c r="CX107" s="44"/>
      <c r="CY107" s="3">
        <v>5.01</v>
      </c>
      <c r="CZ107" s="3">
        <v>9.3909006559560027E-2</v>
      </c>
      <c r="DA107" s="18">
        <v>5.1039090065595598</v>
      </c>
      <c r="DB107" s="3">
        <v>5.2</v>
      </c>
      <c r="DC107">
        <f t="shared" si="88"/>
        <v>0.97752178700657122</v>
      </c>
      <c r="DE107" s="3">
        <v>4.7835000000000001</v>
      </c>
      <c r="DF107" s="3">
        <v>0.32040900655955973</v>
      </c>
      <c r="DG107" s="18">
        <v>5.1039090065595598</v>
      </c>
      <c r="DH107" s="3">
        <v>5.2074999999999996</v>
      </c>
      <c r="DI107">
        <f t="shared" si="89"/>
        <v>0.92725052036879718</v>
      </c>
      <c r="DK107" s="3">
        <v>4.88</v>
      </c>
      <c r="DL107" s="3">
        <v>0.22390900655955992</v>
      </c>
      <c r="DM107" s="18">
        <v>5.1039090065595598</v>
      </c>
      <c r="DN107" s="3">
        <v>5.0999999999999996</v>
      </c>
      <c r="DO107">
        <f t="shared" si="90"/>
        <v>0.94802216972329956</v>
      </c>
      <c r="DQ107" s="3">
        <v>4.8164999999999996</v>
      </c>
      <c r="DR107" s="3">
        <v>0.28740900655956025</v>
      </c>
      <c r="DS107" s="18">
        <v>5.1039090065595598</v>
      </c>
      <c r="DT107" s="3">
        <v>5.1470000000000002</v>
      </c>
      <c r="DU107">
        <f t="shared" si="91"/>
        <v>0.93425059221519635</v>
      </c>
      <c r="DW107" s="3">
        <v>4.8</v>
      </c>
      <c r="DX107" s="3">
        <v>0.30390900655955999</v>
      </c>
      <c r="DY107" s="18">
        <v>5.1039090065595598</v>
      </c>
      <c r="DZ107" s="3">
        <v>5.0999999999999996</v>
      </c>
      <c r="EA107">
        <f t="shared" si="92"/>
        <v>0.93073739460073501</v>
      </c>
      <c r="EC107" s="3">
        <v>4.8600000000000003</v>
      </c>
      <c r="ED107" s="3">
        <v>0.24390900655955949</v>
      </c>
      <c r="EE107" s="18">
        <v>5.1039090065595598</v>
      </c>
      <c r="EF107" s="3">
        <v>4.8600000000000003</v>
      </c>
      <c r="EG107">
        <f t="shared" si="93"/>
        <v>0.94364106723986108</v>
      </c>
      <c r="EI107" s="3">
        <v>4.71</v>
      </c>
      <c r="EJ107" s="3">
        <v>0.13789600749664022</v>
      </c>
      <c r="EK107" s="18">
        <v>4.8478960074966402</v>
      </c>
      <c r="EL107" s="3">
        <v>4.84</v>
      </c>
      <c r="EM107">
        <f t="shared" si="94"/>
        <v>0.96733689007261481</v>
      </c>
      <c r="EO107" s="3">
        <v>4.6414999999999997</v>
      </c>
      <c r="EP107" s="3">
        <v>5.1771624884672001</v>
      </c>
      <c r="EQ107" s="18">
        <v>5.1771624884672001</v>
      </c>
      <c r="ER107" s="3">
        <v>4.8478960074966402</v>
      </c>
      <c r="ES107">
        <f t="shared" si="95"/>
        <v>0.44097351027805859</v>
      </c>
      <c r="EU107" s="3">
        <v>4.87</v>
      </c>
      <c r="EV107" s="12">
        <v>0.30716248846719996</v>
      </c>
      <c r="EW107" s="18">
        <v>5.1771624884672001</v>
      </c>
      <c r="EX107" s="18">
        <v>4.8478960074966402</v>
      </c>
      <c r="EY107" s="3">
        <v>5.17</v>
      </c>
      <c r="EZ107" s="3"/>
      <c r="FA107" s="3">
        <v>-6.6090993440440116E-2</v>
      </c>
      <c r="FB107" s="19">
        <v>5.1039090065595598</v>
      </c>
      <c r="FC107" s="3" t="s">
        <v>165</v>
      </c>
      <c r="FF107" s="3">
        <v>4.93</v>
      </c>
      <c r="FG107" s="3">
        <v>0.1739090065595601</v>
      </c>
      <c r="FH107" s="19">
        <v>5.1039090065595598</v>
      </c>
      <c r="FI107" s="3">
        <v>5.1100000000000003</v>
      </c>
      <c r="FJ107">
        <f t="shared" si="96"/>
        <v>0.95915499467941279</v>
      </c>
      <c r="FL107" s="3"/>
      <c r="FM107" s="3"/>
      <c r="FN107" s="3"/>
      <c r="FO107" s="3">
        <v>5.1039090065595598</v>
      </c>
      <c r="FP107" s="19">
        <v>5.1039090065595598</v>
      </c>
      <c r="FQ107" s="3"/>
      <c r="FR107" s="3"/>
      <c r="FU107" s="3">
        <v>4.8455000000000004</v>
      </c>
      <c r="FV107" s="3">
        <v>0.25840900655955945</v>
      </c>
      <c r="FW107" s="19">
        <v>5.1039090065595598</v>
      </c>
      <c r="FX107" s="3">
        <v>5.1035000000000004</v>
      </c>
      <c r="FY107" s="3">
        <v>4.8899999999999997</v>
      </c>
      <c r="FZ107">
        <f t="shared" si="99"/>
        <v>0.94049000407123917</v>
      </c>
      <c r="GB107" s="3"/>
      <c r="GC107" s="19"/>
      <c r="GD107" s="3"/>
      <c r="GG107" s="3"/>
      <c r="GH107" s="14"/>
      <c r="GI107" s="20"/>
      <c r="GJ107" s="3"/>
      <c r="GK107" s="3"/>
      <c r="GL107" s="3"/>
      <c r="GM107">
        <f t="shared" si="97"/>
        <v>1</v>
      </c>
      <c r="GO107" s="3"/>
      <c r="GP107" s="3"/>
      <c r="GQ107" s="20"/>
      <c r="GR107" s="3"/>
      <c r="GU107" s="3"/>
      <c r="GV107" s="3"/>
      <c r="GW107" s="3"/>
      <c r="GX107" s="3"/>
      <c r="GY107" s="3"/>
    </row>
    <row r="108" spans="1:207">
      <c r="A108" s="36" t="s">
        <v>204</v>
      </c>
      <c r="B108" s="2" t="s">
        <v>140</v>
      </c>
      <c r="C108" s="2" t="s">
        <v>141</v>
      </c>
      <c r="D108" s="16" t="s">
        <v>124</v>
      </c>
      <c r="E108" s="3">
        <v>52</v>
      </c>
      <c r="F108" s="4">
        <v>7.117</v>
      </c>
      <c r="G108" s="4">
        <v>4.2197121635055002</v>
      </c>
      <c r="H108" s="4">
        <v>2.6452878364944996</v>
      </c>
      <c r="I108" s="64">
        <f t="shared" si="52"/>
        <v>6.8650000000000002</v>
      </c>
      <c r="K108" s="10">
        <v>5.95</v>
      </c>
      <c r="L108" s="10">
        <v>0.63794243270109963</v>
      </c>
      <c r="M108" s="44">
        <f t="shared" si="98"/>
        <v>0.86867274729675581</v>
      </c>
      <c r="O108" s="44">
        <f t="shared" si="53"/>
        <v>0.92566284005916821</v>
      </c>
      <c r="P108" s="11">
        <v>6.0415000000000001</v>
      </c>
      <c r="Q108" s="11">
        <v>0.54644243270109971</v>
      </c>
      <c r="R108" s="11">
        <v>6.5879424327010998</v>
      </c>
      <c r="S108" s="44">
        <f t="shared" si="54"/>
        <v>0.88534941079418294</v>
      </c>
      <c r="U108" s="44">
        <f t="shared" si="55"/>
        <v>0.92566284005916821</v>
      </c>
      <c r="V108" s="11">
        <v>6.06</v>
      </c>
      <c r="W108" s="11">
        <v>0.52794243270110019</v>
      </c>
      <c r="X108" s="11">
        <v>6.5879424327010998</v>
      </c>
      <c r="Y108" s="44">
        <f t="shared" si="56"/>
        <v>0.88879931722014305</v>
      </c>
      <c r="AA108" s="44">
        <f t="shared" si="57"/>
        <v>0.92566284005916821</v>
      </c>
      <c r="AB108" s="11">
        <v>6.13</v>
      </c>
      <c r="AC108" s="11">
        <v>0.45794243270109991</v>
      </c>
      <c r="AD108" s="11">
        <v>6.5879424327010998</v>
      </c>
      <c r="AE108" s="44">
        <f t="shared" si="58"/>
        <v>0.90209998979563955</v>
      </c>
      <c r="AF108" s="48"/>
      <c r="AG108" s="44">
        <f t="shared" si="59"/>
        <v>0.92566284005916821</v>
      </c>
      <c r="AH108" s="11">
        <v>5.88</v>
      </c>
      <c r="AI108" s="7"/>
      <c r="AJ108" s="11" t="s">
        <v>125</v>
      </c>
      <c r="AK108" s="11"/>
      <c r="AL108" s="44">
        <f t="shared" si="60"/>
        <v>1</v>
      </c>
      <c r="AM108" s="44">
        <f t="shared" si="61"/>
        <v>1</v>
      </c>
      <c r="AN108" s="44">
        <f t="shared" si="62"/>
        <v>0.82619081073486023</v>
      </c>
      <c r="AO108" s="44">
        <f t="shared" si="63"/>
        <v>0.85651857246904584</v>
      </c>
      <c r="AP108" s="44"/>
      <c r="AQ108" s="44">
        <f t="shared" si="64"/>
        <v>0</v>
      </c>
      <c r="AS108" s="11">
        <v>5.62</v>
      </c>
      <c r="AT108" s="11">
        <v>0.17435608175274986</v>
      </c>
      <c r="AU108" s="17">
        <v>5.79435608175275</v>
      </c>
      <c r="AV108" s="11">
        <v>5.79</v>
      </c>
      <c r="AW108" s="44">
        <f t="shared" si="65"/>
        <v>0.96032012430828717</v>
      </c>
      <c r="AX108" s="44">
        <f t="shared" si="66"/>
        <v>0.9612730872394506</v>
      </c>
      <c r="AY108" s="44">
        <f t="shared" si="67"/>
        <v>0.84404312917010194</v>
      </c>
      <c r="AZ108" s="44">
        <f t="shared" si="68"/>
        <v>0.81354503301953074</v>
      </c>
      <c r="BA108" s="4">
        <v>5.48</v>
      </c>
      <c r="BB108" s="4">
        <v>0.31435608175274954</v>
      </c>
      <c r="BC108" s="18">
        <v>5.79435608175275</v>
      </c>
      <c r="BD108" s="4">
        <v>5.8</v>
      </c>
      <c r="BE108" s="44">
        <f t="shared" si="69"/>
        <v>0.93066798628769987</v>
      </c>
      <c r="BF108" s="44">
        <f t="shared" si="70"/>
        <v>0.92951094948872259</v>
      </c>
      <c r="BG108" s="44">
        <f t="shared" si="71"/>
        <v>0.84404312917010194</v>
      </c>
      <c r="BH108" s="44">
        <f t="shared" si="72"/>
        <v>0.81495011943234508</v>
      </c>
      <c r="BI108" s="4">
        <v>5.18</v>
      </c>
      <c r="BJ108" s="4">
        <v>0.61435608175275025</v>
      </c>
      <c r="BK108" s="18">
        <v>5.79435608175275</v>
      </c>
      <c r="BL108" s="4">
        <v>5.8</v>
      </c>
      <c r="BM108" s="44">
        <f t="shared" si="73"/>
        <v>0.87291116910577882</v>
      </c>
      <c r="BN108" s="44">
        <f t="shared" si="74"/>
        <v>0.87189320789050362</v>
      </c>
      <c r="BO108" s="44">
        <f t="shared" si="75"/>
        <v>0.84404312917010194</v>
      </c>
      <c r="BP108" s="44">
        <f t="shared" si="76"/>
        <v>0.81495011943234508</v>
      </c>
      <c r="BQ108" s="44"/>
      <c r="BR108" s="4">
        <v>5.46</v>
      </c>
      <c r="BS108" s="4">
        <v>6.9827298103299462E-2</v>
      </c>
      <c r="BT108" s="18">
        <v>5.5298272981032994</v>
      </c>
      <c r="BU108" s="4">
        <v>5.52</v>
      </c>
      <c r="BV108" s="44">
        <f t="shared" si="77"/>
        <v>0.98372149301148737</v>
      </c>
      <c r="BW108" s="44">
        <f t="shared" si="78"/>
        <v>0.98598036556952606</v>
      </c>
      <c r="BX108" s="44">
        <f t="shared" si="79"/>
        <v>0.80551016724010183</v>
      </c>
      <c r="BY108" s="44">
        <f t="shared" si="80"/>
        <v>0.77560769987354217</v>
      </c>
      <c r="BZ108" s="4">
        <v>5.15</v>
      </c>
      <c r="CA108" s="4">
        <v>0.11529851445384942</v>
      </c>
      <c r="CB108" s="18">
        <v>5.2652985144538498</v>
      </c>
      <c r="CE108" s="44">
        <f t="shared" si="81"/>
        <v>0.97340294568590902</v>
      </c>
      <c r="CF108" s="44"/>
      <c r="CG108" s="44">
        <f t="shared" si="82"/>
        <v>0.76697720531010194</v>
      </c>
      <c r="CH108" s="44">
        <f t="shared" si="83"/>
        <v>0</v>
      </c>
      <c r="CI108" s="4">
        <v>4.83</v>
      </c>
      <c r="CJ108" s="4">
        <v>0.43529851445384971</v>
      </c>
      <c r="CK108" s="18">
        <v>5.2652985144538498</v>
      </c>
      <c r="CL108" s="4">
        <v>5.26</v>
      </c>
      <c r="CM108" s="44">
        <f t="shared" si="84"/>
        <v>0.90648818132364095</v>
      </c>
      <c r="CN108" s="44">
        <f t="shared" si="85"/>
        <v>0.90752115725034144</v>
      </c>
      <c r="CO108" s="44"/>
      <c r="CP108" s="44"/>
      <c r="CQ108" s="3"/>
      <c r="CR108" s="3">
        <v>5.2652985144538498</v>
      </c>
      <c r="CS108" s="18">
        <v>5.2652985144538498</v>
      </c>
      <c r="CT108" s="3"/>
      <c r="CU108" s="44">
        <f t="shared" si="86"/>
        <v>0.44488217322843848</v>
      </c>
      <c r="CV108" s="44">
        <f t="shared" si="87"/>
        <v>1</v>
      </c>
      <c r="CW108" s="44"/>
      <c r="CX108" s="44"/>
      <c r="CY108" s="3">
        <v>5.14</v>
      </c>
      <c r="CZ108" s="3">
        <v>0.1252985144538501</v>
      </c>
      <c r="DA108" s="18">
        <v>5.2652985144538498</v>
      </c>
      <c r="DB108" s="3">
        <v>5.26</v>
      </c>
      <c r="DC108">
        <f t="shared" si="88"/>
        <v>0.97116266823245256</v>
      </c>
      <c r="DE108" s="3">
        <v>4.84</v>
      </c>
      <c r="DF108" s="3">
        <v>0.42529851445384992</v>
      </c>
      <c r="DG108" s="18">
        <v>5.2652985144538498</v>
      </c>
      <c r="DH108" s="3">
        <v>5.26</v>
      </c>
      <c r="DI108">
        <f t="shared" si="89"/>
        <v>0.90843971221166442</v>
      </c>
      <c r="DK108" s="3">
        <v>4.99</v>
      </c>
      <c r="DL108" s="3">
        <v>0.27529851445384956</v>
      </c>
      <c r="DM108" s="18">
        <v>5.2652985144538498</v>
      </c>
      <c r="DN108" s="3">
        <v>5.26</v>
      </c>
      <c r="DO108">
        <f t="shared" si="90"/>
        <v>0.93875464727954105</v>
      </c>
      <c r="DQ108" s="3">
        <v>5.0015000000000001</v>
      </c>
      <c r="DR108" s="3">
        <v>0.26379851445384972</v>
      </c>
      <c r="DS108" s="18">
        <v>5.2652985144538498</v>
      </c>
      <c r="DT108" s="3">
        <v>5.3410000000000002</v>
      </c>
      <c r="DU108">
        <f t="shared" si="91"/>
        <v>0.94116251005029017</v>
      </c>
      <c r="DW108" s="3">
        <v>4.8899999999999997</v>
      </c>
      <c r="DX108" s="3">
        <v>0.3752985144538501</v>
      </c>
      <c r="DY108" s="18">
        <v>5.2652985144538498</v>
      </c>
      <c r="DZ108" s="3">
        <v>5.26</v>
      </c>
      <c r="EA108">
        <f t="shared" si="92"/>
        <v>0.9183247786008365</v>
      </c>
      <c r="EC108" s="3">
        <v>5.03</v>
      </c>
      <c r="ED108" s="3">
        <v>0.23529851445384953</v>
      </c>
      <c r="EE108" s="18">
        <v>5.2652985144538498</v>
      </c>
      <c r="EF108" s="3">
        <v>5.03</v>
      </c>
      <c r="EG108">
        <f t="shared" si="93"/>
        <v>0.94718340056557848</v>
      </c>
      <c r="EI108" s="3">
        <v>4.83</v>
      </c>
      <c r="EJ108" s="3">
        <v>0.17076973080440006</v>
      </c>
      <c r="EK108" s="18">
        <v>5.0007697308044001</v>
      </c>
      <c r="EL108" s="3">
        <v>5</v>
      </c>
      <c r="EM108">
        <f t="shared" si="94"/>
        <v>0.96110455869873446</v>
      </c>
      <c r="EO108" s="3">
        <v>4.7699999999999996</v>
      </c>
      <c r="EP108" s="3">
        <v>4.7053983287572798</v>
      </c>
      <c r="EQ108" s="18">
        <v>4.7053983287572798</v>
      </c>
      <c r="ER108" s="3">
        <v>5.0007697308044001</v>
      </c>
      <c r="ES108">
        <f t="shared" si="95"/>
        <v>0.47279102787170962</v>
      </c>
      <c r="EU108" s="3">
        <v>4.7</v>
      </c>
      <c r="EV108" s="12">
        <v>5.3983287572796357E-3</v>
      </c>
      <c r="EW108" s="18">
        <v>4.7053983287572798</v>
      </c>
      <c r="EX108" s="18">
        <v>5.0007697308044001</v>
      </c>
      <c r="EY108" s="3"/>
      <c r="EZ108" s="3">
        <v>4.6900000000000004</v>
      </c>
      <c r="FA108" s="3">
        <v>5.2652985144538498</v>
      </c>
      <c r="FB108" s="19">
        <v>5.2652985144538498</v>
      </c>
      <c r="FC108" s="3">
        <v>5.26</v>
      </c>
      <c r="FF108" s="3">
        <v>5.08</v>
      </c>
      <c r="FG108" s="3">
        <v>0.18529851445384971</v>
      </c>
      <c r="FH108" s="19">
        <v>5.2652985144538498</v>
      </c>
      <c r="FI108" s="3">
        <v>5.3</v>
      </c>
      <c r="FJ108">
        <f t="shared" si="96"/>
        <v>0.95793460493047189</v>
      </c>
      <c r="FL108" s="3"/>
      <c r="FM108" s="3"/>
      <c r="FN108" s="3"/>
      <c r="FO108" s="12">
        <v>5.2652985144538498</v>
      </c>
      <c r="FP108" s="17">
        <v>5.2652985144538498</v>
      </c>
      <c r="FQ108" s="3"/>
      <c r="FR108" s="3"/>
      <c r="FU108" s="3">
        <v>5.0229999999999997</v>
      </c>
      <c r="FV108" s="12">
        <v>0.24229851445385009</v>
      </c>
      <c r="FW108" s="17">
        <v>5.2652985144538498</v>
      </c>
      <c r="FX108" s="3">
        <v>5.2809999999999997</v>
      </c>
      <c r="FY108" s="3"/>
      <c r="FZ108">
        <f t="shared" si="99"/>
        <v>0.94569745974595865</v>
      </c>
      <c r="GB108" s="3"/>
      <c r="GC108" s="17">
        <v>5.2652985144538498</v>
      </c>
      <c r="GD108" s="3"/>
      <c r="GG108" s="3"/>
      <c r="GH108" s="37"/>
      <c r="GI108" s="20"/>
      <c r="GJ108" s="3"/>
      <c r="GK108" s="3">
        <v>5.01</v>
      </c>
      <c r="GL108" s="3">
        <v>4.9729999999999999</v>
      </c>
      <c r="GM108">
        <f t="shared" si="97"/>
        <v>1</v>
      </c>
      <c r="GO108" s="3"/>
      <c r="GP108" s="3"/>
      <c r="GQ108" s="20"/>
      <c r="GR108" s="3"/>
      <c r="GU108" s="3"/>
      <c r="GV108" s="3"/>
      <c r="GW108" s="3"/>
      <c r="GX108" s="3"/>
      <c r="GY108" s="3"/>
    </row>
    <row r="109" spans="1:207">
      <c r="A109" s="38" t="s">
        <v>216</v>
      </c>
      <c r="B109" s="2" t="s">
        <v>140</v>
      </c>
      <c r="C109" s="2" t="s">
        <v>141</v>
      </c>
      <c r="D109" s="16" t="s">
        <v>124</v>
      </c>
      <c r="E109" s="3">
        <v>26</v>
      </c>
      <c r="F109" s="4">
        <v>7.3129999999999997</v>
      </c>
      <c r="G109" s="4">
        <v>4.3401875581227003</v>
      </c>
      <c r="H109" s="4">
        <v>2.7208124418772992</v>
      </c>
      <c r="I109" s="64">
        <f t="shared" si="52"/>
        <v>7.0609999999999999</v>
      </c>
      <c r="K109" s="10">
        <v>6.18</v>
      </c>
      <c r="L109" s="10">
        <v>0.5888375116245399</v>
      </c>
      <c r="M109" s="44">
        <f t="shared" si="98"/>
        <v>0.88053671805431999</v>
      </c>
      <c r="O109" s="44">
        <f t="shared" si="53"/>
        <v>0.92558970485772463</v>
      </c>
      <c r="P109" s="11">
        <v>6.17</v>
      </c>
      <c r="Q109" s="11">
        <v>0.59883751162453969</v>
      </c>
      <c r="R109" s="11">
        <v>6.7688375116245396</v>
      </c>
      <c r="S109" s="44">
        <f t="shared" si="54"/>
        <v>0.8787539032161289</v>
      </c>
      <c r="U109" s="44">
        <f t="shared" si="55"/>
        <v>0.92558970485772463</v>
      </c>
      <c r="V109" s="11">
        <v>6.22</v>
      </c>
      <c r="W109" s="11">
        <v>0.54883751162453986</v>
      </c>
      <c r="X109" s="11">
        <v>6.7688375116245396</v>
      </c>
      <c r="Y109" s="44">
        <f t="shared" si="56"/>
        <v>0.88774090870985978</v>
      </c>
      <c r="AA109" s="44">
        <f t="shared" si="57"/>
        <v>0.92558970485772463</v>
      </c>
      <c r="AB109" s="11">
        <v>6.25</v>
      </c>
      <c r="AC109" s="11">
        <v>0.51883751162453962</v>
      </c>
      <c r="AD109" s="11">
        <v>6.7688375116245396</v>
      </c>
      <c r="AE109" s="44">
        <f t="shared" si="58"/>
        <v>0.8932218903633834</v>
      </c>
      <c r="AF109" s="48"/>
      <c r="AG109" s="44">
        <f t="shared" si="59"/>
        <v>0.92558970485772463</v>
      </c>
      <c r="AH109" s="11">
        <v>6.01</v>
      </c>
      <c r="AI109" s="7"/>
      <c r="AJ109" s="11" t="s">
        <v>125</v>
      </c>
      <c r="AK109" s="11"/>
      <c r="AL109" s="44">
        <f t="shared" si="60"/>
        <v>1</v>
      </c>
      <c r="AM109" s="44">
        <f t="shared" si="61"/>
        <v>1</v>
      </c>
      <c r="AN109" s="44">
        <f t="shared" si="62"/>
        <v>0.82182414877615206</v>
      </c>
      <c r="AO109" s="44">
        <f t="shared" si="63"/>
        <v>0.85115422744653735</v>
      </c>
      <c r="AP109" s="44"/>
      <c r="AQ109" s="44">
        <f t="shared" si="64"/>
        <v>0</v>
      </c>
      <c r="AS109" s="11">
        <v>5.7030000000000003</v>
      </c>
      <c r="AT109" s="11">
        <v>0.24959377906134961</v>
      </c>
      <c r="AU109" s="17">
        <v>5.9525937790613499</v>
      </c>
      <c r="AV109" s="11">
        <v>5.9734999999999996</v>
      </c>
      <c r="AW109" s="44">
        <f t="shared" si="65"/>
        <v>0.94561967973522632</v>
      </c>
      <c r="AX109" s="44">
        <f t="shared" si="66"/>
        <v>0.94133196045274059</v>
      </c>
      <c r="AY109" s="44">
        <f t="shared" si="67"/>
        <v>0.84302418624293296</v>
      </c>
      <c r="AZ109" s="44">
        <f t="shared" si="68"/>
        <v>0.81683303705729515</v>
      </c>
      <c r="BA109" s="4">
        <v>5.59</v>
      </c>
      <c r="BB109" s="4">
        <v>0.36259377906135004</v>
      </c>
      <c r="BC109" s="18">
        <v>5.9525937790613499</v>
      </c>
      <c r="BD109" s="4">
        <v>5.94</v>
      </c>
      <c r="BE109" s="44">
        <f t="shared" si="69"/>
        <v>0.92289801437409269</v>
      </c>
      <c r="BF109" s="44">
        <f t="shared" si="70"/>
        <v>0.92537611861729219</v>
      </c>
      <c r="BG109" s="44">
        <f t="shared" si="71"/>
        <v>0.84302418624293296</v>
      </c>
      <c r="BH109" s="44">
        <f t="shared" si="72"/>
        <v>0.81225215369889248</v>
      </c>
      <c r="BI109" s="4">
        <v>5.25</v>
      </c>
      <c r="BJ109" s="4">
        <v>0.7025937790613499</v>
      </c>
      <c r="BK109" s="18">
        <v>5.9525937790613499</v>
      </c>
      <c r="BL109" s="4">
        <v>5.97</v>
      </c>
      <c r="BM109" s="44">
        <f t="shared" si="73"/>
        <v>0.86067336017910967</v>
      </c>
      <c r="BN109" s="44">
        <f t="shared" si="74"/>
        <v>0.85771278401642581</v>
      </c>
      <c r="BO109" s="44">
        <f t="shared" si="75"/>
        <v>0.84302418624293296</v>
      </c>
      <c r="BP109" s="44">
        <f t="shared" si="76"/>
        <v>0.81635443730343227</v>
      </c>
      <c r="BQ109" s="44"/>
      <c r="BR109" s="4">
        <v>5.54</v>
      </c>
      <c r="BS109" s="4">
        <v>0.14051253487361937</v>
      </c>
      <c r="BT109" s="18">
        <v>5.6805125348736194</v>
      </c>
      <c r="BU109" s="4">
        <v>5.68</v>
      </c>
      <c r="BV109" s="44">
        <f t="shared" si="77"/>
        <v>0.96864049546782849</v>
      </c>
      <c r="BW109" s="44">
        <f t="shared" si="78"/>
        <v>0.96875130824686662</v>
      </c>
      <c r="BX109" s="44">
        <f t="shared" si="79"/>
        <v>0.80449122431293296</v>
      </c>
      <c r="BY109" s="44">
        <f t="shared" si="80"/>
        <v>0.77669902912621358</v>
      </c>
      <c r="BZ109" s="4">
        <v>5.21</v>
      </c>
      <c r="CA109" s="4">
        <v>0.19843129068588983</v>
      </c>
      <c r="CB109" s="18">
        <v>5.4084312906858898</v>
      </c>
      <c r="CE109" s="44">
        <f t="shared" si="81"/>
        <v>0.9562793666319922</v>
      </c>
      <c r="CF109" s="44"/>
      <c r="CG109" s="44">
        <f t="shared" si="82"/>
        <v>0.76595826238293296</v>
      </c>
      <c r="CH109" s="44">
        <f t="shared" si="83"/>
        <v>0</v>
      </c>
      <c r="CI109" s="4">
        <v>4.8099999999999996</v>
      </c>
      <c r="CJ109" s="4">
        <v>0.59843129068589018</v>
      </c>
      <c r="CK109" s="18">
        <v>5.4084312906858898</v>
      </c>
      <c r="CL109" s="4">
        <v>5.4</v>
      </c>
      <c r="CM109" s="44">
        <f t="shared" si="84"/>
        <v>0.87882618420122505</v>
      </c>
      <c r="CN109" s="44">
        <f t="shared" si="85"/>
        <v>0.88032909639959844</v>
      </c>
      <c r="CO109" s="44"/>
      <c r="CP109" s="44"/>
      <c r="CQ109" s="3"/>
      <c r="CR109" s="3">
        <v>5.4084312906858898</v>
      </c>
      <c r="CS109" s="18">
        <v>5.4084312906858898</v>
      </c>
      <c r="CT109" s="3"/>
      <c r="CU109" s="44">
        <f t="shared" si="86"/>
        <v>0.44521050883563146</v>
      </c>
      <c r="CV109" s="44">
        <f t="shared" si="87"/>
        <v>1</v>
      </c>
      <c r="CW109" s="44"/>
      <c r="CX109" s="44"/>
      <c r="CY109" s="3">
        <v>4.9400000000000004</v>
      </c>
      <c r="CZ109" s="3">
        <v>0.4684312906858894</v>
      </c>
      <c r="DA109" s="18">
        <v>5.4084312906858898</v>
      </c>
      <c r="DB109" s="3">
        <v>5.4</v>
      </c>
      <c r="DC109">
        <f t="shared" si="88"/>
        <v>0.90258506539732286</v>
      </c>
      <c r="DE109" s="3">
        <v>4.87</v>
      </c>
      <c r="DF109" s="3">
        <v>0.53843129068588969</v>
      </c>
      <c r="DG109" s="18">
        <v>5.4084312906858898</v>
      </c>
      <c r="DH109" s="3">
        <v>5.45</v>
      </c>
      <c r="DI109">
        <f t="shared" si="89"/>
        <v>0.88963448316578775</v>
      </c>
      <c r="DK109" s="3">
        <v>5.04</v>
      </c>
      <c r="DL109" s="3">
        <v>0.36843129068588976</v>
      </c>
      <c r="DM109" s="18">
        <v>5.4084312906858898</v>
      </c>
      <c r="DN109" s="3">
        <v>5.41</v>
      </c>
      <c r="DO109">
        <f t="shared" si="90"/>
        <v>0.92175385128505083</v>
      </c>
      <c r="DQ109" s="3">
        <v>5.0270000000000001</v>
      </c>
      <c r="DR109" s="3">
        <v>0.38143129068588966</v>
      </c>
      <c r="DS109" s="18">
        <v>5.4084312906858898</v>
      </c>
      <c r="DT109" s="3">
        <v>5.444</v>
      </c>
      <c r="DU109">
        <f t="shared" si="91"/>
        <v>0.91921599288300526</v>
      </c>
      <c r="DW109" s="3">
        <v>4.8499999999999996</v>
      </c>
      <c r="DX109" s="3">
        <v>0.55843129068589015</v>
      </c>
      <c r="DY109" s="18">
        <v>5.4084312906858898</v>
      </c>
      <c r="DZ109" s="3">
        <v>5.4</v>
      </c>
      <c r="EA109">
        <f t="shared" si="92"/>
        <v>0.88600229821479004</v>
      </c>
      <c r="EC109" s="3">
        <v>5.0599999999999996</v>
      </c>
      <c r="ED109" s="3">
        <v>0.34843129068589018</v>
      </c>
      <c r="EE109" s="18">
        <v>5.4084312906858898</v>
      </c>
      <c r="EF109" s="3">
        <v>5.0599999999999996</v>
      </c>
      <c r="EG109">
        <f t="shared" si="93"/>
        <v>0.92568572922611769</v>
      </c>
      <c r="EI109" s="3">
        <v>4.82</v>
      </c>
      <c r="EJ109" s="3">
        <v>0.3163500464981599</v>
      </c>
      <c r="EK109" s="18">
        <v>5.1363500464981602</v>
      </c>
      <c r="EL109" s="3">
        <v>5.13</v>
      </c>
      <c r="EM109">
        <f t="shared" si="94"/>
        <v>0.93206324669552032</v>
      </c>
      <c r="EO109" s="3">
        <v>4.76</v>
      </c>
      <c r="EP109" s="3">
        <v>4.7053983287572798</v>
      </c>
      <c r="EQ109" s="18">
        <v>4.7053983287572798</v>
      </c>
      <c r="ER109" s="3">
        <v>5.1363500464981602</v>
      </c>
      <c r="ES109">
        <f t="shared" si="95"/>
        <v>0.47981276308678394</v>
      </c>
      <c r="EU109" s="3">
        <v>4.67</v>
      </c>
      <c r="EV109" s="12">
        <v>3.5398328757279884E-2</v>
      </c>
      <c r="EW109" s="18">
        <v>4.7053983287572798</v>
      </c>
      <c r="EX109" s="18">
        <v>5.1363500464981602</v>
      </c>
      <c r="EY109" s="3"/>
      <c r="EZ109" s="3">
        <v>5.48</v>
      </c>
      <c r="FA109" s="3">
        <v>5.4084312906858898</v>
      </c>
      <c r="FB109" s="19">
        <v>5.4084312906858898</v>
      </c>
      <c r="FC109" s="3">
        <v>5.4</v>
      </c>
      <c r="FF109" s="3">
        <v>4.95</v>
      </c>
      <c r="FG109" s="3">
        <v>0.45843129068588961</v>
      </c>
      <c r="FH109" s="19">
        <v>5.4084312906858898</v>
      </c>
      <c r="FI109" s="3">
        <v>5.41</v>
      </c>
      <c r="FJ109">
        <f t="shared" si="96"/>
        <v>0.904465992167786</v>
      </c>
      <c r="FL109" s="3"/>
      <c r="FM109" s="3"/>
      <c r="FN109" s="3"/>
      <c r="FO109" s="12">
        <v>5.4084312906858898</v>
      </c>
      <c r="FP109" s="17">
        <v>5.4084312906858898</v>
      </c>
      <c r="FQ109" s="3"/>
      <c r="FR109" s="3"/>
      <c r="FU109" s="3">
        <v>4.95</v>
      </c>
      <c r="FV109" s="12">
        <v>0.45843129068588961</v>
      </c>
      <c r="FW109" s="17">
        <v>5.4084312906858898</v>
      </c>
      <c r="FX109" s="3">
        <v>5.4</v>
      </c>
      <c r="FY109" s="3"/>
      <c r="FZ109">
        <f t="shared" si="99"/>
        <v>0.904465992167786</v>
      </c>
      <c r="GB109" s="3"/>
      <c r="GC109" s="17">
        <v>5.4084312906858898</v>
      </c>
      <c r="GD109" s="3"/>
      <c r="GG109" s="3">
        <v>5</v>
      </c>
      <c r="GH109" s="12">
        <v>0.13635004649816018</v>
      </c>
      <c r="GI109" s="18">
        <v>5.1363500464981602</v>
      </c>
      <c r="GJ109" s="3">
        <v>5.13</v>
      </c>
      <c r="GK109" s="3"/>
      <c r="GL109" s="3"/>
      <c r="GM109">
        <f t="shared" si="97"/>
        <v>0.96954118147976365</v>
      </c>
      <c r="GO109" s="3">
        <v>5.0019999999999998</v>
      </c>
      <c r="GP109" s="3"/>
      <c r="GQ109" s="39"/>
      <c r="GR109" s="3"/>
      <c r="GU109" s="3"/>
      <c r="GV109" s="3"/>
      <c r="GW109" s="24"/>
      <c r="GX109" s="24"/>
      <c r="GY109" s="24"/>
    </row>
    <row r="110" spans="1:207">
      <c r="A110" s="42" t="s">
        <v>241</v>
      </c>
      <c r="B110" s="2" t="s">
        <v>140</v>
      </c>
      <c r="C110" s="2" t="s">
        <v>141</v>
      </c>
      <c r="D110" s="16" t="s">
        <v>124</v>
      </c>
      <c r="E110" s="3">
        <v>35</v>
      </c>
      <c r="F110" s="4">
        <v>6.5549999999999997</v>
      </c>
      <c r="G110" s="4">
        <v>3.8742674095520999</v>
      </c>
      <c r="H110" s="4">
        <v>2.4287325904478996</v>
      </c>
      <c r="I110" s="64">
        <f t="shared" si="52"/>
        <v>6.302999999999999</v>
      </c>
      <c r="K110" s="40">
        <v>5.9279999999999999</v>
      </c>
      <c r="L110" s="12">
        <v>0.12969359333141917</v>
      </c>
      <c r="M110" s="44">
        <f t="shared" si="98"/>
        <v>0.96760867719790011</v>
      </c>
      <c r="O110" s="44">
        <f t="shared" si="53"/>
        <v>0.92413327129388545</v>
      </c>
      <c r="P110" s="40">
        <v>5.5739999999999998</v>
      </c>
      <c r="Q110" s="11">
        <v>0.48369359333141926</v>
      </c>
      <c r="R110" s="11">
        <v>6.2076935933314195</v>
      </c>
      <c r="S110" s="44">
        <f t="shared" si="54"/>
        <v>0.88900919650006627</v>
      </c>
      <c r="U110" s="44">
        <f t="shared" si="55"/>
        <v>0.92413327129388545</v>
      </c>
      <c r="V110" s="40">
        <v>5.5919999999999996</v>
      </c>
      <c r="W110" s="11">
        <v>0.46569359333141946</v>
      </c>
      <c r="X110" s="11">
        <v>6.2076935933314195</v>
      </c>
      <c r="Y110" s="44">
        <f t="shared" si="56"/>
        <v>0.89269636454751378</v>
      </c>
      <c r="AA110" s="44">
        <f t="shared" si="57"/>
        <v>0.92413327129388545</v>
      </c>
      <c r="AB110" s="40">
        <v>5.6479999999999997</v>
      </c>
      <c r="AC110" s="11">
        <v>0.40969359333141941</v>
      </c>
      <c r="AD110" s="11">
        <v>6.2076935933314195</v>
      </c>
      <c r="AE110" s="44">
        <f t="shared" si="58"/>
        <v>0.90436570429664143</v>
      </c>
      <c r="AF110" s="48"/>
      <c r="AG110" s="44">
        <f t="shared" si="59"/>
        <v>0.92413327129388545</v>
      </c>
      <c r="AH110" s="11">
        <v>5.51</v>
      </c>
      <c r="AI110" s="7"/>
      <c r="AJ110" s="11" t="s">
        <v>125</v>
      </c>
      <c r="AK110" s="11">
        <v>5.51</v>
      </c>
      <c r="AL110" s="44">
        <f t="shared" si="60"/>
        <v>1</v>
      </c>
      <c r="AM110" s="44">
        <f t="shared" si="61"/>
        <v>1</v>
      </c>
      <c r="AN110" s="44">
        <f t="shared" si="62"/>
        <v>0.84057971014492749</v>
      </c>
      <c r="AO110" s="44">
        <f t="shared" si="63"/>
        <v>0.87418689512930359</v>
      </c>
      <c r="AP110" s="44"/>
      <c r="AQ110" s="44">
        <f t="shared" si="64"/>
        <v>0.84057971014492749</v>
      </c>
      <c r="AS110" s="11">
        <v>5.23</v>
      </c>
      <c r="AT110" s="11">
        <v>0.23173398332854944</v>
      </c>
      <c r="AU110" s="17">
        <v>5.4617339833285499</v>
      </c>
      <c r="AV110" s="11">
        <v>5.46</v>
      </c>
      <c r="AW110" s="44">
        <f t="shared" si="65"/>
        <v>0.94356212744341716</v>
      </c>
      <c r="AX110" s="44">
        <f t="shared" si="66"/>
        <v>0.9439607664294225</v>
      </c>
      <c r="AY110" s="44">
        <f t="shared" si="67"/>
        <v>0.86652926913034278</v>
      </c>
      <c r="AZ110" s="44">
        <f t="shared" si="68"/>
        <v>0.83295194508009152</v>
      </c>
      <c r="BA110" s="4">
        <v>5.21</v>
      </c>
      <c r="BB110" s="4">
        <v>0.13063370477604952</v>
      </c>
      <c r="BC110" s="18">
        <v>5.3406337047760495</v>
      </c>
      <c r="BD110" s="4">
        <v>5.34</v>
      </c>
      <c r="BE110" s="44">
        <f t="shared" si="69"/>
        <v>0.96738154050578506</v>
      </c>
      <c r="BF110" s="44">
        <f t="shared" si="70"/>
        <v>0.96753463575137688</v>
      </c>
      <c r="BG110" s="44">
        <f t="shared" si="71"/>
        <v>0.84731615179693009</v>
      </c>
      <c r="BH110" s="44">
        <f t="shared" si="72"/>
        <v>0.81464530892448517</v>
      </c>
      <c r="BI110" s="4">
        <v>4.88</v>
      </c>
      <c r="BJ110" s="4">
        <v>0.46063370477604959</v>
      </c>
      <c r="BK110" s="18">
        <v>5.3406337047760495</v>
      </c>
      <c r="BL110" s="4">
        <v>5.34</v>
      </c>
      <c r="BM110" s="44">
        <f t="shared" si="73"/>
        <v>0.89373835927801981</v>
      </c>
      <c r="BN110" s="44">
        <f t="shared" si="74"/>
        <v>0.89386903101866166</v>
      </c>
      <c r="BO110" s="44">
        <f t="shared" si="75"/>
        <v>0.84731615179693009</v>
      </c>
      <c r="BP110" s="44">
        <f t="shared" si="76"/>
        <v>0.81464530892448517</v>
      </c>
      <c r="BQ110" s="44"/>
      <c r="BR110" s="4">
        <v>5.0199999999999996</v>
      </c>
      <c r="BS110" s="4">
        <v>7.7760445731259509E-2</v>
      </c>
      <c r="BT110" s="18">
        <v>5.0977604457312591</v>
      </c>
      <c r="BU110" s="4">
        <v>5.0999999999999996</v>
      </c>
      <c r="BV110" s="44">
        <f t="shared" si="77"/>
        <v>0.98032391253839379</v>
      </c>
      <c r="BW110" s="44">
        <f t="shared" si="78"/>
        <v>0.97976869247467968</v>
      </c>
      <c r="BX110" s="44">
        <f t="shared" si="79"/>
        <v>0.80878318986692999</v>
      </c>
      <c r="BY110" s="44">
        <f t="shared" si="80"/>
        <v>0.77803203661327225</v>
      </c>
      <c r="BZ110" s="4">
        <v>4.84</v>
      </c>
      <c r="CA110" s="4">
        <v>1.4887186686468823E-2</v>
      </c>
      <c r="CB110" s="18">
        <v>4.8548871866864687</v>
      </c>
      <c r="CC110" s="4">
        <v>4.84</v>
      </c>
      <c r="CE110" s="44">
        <f t="shared" si="81"/>
        <v>0.99617212781902087</v>
      </c>
      <c r="CF110" s="44"/>
      <c r="CG110" s="44">
        <f t="shared" si="82"/>
        <v>0.77025022793692999</v>
      </c>
      <c r="CH110" s="44">
        <f t="shared" si="83"/>
        <v>0</v>
      </c>
      <c r="CI110" s="4">
        <v>4.62</v>
      </c>
      <c r="CJ110" s="4">
        <v>0.23488718668646857</v>
      </c>
      <c r="CK110" s="18">
        <v>4.8548871866864687</v>
      </c>
      <c r="CL110" s="4">
        <v>4.8499999999999996</v>
      </c>
      <c r="CM110" s="44">
        <f t="shared" si="84"/>
        <v>0.94283807503823813</v>
      </c>
      <c r="CN110" s="44">
        <f t="shared" si="85"/>
        <v>0.9439607664294225</v>
      </c>
      <c r="CO110" s="44"/>
      <c r="CP110" s="44"/>
      <c r="CQ110" s="3">
        <v>4.67</v>
      </c>
      <c r="CR110" s="3">
        <v>0.18488718668646875</v>
      </c>
      <c r="CS110" s="18">
        <v>4.8548871866864687</v>
      </c>
      <c r="CT110" s="3">
        <v>4.8499999999999996</v>
      </c>
      <c r="CU110" s="44">
        <f t="shared" si="86"/>
        <v>0.95445179967823945</v>
      </c>
      <c r="CV110" s="44">
        <f t="shared" si="87"/>
        <v>0.95560233654644755</v>
      </c>
      <c r="CW110" s="44"/>
      <c r="CX110" s="44"/>
      <c r="CY110" s="3">
        <v>4.6500000000000004</v>
      </c>
      <c r="CZ110" s="3">
        <v>0.20488718668646833</v>
      </c>
      <c r="DA110" s="18">
        <v>4.8548871866864687</v>
      </c>
      <c r="DB110" s="3">
        <v>4.8499999999999996</v>
      </c>
      <c r="DC110">
        <f t="shared" si="88"/>
        <v>0.94977214472935212</v>
      </c>
      <c r="DE110" s="3">
        <v>4.55</v>
      </c>
      <c r="DF110" s="3">
        <v>0.30488718668646886</v>
      </c>
      <c r="DG110" s="18">
        <v>4.8548871866864687</v>
      </c>
      <c r="DH110" s="3">
        <v>4.8899999999999997</v>
      </c>
      <c r="DI110">
        <f t="shared" si="89"/>
        <v>0.9270457266737917</v>
      </c>
      <c r="DK110" s="3">
        <v>4.62</v>
      </c>
      <c r="DL110" s="3">
        <v>0.23488718668646857</v>
      </c>
      <c r="DM110" s="18">
        <v>4.8548871866864687</v>
      </c>
      <c r="DN110" s="3">
        <v>4.8499999999999996</v>
      </c>
      <c r="DO110">
        <f t="shared" si="90"/>
        <v>0.94283807503823813</v>
      </c>
      <c r="DQ110" s="3">
        <v>4.6210000000000004</v>
      </c>
      <c r="DR110" s="3">
        <v>0.23388718668646824</v>
      </c>
      <c r="DS110" s="18">
        <v>4.8548871866864687</v>
      </c>
      <c r="DT110" s="3">
        <v>4.875</v>
      </c>
      <c r="DU110">
        <f t="shared" si="91"/>
        <v>0.94306757907781369</v>
      </c>
      <c r="DW110" s="3">
        <v>4.5599999999999996</v>
      </c>
      <c r="DX110" s="3">
        <v>0.29488718668646907</v>
      </c>
      <c r="DY110" s="18">
        <v>4.8548871866864687</v>
      </c>
      <c r="DZ110" s="3">
        <v>4.8499999999999996</v>
      </c>
      <c r="EA110">
        <f t="shared" si="92"/>
        <v>0.92926930871008784</v>
      </c>
      <c r="EC110" s="3">
        <v>4.62</v>
      </c>
      <c r="ED110" s="3">
        <v>0.23488718668646857</v>
      </c>
      <c r="EE110" s="18">
        <v>4.8548871866864687</v>
      </c>
      <c r="EF110" s="3">
        <v>4.8600000000000003</v>
      </c>
      <c r="EG110">
        <f t="shared" si="93"/>
        <v>0.94283807503823813</v>
      </c>
      <c r="EI110" s="3">
        <v>4.63</v>
      </c>
      <c r="EJ110" s="3">
        <v>-1.7986072358320726E-2</v>
      </c>
      <c r="EK110" s="18">
        <v>4.6120139276416792</v>
      </c>
      <c r="EL110" s="3">
        <v>4.63</v>
      </c>
      <c r="EM110">
        <f t="shared" si="94"/>
        <v>1</v>
      </c>
      <c r="EO110" s="3">
        <v>4.51</v>
      </c>
      <c r="EP110" s="3">
        <v>4.5300431755513193</v>
      </c>
      <c r="EQ110" s="18">
        <v>4.5300431755513193</v>
      </c>
      <c r="ER110" s="3">
        <v>4.6120139276416792</v>
      </c>
      <c r="ES110">
        <f t="shared" si="95"/>
        <v>0.4609857489583038</v>
      </c>
      <c r="EU110" s="3">
        <v>4.51</v>
      </c>
      <c r="EV110" s="12">
        <v>2.0043175551319514E-2</v>
      </c>
      <c r="EW110" s="18">
        <v>4.5300431755513193</v>
      </c>
      <c r="EX110" s="18">
        <v>4.6120139276416792</v>
      </c>
      <c r="EY110" s="3">
        <v>4.53</v>
      </c>
      <c r="EZ110" s="3">
        <v>4.4800000000000004</v>
      </c>
      <c r="FA110" s="3">
        <v>0.32488718668646843</v>
      </c>
      <c r="FB110" s="19">
        <v>4.8548871866864687</v>
      </c>
      <c r="FC110" s="3">
        <v>4.8499999999999996</v>
      </c>
      <c r="FF110" s="3">
        <v>4.8600000000000003</v>
      </c>
      <c r="FG110" s="3">
        <v>-5.1128133135316389E-3</v>
      </c>
      <c r="FH110" s="19">
        <v>4.8548871866864687</v>
      </c>
      <c r="FI110" s="3">
        <v>4.8600000000000003</v>
      </c>
      <c r="FJ110">
        <f t="shared" si="96"/>
        <v>1</v>
      </c>
      <c r="FL110" s="3"/>
      <c r="FM110" s="3"/>
      <c r="FN110" s="3"/>
      <c r="FO110" s="12">
        <v>4.8548871866864687</v>
      </c>
      <c r="FP110" s="17">
        <v>4.8548871866864687</v>
      </c>
      <c r="FQ110" s="3"/>
      <c r="FR110" s="3"/>
      <c r="FU110" s="3">
        <v>4.66</v>
      </c>
      <c r="FV110" s="12">
        <v>0.19488718668646854</v>
      </c>
      <c r="FW110" s="17">
        <v>4.8548871866864687</v>
      </c>
      <c r="FX110" s="3"/>
      <c r="FY110" s="3"/>
      <c r="FZ110">
        <f t="shared" si="99"/>
        <v>0.95210622204754325</v>
      </c>
      <c r="GB110" s="3"/>
      <c r="GC110" s="17">
        <v>4.8548871866864687</v>
      </c>
      <c r="GD110" s="3"/>
      <c r="GG110" s="3">
        <v>4.68</v>
      </c>
      <c r="GH110" s="12">
        <v>-6.7986072358320548E-2</v>
      </c>
      <c r="GI110" s="18">
        <v>4.6120139276416792</v>
      </c>
      <c r="GJ110" s="3">
        <v>4.68</v>
      </c>
      <c r="GK110" s="3"/>
      <c r="GL110" s="3"/>
      <c r="GM110">
        <f t="shared" si="97"/>
        <v>1</v>
      </c>
      <c r="GO110" s="3"/>
      <c r="GP110" s="3">
        <v>4.59</v>
      </c>
      <c r="GQ110" s="18">
        <v>4.6120139276416792</v>
      </c>
      <c r="GR110" s="3">
        <v>4.72</v>
      </c>
      <c r="GU110" s="3">
        <v>4.72</v>
      </c>
      <c r="GV110" s="3">
        <v>4.6414999999999997</v>
      </c>
      <c r="GW110" s="3"/>
      <c r="GX110" s="3"/>
      <c r="GY110" s="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F8696-17C8-F64E-9DFB-17A6C9F47674}">
  <dimension ref="A1:GB110"/>
  <sheetViews>
    <sheetView topLeftCell="V1" zoomScale="108" workbookViewId="0">
      <selection activeCell="AL11" sqref="AL11"/>
    </sheetView>
  </sheetViews>
  <sheetFormatPr baseColWidth="10" defaultRowHeight="14"/>
  <cols>
    <col min="12" max="12" width="13.796875" customWidth="1"/>
    <col min="13" max="13" width="11" style="46"/>
    <col min="17" max="17" width="13.796875" customWidth="1"/>
    <col min="18" max="18" width="11" style="46"/>
    <col min="22" max="22" width="13.796875" customWidth="1"/>
    <col min="23" max="23" width="11" style="46"/>
    <col min="27" max="27" width="13.796875" customWidth="1"/>
    <col min="28" max="28" width="11" style="46"/>
    <col min="33" max="33" width="13.796875" customWidth="1"/>
    <col min="41" max="41" width="13.796875" customWidth="1"/>
    <col min="47" max="47" width="13.796875" customWidth="1"/>
    <col min="53" max="53" width="13.796875" customWidth="1"/>
    <col min="181" max="181" width="21.59765625" customWidth="1"/>
  </cols>
  <sheetData>
    <row r="1" spans="1:184" ht="15.75" customHeight="1">
      <c r="A1" s="1" t="s">
        <v>0</v>
      </c>
      <c r="B1" s="2" t="s">
        <v>1</v>
      </c>
      <c r="C1" s="2" t="s">
        <v>2</v>
      </c>
      <c r="D1" s="2" t="s">
        <v>3</v>
      </c>
      <c r="E1" s="3" t="s">
        <v>4</v>
      </c>
      <c r="F1" s="4" t="s">
        <v>5</v>
      </c>
      <c r="G1" s="4" t="s">
        <v>6</v>
      </c>
      <c r="H1" s="4" t="s">
        <v>7</v>
      </c>
      <c r="I1" s="65" t="s">
        <v>275</v>
      </c>
      <c r="J1" s="5" t="s">
        <v>8</v>
      </c>
      <c r="K1" s="5" t="s">
        <v>9</v>
      </c>
      <c r="L1" s="52" t="s">
        <v>263</v>
      </c>
      <c r="M1" s="45" t="s">
        <v>264</v>
      </c>
      <c r="N1" s="6" t="s">
        <v>10</v>
      </c>
      <c r="O1" s="6" t="s">
        <v>11</v>
      </c>
      <c r="P1" s="6" t="s">
        <v>12</v>
      </c>
      <c r="Q1" s="52" t="s">
        <v>263</v>
      </c>
      <c r="R1" s="45" t="s">
        <v>264</v>
      </c>
      <c r="S1" s="6" t="s">
        <v>13</v>
      </c>
      <c r="T1" s="7" t="s">
        <v>14</v>
      </c>
      <c r="U1" s="7" t="s">
        <v>12</v>
      </c>
      <c r="V1" s="52" t="s">
        <v>263</v>
      </c>
      <c r="W1" s="45" t="s">
        <v>264</v>
      </c>
      <c r="X1" s="6" t="s">
        <v>15</v>
      </c>
      <c r="Y1" s="7" t="s">
        <v>16</v>
      </c>
      <c r="Z1" s="7">
        <v>88</v>
      </c>
      <c r="AA1" s="52" t="s">
        <v>263</v>
      </c>
      <c r="AB1" s="47" t="s">
        <v>264</v>
      </c>
      <c r="AC1" s="6" t="s">
        <v>17</v>
      </c>
      <c r="AD1" s="7" t="s">
        <v>18</v>
      </c>
      <c r="AE1" s="7" t="s">
        <v>12</v>
      </c>
      <c r="AF1" s="7" t="s">
        <v>19</v>
      </c>
      <c r="AG1" s="52" t="s">
        <v>263</v>
      </c>
      <c r="AH1" s="53" t="s">
        <v>264</v>
      </c>
      <c r="AI1" s="53" t="s">
        <v>274</v>
      </c>
      <c r="AJ1" s="53"/>
      <c r="AK1" s="66" t="s">
        <v>20</v>
      </c>
      <c r="AL1" s="7" t="s">
        <v>21</v>
      </c>
      <c r="AM1" s="7" t="s">
        <v>22</v>
      </c>
      <c r="AN1" s="7" t="s">
        <v>23</v>
      </c>
      <c r="AO1" s="52" t="s">
        <v>263</v>
      </c>
      <c r="AP1" s="53" t="s">
        <v>264</v>
      </c>
      <c r="AQ1" s="4" t="s">
        <v>24</v>
      </c>
      <c r="AR1" s="4" t="s">
        <v>25</v>
      </c>
      <c r="AS1" s="4" t="s">
        <v>26</v>
      </c>
      <c r="AT1" s="4" t="s">
        <v>27</v>
      </c>
      <c r="AU1" s="52" t="s">
        <v>263</v>
      </c>
      <c r="AV1" s="55" t="s">
        <v>264</v>
      </c>
      <c r="AW1" s="4" t="s">
        <v>28</v>
      </c>
      <c r="AX1" s="4" t="s">
        <v>29</v>
      </c>
      <c r="AY1" s="4" t="s">
        <v>26</v>
      </c>
      <c r="AZ1" s="4" t="s">
        <v>30</v>
      </c>
      <c r="BA1" s="52" t="s">
        <v>263</v>
      </c>
      <c r="BB1" s="55" t="s">
        <v>264</v>
      </c>
      <c r="BC1" s="4" t="s">
        <v>31</v>
      </c>
      <c r="BD1" s="4" t="s">
        <v>32</v>
      </c>
      <c r="BE1" s="4" t="s">
        <v>33</v>
      </c>
      <c r="BF1" s="4" t="s">
        <v>34</v>
      </c>
      <c r="BG1" s="53" t="s">
        <v>263</v>
      </c>
      <c r="BH1" s="55" t="s">
        <v>264</v>
      </c>
      <c r="BI1" s="4" t="s">
        <v>35</v>
      </c>
      <c r="BJ1" s="4" t="s">
        <v>36</v>
      </c>
      <c r="BK1" s="4" t="s">
        <v>37</v>
      </c>
      <c r="BL1" s="4" t="s">
        <v>38</v>
      </c>
      <c r="BM1" s="54" t="s">
        <v>39</v>
      </c>
      <c r="BN1" s="53" t="s">
        <v>273</v>
      </c>
      <c r="BO1" s="43" t="s">
        <v>264</v>
      </c>
      <c r="BP1" s="4" t="s">
        <v>40</v>
      </c>
      <c r="BQ1" s="4" t="s">
        <v>41</v>
      </c>
      <c r="BR1" s="4" t="s">
        <v>42</v>
      </c>
      <c r="BS1" s="4" t="s">
        <v>43</v>
      </c>
      <c r="BT1" s="55" t="s">
        <v>263</v>
      </c>
      <c r="BU1" s="43" t="s">
        <v>264</v>
      </c>
      <c r="BV1" s="3" t="s">
        <v>44</v>
      </c>
      <c r="BW1" s="4" t="s">
        <v>45</v>
      </c>
      <c r="BX1" s="4" t="s">
        <v>46</v>
      </c>
      <c r="BY1" s="3" t="s">
        <v>47</v>
      </c>
      <c r="BZ1" s="55" t="s">
        <v>263</v>
      </c>
      <c r="CA1" s="43" t="s">
        <v>264</v>
      </c>
      <c r="CB1" s="3" t="s">
        <v>48</v>
      </c>
      <c r="CC1" s="4" t="s">
        <v>49</v>
      </c>
      <c r="CD1" s="4" t="s">
        <v>50</v>
      </c>
      <c r="CE1" s="3" t="s">
        <v>51</v>
      </c>
      <c r="CF1" s="58" t="s">
        <v>273</v>
      </c>
      <c r="CG1" s="44" t="s">
        <v>264</v>
      </c>
      <c r="CH1" s="3" t="s">
        <v>52</v>
      </c>
      <c r="CI1" s="3" t="s">
        <v>53</v>
      </c>
      <c r="CJ1" s="4" t="s">
        <v>54</v>
      </c>
      <c r="CK1" s="3" t="s">
        <v>55</v>
      </c>
      <c r="CL1" s="61" t="s">
        <v>273</v>
      </c>
      <c r="CM1" s="59" t="s">
        <v>264</v>
      </c>
      <c r="CN1" s="3" t="s">
        <v>56</v>
      </c>
      <c r="CO1" s="3" t="s">
        <v>57</v>
      </c>
      <c r="CP1" s="4" t="s">
        <v>58</v>
      </c>
      <c r="CQ1" s="3" t="s">
        <v>59</v>
      </c>
      <c r="CR1" s="61" t="s">
        <v>273</v>
      </c>
      <c r="CS1" s="59" t="s">
        <v>264</v>
      </c>
      <c r="CT1" s="3" t="s">
        <v>60</v>
      </c>
      <c r="CU1" s="3" t="s">
        <v>61</v>
      </c>
      <c r="CV1" s="4" t="s">
        <v>62</v>
      </c>
      <c r="CW1" s="3" t="s">
        <v>63</v>
      </c>
      <c r="CX1" s="61" t="s">
        <v>273</v>
      </c>
      <c r="CY1" s="59" t="s">
        <v>264</v>
      </c>
      <c r="CZ1" s="3" t="s">
        <v>64</v>
      </c>
      <c r="DA1" s="3" t="s">
        <v>65</v>
      </c>
      <c r="DB1" s="4" t="s">
        <v>66</v>
      </c>
      <c r="DC1" s="3" t="s">
        <v>67</v>
      </c>
      <c r="DD1" s="61" t="s">
        <v>273</v>
      </c>
      <c r="DE1" s="59" t="s">
        <v>264</v>
      </c>
      <c r="DF1" s="3" t="s">
        <v>68</v>
      </c>
      <c r="DG1" s="3" t="s">
        <v>69</v>
      </c>
      <c r="DH1" s="4" t="s">
        <v>70</v>
      </c>
      <c r="DI1" s="3" t="s">
        <v>71</v>
      </c>
      <c r="DJ1" s="61" t="s">
        <v>273</v>
      </c>
      <c r="DK1" s="59" t="s">
        <v>264</v>
      </c>
      <c r="DL1" s="3" t="s">
        <v>72</v>
      </c>
      <c r="DM1" s="3" t="s">
        <v>73</v>
      </c>
      <c r="DN1" s="4" t="s">
        <v>74</v>
      </c>
      <c r="DO1" s="3" t="s">
        <v>75</v>
      </c>
      <c r="DP1" s="61" t="s">
        <v>273</v>
      </c>
      <c r="DQ1" s="59" t="s">
        <v>264</v>
      </c>
      <c r="DR1" s="3" t="s">
        <v>76</v>
      </c>
      <c r="DS1" s="3" t="s">
        <v>77</v>
      </c>
      <c r="DT1" s="4" t="s">
        <v>78</v>
      </c>
      <c r="DU1" s="3" t="s">
        <v>79</v>
      </c>
      <c r="DV1" s="61" t="s">
        <v>273</v>
      </c>
      <c r="DW1" s="59" t="s">
        <v>264</v>
      </c>
      <c r="DX1" s="3" t="s">
        <v>80</v>
      </c>
      <c r="DY1" s="3" t="s">
        <v>81</v>
      </c>
      <c r="DZ1" s="4" t="s">
        <v>82</v>
      </c>
      <c r="EA1" s="4" t="s">
        <v>83</v>
      </c>
      <c r="EB1" s="3" t="s">
        <v>84</v>
      </c>
      <c r="EC1" s="3" t="s">
        <v>85</v>
      </c>
      <c r="ED1" s="3" t="s">
        <v>86</v>
      </c>
      <c r="EE1" s="3" t="s">
        <v>87</v>
      </c>
      <c r="EF1" s="3" t="s">
        <v>88</v>
      </c>
      <c r="EG1" s="59" t="s">
        <v>273</v>
      </c>
      <c r="EH1" s="59" t="s">
        <v>264</v>
      </c>
      <c r="EI1" s="3" t="s">
        <v>89</v>
      </c>
      <c r="EJ1" s="3" t="s">
        <v>90</v>
      </c>
      <c r="EK1" s="3" t="s">
        <v>91</v>
      </c>
      <c r="EL1" s="3" t="s">
        <v>92</v>
      </c>
      <c r="EM1" s="61" t="s">
        <v>273</v>
      </c>
      <c r="EN1" s="59" t="s">
        <v>264</v>
      </c>
      <c r="EO1" s="3" t="s">
        <v>93</v>
      </c>
      <c r="EP1" s="60" t="s">
        <v>94</v>
      </c>
      <c r="EQ1" s="3" t="s">
        <v>95</v>
      </c>
      <c r="ER1" s="3" t="s">
        <v>96</v>
      </c>
      <c r="ES1" s="3" t="s">
        <v>97</v>
      </c>
      <c r="ET1" s="3" t="s">
        <v>98</v>
      </c>
      <c r="EU1" s="3" t="s">
        <v>99</v>
      </c>
      <c r="EV1" s="59" t="s">
        <v>273</v>
      </c>
      <c r="EW1" s="59" t="s">
        <v>264</v>
      </c>
      <c r="EX1" s="3" t="s">
        <v>100</v>
      </c>
      <c r="EY1" s="3" t="s">
        <v>101</v>
      </c>
      <c r="EZ1" s="3" t="s">
        <v>102</v>
      </c>
      <c r="FA1" s="3" t="s">
        <v>103</v>
      </c>
      <c r="FB1" s="60" t="s">
        <v>104</v>
      </c>
      <c r="FC1" s="61" t="s">
        <v>273</v>
      </c>
      <c r="FD1" s="59" t="s">
        <v>264</v>
      </c>
      <c r="FE1" s="3" t="s">
        <v>105</v>
      </c>
      <c r="FF1" s="3" t="s">
        <v>106</v>
      </c>
      <c r="FG1" s="3" t="s">
        <v>107</v>
      </c>
      <c r="FH1" s="63" t="s">
        <v>273</v>
      </c>
      <c r="FI1" s="63" t="s">
        <v>264</v>
      </c>
      <c r="FJ1" s="3" t="s">
        <v>108</v>
      </c>
      <c r="FK1" s="3" t="s">
        <v>109</v>
      </c>
      <c r="FL1" s="8" t="s">
        <v>110</v>
      </c>
      <c r="FM1" s="3" t="s">
        <v>111</v>
      </c>
      <c r="FN1" s="60" t="s">
        <v>112</v>
      </c>
      <c r="FO1" s="3" t="s">
        <v>113</v>
      </c>
      <c r="FP1" s="59" t="s">
        <v>273</v>
      </c>
      <c r="FQ1" s="59" t="s">
        <v>264</v>
      </c>
      <c r="FR1" s="3" t="s">
        <v>114</v>
      </c>
      <c r="FS1" s="3" t="s">
        <v>115</v>
      </c>
      <c r="FT1" s="8" t="s">
        <v>116</v>
      </c>
      <c r="FU1" s="3" t="s">
        <v>117</v>
      </c>
      <c r="FV1" s="63" t="s">
        <v>273</v>
      </c>
      <c r="FW1" s="63" t="s">
        <v>264</v>
      </c>
      <c r="FX1" s="3" t="s">
        <v>118</v>
      </c>
      <c r="FY1" s="3" t="s">
        <v>119</v>
      </c>
      <c r="FZ1" s="63" t="s">
        <v>273</v>
      </c>
      <c r="GA1" s="63" t="s">
        <v>264</v>
      </c>
      <c r="GB1" s="3"/>
    </row>
    <row r="2" spans="1:184" ht="15.75" customHeight="1">
      <c r="A2" s="9" t="s">
        <v>134</v>
      </c>
      <c r="C2" s="2" t="s">
        <v>135</v>
      </c>
      <c r="D2" s="2" t="s">
        <v>120</v>
      </c>
      <c r="E2" s="3">
        <v>21</v>
      </c>
      <c r="F2" s="4">
        <v>7.1159999999999997</v>
      </c>
      <c r="G2" s="4">
        <v>4.2190974931248002</v>
      </c>
      <c r="H2" s="4">
        <v>2.6449025068751992</v>
      </c>
      <c r="I2" s="64">
        <f>G2+H2</f>
        <v>6.863999999999999</v>
      </c>
      <c r="J2" s="10">
        <v>6.0454999999999997</v>
      </c>
      <c r="K2" s="10">
        <v>0.54151949862496007</v>
      </c>
      <c r="L2" s="44">
        <f>IF(K2&gt;0,$G2/($G2+K2),1)</f>
        <v>0.88625014371804667</v>
      </c>
      <c r="M2" s="46" t="s">
        <v>265</v>
      </c>
      <c r="N2" s="11">
        <v>6.1734999999999998</v>
      </c>
      <c r="O2" s="11">
        <v>0.41351949862495996</v>
      </c>
      <c r="P2" s="11">
        <v>6.5870194986249597</v>
      </c>
      <c r="Q2" s="44">
        <f>IF(O2&gt;0,$G2/($G2+O2),1)</f>
        <v>0.91073738680288097</v>
      </c>
      <c r="R2" s="46" t="s">
        <v>265</v>
      </c>
      <c r="S2" s="11">
        <v>6.19</v>
      </c>
      <c r="T2" s="11">
        <v>0.39701949862495933</v>
      </c>
      <c r="U2" s="11">
        <v>6.5870194986249597</v>
      </c>
      <c r="V2" s="44">
        <f>IF(T2&gt;0,$G2/($G2+T2),1)</f>
        <v>0.91399275639362265</v>
      </c>
      <c r="W2" s="46" t="s">
        <v>265</v>
      </c>
      <c r="X2" s="11">
        <v>6.218</v>
      </c>
      <c r="Y2" s="11">
        <v>0.36901949862495975</v>
      </c>
      <c r="Z2" s="11">
        <v>6.5870194986249597</v>
      </c>
      <c r="AA2" s="44">
        <f>IF(Y2&gt;0,$G2/($G2+Y2),1)</f>
        <v>0.91957059959706311</v>
      </c>
      <c r="AB2" s="48" t="s">
        <v>265</v>
      </c>
      <c r="AC2" s="11">
        <v>6.1204999999999998</v>
      </c>
      <c r="AD2" s="11">
        <v>0.46651949862495989</v>
      </c>
      <c r="AE2" s="11">
        <v>6.5870194986249597</v>
      </c>
      <c r="AF2" s="11">
        <v>6.5875000000000004</v>
      </c>
      <c r="AG2" s="44">
        <f>IF(AD2&gt;0,$G2/($G2+AD2),1)</f>
        <v>0.90043584453309178</v>
      </c>
      <c r="AH2" s="44">
        <f>IF(AND(($G2/((AF2-AC2)+$G2))&lt;=1,($G2/((AF2-AC2)+$G2))&gt;0),$G2/((AF2-AC2)+$G2),1)</f>
        <v>0.90034351596714346</v>
      </c>
      <c r="AI2" s="44">
        <f>AF2/F2</f>
        <v>0.92573074761101748</v>
      </c>
      <c r="AJ2" s="44"/>
      <c r="AK2" s="11">
        <v>6.2794999999999996</v>
      </c>
      <c r="AL2" s="11">
        <v>0.30751949862496009</v>
      </c>
      <c r="AM2" s="11">
        <v>6.5870194986249597</v>
      </c>
      <c r="AN2" s="11">
        <v>6.5919999999999996</v>
      </c>
      <c r="AO2" s="44">
        <f>IF(AL2&gt;0,$G2/($G2+AL2),1)</f>
        <v>0.93206416642153578</v>
      </c>
      <c r="AP2" s="44">
        <f>IF(AND(($G2/((AN2-AK2)+$G2))&lt;=1,($G2/((AN2-AK2)+$G2))&gt;0),$G2/((AN2-AK2)+$G2),1)</f>
        <v>0.93103977119015635</v>
      </c>
      <c r="AQ2" s="4">
        <v>6.2859999999999996</v>
      </c>
      <c r="AR2" s="4">
        <v>0.30101949862496014</v>
      </c>
      <c r="AS2" s="4">
        <v>6.5870194986249597</v>
      </c>
      <c r="AT2" s="4">
        <v>6.5815000000000001</v>
      </c>
      <c r="AU2" s="44">
        <f>IF(AR2&gt;0,$G2/($G2+AR2),1)</f>
        <v>0.93340448949122579</v>
      </c>
      <c r="AV2" s="44">
        <f>IF(AND(($G2/((AT2-AQ2)+$G2))&lt;=1,($G2/((AT2-AQ2)+$G2))&gt;0),$G2/((AT2-AQ2)+$G2),1)</f>
        <v>0.93454565984010485</v>
      </c>
      <c r="AW2" s="4">
        <v>5.9565000000000001</v>
      </c>
      <c r="AX2" s="4">
        <v>0.6305194986249596</v>
      </c>
      <c r="AY2" s="4">
        <v>6.5870194986249597</v>
      </c>
      <c r="AZ2" s="4">
        <v>6.6005000000000003</v>
      </c>
      <c r="BA2" s="44">
        <f>IF(AX2&gt;0,$G2/($G2+AX2),1)</f>
        <v>0.86998571233612698</v>
      </c>
      <c r="BB2" s="44">
        <f>IF(AND(($G2/((AZ2-AW2)+$G2))&lt;=1,($G2/((AZ2-AW2)+$G2))&gt;0),$G2/((AZ2-AW2)+$G2),1)</f>
        <v>0.86757411281380759</v>
      </c>
      <c r="BC2" s="4">
        <v>6.14</v>
      </c>
      <c r="BD2" s="4">
        <v>0.44701949862496004</v>
      </c>
      <c r="BE2" s="4">
        <v>6.5870194986249597</v>
      </c>
      <c r="BF2" s="4">
        <v>6.58</v>
      </c>
      <c r="BG2" s="44">
        <f>IF(BD2&gt;0,$G2/($G2+BD2),1)</f>
        <v>0.90419882325810885</v>
      </c>
      <c r="BH2" s="44">
        <f>IF(AND(($G2/((BF2-BC2)+$G2))&lt;=1,($G2/((BF2-BC2)+$G2))&gt;0),$G2/((BF2-BC2)+$G2),1)</f>
        <v>0.90556110906687692</v>
      </c>
      <c r="BI2" s="4">
        <v>6.19</v>
      </c>
      <c r="BJ2" s="4">
        <v>0.39701949862495933</v>
      </c>
      <c r="BK2" s="4">
        <v>6.5870194986249597</v>
      </c>
      <c r="BL2" s="4">
        <v>6.59</v>
      </c>
      <c r="BM2" s="4">
        <v>7.38</v>
      </c>
      <c r="BN2" s="44">
        <f>IF(BJ2&gt;0,$G2/($G2+BJ2),1)</f>
        <v>0.91399275639362265</v>
      </c>
      <c r="BO2" s="44"/>
      <c r="BP2" s="4">
        <v>7.27</v>
      </c>
      <c r="BQ2" s="4">
        <v>-0.68298050137503985</v>
      </c>
      <c r="BR2" s="4">
        <v>6.5870194986249597</v>
      </c>
      <c r="BT2" s="44">
        <f>IF(BQ2&gt;0,$G2/($G2+BQ2),1)</f>
        <v>1</v>
      </c>
      <c r="BU2" s="44">
        <f>($G2/((BS2-BP2)+$G2))</f>
        <v>-1.3829014475608699</v>
      </c>
      <c r="BV2" s="3"/>
      <c r="BW2" s="3">
        <v>6.8515097493124788</v>
      </c>
      <c r="BX2" s="3">
        <v>6.8515097493124788</v>
      </c>
      <c r="BY2" s="3"/>
      <c r="BZ2" s="44">
        <f>IF(BW2&gt;0,$G2/($G2+BW2),1)</f>
        <v>0.38110804590299358</v>
      </c>
      <c r="CA2" s="44">
        <f>($G2/((BY2-BV2)+$G2))</f>
        <v>1</v>
      </c>
      <c r="CB2" s="3">
        <v>6.75</v>
      </c>
      <c r="CC2" s="3">
        <v>0.1015097493124788</v>
      </c>
      <c r="CD2" s="3">
        <v>6.8515097493124788</v>
      </c>
      <c r="CE2" s="3">
        <v>6.96</v>
      </c>
      <c r="CF2">
        <f>IF(CC2&gt;0,$G2/($G2+CC2),1)</f>
        <v>0.97650567533298482</v>
      </c>
      <c r="CH2" s="3">
        <v>6.4980000000000002</v>
      </c>
      <c r="CI2" s="3">
        <v>0.35350974931247858</v>
      </c>
      <c r="CJ2" s="3">
        <v>6.8515097493124788</v>
      </c>
      <c r="CK2" s="3">
        <v>6.97</v>
      </c>
      <c r="CL2">
        <f>IF(CI2&gt;0,$G2/($G2+CI2),1)</f>
        <v>0.92268967558997006</v>
      </c>
      <c r="CN2" s="3">
        <v>6.31</v>
      </c>
      <c r="CO2" s="3">
        <v>0.54150974931247919</v>
      </c>
      <c r="CP2" s="3">
        <v>6.8515097493124788</v>
      </c>
      <c r="CQ2" s="3">
        <v>6.95</v>
      </c>
      <c r="CR2">
        <f>IF(CO2&gt;0,$G2/($G2+CO2),1)</f>
        <v>0.88625195868179973</v>
      </c>
      <c r="CT2" s="3">
        <v>6.298</v>
      </c>
      <c r="CU2" s="3">
        <v>0.55350974931247876</v>
      </c>
      <c r="CV2" s="3">
        <v>6.8515097493124788</v>
      </c>
      <c r="CW2" s="3">
        <v>6.8715000000000002</v>
      </c>
      <c r="CX2">
        <f>IF(CU2&gt;0,$G2/($G2+CU2),1)</f>
        <v>0.884023612001684</v>
      </c>
      <c r="CZ2" s="3">
        <v>6.66</v>
      </c>
      <c r="DA2" s="3">
        <v>0.19150974931247866</v>
      </c>
      <c r="DB2" s="3">
        <v>6.8515097493124788</v>
      </c>
      <c r="DC2" s="3">
        <v>6.85</v>
      </c>
      <c r="DD2">
        <f>IF(DA2&gt;0,$G2/($G2+DA2),1)</f>
        <v>0.95657973181791378</v>
      </c>
      <c r="DF2" s="3">
        <v>6.8</v>
      </c>
      <c r="DG2" s="3">
        <v>5.1509749312478981E-2</v>
      </c>
      <c r="DH2" s="3">
        <v>6.8515097493124788</v>
      </c>
      <c r="DI2" s="3">
        <v>6.86</v>
      </c>
      <c r="DJ2">
        <f>IF(DG2&gt;0,$G2/($G2+DG2),1)</f>
        <v>0.98793854213503329</v>
      </c>
      <c r="DL2" s="3">
        <v>6.54</v>
      </c>
      <c r="DM2" s="3">
        <v>0.31150974931247877</v>
      </c>
      <c r="DN2" s="3">
        <v>6.8515097493124788</v>
      </c>
      <c r="DO2" s="3">
        <v>6.86</v>
      </c>
      <c r="DP2">
        <f>IF(DM2&gt;0,$G2/($G2+DM2),1)</f>
        <v>0.93124326770269772</v>
      </c>
      <c r="DR2" s="3">
        <v>6.6150000000000002</v>
      </c>
      <c r="DS2" s="60">
        <v>6.5957595171858596</v>
      </c>
      <c r="DT2" s="3">
        <v>6.5957595171858596</v>
      </c>
      <c r="DU2" s="3">
        <v>6.6195194986249586</v>
      </c>
      <c r="DV2" s="46">
        <f>IF(DS2&gt;0,$G2/($G2+DS2),1)</f>
        <v>0.39012050636475359</v>
      </c>
      <c r="DX2" s="3">
        <v>6.4</v>
      </c>
      <c r="DY2" s="12">
        <v>0.19575951718585927</v>
      </c>
      <c r="DZ2" s="3">
        <v>6.5957595171858596</v>
      </c>
      <c r="EA2" s="3">
        <v>6.6195194986249586</v>
      </c>
      <c r="EB2" s="3">
        <v>6.59</v>
      </c>
      <c r="EC2" s="3"/>
      <c r="ED2" s="3">
        <v>0.26150974931247895</v>
      </c>
      <c r="EE2" s="3">
        <v>6.8515097493124788</v>
      </c>
      <c r="EF2" s="3"/>
      <c r="EG2" s="46"/>
      <c r="EH2" s="46"/>
      <c r="EI2" s="3"/>
      <c r="EJ2" s="13"/>
      <c r="EK2" s="13"/>
      <c r="EL2" s="3"/>
      <c r="EM2">
        <f>IF(EJ2&gt;0,$G2/($G2+EJ2),1)</f>
        <v>1</v>
      </c>
      <c r="EO2" s="3">
        <v>6.71</v>
      </c>
      <c r="EP2" s="3">
        <v>6.51</v>
      </c>
      <c r="EQ2" s="3"/>
      <c r="ER2" s="14"/>
      <c r="ES2" s="14"/>
      <c r="ET2" s="3"/>
      <c r="EU2" s="60"/>
      <c r="EX2" s="3"/>
      <c r="EY2" s="14"/>
      <c r="EZ2" s="14"/>
      <c r="FA2" s="3"/>
      <c r="FB2" s="3"/>
      <c r="FC2">
        <f>IF(EY2&gt;0,$G2/($G2+EY2),1)</f>
        <v>1</v>
      </c>
      <c r="FE2" s="3"/>
      <c r="FF2" s="14"/>
      <c r="FG2" s="3"/>
      <c r="FH2" s="46"/>
      <c r="FI2" s="46"/>
      <c r="FJ2" s="3"/>
      <c r="FK2" s="14"/>
      <c r="FL2" s="15"/>
      <c r="FM2" s="3"/>
      <c r="FN2" s="3"/>
      <c r="FO2" s="3"/>
      <c r="FP2">
        <f>IF(FK2&gt;0,$G2/($G2+FK2),1)</f>
        <v>1</v>
      </c>
      <c r="FR2" s="3"/>
      <c r="FS2" s="3"/>
      <c r="FT2" s="15"/>
      <c r="FU2" s="3"/>
      <c r="FX2" s="3"/>
      <c r="FY2" s="3"/>
      <c r="FZ2" s="3"/>
      <c r="GA2" s="3"/>
      <c r="GB2" s="3"/>
    </row>
    <row r="3" spans="1:184" ht="15.75" customHeight="1">
      <c r="A3" s="34" t="s">
        <v>167</v>
      </c>
      <c r="B3" s="2">
        <v>9018</v>
      </c>
      <c r="C3" s="2" t="s">
        <v>135</v>
      </c>
      <c r="D3" s="2" t="s">
        <v>120</v>
      </c>
      <c r="E3" s="3">
        <v>16</v>
      </c>
      <c r="F3" s="4">
        <v>6.8460000000000001</v>
      </c>
      <c r="G3" s="4">
        <v>4.0531364903358007</v>
      </c>
      <c r="H3" s="4">
        <v>2.5408635096641992</v>
      </c>
      <c r="I3" s="64">
        <f t="shared" ref="I3:I66" si="0">G3+H3</f>
        <v>6.5939999999999994</v>
      </c>
      <c r="J3" s="10">
        <v>5.4669999999999996</v>
      </c>
      <c r="K3" s="10">
        <v>0.87082729806715964</v>
      </c>
      <c r="L3" s="44">
        <f>IF(K3&gt;0,$G3/($G3+K3),1)</f>
        <v>0.82314506452745384</v>
      </c>
      <c r="N3" s="11">
        <v>5.8220000000000001</v>
      </c>
      <c r="O3" s="11">
        <v>0.51582729806715921</v>
      </c>
      <c r="P3" s="11">
        <v>6.3378272980671593</v>
      </c>
      <c r="Q3" s="44">
        <f t="shared" ref="Q3:Q66" si="1">IF(O3&gt;0,$G3/($G3+O3),1)</f>
        <v>0.88710190713779724</v>
      </c>
      <c r="S3" s="11">
        <v>5.79</v>
      </c>
      <c r="T3" s="11">
        <v>0.54782729806715924</v>
      </c>
      <c r="U3" s="11">
        <v>6.3378272980671593</v>
      </c>
      <c r="V3" s="44">
        <f t="shared" ref="V3:V66" si="2">IF(T3&gt;0,$G3/($G3+T3),1)</f>
        <v>0.88093205613832581</v>
      </c>
      <c r="X3" s="11">
        <v>5.77</v>
      </c>
      <c r="Y3" s="11">
        <v>0.5678272980671597</v>
      </c>
      <c r="Z3" s="11">
        <v>6.3378272980671593</v>
      </c>
      <c r="AA3" s="44">
        <f t="shared" ref="AA3:AA66" si="3">IF(Y3&gt;0,$G3/($G3+Y3),1)</f>
        <v>0.87711929284271561</v>
      </c>
      <c r="AB3" s="48"/>
      <c r="AC3" s="11">
        <v>5.5415000000000001</v>
      </c>
      <c r="AD3" s="11">
        <v>0.79632729806715918</v>
      </c>
      <c r="AE3" s="11">
        <v>6.3378272980671593</v>
      </c>
      <c r="AF3" s="11">
        <v>6.3689999999999998</v>
      </c>
      <c r="AG3" s="44">
        <f t="shared" ref="AG3:AG66" si="4">IF(AD3&gt;0,$G3/($G3+AD3),1)</f>
        <v>0.83579064968553807</v>
      </c>
      <c r="AH3" s="44">
        <f t="shared" ref="AH3:AH66" si="5">IF(AND(($G3/((AF3-AC3)+$G3))&lt;=1,($G3/((AF3-AC3)+$G3))&gt;0),$G3/((AF3-AC3)+$G3),1)</f>
        <v>0.83045244167670729</v>
      </c>
      <c r="AI3" s="44">
        <f t="shared" ref="AI3:AI66" si="6">AF3/F3</f>
        <v>0.93032427695004383</v>
      </c>
      <c r="AJ3" s="44"/>
      <c r="AK3" s="11">
        <v>5.8455000000000004</v>
      </c>
      <c r="AL3" s="11">
        <v>0.49232729806715891</v>
      </c>
      <c r="AM3" s="11">
        <v>6.3378272980671593</v>
      </c>
      <c r="AN3" s="11">
        <v>6.3354999999999997</v>
      </c>
      <c r="AO3" s="44">
        <f t="shared" ref="AO3:AO66" si="7">IF(AL3&gt;0,$G3/($G3+AL3),1)</f>
        <v>0.8916882146716788</v>
      </c>
      <c r="AP3" s="44">
        <f t="shared" ref="AP3:AP66" si="8">IF(AND(($G3/((AN3-AK3)+$G3))&lt;=1,($G3/((AN3-AK3)+$G3))&gt;0),$G3/((AN3-AK3)+$G3),1)</f>
        <v>0.89214499695478411</v>
      </c>
      <c r="AQ3" s="4">
        <v>5.7525000000000004</v>
      </c>
      <c r="AR3" s="4">
        <v>0.58532729806715889</v>
      </c>
      <c r="AS3" s="4">
        <v>6.3378272980671593</v>
      </c>
      <c r="AT3" s="4">
        <v>6.3479999999999999</v>
      </c>
      <c r="AU3" s="44">
        <f t="shared" ref="AU3:AU66" si="9">IF(AR3&gt;0,$G3/($G3+AR3),1)</f>
        <v>0.87381009645249608</v>
      </c>
      <c r="AV3" s="44">
        <f t="shared" ref="AV3:AV66" si="10">IF(AND(($G3/((AT3-AQ3)+$G3))&lt;=1,($G3/((AT3-AQ3)+$G3))&gt;0),$G3/((AT3-AQ3)+$G3),1)</f>
        <v>0.87189792076923989</v>
      </c>
      <c r="AW3" s="4">
        <v>5.32</v>
      </c>
      <c r="AX3" s="4">
        <v>1.017827298067159</v>
      </c>
      <c r="AY3" s="4">
        <v>6.3378272980671593</v>
      </c>
      <c r="AZ3" s="4">
        <v>6.33</v>
      </c>
      <c r="BA3" s="44">
        <f t="shared" ref="BA3:BA66" si="11">IF(AX3&gt;0,$G3/($G3+AX3),1)</f>
        <v>0.79928326437769504</v>
      </c>
      <c r="BB3" s="44">
        <f t="shared" ref="BB3:BB66" si="12">IF(AND(($G3/((AZ3-AW3)+$G3))&lt;=1,($G3/((AZ3-AW3)+$G3))&gt;0),$G3/((AZ3-AW3)+$G3),1)</f>
        <v>0.80051890721732966</v>
      </c>
      <c r="BC3" s="4">
        <v>5.76</v>
      </c>
      <c r="BD3" s="4">
        <v>0.57782729806715949</v>
      </c>
      <c r="BE3" s="4">
        <v>6.3378272980671593</v>
      </c>
      <c r="BF3" s="4">
        <v>6.33</v>
      </c>
      <c r="BG3" s="44">
        <f t="shared" ref="BG3:BG66" si="13">IF(BD3&gt;0,$G3/($G3+BD3),1)</f>
        <v>0.87522526098904574</v>
      </c>
      <c r="BH3" s="44">
        <f t="shared" ref="BH3:BH66" si="14">IF(AND(($G3/((BF3-BC3)+$G3))&lt;=1,($G3/((BF3-BC3)+$G3))&gt;0),$G3/((BF3-BC3)+$G3),1)</f>
        <v>0.87670707944887039</v>
      </c>
      <c r="BI3" s="4">
        <v>5.65</v>
      </c>
      <c r="BJ3" s="4">
        <v>0.68782729806715892</v>
      </c>
      <c r="BK3" s="4">
        <v>6.3378272980671593</v>
      </c>
      <c r="BL3" s="4">
        <v>6.33</v>
      </c>
      <c r="BM3" s="4">
        <v>6.97</v>
      </c>
      <c r="BN3" s="44">
        <f t="shared" ref="BN3:BN66" si="15">IF(BJ3&gt;0,$G3/($G3+BJ3),1)</f>
        <v>0.85491825528183152</v>
      </c>
      <c r="BO3" s="44"/>
      <c r="BP3" s="56"/>
      <c r="BQ3" s="4">
        <v>6.3378272980671593</v>
      </c>
      <c r="BR3" s="4">
        <v>6.3378272980671593</v>
      </c>
      <c r="BT3" s="44">
        <f t="shared" ref="BT3:BT66" si="16">IF(BQ3&gt;0,$G3/($G3+BQ3),1)</f>
        <v>0.39006357570597866</v>
      </c>
      <c r="BU3" s="44">
        <f t="shared" ref="BU3:BU66" si="17">($G3/((BS3-BP3)+$G3))</f>
        <v>1</v>
      </c>
      <c r="BV3" s="3"/>
      <c r="BW3" s="3">
        <v>6.5919136490335797</v>
      </c>
      <c r="BX3" s="3">
        <v>6.5919136490335797</v>
      </c>
      <c r="BY3" s="3"/>
      <c r="BZ3" s="44">
        <f t="shared" ref="BZ3:BZ66" si="18">IF(BW3&gt;0,$G3/($G3+BW3),1)</f>
        <v>0.38075316107209156</v>
      </c>
      <c r="CA3" s="44">
        <f t="shared" ref="CA3:CA66" si="19">($G3/((BY3-BV3)+$G3))</f>
        <v>1</v>
      </c>
      <c r="CB3" s="3">
        <v>6.13</v>
      </c>
      <c r="CC3" s="3">
        <v>0.46191364903357979</v>
      </c>
      <c r="CD3" s="3">
        <v>6.5919136490335797</v>
      </c>
      <c r="CE3" s="3">
        <v>6.6</v>
      </c>
      <c r="CF3">
        <f t="shared" ref="CF3:CF66" si="20">IF(CC3&gt;0,$G3/($G3+CC3),1)</f>
        <v>0.89769468006437347</v>
      </c>
      <c r="CH3" s="3">
        <v>5.5705</v>
      </c>
      <c r="CI3" s="3">
        <v>1.0214136490335797</v>
      </c>
      <c r="CJ3" s="3">
        <v>6.5919136490335797</v>
      </c>
      <c r="CK3" s="3">
        <v>6.6025</v>
      </c>
      <c r="CL3">
        <f t="shared" ref="CL3:CL66" si="21">IF(CI3&gt;0,$G3/($G3+CI3),1)</f>
        <v>0.79871838468808354</v>
      </c>
      <c r="CN3" s="3">
        <v>5.59</v>
      </c>
      <c r="CO3" s="3">
        <v>1.0019136490335798</v>
      </c>
      <c r="CP3" s="3">
        <v>6.5919136490335797</v>
      </c>
      <c r="CQ3" s="3">
        <v>6.59</v>
      </c>
      <c r="CR3">
        <f t="shared" ref="CR3:CR66" si="22">IF(CO3&gt;0,$G3/($G3+CO3),1)</f>
        <v>0.80179946362340748</v>
      </c>
      <c r="CT3" s="3">
        <v>5.3635000000000002</v>
      </c>
      <c r="CU3" s="3">
        <v>1.2284136490335795</v>
      </c>
      <c r="CV3" s="3">
        <v>6.5919136490335797</v>
      </c>
      <c r="CW3" s="3">
        <v>6.6994999999999996</v>
      </c>
      <c r="CX3">
        <f t="shared" ref="CX3:CX66" si="23">IF(CU3&gt;0,$G3/($G3+CU3),1)</f>
        <v>0.76741418397662831</v>
      </c>
      <c r="CZ3" s="3">
        <v>5.94</v>
      </c>
      <c r="DA3" s="3">
        <v>0.65191364903357929</v>
      </c>
      <c r="DB3" s="3">
        <v>6.5919136490335797</v>
      </c>
      <c r="DC3" s="3">
        <v>6.59</v>
      </c>
      <c r="DD3">
        <f t="shared" ref="DD3:DD66" si="24">IF(DA3&gt;0,$G3/($G3+DA3),1)</f>
        <v>0.86144384656420359</v>
      </c>
      <c r="DF3" s="3">
        <v>6.02</v>
      </c>
      <c r="DG3" s="3">
        <v>0.57191364903358011</v>
      </c>
      <c r="DH3" s="3">
        <v>6.5919136490335797</v>
      </c>
      <c r="DI3" s="3">
        <v>6.6</v>
      </c>
      <c r="DJ3">
        <f t="shared" ref="DJ3:DJ66" si="25">IF(DG3&gt;0,$G3/($G3+DG3),1)</f>
        <v>0.87634433534777645</v>
      </c>
      <c r="DL3" s="3">
        <v>5.8</v>
      </c>
      <c r="DM3" s="3">
        <v>0.79191364903357986</v>
      </c>
      <c r="DN3" s="3">
        <v>6.5919136490335797</v>
      </c>
      <c r="DO3" s="3">
        <v>6.59</v>
      </c>
      <c r="DP3">
        <f t="shared" ref="DP3:DP66" si="26">IF(DM3&gt;0,$G3/($G3+DM3),1)</f>
        <v>0.83655202190814615</v>
      </c>
      <c r="DR3" s="3">
        <v>5.9204999999999997</v>
      </c>
      <c r="DS3" s="60">
        <v>6.2361708449476794</v>
      </c>
      <c r="DT3" s="3">
        <v>6.2361708449476794</v>
      </c>
      <c r="DU3" s="3">
        <v>6.3703272980671599</v>
      </c>
      <c r="DV3" s="46">
        <f t="shared" ref="DV3:DV66" si="27">IF(DS3&gt;0,$G3/($G3+DS3),1)</f>
        <v>0.39391733167858894</v>
      </c>
      <c r="DX3" s="3">
        <v>5.68</v>
      </c>
      <c r="DY3" s="12">
        <v>0.55617084494767965</v>
      </c>
      <c r="DZ3" s="3">
        <v>6.2361708449476794</v>
      </c>
      <c r="EA3" s="3">
        <v>6.3703272980671599</v>
      </c>
      <c r="EB3" s="3">
        <v>6.23</v>
      </c>
      <c r="EC3" s="3"/>
      <c r="ED3" s="3">
        <v>0.39441364903357901</v>
      </c>
      <c r="EE3" s="3">
        <v>6.6244136490335794</v>
      </c>
      <c r="EF3" s="3"/>
      <c r="EG3" s="46"/>
      <c r="EH3" s="46"/>
      <c r="EI3" s="3">
        <v>6.23</v>
      </c>
      <c r="EJ3" s="3">
        <v>0.39441364903357901</v>
      </c>
      <c r="EK3" s="3">
        <v>6.6244136490335794</v>
      </c>
      <c r="EL3" s="3">
        <v>6.63</v>
      </c>
      <c r="EM3">
        <f t="shared" ref="EM3:EM66" si="28">IF(EJ3&gt;0,$G3/($G3+EJ3),1)</f>
        <v>0.91131889766857066</v>
      </c>
      <c r="EO3" s="3"/>
      <c r="EP3" s="3"/>
      <c r="EQ3" s="3">
        <v>5.4255000000000004</v>
      </c>
      <c r="ER3" s="3">
        <v>1.198913649033579</v>
      </c>
      <c r="ES3" s="3">
        <v>6.6244136490335794</v>
      </c>
      <c r="ET3" s="3">
        <v>6.7305000000000001</v>
      </c>
      <c r="EU3" s="60"/>
      <c r="EX3" s="3">
        <v>5.77</v>
      </c>
      <c r="EY3" s="3">
        <v>0.85441364903357986</v>
      </c>
      <c r="EZ3" s="3">
        <v>6.6244136490335794</v>
      </c>
      <c r="FA3" s="3">
        <v>6.67</v>
      </c>
      <c r="FB3" s="3">
        <v>6.23</v>
      </c>
      <c r="FC3">
        <f>IF(EY3&gt;0,$G3/($G3+EY3),1)</f>
        <v>0.82589813149756797</v>
      </c>
      <c r="FE3" s="3"/>
      <c r="FF3" s="3"/>
      <c r="FG3" s="3"/>
      <c r="FH3" s="46"/>
      <c r="FI3" s="46"/>
      <c r="FJ3" s="3"/>
      <c r="FK3" s="14"/>
      <c r="FL3" s="15"/>
      <c r="FM3" s="3"/>
      <c r="FN3" s="3"/>
      <c r="FO3" s="3"/>
      <c r="FP3">
        <f t="shared" ref="FP3:FP66" si="29">IF(FK3&gt;0,$G3/($G3+FK3),1)</f>
        <v>1</v>
      </c>
      <c r="FR3" s="3"/>
      <c r="FS3" s="3"/>
      <c r="FT3" s="15"/>
      <c r="FU3" s="3"/>
      <c r="FX3" s="3"/>
      <c r="FY3" s="3"/>
      <c r="FZ3" s="3"/>
      <c r="GA3" s="3"/>
      <c r="GB3" s="3"/>
    </row>
    <row r="4" spans="1:184" ht="15.75" customHeight="1">
      <c r="A4" s="36" t="s">
        <v>192</v>
      </c>
      <c r="B4" s="2">
        <v>9018</v>
      </c>
      <c r="C4" s="2" t="s">
        <v>135</v>
      </c>
      <c r="D4" s="2" t="s">
        <v>120</v>
      </c>
      <c r="E4" s="3">
        <v>20</v>
      </c>
      <c r="F4" s="4">
        <v>6.8639999999999999</v>
      </c>
      <c r="G4" s="4">
        <v>4.0642005571883999</v>
      </c>
      <c r="H4" s="4">
        <v>2.5477994428115998</v>
      </c>
      <c r="I4" s="64">
        <f t="shared" si="0"/>
        <v>6.6120000000000001</v>
      </c>
      <c r="J4" s="10">
        <v>5.4394999999999998</v>
      </c>
      <c r="K4" s="10">
        <v>0.91494011143767917</v>
      </c>
      <c r="L4" s="44">
        <f t="shared" ref="L4:L67" si="30">IF(K4&gt;0,$G4/($G4+K4),1)</f>
        <v>0.8162453780021155</v>
      </c>
      <c r="N4" s="11">
        <v>5.89</v>
      </c>
      <c r="O4" s="11">
        <v>0.46444011143767927</v>
      </c>
      <c r="P4" s="11">
        <v>6.354440111437679</v>
      </c>
      <c r="Q4" s="44">
        <f t="shared" si="1"/>
        <v>0.89744381472893864</v>
      </c>
      <c r="S4" s="11">
        <v>5.82</v>
      </c>
      <c r="T4" s="11">
        <v>0.53444011143767867</v>
      </c>
      <c r="U4" s="11">
        <v>6.354440111437679</v>
      </c>
      <c r="V4" s="44">
        <f t="shared" si="2"/>
        <v>0.8837830241697594</v>
      </c>
      <c r="X4" s="11">
        <v>6.06</v>
      </c>
      <c r="Y4" s="11">
        <v>0.29444011143767934</v>
      </c>
      <c r="Z4" s="11">
        <v>6.354440111437679</v>
      </c>
      <c r="AA4" s="44">
        <f t="shared" si="3"/>
        <v>0.93244680306934036</v>
      </c>
      <c r="AB4" s="48"/>
      <c r="AC4" s="11">
        <v>5.5289999999999999</v>
      </c>
      <c r="AD4" s="11">
        <v>0.82544011143767904</v>
      </c>
      <c r="AE4" s="11">
        <v>6.354440111437679</v>
      </c>
      <c r="AF4" s="11">
        <v>6.3630000000000004</v>
      </c>
      <c r="AG4" s="44">
        <f t="shared" si="4"/>
        <v>0.83118593627256943</v>
      </c>
      <c r="AH4" s="44">
        <f t="shared" si="5"/>
        <v>0.82973339081102837</v>
      </c>
      <c r="AI4" s="44">
        <f t="shared" si="6"/>
        <v>0.92701048951048959</v>
      </c>
      <c r="AJ4" s="44"/>
      <c r="AK4" s="11">
        <v>5.86</v>
      </c>
      <c r="AL4" s="11">
        <v>0.49444011143767863</v>
      </c>
      <c r="AM4" s="11">
        <v>6.354440111437679</v>
      </c>
      <c r="AN4" s="11">
        <v>6.35</v>
      </c>
      <c r="AO4" s="44">
        <f t="shared" si="7"/>
        <v>0.89153781853424807</v>
      </c>
      <c r="AP4" s="44">
        <f t="shared" si="8"/>
        <v>0.89240702207842426</v>
      </c>
      <c r="AQ4" s="4">
        <v>6.34</v>
      </c>
      <c r="AR4" s="4">
        <v>1.4440111437679093E-2</v>
      </c>
      <c r="AS4" s="4">
        <v>6.354440111437679</v>
      </c>
      <c r="AT4" s="4">
        <v>6.35</v>
      </c>
      <c r="AU4" s="44">
        <f t="shared" si="9"/>
        <v>0.9964595774399162</v>
      </c>
      <c r="AV4" s="44">
        <f t="shared" si="10"/>
        <v>0.99754553074655195</v>
      </c>
      <c r="AW4" s="4">
        <v>4.93</v>
      </c>
      <c r="AX4" s="4">
        <v>1.4244401114376792</v>
      </c>
      <c r="AY4" s="4">
        <v>6.354440111437679</v>
      </c>
      <c r="AZ4" s="4">
        <v>6.38</v>
      </c>
      <c r="BA4" s="44">
        <f t="shared" si="11"/>
        <v>0.74047488304709042</v>
      </c>
      <c r="BB4" s="44">
        <f t="shared" si="12"/>
        <v>0.73704257127358974</v>
      </c>
      <c r="BC4" s="4">
        <v>5.66</v>
      </c>
      <c r="BD4" s="4">
        <v>0.69444011143767881</v>
      </c>
      <c r="BE4" s="4">
        <v>6.354440111437679</v>
      </c>
      <c r="BF4" s="4">
        <v>6.35</v>
      </c>
      <c r="BG4" s="44">
        <f t="shared" si="13"/>
        <v>0.85406754579807798</v>
      </c>
      <c r="BH4" s="44">
        <f t="shared" si="14"/>
        <v>0.85486518885773288</v>
      </c>
      <c r="BI4" s="4">
        <v>5.59</v>
      </c>
      <c r="BJ4" s="4">
        <v>0.76444011143767909</v>
      </c>
      <c r="BK4" s="4">
        <v>6.354440111437679</v>
      </c>
      <c r="BL4" s="4">
        <v>6.35</v>
      </c>
      <c r="BM4" s="4">
        <v>6.9115000000000002</v>
      </c>
      <c r="BN4" s="44">
        <f t="shared" si="15"/>
        <v>0.84168627075429292</v>
      </c>
      <c r="BO4" s="44"/>
      <c r="BP4" s="56"/>
      <c r="BQ4" s="4">
        <v>6.354440111437679</v>
      </c>
      <c r="BR4" s="4">
        <v>6.354440111437679</v>
      </c>
      <c r="BT4" s="44">
        <f t="shared" si="16"/>
        <v>0.39008932992833045</v>
      </c>
      <c r="BU4" s="44">
        <f t="shared" si="17"/>
        <v>1</v>
      </c>
      <c r="BV4" s="3"/>
      <c r="BW4" s="3">
        <v>6.6092200557188399</v>
      </c>
      <c r="BX4" s="3">
        <v>6.6092200557188399</v>
      </c>
      <c r="BY4" s="3"/>
      <c r="BZ4" s="44">
        <f t="shared" si="18"/>
        <v>0.38077770047529197</v>
      </c>
      <c r="CA4" s="44">
        <f t="shared" si="19"/>
        <v>1</v>
      </c>
      <c r="CB4" s="3">
        <v>6.09</v>
      </c>
      <c r="CC4" s="3">
        <v>0.51922005571884</v>
      </c>
      <c r="CD4" s="3">
        <v>6.6092200557188399</v>
      </c>
      <c r="CE4" s="3">
        <v>6.61</v>
      </c>
      <c r="CF4">
        <f t="shared" si="20"/>
        <v>0.88671778141925717</v>
      </c>
      <c r="CH4" s="3">
        <v>5.4</v>
      </c>
      <c r="CI4" s="3">
        <v>1.2092200557188395</v>
      </c>
      <c r="CJ4" s="3">
        <v>6.6092200557188399</v>
      </c>
      <c r="CK4" s="3">
        <v>6.6</v>
      </c>
      <c r="CL4">
        <f t="shared" si="21"/>
        <v>0.77069531439249339</v>
      </c>
      <c r="CN4" s="3">
        <v>5.8</v>
      </c>
      <c r="CO4" s="3">
        <v>0.80922005571884004</v>
      </c>
      <c r="CP4" s="3">
        <v>6.6092200557188399</v>
      </c>
      <c r="CQ4" s="3">
        <v>6.6</v>
      </c>
      <c r="CR4">
        <f t="shared" si="22"/>
        <v>0.83395234682275876</v>
      </c>
      <c r="CT4" s="3">
        <v>5.3895</v>
      </c>
      <c r="CU4" s="3">
        <v>1.2197200557188399</v>
      </c>
      <c r="CV4" s="3">
        <v>6.6092200557188399</v>
      </c>
      <c r="CW4" s="3">
        <v>6.6349999999999998</v>
      </c>
      <c r="CX4">
        <f t="shared" si="23"/>
        <v>0.76916381886219454</v>
      </c>
      <c r="CZ4" s="3">
        <v>5.97</v>
      </c>
      <c r="DA4" s="3">
        <v>0.63922005571884011</v>
      </c>
      <c r="DB4" s="3">
        <v>6.6092200557188399</v>
      </c>
      <c r="DC4" s="3">
        <v>6.6</v>
      </c>
      <c r="DD4">
        <f t="shared" si="24"/>
        <v>0.86409464338258901</v>
      </c>
      <c r="DF4" s="3">
        <v>6.29</v>
      </c>
      <c r="DG4" s="3">
        <v>0.31922005571883982</v>
      </c>
      <c r="DH4" s="3">
        <v>6.6092200557188399</v>
      </c>
      <c r="DI4" s="3">
        <v>6.6</v>
      </c>
      <c r="DJ4">
        <f t="shared" si="25"/>
        <v>0.92717558183239879</v>
      </c>
      <c r="DL4" s="3">
        <v>6.07</v>
      </c>
      <c r="DM4" s="3">
        <v>0.53922005571883957</v>
      </c>
      <c r="DN4" s="3">
        <v>6.6092200557188399</v>
      </c>
      <c r="DO4" s="3">
        <v>6.6</v>
      </c>
      <c r="DP4">
        <f t="shared" si="26"/>
        <v>0.88286535142868439</v>
      </c>
      <c r="DR4" s="3">
        <v>5.99</v>
      </c>
      <c r="DS4" s="60">
        <v>7.1168746518198001</v>
      </c>
      <c r="DT4" s="3">
        <v>7.1168746518198001</v>
      </c>
      <c r="DU4" s="3">
        <v>6.354440111437679</v>
      </c>
      <c r="DV4" s="46">
        <f t="shared" si="27"/>
        <v>0.36348924242223291</v>
      </c>
      <c r="DX4" s="3">
        <v>6.21</v>
      </c>
      <c r="DY4" s="12">
        <v>0.90687465181980009</v>
      </c>
      <c r="DZ4" s="3">
        <v>7.1168746518198001</v>
      </c>
      <c r="EA4" s="3">
        <v>6.354440111437679</v>
      </c>
      <c r="EB4" s="3">
        <v>7.11</v>
      </c>
      <c r="EC4" s="3"/>
      <c r="ED4" s="3">
        <v>-0.50077994428116046</v>
      </c>
      <c r="EE4" s="3">
        <v>6.6092200557188399</v>
      </c>
      <c r="EF4" s="3"/>
      <c r="EG4" s="46"/>
      <c r="EH4" s="46"/>
      <c r="EI4" s="3">
        <v>6.79</v>
      </c>
      <c r="EJ4" s="3">
        <v>-0.18077994428116018</v>
      </c>
      <c r="EK4" s="3">
        <v>6.6092200557188399</v>
      </c>
      <c r="EL4" s="3">
        <v>6.79</v>
      </c>
      <c r="EM4">
        <f t="shared" si="28"/>
        <v>1</v>
      </c>
      <c r="EO4" s="3"/>
      <c r="EP4" s="3"/>
      <c r="EQ4" s="3"/>
      <c r="ER4" s="12">
        <v>6.6092200557188399</v>
      </c>
      <c r="ES4" s="12">
        <v>6.6092200557188399</v>
      </c>
      <c r="ET4" s="3"/>
      <c r="EU4" s="60" t="s">
        <v>184</v>
      </c>
      <c r="EX4" s="3">
        <v>6.47</v>
      </c>
      <c r="EY4" s="12">
        <v>0.13922005571884011</v>
      </c>
      <c r="EZ4" s="12">
        <v>6.6092200557188399</v>
      </c>
      <c r="FA4" s="3">
        <v>6.64</v>
      </c>
      <c r="FB4" s="3"/>
      <c r="FC4">
        <f t="shared" ref="FC4:FC67" si="31">IF(EY4&gt;0,$G4/($G4+EY4),1)</f>
        <v>0.96687934219779392</v>
      </c>
      <c r="FE4" s="3">
        <v>5.56</v>
      </c>
      <c r="FF4" s="12">
        <v>6.6092200557188399</v>
      </c>
      <c r="FG4" s="3">
        <v>6.61</v>
      </c>
      <c r="FH4" s="46"/>
      <c r="FI4" s="46"/>
      <c r="FJ4" s="3"/>
      <c r="FK4" s="37"/>
      <c r="FL4" s="15"/>
      <c r="FM4" s="3"/>
      <c r="FN4" s="3">
        <v>6.4615</v>
      </c>
      <c r="FO4" s="3"/>
      <c r="FP4">
        <f t="shared" si="29"/>
        <v>1</v>
      </c>
      <c r="FR4" s="3"/>
      <c r="FS4" s="3"/>
      <c r="FT4" s="15"/>
      <c r="FU4" s="3"/>
      <c r="FX4" s="3"/>
      <c r="FY4" s="3"/>
      <c r="FZ4" s="3"/>
      <c r="GA4" s="3"/>
      <c r="GB4" s="3"/>
    </row>
    <row r="5" spans="1:184" ht="15.75" customHeight="1">
      <c r="A5" s="38" t="s">
        <v>207</v>
      </c>
      <c r="B5" s="2">
        <v>9018</v>
      </c>
      <c r="C5" s="2" t="s">
        <v>135</v>
      </c>
      <c r="D5" s="2" t="s">
        <v>120</v>
      </c>
      <c r="E5" s="3">
        <v>4</v>
      </c>
      <c r="F5" s="4">
        <v>6.8579999999999997</v>
      </c>
      <c r="G5" s="4">
        <v>4.0605125349042002</v>
      </c>
      <c r="H5" s="4">
        <v>2.5454874650957993</v>
      </c>
      <c r="I5" s="64">
        <f t="shared" si="0"/>
        <v>6.6059999999999999</v>
      </c>
      <c r="J5" s="10">
        <v>5.71</v>
      </c>
      <c r="K5" s="10">
        <v>0.63890250698083939</v>
      </c>
      <c r="L5" s="44">
        <f t="shared" si="30"/>
        <v>0.86404637571135634</v>
      </c>
      <c r="N5" s="11">
        <v>5.8055000000000003</v>
      </c>
      <c r="O5" s="11">
        <v>0.54340250698083903</v>
      </c>
      <c r="P5" s="11">
        <v>6.3489025069808394</v>
      </c>
      <c r="Q5" s="44">
        <f t="shared" si="1"/>
        <v>0.8819694755361196</v>
      </c>
      <c r="S5" s="11">
        <v>5.82</v>
      </c>
      <c r="T5" s="11">
        <v>0.52890250698083907</v>
      </c>
      <c r="U5" s="11">
        <v>6.3489025069808394</v>
      </c>
      <c r="V5" s="44">
        <f t="shared" si="2"/>
        <v>0.88475600873883931</v>
      </c>
      <c r="X5" s="11">
        <v>5.81</v>
      </c>
      <c r="Y5" s="11">
        <v>0.53890250698083975</v>
      </c>
      <c r="Z5" s="11">
        <v>6.3489025069808394</v>
      </c>
      <c r="AA5" s="44">
        <f t="shared" si="3"/>
        <v>0.88283238149345744</v>
      </c>
      <c r="AB5" s="48"/>
      <c r="AC5" s="11">
        <v>5.51</v>
      </c>
      <c r="AD5" s="11">
        <v>0.83890250698083957</v>
      </c>
      <c r="AE5" s="11">
        <v>6.3489025069808394</v>
      </c>
      <c r="AF5" s="12">
        <v>6.34</v>
      </c>
      <c r="AG5" s="44">
        <f t="shared" si="4"/>
        <v>0.82877496602980716</v>
      </c>
      <c r="AH5" s="44">
        <f t="shared" si="5"/>
        <v>0.8302836371287905</v>
      </c>
      <c r="AI5" s="44">
        <f t="shared" si="6"/>
        <v>0.92446777486147569</v>
      </c>
      <c r="AJ5" s="44"/>
      <c r="AK5" s="11">
        <v>5.88</v>
      </c>
      <c r="AL5" s="11">
        <v>0.46890250698083946</v>
      </c>
      <c r="AM5" s="11">
        <v>6.3489025069808394</v>
      </c>
      <c r="AN5" s="12">
        <v>6.35</v>
      </c>
      <c r="AO5" s="44">
        <f t="shared" si="7"/>
        <v>0.89647614479027893</v>
      </c>
      <c r="AP5" s="44">
        <f t="shared" si="8"/>
        <v>0.89625897812245248</v>
      </c>
      <c r="AQ5" s="4">
        <v>5.84</v>
      </c>
      <c r="AR5" s="4">
        <v>0.5089025069808395</v>
      </c>
      <c r="AS5" s="4">
        <v>6.3489025069808394</v>
      </c>
      <c r="AT5" s="4">
        <v>6.34</v>
      </c>
      <c r="AU5" s="44">
        <f t="shared" si="9"/>
        <v>0.8886285219626493</v>
      </c>
      <c r="AV5" s="44">
        <f t="shared" si="10"/>
        <v>0.89036320015059378</v>
      </c>
      <c r="AW5" s="4">
        <v>5.32</v>
      </c>
      <c r="AX5" s="4">
        <v>1.0289025069808391</v>
      </c>
      <c r="AY5" s="4">
        <v>6.3489025069808394</v>
      </c>
      <c r="AZ5" s="4">
        <v>6.34</v>
      </c>
      <c r="BA5" s="44">
        <f t="shared" si="11"/>
        <v>0.79783482020759899</v>
      </c>
      <c r="BB5" s="44">
        <f t="shared" si="12"/>
        <v>0.79923285436412506</v>
      </c>
      <c r="BC5" s="4">
        <v>5.71</v>
      </c>
      <c r="BD5" s="4">
        <v>0.63890250698083939</v>
      </c>
      <c r="BE5" s="4">
        <v>6.3489025069808394</v>
      </c>
      <c r="BF5" s="4">
        <v>6.34</v>
      </c>
      <c r="BG5" s="44">
        <f t="shared" si="13"/>
        <v>0.86404637571135634</v>
      </c>
      <c r="BH5" s="44">
        <f t="shared" si="14"/>
        <v>0.86568631992519185</v>
      </c>
      <c r="BI5" s="4">
        <v>5.54</v>
      </c>
      <c r="BJ5" s="4">
        <v>0.80890250698083932</v>
      </c>
      <c r="BK5" s="4">
        <v>6.3489025069808394</v>
      </c>
      <c r="BL5" s="4">
        <v>6.35</v>
      </c>
      <c r="BM5" s="4">
        <v>6.9184999999999999</v>
      </c>
      <c r="BN5" s="44">
        <f t="shared" si="15"/>
        <v>0.83388096926983279</v>
      </c>
      <c r="BO5" s="44"/>
      <c r="BP5" s="56"/>
      <c r="BQ5" s="4">
        <v>6.3489025069808394</v>
      </c>
      <c r="BR5" s="4">
        <v>6.3489025069808394</v>
      </c>
      <c r="BT5" s="44">
        <f t="shared" si="16"/>
        <v>0.39008076040446577</v>
      </c>
      <c r="BU5" s="44">
        <f t="shared" si="17"/>
        <v>1</v>
      </c>
      <c r="BV5" s="3"/>
      <c r="BW5" s="3">
        <v>6.6034512534904195</v>
      </c>
      <c r="BX5" s="3">
        <v>6.6034512534904195</v>
      </c>
      <c r="BY5" s="3"/>
      <c r="BZ5" s="44">
        <f t="shared" si="18"/>
        <v>0.38076953518195322</v>
      </c>
      <c r="CA5" s="44">
        <f t="shared" si="19"/>
        <v>1</v>
      </c>
      <c r="CB5" s="3">
        <v>6.04</v>
      </c>
      <c r="CC5" s="3">
        <v>0.56345125349041947</v>
      </c>
      <c r="CD5" s="3">
        <v>6.6034512534904195</v>
      </c>
      <c r="CE5" s="3">
        <v>6.61</v>
      </c>
      <c r="CF5">
        <f t="shared" si="20"/>
        <v>0.87814540094267424</v>
      </c>
      <c r="CH5" s="3">
        <v>5.5</v>
      </c>
      <c r="CI5" s="3">
        <v>1.1034512534904195</v>
      </c>
      <c r="CJ5" s="3">
        <v>6.6034512534904195</v>
      </c>
      <c r="CK5" s="3">
        <v>6.6</v>
      </c>
      <c r="CL5">
        <f t="shared" si="21"/>
        <v>0.78631700400953775</v>
      </c>
      <c r="CN5" s="3">
        <v>5.6</v>
      </c>
      <c r="CO5" s="3">
        <v>1.0034512534904199</v>
      </c>
      <c r="CP5" s="3">
        <v>6.6034512534904195</v>
      </c>
      <c r="CQ5" s="3">
        <v>6.6</v>
      </c>
      <c r="CR5">
        <f t="shared" si="22"/>
        <v>0.80184470201187308</v>
      </c>
      <c r="CT5" s="3">
        <v>5.14</v>
      </c>
      <c r="CU5" s="3">
        <v>1.4634512534904198</v>
      </c>
      <c r="CV5" s="3">
        <v>6.6034512534904195</v>
      </c>
      <c r="CW5" s="3">
        <v>6.6879999999999997</v>
      </c>
      <c r="CX5">
        <f t="shared" si="23"/>
        <v>0.73507225797442644</v>
      </c>
      <c r="CZ5" s="3">
        <v>5.97</v>
      </c>
      <c r="DA5" s="3">
        <v>0.63345125349041975</v>
      </c>
      <c r="DB5" s="3">
        <v>6.6034512534904195</v>
      </c>
      <c r="DC5" s="3">
        <v>6.6</v>
      </c>
      <c r="DD5">
        <f t="shared" si="24"/>
        <v>0.86504982099423777</v>
      </c>
      <c r="DF5" s="3">
        <v>6.3</v>
      </c>
      <c r="DG5" s="3">
        <v>0.30345125349041968</v>
      </c>
      <c r="DH5" s="3">
        <v>6.6034512534904195</v>
      </c>
      <c r="DI5" s="3">
        <v>6.6</v>
      </c>
      <c r="DJ5">
        <f t="shared" si="25"/>
        <v>0.93046430534153202</v>
      </c>
      <c r="DL5" s="3">
        <v>5.94</v>
      </c>
      <c r="DM5" s="3">
        <v>0.66345125349041911</v>
      </c>
      <c r="DN5" s="3">
        <v>6.6034512534904195</v>
      </c>
      <c r="DO5" s="3">
        <v>6.6</v>
      </c>
      <c r="DP5">
        <f t="shared" si="26"/>
        <v>0.85955623641308965</v>
      </c>
      <c r="DR5" s="3">
        <v>6.13</v>
      </c>
      <c r="DS5" s="60">
        <v>6.7015208913735602</v>
      </c>
      <c r="DT5" s="3">
        <v>6.7015208913735602</v>
      </c>
      <c r="DU5" s="3">
        <v>6.3489025069808394</v>
      </c>
      <c r="DV5" s="46">
        <f t="shared" si="27"/>
        <v>0.3772997512709455</v>
      </c>
      <c r="DX5" s="3">
        <v>6.02</v>
      </c>
      <c r="DY5" s="12">
        <v>0.68152089137356064</v>
      </c>
      <c r="DZ5" s="3">
        <v>6.7015208913735602</v>
      </c>
      <c r="EA5" s="3">
        <v>6.3489025069808394</v>
      </c>
      <c r="EB5" s="3">
        <v>6.7</v>
      </c>
      <c r="EC5" s="3"/>
      <c r="ED5" s="3">
        <v>-9.6548746509580674E-2</v>
      </c>
      <c r="EE5" s="3">
        <v>6.6034512534904195</v>
      </c>
      <c r="EF5" s="3"/>
      <c r="EG5" s="46"/>
      <c r="EH5" s="46"/>
      <c r="EI5" s="3">
        <v>6.39</v>
      </c>
      <c r="EJ5" s="3">
        <v>0.21345125349041982</v>
      </c>
      <c r="EK5" s="3">
        <v>6.6034512534904195</v>
      </c>
      <c r="EL5" s="3">
        <v>6.6</v>
      </c>
      <c r="EM5">
        <f t="shared" si="28"/>
        <v>0.9500577767949232</v>
      </c>
      <c r="EO5" s="3"/>
      <c r="EP5" s="3"/>
      <c r="EQ5" s="3"/>
      <c r="ER5" s="12">
        <v>6.6034512534904195</v>
      </c>
      <c r="ES5" s="12">
        <v>6.6034512534904195</v>
      </c>
      <c r="ET5" s="3"/>
      <c r="EU5" s="60" t="s">
        <v>194</v>
      </c>
      <c r="EX5" s="3">
        <v>6.23</v>
      </c>
      <c r="EY5" s="12">
        <v>0.37345125349041908</v>
      </c>
      <c r="EZ5" s="12">
        <v>6.6034512534904195</v>
      </c>
      <c r="FA5" s="3">
        <v>6.6</v>
      </c>
      <c r="FB5" s="3"/>
      <c r="FC5">
        <f t="shared" si="31"/>
        <v>0.91577485263459213</v>
      </c>
      <c r="FE5" s="3"/>
      <c r="FF5" s="12">
        <v>6.6034512534904195</v>
      </c>
      <c r="FG5" s="3"/>
      <c r="FH5" s="46"/>
      <c r="FI5" s="46"/>
      <c r="FJ5" s="3">
        <v>5.48</v>
      </c>
      <c r="FK5" s="12">
        <v>1.1234512534904191</v>
      </c>
      <c r="FL5" s="3">
        <v>6.6034512534904195</v>
      </c>
      <c r="FM5" s="3">
        <v>6.62</v>
      </c>
      <c r="FN5" s="3"/>
      <c r="FO5" s="3"/>
      <c r="FP5">
        <f t="shared" si="29"/>
        <v>0.78328335240197888</v>
      </c>
      <c r="FR5" s="3">
        <v>6.21</v>
      </c>
      <c r="FS5" s="3"/>
      <c r="FT5" s="13"/>
      <c r="FU5" s="3"/>
      <c r="FX5" s="3"/>
      <c r="FY5" s="3"/>
      <c r="FZ5" s="3"/>
      <c r="GA5" s="3"/>
      <c r="GB5" s="3"/>
    </row>
    <row r="6" spans="1:184" ht="15.75" customHeight="1">
      <c r="A6" s="42" t="s">
        <v>242</v>
      </c>
      <c r="B6" s="2">
        <v>9018</v>
      </c>
      <c r="C6" s="2" t="s">
        <v>135</v>
      </c>
      <c r="D6" s="2" t="s">
        <v>120</v>
      </c>
      <c r="E6" s="3">
        <v>36</v>
      </c>
      <c r="F6" s="4">
        <v>5.923</v>
      </c>
      <c r="G6" s="4">
        <v>3.4857957289497001</v>
      </c>
      <c r="H6" s="4">
        <v>2.1852042710502997</v>
      </c>
      <c r="I6" s="64">
        <f t="shared" si="0"/>
        <v>5.6709999999999994</v>
      </c>
      <c r="J6" s="40">
        <v>5.2039999999999997</v>
      </c>
      <c r="K6" s="12">
        <v>0.27039925721094082</v>
      </c>
      <c r="L6" s="44">
        <f t="shared" si="30"/>
        <v>0.92801245456979675</v>
      </c>
      <c r="N6" s="40">
        <v>4.992</v>
      </c>
      <c r="O6" s="11">
        <v>0.48239925721094057</v>
      </c>
      <c r="P6" s="11">
        <v>5.6243992572109409</v>
      </c>
      <c r="Q6" s="44">
        <f t="shared" si="1"/>
        <v>0.87843358028188079</v>
      </c>
      <c r="S6" s="40">
        <v>5.0379999999999994</v>
      </c>
      <c r="T6" s="11">
        <v>0.43639925721094119</v>
      </c>
      <c r="U6" s="11">
        <v>5.6243992572109409</v>
      </c>
      <c r="V6" s="44">
        <f t="shared" si="2"/>
        <v>0.88873596066723759</v>
      </c>
      <c r="X6" s="40">
        <v>5.0720000000000001</v>
      </c>
      <c r="Y6" s="11">
        <v>0.4023992572109405</v>
      </c>
      <c r="Z6" s="11">
        <v>5.6243992572109409</v>
      </c>
      <c r="AA6" s="44">
        <f t="shared" si="3"/>
        <v>0.8965074388904849</v>
      </c>
      <c r="AB6" s="48"/>
      <c r="AC6" s="11">
        <v>4.99</v>
      </c>
      <c r="AD6" s="11">
        <v>0.6343992572109407</v>
      </c>
      <c r="AE6" s="11">
        <v>5.6243992572109409</v>
      </c>
      <c r="AF6" s="11">
        <v>5.62</v>
      </c>
      <c r="AG6" s="44">
        <f t="shared" si="4"/>
        <v>0.84602688480961941</v>
      </c>
      <c r="AH6" s="44">
        <f t="shared" si="5"/>
        <v>0.84693117892885128</v>
      </c>
      <c r="AI6" s="44">
        <f t="shared" si="6"/>
        <v>0.94884349147391522</v>
      </c>
      <c r="AJ6" s="44"/>
      <c r="AK6" s="11">
        <v>5.21</v>
      </c>
      <c r="AL6" s="11">
        <v>0.41439925721094095</v>
      </c>
      <c r="AM6" s="11">
        <v>5.6243992572109409</v>
      </c>
      <c r="AN6" s="11">
        <v>5.62</v>
      </c>
      <c r="AO6" s="44">
        <f t="shared" si="7"/>
        <v>0.89374909237066724</v>
      </c>
      <c r="AP6" s="44">
        <f t="shared" si="8"/>
        <v>0.89475834244765817</v>
      </c>
      <c r="AQ6" s="4">
        <v>5.27</v>
      </c>
      <c r="AR6" s="4">
        <v>0.2159591457899408</v>
      </c>
      <c r="AS6" s="4">
        <v>5.4859591457899404</v>
      </c>
      <c r="AT6" s="4">
        <v>5.48</v>
      </c>
      <c r="AU6" s="44">
        <f t="shared" si="9"/>
        <v>0.94166033324798959</v>
      </c>
      <c r="AV6" s="44">
        <f t="shared" si="10"/>
        <v>0.94317867777295139</v>
      </c>
      <c r="AW6" s="4">
        <v>4.8600000000000003</v>
      </c>
      <c r="AX6" s="4">
        <v>0.62595914578994005</v>
      </c>
      <c r="AY6" s="4">
        <v>5.4859591457899404</v>
      </c>
      <c r="AZ6" s="4">
        <v>5.48</v>
      </c>
      <c r="BA6" s="44">
        <f t="shared" si="11"/>
        <v>0.84776350612837148</v>
      </c>
      <c r="BB6" s="44">
        <f t="shared" si="12"/>
        <v>0.84899394881522716</v>
      </c>
      <c r="BC6" s="4">
        <v>5.05</v>
      </c>
      <c r="BD6" s="4">
        <v>0.43595914578994055</v>
      </c>
      <c r="BE6" s="4">
        <v>5.4859591457899404</v>
      </c>
      <c r="BF6" s="4">
        <v>5.48</v>
      </c>
      <c r="BG6" s="44">
        <f t="shared" si="13"/>
        <v>0.88883569735630574</v>
      </c>
      <c r="BH6" s="44">
        <f t="shared" si="14"/>
        <v>0.89018834746128706</v>
      </c>
      <c r="BI6" s="4">
        <v>5</v>
      </c>
      <c r="BJ6" s="4">
        <v>0.48595914578994037</v>
      </c>
      <c r="BK6" s="4">
        <v>5.4859591457899404</v>
      </c>
      <c r="BL6" s="4">
        <v>5.48</v>
      </c>
      <c r="BM6" s="4">
        <v>6.4909999999999997</v>
      </c>
      <c r="BN6" s="44">
        <f t="shared" si="15"/>
        <v>0.87764623922774276</v>
      </c>
      <c r="BO6" s="44"/>
      <c r="BP6" s="56"/>
      <c r="BQ6" s="4">
        <v>5.4859591457899404</v>
      </c>
      <c r="BR6" s="4">
        <v>5.4859591457899404</v>
      </c>
      <c r="BT6" s="44">
        <f t="shared" si="16"/>
        <v>0.38852997854010779</v>
      </c>
      <c r="BU6" s="44">
        <f t="shared" si="17"/>
        <v>1</v>
      </c>
      <c r="BV6" s="3">
        <v>5.74</v>
      </c>
      <c r="BW6" s="3">
        <v>-3.552042710503045E-2</v>
      </c>
      <c r="BX6" s="3">
        <v>5.7044795728949698</v>
      </c>
      <c r="BY6" s="3">
        <v>6.2</v>
      </c>
      <c r="BZ6" s="44">
        <f t="shared" si="18"/>
        <v>1</v>
      </c>
      <c r="CA6" s="44">
        <f t="shared" si="19"/>
        <v>0.88342021949462557</v>
      </c>
      <c r="CB6" s="3">
        <v>5.44</v>
      </c>
      <c r="CC6" s="3">
        <v>0.26447957289496937</v>
      </c>
      <c r="CD6" s="3">
        <v>5.7044795728949698</v>
      </c>
      <c r="CE6" s="3">
        <v>5.7</v>
      </c>
      <c r="CF6">
        <f t="shared" si="20"/>
        <v>0.92947729123649181</v>
      </c>
      <c r="CH6" s="3">
        <v>4.71</v>
      </c>
      <c r="CI6" s="3">
        <v>0.9944795728949698</v>
      </c>
      <c r="CJ6" s="3">
        <v>5.7044795728949698</v>
      </c>
      <c r="CK6" s="3">
        <v>5.7</v>
      </c>
      <c r="CL6">
        <f t="shared" si="21"/>
        <v>0.77803159272701139</v>
      </c>
      <c r="CN6" s="3">
        <v>4.92</v>
      </c>
      <c r="CO6" s="3">
        <v>0.78447957289496983</v>
      </c>
      <c r="CP6" s="3">
        <v>5.7044795728949698</v>
      </c>
      <c r="CQ6" s="3">
        <v>5.7</v>
      </c>
      <c r="CR6">
        <f t="shared" si="22"/>
        <v>0.81629297470444329</v>
      </c>
      <c r="CT6" s="3">
        <v>4.8445</v>
      </c>
      <c r="CU6" s="3">
        <v>0.85997957289496973</v>
      </c>
      <c r="CV6" s="3">
        <v>5.7044795728949698</v>
      </c>
      <c r="CW6" s="3">
        <v>5.7640000000000002</v>
      </c>
      <c r="CX6">
        <f t="shared" si="23"/>
        <v>0.80211135800557143</v>
      </c>
      <c r="CZ6" s="3">
        <v>5.57</v>
      </c>
      <c r="DA6" s="3">
        <v>0.13447957289496948</v>
      </c>
      <c r="DB6" s="3">
        <v>5.7044795728949698</v>
      </c>
      <c r="DC6" s="3">
        <v>5.7</v>
      </c>
      <c r="DD6">
        <f t="shared" si="24"/>
        <v>0.96285377169342701</v>
      </c>
      <c r="DF6" s="3">
        <v>5.51</v>
      </c>
      <c r="DG6" s="3">
        <v>0.19447957289496998</v>
      </c>
      <c r="DH6" s="3">
        <v>5.7044795728949698</v>
      </c>
      <c r="DI6" s="3">
        <v>5.71</v>
      </c>
      <c r="DJ6">
        <f t="shared" si="25"/>
        <v>0.94715624323063807</v>
      </c>
      <c r="DL6" s="3">
        <v>5.3</v>
      </c>
      <c r="DM6" s="3">
        <v>0.40447957289496994</v>
      </c>
      <c r="DN6" s="3">
        <v>5.7044795728949698</v>
      </c>
      <c r="DO6" s="3">
        <v>5.71</v>
      </c>
      <c r="DP6">
        <f t="shared" si="26"/>
        <v>0.89602803361932359</v>
      </c>
      <c r="DR6" s="3">
        <v>5.44</v>
      </c>
      <c r="DS6" s="60">
        <v>6.3380863509830991</v>
      </c>
      <c r="DT6" s="3">
        <v>6.3380863509830991</v>
      </c>
      <c r="DU6" s="3">
        <v>5.4859591457899404</v>
      </c>
      <c r="DV6" s="46">
        <f t="shared" si="27"/>
        <v>0.35482874291316258</v>
      </c>
      <c r="DX6" s="3">
        <v>5.63</v>
      </c>
      <c r="DY6" s="12">
        <v>0.70808635098309924</v>
      </c>
      <c r="DZ6" s="3">
        <v>6.3380863509830991</v>
      </c>
      <c r="EA6" s="3">
        <v>5.4859591457899404</v>
      </c>
      <c r="EB6" s="3">
        <v>6.33</v>
      </c>
      <c r="EC6" s="3"/>
      <c r="ED6" s="3">
        <v>-0.62552042710503031</v>
      </c>
      <c r="EE6" s="3">
        <v>5.7044795728949698</v>
      </c>
      <c r="EF6" s="3"/>
      <c r="EG6" s="46"/>
      <c r="EH6" s="46"/>
      <c r="EI6" s="3">
        <v>5.93</v>
      </c>
      <c r="EJ6" s="3">
        <v>-0.22552042710502995</v>
      </c>
      <c r="EK6" s="3">
        <v>5.7044795728949698</v>
      </c>
      <c r="EL6" s="3">
        <v>5.93</v>
      </c>
      <c r="EM6">
        <f t="shared" si="28"/>
        <v>1</v>
      </c>
      <c r="EO6" s="3"/>
      <c r="EP6" s="3"/>
      <c r="EQ6" s="3"/>
      <c r="ER6" s="12">
        <v>5.7044795728949698</v>
      </c>
      <c r="ES6" s="12">
        <v>5.7044795728949698</v>
      </c>
      <c r="ET6" s="3"/>
      <c r="EU6" s="60" t="s">
        <v>194</v>
      </c>
      <c r="EX6" s="3">
        <v>4.7699999999999996</v>
      </c>
      <c r="EY6" s="12">
        <v>0.93447957289497019</v>
      </c>
      <c r="EZ6" s="12">
        <v>5.7044795728949698</v>
      </c>
      <c r="FA6" s="3"/>
      <c r="FB6" s="3"/>
      <c r="FC6">
        <f t="shared" si="31"/>
        <v>0.78859244977230425</v>
      </c>
      <c r="FE6" s="3"/>
      <c r="FF6" s="12">
        <v>5.7044795728949698</v>
      </c>
      <c r="FG6" s="3"/>
      <c r="FH6" s="46"/>
      <c r="FI6" s="46"/>
      <c r="FJ6" s="3">
        <v>4.95</v>
      </c>
      <c r="FK6" s="12">
        <v>0.75447957289496959</v>
      </c>
      <c r="FL6" s="3">
        <v>5.7044795728949698</v>
      </c>
      <c r="FM6" s="3">
        <v>5.7</v>
      </c>
      <c r="FN6" s="3"/>
      <c r="FO6" s="3"/>
      <c r="FP6">
        <f t="shared" si="29"/>
        <v>0.8220682575570637</v>
      </c>
      <c r="FR6" s="3"/>
      <c r="FS6" s="3">
        <v>4.93</v>
      </c>
      <c r="FT6" s="3">
        <v>5.7044795728949698</v>
      </c>
      <c r="FU6" s="3">
        <v>5.71</v>
      </c>
      <c r="FX6" s="3">
        <v>5.7</v>
      </c>
      <c r="FY6" s="3">
        <v>5.26</v>
      </c>
      <c r="FZ6" s="3"/>
      <c r="GA6" s="3"/>
      <c r="GB6" s="3"/>
    </row>
    <row r="7" spans="1:184" ht="15.75" customHeight="1">
      <c r="A7" s="9" t="s">
        <v>138</v>
      </c>
      <c r="B7" s="2">
        <v>9018</v>
      </c>
      <c r="C7" s="2" t="s">
        <v>135</v>
      </c>
      <c r="D7" s="16" t="s">
        <v>124</v>
      </c>
      <c r="E7" s="3">
        <v>29</v>
      </c>
      <c r="F7" s="4">
        <v>7.242</v>
      </c>
      <c r="G7" s="4">
        <v>4.2965459610929999</v>
      </c>
      <c r="H7" s="4">
        <v>2.6934540389069999</v>
      </c>
      <c r="I7" s="64">
        <f t="shared" si="0"/>
        <v>6.99</v>
      </c>
      <c r="J7" s="10">
        <v>5.9770000000000003</v>
      </c>
      <c r="K7" s="10">
        <v>0.72630919221859891</v>
      </c>
      <c r="L7" s="44">
        <f t="shared" si="30"/>
        <v>0.85539913653696764</v>
      </c>
      <c r="N7" s="11">
        <v>6.16</v>
      </c>
      <c r="O7" s="11">
        <v>0.54330919221859908</v>
      </c>
      <c r="P7" s="11">
        <v>6.7033091922185992</v>
      </c>
      <c r="Q7" s="44">
        <f t="shared" si="1"/>
        <v>0.88774267514042282</v>
      </c>
      <c r="S7" s="11">
        <v>6.3920000000000003</v>
      </c>
      <c r="T7" s="11">
        <v>0.31130919221859887</v>
      </c>
      <c r="U7" s="11">
        <v>6.7033091922185992</v>
      </c>
      <c r="V7" s="44">
        <f t="shared" si="2"/>
        <v>0.93243945786905535</v>
      </c>
      <c r="X7" s="11">
        <v>6.3040000000000003</v>
      </c>
      <c r="Y7" s="11">
        <v>0.39930919221859895</v>
      </c>
      <c r="Z7" s="11">
        <v>6.7033091922185992</v>
      </c>
      <c r="AA7" s="44">
        <f t="shared" si="3"/>
        <v>0.91496560707648766</v>
      </c>
      <c r="AB7" s="48"/>
      <c r="AC7" s="11">
        <v>6.242</v>
      </c>
      <c r="AD7" s="11"/>
      <c r="AE7" s="11" t="s">
        <v>125</v>
      </c>
      <c r="AF7" s="11"/>
      <c r="AG7" s="44">
        <f t="shared" si="4"/>
        <v>1</v>
      </c>
      <c r="AH7" s="44">
        <f t="shared" si="5"/>
        <v>1</v>
      </c>
      <c r="AI7" s="44">
        <f t="shared" si="6"/>
        <v>0</v>
      </c>
      <c r="AJ7" s="44"/>
      <c r="AK7" s="11">
        <v>5.9654999999999996</v>
      </c>
      <c r="AL7" s="11">
        <v>-7.0227019453500183E-2</v>
      </c>
      <c r="AM7" s="17">
        <v>5.8952729805464994</v>
      </c>
      <c r="AN7" s="11">
        <v>5.9654999999999996</v>
      </c>
      <c r="AO7" s="44">
        <f t="shared" si="7"/>
        <v>1</v>
      </c>
      <c r="AP7" s="44">
        <f t="shared" si="8"/>
        <v>1</v>
      </c>
      <c r="AQ7" s="12">
        <v>5.7370000000000001</v>
      </c>
      <c r="AR7" s="4">
        <v>0.1582729805464993</v>
      </c>
      <c r="AS7" s="17">
        <v>5.8952729805464994</v>
      </c>
      <c r="AT7" s="12">
        <v>5.8955000000000002</v>
      </c>
      <c r="AU7" s="44">
        <f t="shared" si="9"/>
        <v>0.96447151217143512</v>
      </c>
      <c r="AV7" s="44">
        <f t="shared" si="10"/>
        <v>0.96442236480067345</v>
      </c>
      <c r="AW7" s="12">
        <v>5.4314999999999998</v>
      </c>
      <c r="AX7" s="4">
        <v>0.46377298054649962</v>
      </c>
      <c r="AY7" s="17">
        <v>5.8952729805464994</v>
      </c>
      <c r="AZ7" s="12">
        <v>5.8949999999999996</v>
      </c>
      <c r="BA7" s="44">
        <f t="shared" si="11"/>
        <v>0.90257522946839108</v>
      </c>
      <c r="BB7" s="44">
        <f t="shared" si="12"/>
        <v>0.90262699062393692</v>
      </c>
      <c r="BC7" s="12">
        <v>5.58</v>
      </c>
      <c r="BD7" s="4">
        <v>4.5927576655799385E-2</v>
      </c>
      <c r="BE7" s="17">
        <v>5.6259275766557995</v>
      </c>
      <c r="BF7" s="12">
        <v>5.64</v>
      </c>
      <c r="BG7" s="44">
        <f t="shared" si="13"/>
        <v>0.98942363695332758</v>
      </c>
      <c r="BH7" s="44">
        <f t="shared" si="14"/>
        <v>0.98622762148366128</v>
      </c>
      <c r="BI7" s="12">
        <v>5.36</v>
      </c>
      <c r="BJ7" s="4">
        <v>-3.4178272349008054E-3</v>
      </c>
      <c r="BK7" s="18">
        <v>5.3565821727650995</v>
      </c>
      <c r="BL7" s="12"/>
      <c r="BM7" s="57"/>
      <c r="BN7" s="44">
        <f t="shared" si="15"/>
        <v>1</v>
      </c>
      <c r="BO7" s="44"/>
      <c r="BP7" s="12">
        <v>5.0599999999999996</v>
      </c>
      <c r="BQ7" s="4">
        <v>0.29658217276509991</v>
      </c>
      <c r="BR7" s="18">
        <v>5.3565821727650995</v>
      </c>
      <c r="BS7" s="12">
        <v>5.35</v>
      </c>
      <c r="BT7" s="44">
        <f t="shared" si="16"/>
        <v>0.9354291532651019</v>
      </c>
      <c r="BU7" s="44">
        <f t="shared" si="17"/>
        <v>0.93677159185582626</v>
      </c>
      <c r="BV7" s="3"/>
      <c r="BW7" s="3">
        <v>5.3565821727650995</v>
      </c>
      <c r="BX7" s="18">
        <v>5.3565821727650995</v>
      </c>
      <c r="BY7" s="3"/>
      <c r="BZ7" s="44">
        <f t="shared" si="18"/>
        <v>0.44509364234200671</v>
      </c>
      <c r="CA7" s="44">
        <f t="shared" si="19"/>
        <v>1</v>
      </c>
      <c r="CB7" s="3">
        <v>4.99</v>
      </c>
      <c r="CC7" s="3">
        <v>0.3665821727650993</v>
      </c>
      <c r="CD7" s="18">
        <v>5.3565821727650995</v>
      </c>
      <c r="CE7" s="3">
        <v>5.39</v>
      </c>
      <c r="CF7">
        <f t="shared" si="20"/>
        <v>0.9213870684565979</v>
      </c>
      <c r="CH7" s="3">
        <v>5.1064999999999996</v>
      </c>
      <c r="CI7" s="3">
        <v>0.25008217276509992</v>
      </c>
      <c r="CJ7" s="18">
        <v>5.3565821727650995</v>
      </c>
      <c r="CK7" s="3">
        <v>5.4095000000000004</v>
      </c>
      <c r="CL7">
        <f t="shared" si="21"/>
        <v>0.94499612341225503</v>
      </c>
      <c r="CN7" s="3">
        <v>5.17</v>
      </c>
      <c r="CO7" s="3">
        <v>0.18658217276509959</v>
      </c>
      <c r="CP7" s="18">
        <v>5.3565821727650995</v>
      </c>
      <c r="CQ7" s="3">
        <v>5.37</v>
      </c>
      <c r="CR7">
        <f t="shared" si="22"/>
        <v>0.95838125362601889</v>
      </c>
      <c r="CT7" s="3">
        <v>5.1555</v>
      </c>
      <c r="CU7" s="3">
        <v>0.20108217276509954</v>
      </c>
      <c r="CV7" s="18">
        <v>5.3565821727650995</v>
      </c>
      <c r="CW7" s="3">
        <v>5.3895</v>
      </c>
      <c r="CX7">
        <f t="shared" si="23"/>
        <v>0.95529150770572713</v>
      </c>
      <c r="CZ7" s="3">
        <v>5.0599999999999996</v>
      </c>
      <c r="DA7" s="3">
        <v>0.29658217276509991</v>
      </c>
      <c r="DB7" s="18">
        <v>5.3565821727650995</v>
      </c>
      <c r="DC7" s="3">
        <v>5.37</v>
      </c>
      <c r="DD7">
        <f t="shared" si="24"/>
        <v>0.9354291532651019</v>
      </c>
      <c r="DF7" s="3">
        <v>5.13</v>
      </c>
      <c r="DG7" s="3">
        <v>0.22658217276509962</v>
      </c>
      <c r="DH7" s="18">
        <v>5.3565821727650995</v>
      </c>
      <c r="DI7" s="3">
        <v>5.13</v>
      </c>
      <c r="DJ7">
        <f t="shared" si="25"/>
        <v>0.94990586911102348</v>
      </c>
      <c r="DL7" s="3">
        <v>4.97</v>
      </c>
      <c r="DM7" s="3">
        <v>0.11723676887439982</v>
      </c>
      <c r="DN7" s="18">
        <v>5.0872367688743996</v>
      </c>
      <c r="DO7" s="3">
        <v>5.0999999999999996</v>
      </c>
      <c r="DP7">
        <f t="shared" si="26"/>
        <v>0.97343848212590522</v>
      </c>
      <c r="DR7" s="3">
        <v>4.8719999999999999</v>
      </c>
      <c r="DS7" s="60">
        <v>4.9807093779721603</v>
      </c>
      <c r="DT7" s="18">
        <v>4.9807093779721603</v>
      </c>
      <c r="DU7" s="3">
        <v>5.0872367688743996</v>
      </c>
      <c r="DV7" s="46">
        <f t="shared" si="27"/>
        <v>0.46312684129764931</v>
      </c>
      <c r="DX7" s="3">
        <v>4.8499999999999996</v>
      </c>
      <c r="DY7" s="12">
        <v>0.13070937797216065</v>
      </c>
      <c r="DZ7" s="18">
        <v>4.9807093779721603</v>
      </c>
      <c r="EA7" s="18">
        <v>5.0872367688743996</v>
      </c>
      <c r="EB7" s="3">
        <v>4.9800000000000004</v>
      </c>
      <c r="EC7" s="3">
        <v>4.9400000000000004</v>
      </c>
      <c r="ED7" s="3">
        <v>0.37658217276509909</v>
      </c>
      <c r="EE7" s="19">
        <v>5.3565821727650995</v>
      </c>
      <c r="EF7" s="3">
        <v>5.36</v>
      </c>
      <c r="EG7" s="46"/>
      <c r="EH7" s="46"/>
      <c r="EI7" s="3"/>
      <c r="EJ7" s="13"/>
      <c r="EK7" s="13"/>
      <c r="EL7" s="3"/>
      <c r="EM7">
        <f t="shared" si="28"/>
        <v>1</v>
      </c>
      <c r="EO7" s="3">
        <v>5.05</v>
      </c>
      <c r="EP7" s="3">
        <v>5.05</v>
      </c>
      <c r="EQ7" s="3"/>
      <c r="ER7" s="14"/>
      <c r="ES7" s="14"/>
      <c r="ET7" s="3"/>
      <c r="EU7" s="60"/>
      <c r="EX7" s="3"/>
      <c r="EY7" s="14"/>
      <c r="EZ7" s="14"/>
      <c r="FA7" s="3"/>
      <c r="FB7" s="3"/>
      <c r="FC7">
        <f t="shared" si="31"/>
        <v>1</v>
      </c>
      <c r="FE7" s="3"/>
      <c r="FF7" s="14"/>
      <c r="FG7" s="3"/>
      <c r="FH7" s="46"/>
      <c r="FI7" s="46"/>
      <c r="FJ7" s="3"/>
      <c r="FK7" s="14"/>
      <c r="FL7" s="20"/>
      <c r="FM7" s="3"/>
      <c r="FN7" s="3"/>
      <c r="FO7" s="3"/>
      <c r="FP7">
        <f t="shared" si="29"/>
        <v>1</v>
      </c>
      <c r="FR7" s="3"/>
      <c r="FS7" s="3"/>
      <c r="FT7" s="20"/>
      <c r="FU7" s="3"/>
      <c r="FX7" s="3"/>
      <c r="FY7" s="3"/>
      <c r="FZ7" s="24"/>
      <c r="GA7" s="24"/>
      <c r="GB7" s="24"/>
    </row>
    <row r="8" spans="1:184" ht="15.75" customHeight="1">
      <c r="A8" s="34" t="s">
        <v>171</v>
      </c>
      <c r="B8" s="2">
        <v>9018</v>
      </c>
      <c r="C8" s="2" t="s">
        <v>135</v>
      </c>
      <c r="D8" s="16" t="s">
        <v>124</v>
      </c>
      <c r="E8" s="3">
        <v>33</v>
      </c>
      <c r="F8" s="4">
        <v>6.7320000000000002</v>
      </c>
      <c r="G8" s="4">
        <v>3.9830640669360005</v>
      </c>
      <c r="H8" s="4">
        <v>2.4969359330639995</v>
      </c>
      <c r="I8" s="64">
        <f t="shared" si="0"/>
        <v>6.48</v>
      </c>
      <c r="J8" s="10">
        <v>5.2664999999999997</v>
      </c>
      <c r="K8" s="10">
        <v>0.96611281338720012</v>
      </c>
      <c r="L8" s="44">
        <f t="shared" si="30"/>
        <v>0.80479323395608582</v>
      </c>
      <c r="N8" s="11">
        <v>5.673</v>
      </c>
      <c r="O8" s="11">
        <v>0.55961281338719981</v>
      </c>
      <c r="P8" s="11">
        <v>6.2326128133871999</v>
      </c>
      <c r="Q8" s="44">
        <f t="shared" si="1"/>
        <v>0.87680990126962655</v>
      </c>
      <c r="S8" s="11">
        <v>5.6189999999999998</v>
      </c>
      <c r="T8" s="11">
        <v>0.61361281338720008</v>
      </c>
      <c r="U8" s="11">
        <v>6.2326128133871999</v>
      </c>
      <c r="V8" s="44">
        <f t="shared" si="2"/>
        <v>0.86650947426523139</v>
      </c>
      <c r="X8" s="11">
        <v>5.61</v>
      </c>
      <c r="Y8" s="11">
        <v>0.62261281338719954</v>
      </c>
      <c r="Z8" s="11">
        <v>6.2326128133871999</v>
      </c>
      <c r="AA8" s="44">
        <f t="shared" si="3"/>
        <v>0.86481621929510866</v>
      </c>
      <c r="AB8" s="48"/>
      <c r="AC8" s="11">
        <v>5.3174999999999999</v>
      </c>
      <c r="AD8" s="7"/>
      <c r="AE8" s="11" t="s">
        <v>125</v>
      </c>
      <c r="AF8" s="11"/>
      <c r="AG8" s="44">
        <f t="shared" si="4"/>
        <v>1</v>
      </c>
      <c r="AH8" s="44">
        <f t="shared" si="5"/>
        <v>1</v>
      </c>
      <c r="AI8" s="44">
        <f t="shared" si="6"/>
        <v>0</v>
      </c>
      <c r="AJ8" s="44"/>
      <c r="AK8" s="11">
        <v>4.9375</v>
      </c>
      <c r="AL8" s="11">
        <v>0.54603203346800022</v>
      </c>
      <c r="AM8" s="17">
        <v>5.4835320334680002</v>
      </c>
      <c r="AN8" s="11">
        <v>5.48</v>
      </c>
      <c r="AO8" s="44">
        <f t="shared" si="7"/>
        <v>0.8794390709838783</v>
      </c>
      <c r="AP8" s="44">
        <f t="shared" si="8"/>
        <v>0.88012544028190154</v>
      </c>
      <c r="AQ8" s="4">
        <v>4.9820000000000002</v>
      </c>
      <c r="AR8" s="4">
        <v>0.50153203346800002</v>
      </c>
      <c r="AS8" s="18">
        <v>5.4835320334680002</v>
      </c>
      <c r="AT8" s="4">
        <v>5.4844999999999997</v>
      </c>
      <c r="AU8" s="44">
        <f t="shared" si="9"/>
        <v>0.88816561798668581</v>
      </c>
      <c r="AV8" s="44">
        <f t="shared" si="10"/>
        <v>0.88797395544876312</v>
      </c>
      <c r="AW8" s="4">
        <v>4.72</v>
      </c>
      <c r="AX8" s="4">
        <v>0.76353203346800047</v>
      </c>
      <c r="AY8" s="18">
        <v>5.4835320334680002</v>
      </c>
      <c r="AZ8" s="4">
        <v>5.48</v>
      </c>
      <c r="BA8" s="44">
        <f t="shared" si="11"/>
        <v>0.83914114086871361</v>
      </c>
      <c r="BB8" s="44">
        <f t="shared" si="12"/>
        <v>0.83976602692382407</v>
      </c>
      <c r="BC8" s="4">
        <v>5.0199999999999996</v>
      </c>
      <c r="BD8" s="4">
        <v>0.21383844016160047</v>
      </c>
      <c r="BE8" s="18">
        <v>5.2338384401616</v>
      </c>
      <c r="BF8" s="4">
        <v>5.26</v>
      </c>
      <c r="BG8" s="44">
        <f t="shared" si="13"/>
        <v>0.94904850903732763</v>
      </c>
      <c r="BH8" s="44">
        <f t="shared" si="14"/>
        <v>0.94316922589949492</v>
      </c>
      <c r="BI8" s="4">
        <v>4.8</v>
      </c>
      <c r="BJ8" s="4">
        <v>0.18414484685520005</v>
      </c>
      <c r="BK8" s="18">
        <v>4.9841448468551999</v>
      </c>
      <c r="BM8" s="46"/>
      <c r="BN8" s="44">
        <f t="shared" si="15"/>
        <v>0.95581098748234572</v>
      </c>
      <c r="BO8" s="44"/>
      <c r="BP8" s="4">
        <v>4.4800000000000004</v>
      </c>
      <c r="BQ8" s="4">
        <v>0.50414484685519945</v>
      </c>
      <c r="BR8" s="18">
        <v>4.9841448468551999</v>
      </c>
      <c r="BS8" s="4">
        <v>4.9800000000000004</v>
      </c>
      <c r="BT8" s="44">
        <f t="shared" si="16"/>
        <v>0.88764845663732372</v>
      </c>
      <c r="BU8" s="44">
        <f t="shared" si="17"/>
        <v>0.88846913795239812</v>
      </c>
      <c r="BV8" s="3"/>
      <c r="BW8" s="3">
        <v>4.9841448468551999</v>
      </c>
      <c r="BX8" s="18">
        <v>4.9841448468551999</v>
      </c>
      <c r="BY8" s="3"/>
      <c r="BZ8" s="44">
        <f t="shared" si="18"/>
        <v>0.44418102725478059</v>
      </c>
      <c r="CA8" s="44">
        <f t="shared" si="19"/>
        <v>1</v>
      </c>
      <c r="CB8" s="3">
        <v>4.51</v>
      </c>
      <c r="CC8" s="3">
        <v>0.47414484685520009</v>
      </c>
      <c r="CD8" s="18">
        <v>4.9841448468551999</v>
      </c>
      <c r="CE8" s="3">
        <v>5</v>
      </c>
      <c r="CF8">
        <f t="shared" si="20"/>
        <v>0.89362292501297558</v>
      </c>
      <c r="CH8" s="3">
        <v>4.68</v>
      </c>
      <c r="CI8" s="3">
        <v>0.30414484685520016</v>
      </c>
      <c r="CJ8" s="18">
        <v>4.9841448468551999</v>
      </c>
      <c r="CK8" s="3">
        <v>5.0289999999999999</v>
      </c>
      <c r="CL8">
        <f t="shared" si="21"/>
        <v>0.92905760998097864</v>
      </c>
      <c r="CN8" s="3">
        <v>4.7</v>
      </c>
      <c r="CO8" s="3">
        <v>0.2841448468551997</v>
      </c>
      <c r="CP8" s="18">
        <v>4.9841448468551999</v>
      </c>
      <c r="CQ8" s="3">
        <v>5</v>
      </c>
      <c r="CR8">
        <f t="shared" si="22"/>
        <v>0.93341201413015629</v>
      </c>
      <c r="CT8" s="3">
        <v>4.649</v>
      </c>
      <c r="CU8" s="3">
        <v>0.33514484685519985</v>
      </c>
      <c r="CV8" s="18">
        <v>4.9841448468551999</v>
      </c>
      <c r="CW8" s="3">
        <v>4.9855</v>
      </c>
      <c r="CX8">
        <f t="shared" si="23"/>
        <v>0.92238799614700506</v>
      </c>
      <c r="CZ8" s="3">
        <v>4.5999999999999996</v>
      </c>
      <c r="DA8" s="3">
        <v>0.38414484685520023</v>
      </c>
      <c r="DB8" s="18">
        <v>4.9841448468551999</v>
      </c>
      <c r="DC8" s="3">
        <v>4.9800000000000004</v>
      </c>
      <c r="DD8">
        <f t="shared" si="24"/>
        <v>0.91203882057436958</v>
      </c>
      <c r="DF8" s="3">
        <v>4.6900000000000004</v>
      </c>
      <c r="DG8" s="3">
        <v>0.29414484685519948</v>
      </c>
      <c r="DH8" s="18">
        <v>4.9841448468551999</v>
      </c>
      <c r="DI8" s="3">
        <v>4.6900000000000004</v>
      </c>
      <c r="DJ8">
        <f t="shared" si="25"/>
        <v>0.93122972181537012</v>
      </c>
      <c r="DL8" s="3">
        <v>4.54</v>
      </c>
      <c r="DM8" s="3">
        <v>0.19445125354879966</v>
      </c>
      <c r="DN8" s="18">
        <v>4.7344512535487997</v>
      </c>
      <c r="DO8" s="3">
        <v>4.7300000000000004</v>
      </c>
      <c r="DP8">
        <f t="shared" si="26"/>
        <v>0.95345289277688783</v>
      </c>
      <c r="DR8" s="3">
        <v>4.4400000000000004</v>
      </c>
      <c r="DS8" s="60">
        <v>5.2408022284867206</v>
      </c>
      <c r="DT8" s="18">
        <v>5.2408022284867206</v>
      </c>
      <c r="DU8" s="3">
        <v>4.7344512535487997</v>
      </c>
      <c r="DV8" s="46">
        <f t="shared" si="27"/>
        <v>0.43182153116340904</v>
      </c>
      <c r="DX8" s="3">
        <v>4.8899999999999997</v>
      </c>
      <c r="DY8" s="12">
        <v>0.35080222848672094</v>
      </c>
      <c r="DZ8" s="18">
        <v>5.2408022284867206</v>
      </c>
      <c r="EA8" s="18">
        <v>4.7344512535487997</v>
      </c>
      <c r="EB8" s="3">
        <v>5.25</v>
      </c>
      <c r="EC8" s="3"/>
      <c r="ED8" s="3">
        <v>-0.26585515314480013</v>
      </c>
      <c r="EE8" s="19">
        <v>4.9841448468551999</v>
      </c>
      <c r="EF8" s="3">
        <v>4.9800000000000004</v>
      </c>
      <c r="EG8" s="46"/>
      <c r="EH8" s="46"/>
      <c r="EI8" s="3">
        <v>4.96</v>
      </c>
      <c r="EJ8" s="3">
        <v>2.4144846855199908E-2</v>
      </c>
      <c r="EK8" s="19">
        <v>4.9841448468551999</v>
      </c>
      <c r="EL8" s="3">
        <v>4.99</v>
      </c>
      <c r="EM8">
        <f t="shared" si="28"/>
        <v>0.99397464734815721</v>
      </c>
      <c r="EO8" s="3"/>
      <c r="EP8" s="3"/>
      <c r="EQ8" s="3"/>
      <c r="ER8" s="3">
        <v>4.9841448468551999</v>
      </c>
      <c r="ES8" s="19">
        <v>4.9841448468551999</v>
      </c>
      <c r="ET8" s="3"/>
      <c r="EU8" s="3"/>
      <c r="EX8" s="3">
        <v>4.6624999999999996</v>
      </c>
      <c r="EY8" s="3">
        <v>0.32164484685520023</v>
      </c>
      <c r="EZ8" s="19">
        <v>4.9841448468551999</v>
      </c>
      <c r="FA8" s="3">
        <v>4.9785000000000004</v>
      </c>
      <c r="FB8" s="3">
        <v>4.74</v>
      </c>
      <c r="FC8">
        <f t="shared" si="31"/>
        <v>0.92528069765072118</v>
      </c>
      <c r="FE8" s="3"/>
      <c r="FF8" s="19"/>
      <c r="FG8" s="3"/>
      <c r="FH8" s="46"/>
      <c r="FI8" s="46"/>
      <c r="FJ8" s="3"/>
      <c r="FK8" s="14"/>
      <c r="FL8" s="20"/>
      <c r="FM8" s="3"/>
      <c r="FN8" s="3"/>
      <c r="FO8" s="3"/>
      <c r="FP8">
        <f t="shared" si="29"/>
        <v>1</v>
      </c>
      <c r="FR8" s="3"/>
      <c r="FS8" s="3"/>
      <c r="FT8" s="20"/>
      <c r="FU8" s="3"/>
      <c r="FX8" s="3"/>
      <c r="FY8" s="3"/>
      <c r="FZ8" s="3"/>
      <c r="GA8" s="3"/>
      <c r="GB8" s="3"/>
    </row>
    <row r="9" spans="1:184" ht="15.75" customHeight="1">
      <c r="A9" s="36" t="s">
        <v>189</v>
      </c>
      <c r="B9" s="2">
        <v>9018</v>
      </c>
      <c r="C9" s="2" t="s">
        <v>135</v>
      </c>
      <c r="D9" s="16" t="s">
        <v>124</v>
      </c>
      <c r="E9" s="3">
        <v>10</v>
      </c>
      <c r="F9" s="4">
        <v>6.7119999999999997</v>
      </c>
      <c r="G9" s="4">
        <v>3.970770659322</v>
      </c>
      <c r="H9" s="4">
        <v>2.4892293406779995</v>
      </c>
      <c r="I9" s="64">
        <f t="shared" si="0"/>
        <v>6.4599999999999991</v>
      </c>
      <c r="J9" s="10">
        <v>5.1544999999999996</v>
      </c>
      <c r="K9" s="10">
        <v>1.0596541318643995</v>
      </c>
      <c r="L9" s="44">
        <f t="shared" si="30"/>
        <v>0.78935096421260953</v>
      </c>
      <c r="N9" s="11">
        <v>5.27</v>
      </c>
      <c r="O9" s="11">
        <v>0.94415413186439956</v>
      </c>
      <c r="P9" s="11">
        <v>6.2141541318643991</v>
      </c>
      <c r="Q9" s="44">
        <f t="shared" si="1"/>
        <v>0.8079005942150963</v>
      </c>
      <c r="S9" s="11">
        <v>5.46</v>
      </c>
      <c r="T9" s="11">
        <v>0.75415413186439917</v>
      </c>
      <c r="U9" s="11">
        <v>6.2141541318643991</v>
      </c>
      <c r="V9" s="44">
        <f t="shared" si="2"/>
        <v>0.84038811934717883</v>
      </c>
      <c r="X9" s="11">
        <v>5.65</v>
      </c>
      <c r="Y9" s="11">
        <v>0.56415413186439878</v>
      </c>
      <c r="Z9" s="11">
        <v>6.2141541318643991</v>
      </c>
      <c r="AA9" s="44">
        <f t="shared" si="3"/>
        <v>0.87559790782841007</v>
      </c>
      <c r="AB9" s="48"/>
      <c r="AC9" s="11">
        <v>5.3380000000000001</v>
      </c>
      <c r="AD9" s="7"/>
      <c r="AE9" s="11" t="s">
        <v>125</v>
      </c>
      <c r="AF9" s="11"/>
      <c r="AG9" s="44">
        <f t="shared" si="4"/>
        <v>1</v>
      </c>
      <c r="AH9" s="44">
        <f t="shared" si="5"/>
        <v>1</v>
      </c>
      <c r="AI9" s="44">
        <f t="shared" si="6"/>
        <v>0</v>
      </c>
      <c r="AJ9" s="44"/>
      <c r="AK9" s="11">
        <v>5</v>
      </c>
      <c r="AL9" s="11">
        <v>0.4673853296609991</v>
      </c>
      <c r="AM9" s="17">
        <v>5.4673853296609991</v>
      </c>
      <c r="AN9" s="11">
        <v>5.46</v>
      </c>
      <c r="AO9" s="44">
        <f t="shared" si="7"/>
        <v>0.89468929645077666</v>
      </c>
      <c r="AP9" s="44">
        <f t="shared" si="8"/>
        <v>0.89618058902863862</v>
      </c>
      <c r="AQ9" s="4">
        <v>5.0599999999999996</v>
      </c>
      <c r="AR9" s="4">
        <v>0.4073853296609995</v>
      </c>
      <c r="AS9" s="18">
        <v>5.4673853296609991</v>
      </c>
      <c r="AT9" s="4">
        <v>5.46</v>
      </c>
      <c r="AU9" s="44">
        <f t="shared" si="9"/>
        <v>0.90695047625390079</v>
      </c>
      <c r="AV9" s="44">
        <f t="shared" si="10"/>
        <v>0.90848295845793736</v>
      </c>
      <c r="AW9" s="4">
        <v>4.819</v>
      </c>
      <c r="AX9" s="4">
        <v>0.64838532966099915</v>
      </c>
      <c r="AY9" s="18">
        <v>5.4673853296609991</v>
      </c>
      <c r="AZ9" s="4">
        <v>5.46</v>
      </c>
      <c r="BA9" s="44">
        <f t="shared" si="11"/>
        <v>0.85963121158769207</v>
      </c>
      <c r="BB9" s="44">
        <f t="shared" si="12"/>
        <v>0.86100783248960688</v>
      </c>
      <c r="BC9" s="4">
        <v>5.03</v>
      </c>
      <c r="BD9" s="4">
        <v>0.18846239559319944</v>
      </c>
      <c r="BE9" s="18">
        <v>5.2184623955931997</v>
      </c>
      <c r="BF9" s="4">
        <v>5.21</v>
      </c>
      <c r="BG9" s="44">
        <f t="shared" si="13"/>
        <v>0.95468818575326442</v>
      </c>
      <c r="BH9" s="44">
        <f t="shared" si="14"/>
        <v>0.95663455903164718</v>
      </c>
      <c r="BI9" s="4">
        <v>4.82</v>
      </c>
      <c r="BJ9" s="4">
        <v>0.1495394615253991</v>
      </c>
      <c r="BK9" s="18">
        <v>4.9695394615253994</v>
      </c>
      <c r="BM9" s="46"/>
      <c r="BN9" s="44">
        <f t="shared" si="15"/>
        <v>0.96370674606050166</v>
      </c>
      <c r="BO9" s="44"/>
      <c r="BP9" s="4">
        <v>4.5999999999999996</v>
      </c>
      <c r="BQ9" s="4">
        <v>0.36953946152539974</v>
      </c>
      <c r="BR9" s="18">
        <v>4.9695394615253994</v>
      </c>
      <c r="BS9" s="4">
        <v>4.99</v>
      </c>
      <c r="BT9" s="44">
        <f t="shared" si="16"/>
        <v>0.9148587425238518</v>
      </c>
      <c r="BU9" s="44">
        <f t="shared" si="17"/>
        <v>0.91056626672941421</v>
      </c>
      <c r="BV9" s="3"/>
      <c r="BW9" s="3">
        <v>4.9695394615253994</v>
      </c>
      <c r="BX9" s="18">
        <v>4.9695394615253994</v>
      </c>
      <c r="BY9" s="3"/>
      <c r="BZ9" s="44">
        <f t="shared" si="18"/>
        <v>0.44414238495628761</v>
      </c>
      <c r="CA9" s="44">
        <f t="shared" si="19"/>
        <v>1</v>
      </c>
      <c r="CB9" s="3">
        <v>4.58</v>
      </c>
      <c r="CC9" s="3">
        <v>0.38953946152539931</v>
      </c>
      <c r="CD9" s="18">
        <v>4.9695394615253994</v>
      </c>
      <c r="CE9" s="3"/>
      <c r="CF9">
        <f t="shared" si="20"/>
        <v>0.91066244126468343</v>
      </c>
      <c r="CH9" s="3">
        <v>4.59</v>
      </c>
      <c r="CI9" s="3">
        <v>0.37953946152539952</v>
      </c>
      <c r="CJ9" s="18">
        <v>4.9695394615253994</v>
      </c>
      <c r="CK9" s="3">
        <v>4.96</v>
      </c>
      <c r="CL9">
        <f t="shared" si="21"/>
        <v>0.91275576890332843</v>
      </c>
      <c r="CN9" s="3">
        <v>4.74</v>
      </c>
      <c r="CO9" s="3">
        <v>0.22953946152539917</v>
      </c>
      <c r="CP9" s="18">
        <v>4.9695394615253994</v>
      </c>
      <c r="CQ9" s="3">
        <v>4.97</v>
      </c>
      <c r="CR9">
        <f t="shared" si="22"/>
        <v>0.94535178238717987</v>
      </c>
      <c r="CT9" s="3">
        <v>4.6624999999999996</v>
      </c>
      <c r="CU9" s="3">
        <v>0.30703946152539974</v>
      </c>
      <c r="CV9" s="18">
        <v>4.9695394615253994</v>
      </c>
      <c r="CW9" s="3">
        <v>5.0709999999999997</v>
      </c>
      <c r="CX9">
        <f t="shared" si="23"/>
        <v>0.92822508413146254</v>
      </c>
      <c r="CZ9" s="3">
        <v>4.62</v>
      </c>
      <c r="DA9" s="3">
        <v>0.34953946152539928</v>
      </c>
      <c r="DB9" s="18">
        <v>4.9695394615253994</v>
      </c>
      <c r="DC9" s="3">
        <v>4.96</v>
      </c>
      <c r="DD9">
        <f t="shared" si="24"/>
        <v>0.91909389563524224</v>
      </c>
      <c r="DF9" s="3">
        <v>4.71</v>
      </c>
      <c r="DG9" s="3">
        <v>0.25953946152539942</v>
      </c>
      <c r="DH9" s="18">
        <v>4.9695394615253994</v>
      </c>
      <c r="DI9" s="3">
        <v>4.71</v>
      </c>
      <c r="DJ9">
        <f t="shared" si="25"/>
        <v>0.93864765132788675</v>
      </c>
      <c r="DL9" s="3">
        <v>4.5599999999999996</v>
      </c>
      <c r="DM9" s="3">
        <v>0.16061652745759947</v>
      </c>
      <c r="DN9" s="18">
        <v>4.7206165274575991</v>
      </c>
      <c r="DO9" s="3">
        <v>4.7300000000000004</v>
      </c>
      <c r="DP9">
        <f t="shared" si="26"/>
        <v>0.96112285772401795</v>
      </c>
      <c r="DR9" s="3">
        <v>4.5</v>
      </c>
      <c r="DS9" s="60">
        <v>5.0235970288548799</v>
      </c>
      <c r="DT9" s="18">
        <v>5.0235970288548799</v>
      </c>
      <c r="DU9" s="3">
        <v>4.7206165274575991</v>
      </c>
      <c r="DV9" s="46">
        <f t="shared" si="27"/>
        <v>0.44147301922530796</v>
      </c>
      <c r="DX9" s="3">
        <v>4.74</v>
      </c>
      <c r="DY9" s="12">
        <v>0.2835970288548797</v>
      </c>
      <c r="DZ9" s="18">
        <v>5.0235970288548799</v>
      </c>
      <c r="EA9" s="18">
        <v>4.7206165274575991</v>
      </c>
      <c r="EB9" s="3">
        <v>5.03</v>
      </c>
      <c r="EC9" s="3">
        <v>5.01</v>
      </c>
      <c r="ED9" s="3">
        <v>-6.0460538474600867E-2</v>
      </c>
      <c r="EE9" s="19">
        <v>4.9695394615253994</v>
      </c>
      <c r="EF9" s="3">
        <v>5.01</v>
      </c>
      <c r="EG9" s="46"/>
      <c r="EH9" s="46"/>
      <c r="EI9" s="3">
        <v>4.8600000000000003</v>
      </c>
      <c r="EJ9" s="3">
        <v>0.10953946152539906</v>
      </c>
      <c r="EK9" s="19">
        <v>4.9695394615253994</v>
      </c>
      <c r="EL9" s="3">
        <v>4.97</v>
      </c>
      <c r="EM9">
        <f t="shared" si="28"/>
        <v>0.97315413331802103</v>
      </c>
      <c r="EO9" s="3"/>
      <c r="EP9" s="3"/>
      <c r="EQ9" s="3"/>
      <c r="ER9" s="12">
        <v>4.9695394615253994</v>
      </c>
      <c r="ES9" s="17">
        <v>4.9695394615253994</v>
      </c>
      <c r="ET9" s="3"/>
      <c r="EU9" s="3"/>
      <c r="EX9" s="3">
        <v>4.7300000000000004</v>
      </c>
      <c r="EY9" s="12">
        <v>0.23953946152539896</v>
      </c>
      <c r="EZ9" s="17">
        <v>4.9695394615253994</v>
      </c>
      <c r="FA9" s="3">
        <v>4.96</v>
      </c>
      <c r="FB9" s="3"/>
      <c r="FC9">
        <f t="shared" si="31"/>
        <v>0.94310645661484249</v>
      </c>
      <c r="FE9" s="3"/>
      <c r="FF9" s="17">
        <v>4.9695394615253994</v>
      </c>
      <c r="FG9" s="3"/>
      <c r="FH9" s="46"/>
      <c r="FI9" s="46"/>
      <c r="FJ9" s="3"/>
      <c r="FK9" s="37"/>
      <c r="FL9" s="20"/>
      <c r="FM9" s="3"/>
      <c r="FN9" s="3">
        <v>4.7110000000000003</v>
      </c>
      <c r="FO9" s="3">
        <v>4.6555</v>
      </c>
      <c r="FP9">
        <f t="shared" si="29"/>
        <v>1</v>
      </c>
      <c r="FR9" s="3"/>
      <c r="FS9" s="3"/>
      <c r="FT9" s="20"/>
      <c r="FU9" s="3"/>
      <c r="FX9" s="3"/>
      <c r="FY9" s="3"/>
      <c r="FZ9" s="3"/>
      <c r="GA9" s="3"/>
      <c r="GB9" s="3"/>
    </row>
    <row r="10" spans="1:184" ht="15.75" customHeight="1">
      <c r="A10" s="38" t="s">
        <v>217</v>
      </c>
      <c r="B10" s="2">
        <v>9018</v>
      </c>
      <c r="C10" s="2" t="s">
        <v>135</v>
      </c>
      <c r="D10" s="16" t="s">
        <v>124</v>
      </c>
      <c r="E10" s="3">
        <v>32</v>
      </c>
      <c r="F10" s="41">
        <v>7.0059999999999993</v>
      </c>
      <c r="G10" s="4">
        <v>4.1514837512477998</v>
      </c>
      <c r="H10" s="4">
        <v>2.6025162487521993</v>
      </c>
      <c r="I10" s="64">
        <f t="shared" si="0"/>
        <v>6.7539999999999996</v>
      </c>
      <c r="J10" s="40">
        <v>6.1139999999999999</v>
      </c>
      <c r="K10" s="12">
        <v>0.35993686167055916</v>
      </c>
      <c r="L10" s="44">
        <f t="shared" si="30"/>
        <v>0.92021651436359375</v>
      </c>
      <c r="N10" s="11">
        <v>6.01</v>
      </c>
      <c r="O10" s="11">
        <v>0.61393686167055961</v>
      </c>
      <c r="P10" s="11">
        <v>6.6239368616705594</v>
      </c>
      <c r="Q10" s="44">
        <f t="shared" si="1"/>
        <v>0.87116837913399159</v>
      </c>
      <c r="S10" s="11">
        <v>6.2</v>
      </c>
      <c r="T10" s="11">
        <v>0.42393686167055922</v>
      </c>
      <c r="U10" s="11">
        <v>6.6239368616705594</v>
      </c>
      <c r="V10" s="44">
        <f t="shared" si="2"/>
        <v>0.90734472357063634</v>
      </c>
      <c r="X10" s="11">
        <v>6.24</v>
      </c>
      <c r="Y10" s="11">
        <v>0.38393686167055918</v>
      </c>
      <c r="Z10" s="11">
        <v>6.6239368616705594</v>
      </c>
      <c r="AA10" s="44">
        <f t="shared" si="3"/>
        <v>0.9153470219328762</v>
      </c>
      <c r="AB10" s="48"/>
      <c r="AC10" s="11">
        <v>6</v>
      </c>
      <c r="AD10" s="7"/>
      <c r="AE10" s="11" t="s">
        <v>125</v>
      </c>
      <c r="AF10" s="11">
        <v>6</v>
      </c>
      <c r="AG10" s="44">
        <f t="shared" si="4"/>
        <v>1</v>
      </c>
      <c r="AH10" s="44">
        <f t="shared" si="5"/>
        <v>1</v>
      </c>
      <c r="AI10" s="44">
        <f t="shared" si="6"/>
        <v>0.85640879246360269</v>
      </c>
      <c r="AJ10" s="44"/>
      <c r="AK10" s="11">
        <v>5.7270000000000003</v>
      </c>
      <c r="AL10" s="11">
        <v>9.8842154176399077E-2</v>
      </c>
      <c r="AM10" s="17">
        <v>5.8258421541763994</v>
      </c>
      <c r="AN10" s="11">
        <v>5.8315000000000001</v>
      </c>
      <c r="AO10" s="44">
        <f t="shared" si="7"/>
        <v>0.97674480583941614</v>
      </c>
      <c r="AP10" s="44">
        <f t="shared" si="8"/>
        <v>0.97544633482931842</v>
      </c>
      <c r="AQ10" s="4">
        <v>5.53</v>
      </c>
      <c r="AR10" s="4">
        <v>0.17474187562389876</v>
      </c>
      <c r="AS10" s="18">
        <v>5.704741875623899</v>
      </c>
      <c r="AT10" s="4">
        <v>5.71</v>
      </c>
      <c r="AU10" s="44">
        <f t="shared" si="9"/>
        <v>0.9596087003556828</v>
      </c>
      <c r="AV10" s="44">
        <f t="shared" si="10"/>
        <v>0.95844380116902295</v>
      </c>
      <c r="AW10" s="4">
        <v>5.2</v>
      </c>
      <c r="AX10" s="4">
        <v>0.50474187562389883</v>
      </c>
      <c r="AY10" s="18">
        <v>5.704741875623899</v>
      </c>
      <c r="AZ10" s="4">
        <v>5.7</v>
      </c>
      <c r="BA10" s="44">
        <f t="shared" si="11"/>
        <v>0.89159849284129056</v>
      </c>
      <c r="BB10" s="44">
        <f t="shared" si="12"/>
        <v>0.89250741768884589</v>
      </c>
      <c r="BC10" s="4">
        <v>5.38</v>
      </c>
      <c r="BD10" s="4">
        <v>6.4490250748679756E-2</v>
      </c>
      <c r="BE10" s="18">
        <v>5.4444902507486796</v>
      </c>
      <c r="BF10" s="4">
        <v>5.45</v>
      </c>
      <c r="BG10" s="44">
        <f t="shared" si="13"/>
        <v>0.98470335663404462</v>
      </c>
      <c r="BH10" s="44">
        <f t="shared" si="14"/>
        <v>0.98341815244952457</v>
      </c>
      <c r="BI10" s="4">
        <v>5.15</v>
      </c>
      <c r="BJ10" s="4">
        <v>3.423862587345905E-2</v>
      </c>
      <c r="BK10" s="18">
        <v>5.1842386258734594</v>
      </c>
      <c r="BM10" s="46"/>
      <c r="BN10" s="44">
        <f t="shared" si="15"/>
        <v>0.99182013932395419</v>
      </c>
      <c r="BO10" s="44"/>
      <c r="BP10" s="4">
        <v>4.8899999999999997</v>
      </c>
      <c r="BQ10" s="4">
        <v>0.29423862587345972</v>
      </c>
      <c r="BR10" s="18">
        <v>5.1842386258734594</v>
      </c>
      <c r="BS10" s="4">
        <v>5.18</v>
      </c>
      <c r="BT10" s="44">
        <f t="shared" si="16"/>
        <v>0.93381533957503027</v>
      </c>
      <c r="BU10" s="44">
        <f t="shared" si="17"/>
        <v>0.93470650434811864</v>
      </c>
      <c r="BV10" s="3"/>
      <c r="BW10" s="3">
        <v>5.1842386258734594</v>
      </c>
      <c r="BX10" s="18">
        <v>5.1842386258734594</v>
      </c>
      <c r="BY10" s="3"/>
      <c r="BZ10" s="44">
        <f t="shared" si="18"/>
        <v>0.44468800415720389</v>
      </c>
      <c r="CA10" s="44">
        <f t="shared" si="19"/>
        <v>1</v>
      </c>
      <c r="CB10" s="3">
        <v>4.92</v>
      </c>
      <c r="CC10" s="3">
        <v>0.26423862587345948</v>
      </c>
      <c r="CD10" s="18">
        <v>5.1842386258734594</v>
      </c>
      <c r="CE10" s="3">
        <v>5.2</v>
      </c>
      <c r="CF10">
        <f t="shared" si="20"/>
        <v>0.94015959263142701</v>
      </c>
      <c r="CH10" s="3">
        <v>4.9400000000000004</v>
      </c>
      <c r="CI10" s="3">
        <v>0.24423862587345901</v>
      </c>
      <c r="CJ10" s="18">
        <v>5.1842386258734594</v>
      </c>
      <c r="CK10" s="3">
        <v>5.19</v>
      </c>
      <c r="CL10">
        <f t="shared" si="21"/>
        <v>0.94443720396341091</v>
      </c>
      <c r="CN10" s="3">
        <v>4.93</v>
      </c>
      <c r="CO10" s="3">
        <v>0.25423862587345969</v>
      </c>
      <c r="CP10" s="18">
        <v>5.1842386258734594</v>
      </c>
      <c r="CQ10" s="3">
        <v>5.24</v>
      </c>
      <c r="CR10">
        <f t="shared" si="22"/>
        <v>0.94229354368906426</v>
      </c>
      <c r="CT10" s="3">
        <v>4.9569999999999999</v>
      </c>
      <c r="CU10" s="3">
        <v>0.22723862587345955</v>
      </c>
      <c r="CV10" s="18">
        <v>5.1842386258734594</v>
      </c>
      <c r="CW10" s="3">
        <v>5.2350000000000003</v>
      </c>
      <c r="CX10">
        <f t="shared" si="23"/>
        <v>0.94810389736952105</v>
      </c>
      <c r="CZ10" s="3">
        <v>4.83</v>
      </c>
      <c r="DA10" s="3">
        <v>0.35423862587345933</v>
      </c>
      <c r="DB10" s="18">
        <v>5.1842386258734594</v>
      </c>
      <c r="DC10" s="3">
        <v>5.18</v>
      </c>
      <c r="DD10">
        <f t="shared" si="24"/>
        <v>0.92138028129025895</v>
      </c>
      <c r="DF10" s="3">
        <v>4.9800000000000004</v>
      </c>
      <c r="DG10" s="3">
        <v>0.20423862587345898</v>
      </c>
      <c r="DH10" s="18">
        <v>5.1842386258734594</v>
      </c>
      <c r="DI10" s="3">
        <v>4.9800000000000004</v>
      </c>
      <c r="DJ10">
        <f t="shared" si="25"/>
        <v>0.95311027467080156</v>
      </c>
      <c r="DL10" s="3">
        <v>4.8099999999999996</v>
      </c>
      <c r="DM10" s="3">
        <v>0.11398700099823955</v>
      </c>
      <c r="DN10" s="18">
        <v>4.9239870009982392</v>
      </c>
      <c r="DO10" s="3">
        <v>4.92</v>
      </c>
      <c r="DP10">
        <f t="shared" si="26"/>
        <v>0.97327680633181735</v>
      </c>
      <c r="DR10" s="3">
        <v>4.71</v>
      </c>
      <c r="DS10" s="60">
        <v>5.3034043640494</v>
      </c>
      <c r="DT10" s="18">
        <v>5.3034043640494</v>
      </c>
      <c r="DU10" s="3">
        <v>4.9239870009982392</v>
      </c>
      <c r="DV10" s="46">
        <f t="shared" si="27"/>
        <v>0.43908332923909005</v>
      </c>
      <c r="DX10" s="3">
        <v>5.03</v>
      </c>
      <c r="DY10" s="12">
        <v>0.27340436404939972</v>
      </c>
      <c r="DZ10" s="18">
        <v>5.3034043640494</v>
      </c>
      <c r="EA10" s="18">
        <v>4.9239870009982392</v>
      </c>
      <c r="EB10" s="3">
        <v>5.3</v>
      </c>
      <c r="EC10" s="3">
        <v>5.22</v>
      </c>
      <c r="ED10" s="3">
        <v>-0.11576137412654042</v>
      </c>
      <c r="EE10" s="19">
        <v>5.1842386258734594</v>
      </c>
      <c r="EF10" s="3">
        <v>5.22</v>
      </c>
      <c r="EG10" s="46"/>
      <c r="EH10" s="46"/>
      <c r="EI10" s="3">
        <v>5.0599999999999996</v>
      </c>
      <c r="EJ10" s="3">
        <v>0.1242386258734598</v>
      </c>
      <c r="EK10" s="19">
        <v>5.1842386258734594</v>
      </c>
      <c r="EL10" s="3">
        <v>5.19</v>
      </c>
      <c r="EM10">
        <f t="shared" si="28"/>
        <v>0.97094324305566659</v>
      </c>
      <c r="EO10" s="3"/>
      <c r="EP10" s="3"/>
      <c r="EQ10" s="3"/>
      <c r="ER10" s="12">
        <v>5.1842386258734594</v>
      </c>
      <c r="ES10" s="17">
        <v>5.1842386258734594</v>
      </c>
      <c r="ET10" s="3"/>
      <c r="EU10" s="3"/>
      <c r="EX10" s="3">
        <v>4.9400000000000004</v>
      </c>
      <c r="EY10" s="12">
        <v>0.24423862587345901</v>
      </c>
      <c r="EZ10" s="17">
        <v>5.1842386258734594</v>
      </c>
      <c r="FA10" s="3">
        <v>5.18</v>
      </c>
      <c r="FB10" s="3"/>
      <c r="FC10">
        <f t="shared" si="31"/>
        <v>0.94443720396341091</v>
      </c>
      <c r="FE10" s="3"/>
      <c r="FF10" s="17">
        <v>5.1842386258734594</v>
      </c>
      <c r="FG10" s="3"/>
      <c r="FH10" s="46"/>
      <c r="FI10" s="46"/>
      <c r="FJ10" s="3">
        <v>4.96</v>
      </c>
      <c r="FK10" s="12">
        <v>-3.6012999001760804E-2</v>
      </c>
      <c r="FL10" s="18">
        <v>4.9239870009982392</v>
      </c>
      <c r="FM10" s="3">
        <v>4.96</v>
      </c>
      <c r="FN10" s="3"/>
      <c r="FO10" s="3"/>
      <c r="FP10">
        <f t="shared" si="29"/>
        <v>1</v>
      </c>
      <c r="FR10" s="3">
        <v>4.8914999999999997</v>
      </c>
      <c r="FS10" s="3"/>
      <c r="FT10" s="39"/>
      <c r="FU10" s="3"/>
      <c r="FX10" s="3"/>
      <c r="FY10" s="3"/>
      <c r="FZ10" s="3"/>
      <c r="GA10" s="3"/>
      <c r="GB10" s="3"/>
    </row>
    <row r="11" spans="1:184" ht="15.75" customHeight="1">
      <c r="A11" s="42" t="s">
        <v>249</v>
      </c>
      <c r="B11" s="2">
        <v>9018</v>
      </c>
      <c r="C11" s="2" t="s">
        <v>135</v>
      </c>
      <c r="D11" s="16" t="s">
        <v>124</v>
      </c>
      <c r="E11" s="3">
        <v>47</v>
      </c>
      <c r="F11" s="4">
        <v>6.2944999999999993</v>
      </c>
      <c r="G11" s="4">
        <v>3.71414577537975</v>
      </c>
      <c r="H11" s="4">
        <v>2.3283542246202491</v>
      </c>
      <c r="I11" s="64">
        <f t="shared" si="0"/>
        <v>6.0424999999999986</v>
      </c>
      <c r="J11" s="40">
        <v>5.9399999999999995</v>
      </c>
      <c r="K11" s="12">
        <v>-0.12273073350305097</v>
      </c>
      <c r="L11" s="44">
        <f t="shared" si="30"/>
        <v>1</v>
      </c>
      <c r="N11" s="40">
        <v>5.6</v>
      </c>
      <c r="O11" s="12">
        <v>0.21726926649694889</v>
      </c>
      <c r="P11" s="12">
        <v>5.9672692664969489</v>
      </c>
      <c r="Q11" s="44">
        <f t="shared" si="1"/>
        <v>0.94473509813066359</v>
      </c>
      <c r="S11" s="40">
        <v>5.492</v>
      </c>
      <c r="T11" s="11">
        <v>0.32526926649694854</v>
      </c>
      <c r="U11" s="11">
        <v>5.9672692664969489</v>
      </c>
      <c r="V11" s="44">
        <f t="shared" si="2"/>
        <v>0.91947614614371753</v>
      </c>
      <c r="X11" s="40">
        <v>5.5459999999999994</v>
      </c>
      <c r="Y11" s="11">
        <v>0.27126926649694916</v>
      </c>
      <c r="Z11" s="11">
        <v>5.9672692664969489</v>
      </c>
      <c r="AA11" s="44">
        <f t="shared" si="3"/>
        <v>0.93193450025992508</v>
      </c>
      <c r="AB11" s="48"/>
      <c r="AC11" s="11">
        <v>5.48</v>
      </c>
      <c r="AD11" s="7"/>
      <c r="AE11" s="11" t="s">
        <v>125</v>
      </c>
      <c r="AF11" s="11">
        <v>5.48</v>
      </c>
      <c r="AG11" s="44">
        <f t="shared" si="4"/>
        <v>1</v>
      </c>
      <c r="AH11" s="44">
        <f t="shared" si="5"/>
        <v>1</v>
      </c>
      <c r="AI11" s="44">
        <f t="shared" si="6"/>
        <v>0.87060131861148637</v>
      </c>
      <c r="AJ11" s="44"/>
      <c r="AK11" s="11">
        <v>5.31</v>
      </c>
      <c r="AL11" s="11">
        <v>-5.8576833757626012E-2</v>
      </c>
      <c r="AM11" s="17">
        <v>5.2514231662423736</v>
      </c>
      <c r="AN11" s="12">
        <v>5.25</v>
      </c>
      <c r="AO11" s="44">
        <f t="shared" si="7"/>
        <v>1</v>
      </c>
      <c r="AP11" s="44">
        <f t="shared" si="8"/>
        <v>1</v>
      </c>
      <c r="AQ11" s="4">
        <v>5.22</v>
      </c>
      <c r="AR11" s="4">
        <v>-8.9677112310124762E-2</v>
      </c>
      <c r="AS11" s="18">
        <v>5.130322887689875</v>
      </c>
      <c r="AT11" s="4">
        <v>5.22</v>
      </c>
      <c r="AU11" s="44">
        <f t="shared" si="9"/>
        <v>1</v>
      </c>
      <c r="AV11" s="44">
        <f t="shared" si="10"/>
        <v>1</v>
      </c>
      <c r="AW11" s="4">
        <v>5.04</v>
      </c>
      <c r="AX11" s="4">
        <v>9.0322887689874953E-2</v>
      </c>
      <c r="AY11" s="18">
        <v>5.130322887689875</v>
      </c>
      <c r="AZ11" s="4">
        <v>5.13</v>
      </c>
      <c r="BA11" s="44">
        <f t="shared" si="11"/>
        <v>0.97625873789771256</v>
      </c>
      <c r="BB11" s="44">
        <f t="shared" si="12"/>
        <v>0.97634160063410935</v>
      </c>
      <c r="BC11" s="4">
        <v>4.99</v>
      </c>
      <c r="BD11" s="4">
        <v>-9.2512534772150268E-2</v>
      </c>
      <c r="BE11" s="18">
        <v>4.8974874652278499</v>
      </c>
      <c r="BF11" s="4">
        <v>4.8899999999999997</v>
      </c>
      <c r="BG11" s="44">
        <f t="shared" si="13"/>
        <v>1</v>
      </c>
      <c r="BH11" s="44">
        <f>IF(AND(($G11/((BF11-BC11)+$G11))&lt;=1,($G11/((BF11-BC11)+$G11))&gt;0),$G11/((BF11-BC11)+$G11),1)</f>
        <v>1</v>
      </c>
      <c r="BI11" s="4">
        <v>4.99</v>
      </c>
      <c r="BJ11" s="4">
        <v>-0.32534795723417531</v>
      </c>
      <c r="BK11" s="18">
        <v>4.6646520427658249</v>
      </c>
      <c r="BL11" s="4">
        <v>4.99</v>
      </c>
      <c r="BM11" s="46"/>
      <c r="BN11" s="44">
        <f t="shared" si="15"/>
        <v>1</v>
      </c>
      <c r="BO11" s="44"/>
      <c r="BP11" s="4">
        <v>4.78</v>
      </c>
      <c r="BQ11" s="4">
        <v>-0.11534795723417535</v>
      </c>
      <c r="BR11" s="18">
        <v>4.6646520427658249</v>
      </c>
      <c r="BS11" s="4">
        <v>4.78</v>
      </c>
      <c r="BT11" s="44">
        <f t="shared" si="16"/>
        <v>1</v>
      </c>
      <c r="BU11" s="44">
        <f t="shared" si="17"/>
        <v>1</v>
      </c>
      <c r="BV11" s="3">
        <v>4.72</v>
      </c>
      <c r="BW11" s="3">
        <v>-5.5347957234174849E-2</v>
      </c>
      <c r="BX11" s="18">
        <v>4.6646520427658249</v>
      </c>
      <c r="BY11" s="3">
        <v>4.72</v>
      </c>
      <c r="BZ11" s="44">
        <f t="shared" si="18"/>
        <v>1</v>
      </c>
      <c r="CA11" s="44">
        <f t="shared" si="19"/>
        <v>1</v>
      </c>
      <c r="CB11" s="3">
        <v>4.68</v>
      </c>
      <c r="CC11" s="3">
        <v>-1.5347957234174814E-2</v>
      </c>
      <c r="CD11" s="18">
        <v>4.6646520427658249</v>
      </c>
      <c r="CE11" s="3"/>
      <c r="CF11">
        <f t="shared" si="20"/>
        <v>1</v>
      </c>
      <c r="CH11" s="3">
        <v>4.57</v>
      </c>
      <c r="CI11" s="3">
        <v>9.4652042765824618E-2</v>
      </c>
      <c r="CJ11" s="18">
        <v>4.6646520427658249</v>
      </c>
      <c r="CK11" s="3">
        <v>4.67</v>
      </c>
      <c r="CL11">
        <f t="shared" si="21"/>
        <v>0.9751491028704935</v>
      </c>
      <c r="CN11" s="3">
        <v>4.57</v>
      </c>
      <c r="CO11" s="3">
        <v>9.4652042765824618E-2</v>
      </c>
      <c r="CP11" s="18">
        <v>4.6646520427658249</v>
      </c>
      <c r="CQ11" s="3">
        <v>4.66</v>
      </c>
      <c r="CR11">
        <f t="shared" si="22"/>
        <v>0.9751491028704935</v>
      </c>
      <c r="CT11" s="3">
        <v>4.5854999999999997</v>
      </c>
      <c r="CU11" s="3">
        <v>7.9152042765825215E-2</v>
      </c>
      <c r="CV11" s="18">
        <v>4.6646520427658249</v>
      </c>
      <c r="CW11" s="3">
        <v>4.7634999999999996</v>
      </c>
      <c r="CX11">
        <f t="shared" si="23"/>
        <v>0.97913371252128045</v>
      </c>
      <c r="CZ11" s="3">
        <v>4.58</v>
      </c>
      <c r="DA11" s="3">
        <v>8.4652042765824831E-2</v>
      </c>
      <c r="DB11" s="18">
        <v>4.6646520427658249</v>
      </c>
      <c r="DC11" s="3">
        <v>4.66</v>
      </c>
      <c r="DD11">
        <f t="shared" si="24"/>
        <v>0.97771609682371863</v>
      </c>
      <c r="DF11" s="3">
        <v>4.57</v>
      </c>
      <c r="DG11" s="3">
        <v>9.4652042765824618E-2</v>
      </c>
      <c r="DH11" s="18">
        <v>4.6646520427658249</v>
      </c>
      <c r="DI11" s="3">
        <v>4.57</v>
      </c>
      <c r="DJ11">
        <f t="shared" si="25"/>
        <v>0.9751491028704935</v>
      </c>
      <c r="DL11" s="3">
        <v>4.51</v>
      </c>
      <c r="DM11" s="3">
        <v>-7.8183379696199928E-2</v>
      </c>
      <c r="DN11" s="18">
        <v>4.4318166203037999</v>
      </c>
      <c r="DO11" s="3">
        <v>4.51</v>
      </c>
      <c r="DP11">
        <f t="shared" si="26"/>
        <v>1</v>
      </c>
      <c r="DR11" s="3">
        <v>4.45</v>
      </c>
      <c r="DS11" s="60">
        <v>4.5103286908713596</v>
      </c>
      <c r="DT11" s="18">
        <v>4.5103286908713596</v>
      </c>
      <c r="DU11" s="3">
        <v>4.4318166203037999</v>
      </c>
      <c r="DV11" s="46">
        <f t="shared" si="27"/>
        <v>0.45159673005498874</v>
      </c>
      <c r="DX11" s="3">
        <v>4.47</v>
      </c>
      <c r="DY11" s="12">
        <v>4.0328690871359818E-2</v>
      </c>
      <c r="DZ11" s="18">
        <v>4.5103286908713596</v>
      </c>
      <c r="EA11" s="18">
        <v>4.4318166203037999</v>
      </c>
      <c r="EB11" s="3">
        <v>4.5199999999999996</v>
      </c>
      <c r="EC11" s="3">
        <v>4.46</v>
      </c>
      <c r="ED11" s="3">
        <v>0.14465204276582533</v>
      </c>
      <c r="EE11" s="19">
        <v>4.6646520427658249</v>
      </c>
      <c r="EF11" s="3">
        <v>4.66</v>
      </c>
      <c r="EG11" s="46"/>
      <c r="EH11" s="46"/>
      <c r="EI11" s="3">
        <v>4.57</v>
      </c>
      <c r="EJ11" s="3">
        <v>9.4652042765824618E-2</v>
      </c>
      <c r="EK11" s="19">
        <v>4.6646520427658249</v>
      </c>
      <c r="EL11" s="3">
        <v>4.66</v>
      </c>
      <c r="EM11">
        <f t="shared" si="28"/>
        <v>0.9751491028704935</v>
      </c>
      <c r="EO11" s="3"/>
      <c r="EP11" s="3"/>
      <c r="EQ11" s="3"/>
      <c r="ER11" s="12">
        <v>4.6646520427658249</v>
      </c>
      <c r="ES11" s="17">
        <v>4.6646520427658249</v>
      </c>
      <c r="ET11" s="3"/>
      <c r="EU11" s="3"/>
      <c r="EX11" s="3">
        <v>4.54</v>
      </c>
      <c r="EY11" s="12">
        <v>0.12465204276582487</v>
      </c>
      <c r="EZ11" s="17">
        <v>4.6646520427658249</v>
      </c>
      <c r="FA11" s="3"/>
      <c r="FB11" s="3"/>
      <c r="FC11">
        <f t="shared" si="31"/>
        <v>0.9675283646936006</v>
      </c>
      <c r="FE11" s="3"/>
      <c r="FF11" s="17">
        <v>4.6646520427658249</v>
      </c>
      <c r="FG11" s="3"/>
      <c r="FH11" s="46"/>
      <c r="FI11" s="46"/>
      <c r="FJ11" s="3">
        <v>4.5599999999999996</v>
      </c>
      <c r="FK11" s="12">
        <v>-0.12818337969619975</v>
      </c>
      <c r="FL11" s="18">
        <v>4.4318166203037999</v>
      </c>
      <c r="FM11" s="3">
        <v>4.5599999999999996</v>
      </c>
      <c r="FN11" s="3"/>
      <c r="FO11" s="3"/>
      <c r="FP11">
        <f t="shared" si="29"/>
        <v>1</v>
      </c>
      <c r="FR11" s="3"/>
      <c r="FS11" s="3">
        <v>4.51</v>
      </c>
      <c r="FT11" s="18">
        <v>4.4318166203037999</v>
      </c>
      <c r="FU11" s="3"/>
      <c r="FX11" s="3">
        <v>4.5199999999999996</v>
      </c>
      <c r="FY11" s="3" t="s">
        <v>239</v>
      </c>
      <c r="FZ11" s="3"/>
      <c r="GA11" s="3"/>
      <c r="GB11" s="3"/>
    </row>
    <row r="12" spans="1:184" ht="15.75" customHeight="1">
      <c r="A12" s="9" t="s">
        <v>136</v>
      </c>
      <c r="B12" s="2" t="s">
        <v>137</v>
      </c>
      <c r="C12" s="2" t="s">
        <v>135</v>
      </c>
      <c r="D12" s="2" t="s">
        <v>120</v>
      </c>
      <c r="E12" s="3">
        <v>23</v>
      </c>
      <c r="F12" s="4">
        <v>6.85</v>
      </c>
      <c r="G12" s="4">
        <v>4.0555951718585996</v>
      </c>
      <c r="H12" s="4">
        <v>2.5424048281413998</v>
      </c>
      <c r="I12" s="64">
        <f t="shared" si="0"/>
        <v>6.597999999999999</v>
      </c>
      <c r="J12" s="10">
        <v>5.7324999999999999</v>
      </c>
      <c r="K12" s="10">
        <v>0.60901903437171967</v>
      </c>
      <c r="L12" s="44">
        <f t="shared" si="30"/>
        <v>0.86943849856687405</v>
      </c>
      <c r="N12" s="11">
        <v>5.8674999999999997</v>
      </c>
      <c r="O12" s="11">
        <v>0.47401903437171988</v>
      </c>
      <c r="P12" s="11">
        <v>6.3415190343717196</v>
      </c>
      <c r="Q12" s="44">
        <f t="shared" si="1"/>
        <v>0.89535112422604912</v>
      </c>
      <c r="S12" s="11">
        <v>5.952</v>
      </c>
      <c r="T12" s="11">
        <v>0.38951903437171964</v>
      </c>
      <c r="U12" s="11">
        <v>6.3415190343717196</v>
      </c>
      <c r="V12" s="44">
        <f t="shared" si="2"/>
        <v>0.91237142257767734</v>
      </c>
      <c r="X12" s="11">
        <v>5.83</v>
      </c>
      <c r="Y12" s="11">
        <v>0.51151903437171953</v>
      </c>
      <c r="Z12" s="11">
        <v>6.3415190343717196</v>
      </c>
      <c r="AA12" s="44">
        <f t="shared" si="3"/>
        <v>0.88799950882026979</v>
      </c>
      <c r="AB12" s="48"/>
      <c r="AC12" s="11">
        <v>5.7895000000000003</v>
      </c>
      <c r="AD12" s="11">
        <v>0.55201903437171929</v>
      </c>
      <c r="AE12" s="11">
        <v>6.3415190343717196</v>
      </c>
      <c r="AF12" s="11">
        <v>6.3875000000000002</v>
      </c>
      <c r="AG12" s="44">
        <f t="shared" si="4"/>
        <v>0.88019417215415063</v>
      </c>
      <c r="AH12" s="44">
        <f t="shared" si="5"/>
        <v>0.87149720207373249</v>
      </c>
      <c r="AI12" s="44">
        <f t="shared" si="6"/>
        <v>0.93248175182481763</v>
      </c>
      <c r="AJ12" s="44"/>
      <c r="AK12" s="11">
        <v>5.9124999999999996</v>
      </c>
      <c r="AL12" s="11">
        <v>0.42901903437171995</v>
      </c>
      <c r="AM12" s="11">
        <v>6.3415190343717196</v>
      </c>
      <c r="AN12" s="11">
        <v>6.36</v>
      </c>
      <c r="AO12" s="44">
        <f t="shared" si="7"/>
        <v>0.90433535313345381</v>
      </c>
      <c r="AP12" s="44">
        <f t="shared" si="8"/>
        <v>0.90062390801851511</v>
      </c>
      <c r="AQ12" s="4">
        <v>5.9139999999999997</v>
      </c>
      <c r="AR12" s="4">
        <v>0.4275190343717199</v>
      </c>
      <c r="AS12" s="4">
        <v>6.3415190343717196</v>
      </c>
      <c r="AT12" s="4">
        <v>6.3404999999999996</v>
      </c>
      <c r="AU12" s="44">
        <f t="shared" si="9"/>
        <v>0.90463793365389089</v>
      </c>
      <c r="AV12" s="44">
        <f t="shared" si="10"/>
        <v>0.90484360915006135</v>
      </c>
      <c r="AW12" s="4">
        <v>5.4104999999999999</v>
      </c>
      <c r="AX12" s="4">
        <v>0.93101903437171973</v>
      </c>
      <c r="AY12" s="4">
        <v>6.3415190343717196</v>
      </c>
      <c r="AZ12" s="4">
        <v>6.3624999999999998</v>
      </c>
      <c r="BA12" s="44">
        <f t="shared" si="11"/>
        <v>0.81329635783564402</v>
      </c>
      <c r="BB12" s="44">
        <f t="shared" si="12"/>
        <v>0.80988878546932153</v>
      </c>
      <c r="BC12" s="4">
        <v>5.64</v>
      </c>
      <c r="BD12" s="4">
        <v>0.70151903437171992</v>
      </c>
      <c r="BE12" s="4">
        <v>6.3415190343717196</v>
      </c>
      <c r="BF12" s="4">
        <v>6.34</v>
      </c>
      <c r="BG12" s="44">
        <f t="shared" si="13"/>
        <v>0.85253264816452146</v>
      </c>
      <c r="BH12" s="44">
        <f t="shared" si="14"/>
        <v>0.85280496453056509</v>
      </c>
      <c r="BI12" s="4">
        <v>5.7</v>
      </c>
      <c r="BJ12" s="4">
        <v>0.64151903437171942</v>
      </c>
      <c r="BK12" s="4">
        <v>6.3415190343717196</v>
      </c>
      <c r="BL12" s="4">
        <v>6.34</v>
      </c>
      <c r="BM12" s="4">
        <v>6.8760000000000003</v>
      </c>
      <c r="BN12" s="44">
        <f t="shared" si="15"/>
        <v>0.86342273016891957</v>
      </c>
      <c r="BO12" s="44"/>
      <c r="BP12" s="4">
        <v>6.75</v>
      </c>
      <c r="BQ12" s="4">
        <v>-0.4084809656282804</v>
      </c>
      <c r="BR12" s="4">
        <v>6.3415190343717196</v>
      </c>
      <c r="BT12" s="44">
        <f t="shared" si="16"/>
        <v>1</v>
      </c>
      <c r="BU12" s="44">
        <f t="shared" si="17"/>
        <v>-1.5051914728998419</v>
      </c>
      <c r="BV12" s="3">
        <v>5.96</v>
      </c>
      <c r="BW12" s="3">
        <v>0.63575951718585966</v>
      </c>
      <c r="BX12" s="3">
        <v>6.5957595171858596</v>
      </c>
      <c r="BY12" s="3">
        <v>6.6</v>
      </c>
      <c r="BZ12" s="44">
        <f t="shared" si="18"/>
        <v>0.86448274340234299</v>
      </c>
      <c r="CA12" s="44">
        <f t="shared" si="19"/>
        <v>0.86370204913838933</v>
      </c>
      <c r="CB12" s="3"/>
      <c r="CC12" s="3">
        <v>6.5957595171858596</v>
      </c>
      <c r="CD12" s="3">
        <v>6.5957595171858596</v>
      </c>
      <c r="CE12" s="3"/>
      <c r="CF12">
        <f t="shared" si="20"/>
        <v>0.38075862556994894</v>
      </c>
      <c r="CH12" s="3">
        <v>4.7329999999999997</v>
      </c>
      <c r="CI12" s="3">
        <v>1.86275951718586</v>
      </c>
      <c r="CJ12" s="3">
        <v>6.5957595171858596</v>
      </c>
      <c r="CK12" s="3">
        <v>6.5940000000000003</v>
      </c>
      <c r="CL12">
        <f t="shared" si="21"/>
        <v>0.68525720152696534</v>
      </c>
      <c r="CN12" s="3">
        <v>5.43</v>
      </c>
      <c r="CO12" s="3">
        <v>1.1657595171858599</v>
      </c>
      <c r="CP12" s="3">
        <v>6.5957595171858596</v>
      </c>
      <c r="CQ12" s="3">
        <v>6.59</v>
      </c>
      <c r="CR12">
        <f t="shared" si="22"/>
        <v>0.77673236418282832</v>
      </c>
      <c r="CT12" s="3">
        <v>5.2634999999999996</v>
      </c>
      <c r="CU12" s="3">
        <v>1.33225951718586</v>
      </c>
      <c r="CV12" s="3">
        <v>6.5957595171858596</v>
      </c>
      <c r="CW12" s="3">
        <v>6.6304999999999996</v>
      </c>
      <c r="CX12">
        <f t="shared" si="23"/>
        <v>0.75272912985295504</v>
      </c>
      <c r="CZ12" s="3">
        <v>5.95</v>
      </c>
      <c r="DA12" s="3">
        <v>0.64575951718585944</v>
      </c>
      <c r="DB12" s="3">
        <v>6.5957595171858596</v>
      </c>
      <c r="DC12" s="3">
        <v>6.59</v>
      </c>
      <c r="DD12">
        <f t="shared" si="24"/>
        <v>0.86264394841540692</v>
      </c>
      <c r="DF12" s="3">
        <v>6.15</v>
      </c>
      <c r="DG12" s="3">
        <v>0.44575951718585927</v>
      </c>
      <c r="DH12" s="3">
        <v>6.5957595171858596</v>
      </c>
      <c r="DI12" s="3">
        <v>6.61</v>
      </c>
      <c r="DJ12">
        <f t="shared" si="25"/>
        <v>0.90097214105994294</v>
      </c>
      <c r="DL12" s="3">
        <v>5.62</v>
      </c>
      <c r="DM12" s="3">
        <v>0.97575951718585952</v>
      </c>
      <c r="DN12" s="3">
        <v>6.5957595171858596</v>
      </c>
      <c r="DO12" s="3">
        <v>6.6</v>
      </c>
      <c r="DP12">
        <f t="shared" si="26"/>
        <v>0.80606425555516281</v>
      </c>
      <c r="DR12" s="3">
        <v>5.7389999999999999</v>
      </c>
      <c r="DS12" s="60">
        <v>6.6861374187644396</v>
      </c>
      <c r="DT12" s="3">
        <v>6.6861374187644396</v>
      </c>
      <c r="DU12" s="3">
        <v>6.3740190343717185</v>
      </c>
      <c r="DV12" s="46">
        <f t="shared" si="27"/>
        <v>0.37755503012604485</v>
      </c>
      <c r="DX12" s="3">
        <v>5.85</v>
      </c>
      <c r="DY12" s="12">
        <v>0.83613741876443992</v>
      </c>
      <c r="DZ12" s="3">
        <v>6.6861374187644396</v>
      </c>
      <c r="EA12" s="3">
        <v>6.3740190343717185</v>
      </c>
      <c r="EB12" s="3">
        <v>6.69</v>
      </c>
      <c r="EC12" s="3"/>
      <c r="ED12" s="3">
        <v>-9.4240482814140769E-2</v>
      </c>
      <c r="EE12" s="3">
        <v>6.5957595171858596</v>
      </c>
      <c r="EF12" s="3"/>
      <c r="EG12" s="46"/>
      <c r="EH12" s="46"/>
      <c r="EI12" s="3"/>
      <c r="EJ12" s="13"/>
      <c r="EK12" s="13"/>
      <c r="EL12" s="3"/>
      <c r="EM12">
        <f t="shared" si="28"/>
        <v>1</v>
      </c>
      <c r="EO12" s="3">
        <v>6.3174999999999999</v>
      </c>
      <c r="EP12" s="3">
        <v>5.9089999999999998</v>
      </c>
      <c r="EQ12" s="3"/>
      <c r="ER12" s="14"/>
      <c r="ES12" s="14"/>
      <c r="ET12" s="3"/>
      <c r="EU12" s="3"/>
      <c r="EX12" s="3"/>
      <c r="EY12" s="14"/>
      <c r="EZ12" s="14"/>
      <c r="FA12" s="3"/>
      <c r="FB12" s="3"/>
      <c r="FC12">
        <f t="shared" si="31"/>
        <v>1</v>
      </c>
      <c r="FE12" s="3"/>
      <c r="FF12" s="14"/>
      <c r="FG12" s="3"/>
      <c r="FH12" s="46"/>
      <c r="FI12" s="46"/>
      <c r="FJ12" s="3"/>
      <c r="FK12" s="14"/>
      <c r="FL12" s="15"/>
      <c r="FM12" s="3"/>
      <c r="FN12" s="3"/>
      <c r="FO12" s="3"/>
      <c r="FP12">
        <f t="shared" si="29"/>
        <v>1</v>
      </c>
      <c r="FR12" s="3"/>
      <c r="FS12" s="3"/>
      <c r="FT12" s="15"/>
      <c r="FU12" s="3"/>
      <c r="FX12" s="3"/>
      <c r="FY12" s="3"/>
      <c r="FZ12" s="3"/>
      <c r="GA12" s="3"/>
      <c r="GB12" s="3"/>
    </row>
    <row r="13" spans="1:184" ht="15.75" customHeight="1">
      <c r="A13" s="34" t="s">
        <v>181</v>
      </c>
      <c r="B13" s="2" t="s">
        <v>137</v>
      </c>
      <c r="C13" s="2" t="s">
        <v>135</v>
      </c>
      <c r="D13" s="2" t="s">
        <v>120</v>
      </c>
      <c r="E13" s="3">
        <v>52</v>
      </c>
      <c r="F13" s="4">
        <v>6.9260000000000002</v>
      </c>
      <c r="G13" s="4">
        <v>4.1023101207918007</v>
      </c>
      <c r="H13" s="4">
        <v>2.5716898792081992</v>
      </c>
      <c r="I13" s="64">
        <f t="shared" si="0"/>
        <v>6.6739999999999995</v>
      </c>
      <c r="J13" s="10">
        <v>5.5750000000000002</v>
      </c>
      <c r="K13" s="10">
        <v>0.83666202415836022</v>
      </c>
      <c r="L13" s="44">
        <f t="shared" si="30"/>
        <v>0.83059997108633155</v>
      </c>
      <c r="N13" s="11">
        <v>5.9465000000000003</v>
      </c>
      <c r="O13" s="11">
        <v>0.46516202415836005</v>
      </c>
      <c r="P13" s="11">
        <v>6.4116620241583604</v>
      </c>
      <c r="Q13" s="44">
        <f t="shared" si="1"/>
        <v>0.89815766590440016</v>
      </c>
      <c r="S13" s="11">
        <v>5.85</v>
      </c>
      <c r="T13" s="11">
        <v>0.56166202415836075</v>
      </c>
      <c r="U13" s="11">
        <v>6.4116620241583604</v>
      </c>
      <c r="V13" s="44">
        <f t="shared" si="2"/>
        <v>0.87957431847733247</v>
      </c>
      <c r="X13" s="11">
        <v>5.89</v>
      </c>
      <c r="Y13" s="11">
        <v>0.52166202415836072</v>
      </c>
      <c r="Z13" s="11">
        <v>6.4116620241583604</v>
      </c>
      <c r="AA13" s="44">
        <f t="shared" si="3"/>
        <v>0.88718313869427878</v>
      </c>
      <c r="AB13" s="48"/>
      <c r="AC13" s="11">
        <v>5.6289999999999996</v>
      </c>
      <c r="AD13" s="11">
        <v>0.78266202415836084</v>
      </c>
      <c r="AE13" s="11">
        <v>6.4116620241583604</v>
      </c>
      <c r="AF13" s="11">
        <v>6.4459999999999997</v>
      </c>
      <c r="AG13" s="44">
        <f t="shared" si="4"/>
        <v>0.8397816812594443</v>
      </c>
      <c r="AH13" s="44">
        <f t="shared" si="5"/>
        <v>0.83391980177324176</v>
      </c>
      <c r="AI13" s="44">
        <f t="shared" si="6"/>
        <v>0.93069592838579263</v>
      </c>
      <c r="AJ13" s="44"/>
      <c r="AK13" s="11">
        <v>5.9394999999999998</v>
      </c>
      <c r="AL13" s="11">
        <v>0.47216202415836062</v>
      </c>
      <c r="AM13" s="11">
        <v>6.4116620241583604</v>
      </c>
      <c r="AN13" s="11">
        <v>6.4139999999999997</v>
      </c>
      <c r="AO13" s="44">
        <f t="shared" si="7"/>
        <v>0.89678327702146177</v>
      </c>
      <c r="AP13" s="44">
        <f t="shared" si="8"/>
        <v>0.89632517245047738</v>
      </c>
      <c r="AQ13" s="4">
        <v>5.86</v>
      </c>
      <c r="AR13" s="4">
        <v>0.55166202415836008</v>
      </c>
      <c r="AS13" s="4">
        <v>6.4116620241583604</v>
      </c>
      <c r="AT13" s="4">
        <v>6.42</v>
      </c>
      <c r="AU13" s="44">
        <f t="shared" si="9"/>
        <v>0.88146426171524328</v>
      </c>
      <c r="AV13" s="44">
        <f t="shared" si="10"/>
        <v>0.87988786985605005</v>
      </c>
      <c r="AW13" s="4">
        <v>5.38</v>
      </c>
      <c r="AX13" s="4">
        <v>1.0316620241583605</v>
      </c>
      <c r="AY13" s="4">
        <v>6.4116620241583604</v>
      </c>
      <c r="AZ13" s="4">
        <v>6.41</v>
      </c>
      <c r="BA13" s="44">
        <f t="shared" si="11"/>
        <v>0.79905188516203463</v>
      </c>
      <c r="BB13" s="44">
        <f t="shared" si="12"/>
        <v>0.79931064652011052</v>
      </c>
      <c r="BC13" s="4">
        <v>5.72</v>
      </c>
      <c r="BD13" s="4">
        <v>0.69166202415836064</v>
      </c>
      <c r="BE13" s="4">
        <v>6.4116620241583604</v>
      </c>
      <c r="BF13" s="4">
        <v>6.41</v>
      </c>
      <c r="BG13" s="44">
        <f t="shared" si="13"/>
        <v>0.85572256090662968</v>
      </c>
      <c r="BH13" s="44">
        <f t="shared" si="14"/>
        <v>0.85601933459890611</v>
      </c>
      <c r="BI13" s="4">
        <v>5.61</v>
      </c>
      <c r="BJ13" s="4">
        <v>0.80166202415836008</v>
      </c>
      <c r="BK13" s="4">
        <v>6.4116620241583604</v>
      </c>
      <c r="BL13" s="4">
        <v>6.41</v>
      </c>
      <c r="BM13" s="4">
        <v>6.7815000000000003</v>
      </c>
      <c r="BN13" s="44">
        <f t="shared" si="15"/>
        <v>0.8365280224962397</v>
      </c>
      <c r="BO13" s="44"/>
      <c r="BP13" s="46"/>
      <c r="BQ13" s="4">
        <v>6.4116620241583604</v>
      </c>
      <c r="BR13" s="4">
        <v>6.4116620241583604</v>
      </c>
      <c r="BT13" s="44">
        <f t="shared" si="16"/>
        <v>0.39017700106444847</v>
      </c>
      <c r="BU13" s="44">
        <f t="shared" si="17"/>
        <v>1</v>
      </c>
      <c r="BV13" s="3">
        <v>5.71</v>
      </c>
      <c r="BW13" s="3">
        <v>0.95883101207917942</v>
      </c>
      <c r="BX13" s="3">
        <v>6.6688310120791794</v>
      </c>
      <c r="BY13" s="3">
        <v>6.67</v>
      </c>
      <c r="BZ13" s="44">
        <f t="shared" si="18"/>
        <v>0.81055042985231407</v>
      </c>
      <c r="CA13" s="44">
        <f t="shared" si="19"/>
        <v>0.81036325766430017</v>
      </c>
      <c r="CB13" s="3">
        <v>5.37</v>
      </c>
      <c r="CC13" s="3">
        <v>1.2988310120791793</v>
      </c>
      <c r="CD13" s="3">
        <v>6.6688310120791794</v>
      </c>
      <c r="CE13" s="3">
        <v>6.72</v>
      </c>
      <c r="CF13">
        <f t="shared" si="20"/>
        <v>0.75952655556904791</v>
      </c>
      <c r="CH13" s="3">
        <v>5.0469999999999997</v>
      </c>
      <c r="CI13" s="3">
        <v>1.6218310120791797</v>
      </c>
      <c r="CJ13" s="3">
        <v>6.6688310120791794</v>
      </c>
      <c r="CK13" s="3">
        <v>6.7244999999999999</v>
      </c>
      <c r="CL13">
        <f t="shared" si="21"/>
        <v>0.71666823468663499</v>
      </c>
      <c r="CN13" s="3">
        <v>5.43</v>
      </c>
      <c r="CO13" s="3">
        <v>1.2388310120791797</v>
      </c>
      <c r="CP13" s="3">
        <v>6.6688310120791794</v>
      </c>
      <c r="CQ13" s="3">
        <v>6.69</v>
      </c>
      <c r="CR13">
        <f t="shared" si="22"/>
        <v>0.76805873852405004</v>
      </c>
      <c r="CT13" s="3">
        <v>5.3369999999999997</v>
      </c>
      <c r="CU13" s="3">
        <v>1.3318310120791796</v>
      </c>
      <c r="CV13" s="3">
        <v>6.6688310120791794</v>
      </c>
      <c r="CW13" s="3">
        <v>6.7089999999999996</v>
      </c>
      <c r="CX13">
        <f t="shared" si="23"/>
        <v>0.75491416591612459</v>
      </c>
      <c r="CZ13" s="3">
        <v>5.92</v>
      </c>
      <c r="DA13" s="3">
        <v>0.74883101207917946</v>
      </c>
      <c r="DB13" s="3">
        <v>6.6688310120791794</v>
      </c>
      <c r="DC13" s="3">
        <v>6.66</v>
      </c>
      <c r="DD13">
        <f t="shared" si="24"/>
        <v>0.84563817222196347</v>
      </c>
      <c r="DF13" s="3">
        <v>6.21</v>
      </c>
      <c r="DG13" s="3">
        <v>0.45883101207917942</v>
      </c>
      <c r="DH13" s="3">
        <v>6.6688310120791794</v>
      </c>
      <c r="DI13" s="3">
        <v>6.68</v>
      </c>
      <c r="DJ13">
        <f t="shared" si="25"/>
        <v>0.89940433792488872</v>
      </c>
      <c r="DL13" s="3">
        <v>5.98</v>
      </c>
      <c r="DM13" s="3">
        <v>0.68883101207917896</v>
      </c>
      <c r="DN13" s="3">
        <v>6.6688310120791794</v>
      </c>
      <c r="DO13" s="3">
        <v>6.68</v>
      </c>
      <c r="DP13">
        <f t="shared" si="26"/>
        <v>0.85622819429107211</v>
      </c>
      <c r="DR13" s="3">
        <v>5.88</v>
      </c>
      <c r="DS13" s="60">
        <v>7.0245738161650797</v>
      </c>
      <c r="DT13" s="3">
        <v>7.0245738161650797</v>
      </c>
      <c r="DU13" s="3">
        <v>6.4116620241583604</v>
      </c>
      <c r="DV13" s="46">
        <f t="shared" si="27"/>
        <v>0.36868454313308424</v>
      </c>
      <c r="DX13" s="3">
        <v>6.13</v>
      </c>
      <c r="DY13" s="12">
        <v>0.8945738161650798</v>
      </c>
      <c r="DZ13" s="3">
        <v>7.0245738161650797</v>
      </c>
      <c r="EA13" s="3">
        <v>6.4116620241583604</v>
      </c>
      <c r="EB13" s="3">
        <v>7.03</v>
      </c>
      <c r="EC13" s="3"/>
      <c r="ED13" s="3">
        <v>-0.36116898792082086</v>
      </c>
      <c r="EE13" s="3">
        <v>6.6688310120791794</v>
      </c>
      <c r="EF13" s="3"/>
      <c r="EG13" s="46"/>
      <c r="EH13" s="46"/>
      <c r="EI13" s="3">
        <v>6.83</v>
      </c>
      <c r="EJ13" s="3">
        <v>-0.16116898792082068</v>
      </c>
      <c r="EK13" s="3">
        <v>6.6688310120791794</v>
      </c>
      <c r="EL13" s="3">
        <v>6.83</v>
      </c>
      <c r="EM13">
        <f t="shared" si="28"/>
        <v>1</v>
      </c>
      <c r="EO13" s="3"/>
      <c r="EP13" s="3"/>
      <c r="EQ13" s="3">
        <v>5.6345000000000001</v>
      </c>
      <c r="ER13" s="3">
        <v>1.0343310120791793</v>
      </c>
      <c r="ES13" s="3">
        <v>6.6688310120791794</v>
      </c>
      <c r="ET13" s="3">
        <v>6.8789999999999996</v>
      </c>
      <c r="EU13" s="3"/>
      <c r="EX13" s="3">
        <v>5.94</v>
      </c>
      <c r="EY13" s="3">
        <v>0.728831012079179</v>
      </c>
      <c r="EZ13" s="3">
        <v>6.6688310120791794</v>
      </c>
      <c r="FA13" s="3">
        <v>6.66</v>
      </c>
      <c r="FB13" s="3">
        <v>5.96</v>
      </c>
      <c r="FC13">
        <f t="shared" si="31"/>
        <v>0.84913895246813875</v>
      </c>
      <c r="FE13" s="3"/>
      <c r="FF13" s="3"/>
      <c r="FG13" s="3"/>
      <c r="FH13" s="46"/>
      <c r="FI13" s="46"/>
      <c r="FJ13" s="3"/>
      <c r="FK13" s="14"/>
      <c r="FL13" s="15"/>
      <c r="FM13" s="3"/>
      <c r="FN13" s="3"/>
      <c r="FO13" s="3"/>
      <c r="FP13">
        <f t="shared" si="29"/>
        <v>1</v>
      </c>
      <c r="FR13" s="3"/>
      <c r="FS13" s="3"/>
      <c r="FT13" s="15"/>
      <c r="FU13" s="3"/>
      <c r="FX13" s="3"/>
      <c r="FY13" s="3"/>
      <c r="FZ13" s="3"/>
      <c r="GA13" s="3"/>
      <c r="GB13" s="3"/>
    </row>
    <row r="14" spans="1:184" ht="15.75" customHeight="1">
      <c r="A14" s="36" t="s">
        <v>206</v>
      </c>
      <c r="B14" s="2" t="s">
        <v>137</v>
      </c>
      <c r="C14" s="2" t="s">
        <v>135</v>
      </c>
      <c r="D14" s="2" t="s">
        <v>120</v>
      </c>
      <c r="E14" s="3">
        <v>54</v>
      </c>
      <c r="F14" s="4">
        <v>6.69</v>
      </c>
      <c r="G14" s="4">
        <v>3.9572479109466006</v>
      </c>
      <c r="H14" s="4">
        <v>2.4807520890533996</v>
      </c>
      <c r="I14" s="64">
        <f t="shared" si="0"/>
        <v>6.4380000000000006</v>
      </c>
      <c r="J14" s="10">
        <v>5.56</v>
      </c>
      <c r="K14" s="10">
        <v>0.63384958218932042</v>
      </c>
      <c r="L14" s="44">
        <f t="shared" si="30"/>
        <v>0.86193942011970359</v>
      </c>
      <c r="N14" s="11">
        <v>5.7039999999999997</v>
      </c>
      <c r="O14" s="11">
        <v>0.48984958218932029</v>
      </c>
      <c r="P14" s="11">
        <v>6.19384958218932</v>
      </c>
      <c r="Q14" s="44">
        <f t="shared" si="1"/>
        <v>0.88984959674362851</v>
      </c>
      <c r="S14" s="11">
        <v>5.59</v>
      </c>
      <c r="T14" s="11">
        <v>0.60384958218932017</v>
      </c>
      <c r="U14" s="11">
        <v>6.19384958218932</v>
      </c>
      <c r="V14" s="44">
        <f t="shared" si="2"/>
        <v>0.86760870972434501</v>
      </c>
      <c r="X14" s="11">
        <v>5.6</v>
      </c>
      <c r="Y14" s="11">
        <v>0.59384958218932038</v>
      </c>
      <c r="Z14" s="11">
        <v>6.19384958218932</v>
      </c>
      <c r="AA14" s="44">
        <f t="shared" si="3"/>
        <v>0.86951508222247953</v>
      </c>
      <c r="AB14" s="48"/>
      <c r="AC14" s="11">
        <v>5.37</v>
      </c>
      <c r="AD14" s="11">
        <v>0.82384958218931992</v>
      </c>
      <c r="AE14" s="11">
        <v>6.19384958218932</v>
      </c>
      <c r="AF14" s="11">
        <v>6.19</v>
      </c>
      <c r="AG14" s="44">
        <f t="shared" si="4"/>
        <v>0.82768609438061114</v>
      </c>
      <c r="AH14" s="44">
        <f t="shared" si="5"/>
        <v>0.82835305697218486</v>
      </c>
      <c r="AI14" s="44">
        <f t="shared" si="6"/>
        <v>0.92526158445440954</v>
      </c>
      <c r="AJ14" s="44"/>
      <c r="AK14" s="11">
        <v>5.7</v>
      </c>
      <c r="AL14" s="11">
        <v>0.49384958218931985</v>
      </c>
      <c r="AM14" s="11">
        <v>6.19384958218932</v>
      </c>
      <c r="AN14" s="11">
        <v>6.19</v>
      </c>
      <c r="AO14" s="44">
        <f t="shared" si="7"/>
        <v>0.88904992915772119</v>
      </c>
      <c r="AP14" s="44">
        <f t="shared" si="8"/>
        <v>0.88981949965193119</v>
      </c>
      <c r="AQ14" s="4">
        <v>5.65</v>
      </c>
      <c r="AR14" s="4">
        <v>0.54384958218931967</v>
      </c>
      <c r="AS14" s="4">
        <v>6.19384958218932</v>
      </c>
      <c r="AT14" s="4">
        <v>6.19</v>
      </c>
      <c r="AU14" s="44">
        <f t="shared" si="9"/>
        <v>0.87917400522457489</v>
      </c>
      <c r="AV14" s="44">
        <f t="shared" si="10"/>
        <v>0.87992656604818154</v>
      </c>
      <c r="AW14" s="4">
        <v>5.13</v>
      </c>
      <c r="AX14" s="4">
        <v>1.0638495821893201</v>
      </c>
      <c r="AY14" s="4">
        <v>6.19384958218932</v>
      </c>
      <c r="AZ14" s="4">
        <v>6.19</v>
      </c>
      <c r="BA14" s="44">
        <f t="shared" si="11"/>
        <v>0.78812409365807912</v>
      </c>
      <c r="BB14" s="44">
        <f t="shared" si="12"/>
        <v>0.78872879737768209</v>
      </c>
      <c r="BC14" s="4">
        <v>5.54</v>
      </c>
      <c r="BD14" s="4">
        <v>0.65384958218931999</v>
      </c>
      <c r="BE14" s="4">
        <v>6.19384958218932</v>
      </c>
      <c r="BF14" s="4">
        <v>6.15</v>
      </c>
      <c r="BG14" s="44">
        <f t="shared" si="13"/>
        <v>0.8582008766540633</v>
      </c>
      <c r="BH14" s="44">
        <f t="shared" si="14"/>
        <v>0.86644035710477285</v>
      </c>
      <c r="BI14" s="4">
        <v>5.39</v>
      </c>
      <c r="BJ14" s="4">
        <v>0.80384958218932034</v>
      </c>
      <c r="BK14" s="4">
        <v>6.19384958218932</v>
      </c>
      <c r="BL14" s="4">
        <v>6.2</v>
      </c>
      <c r="BM14" s="4">
        <v>6.71</v>
      </c>
      <c r="BN14" s="44">
        <f t="shared" si="15"/>
        <v>0.8311629653985807</v>
      </c>
      <c r="BO14" s="44"/>
      <c r="BP14" s="46"/>
      <c r="BQ14" s="4">
        <v>6.19384958218932</v>
      </c>
      <c r="BR14" s="4">
        <v>6.19384958218932</v>
      </c>
      <c r="BT14" s="44">
        <f t="shared" si="16"/>
        <v>0.38983448968177631</v>
      </c>
      <c r="BU14" s="44">
        <f t="shared" si="17"/>
        <v>1</v>
      </c>
      <c r="BV14" s="3">
        <v>5.49</v>
      </c>
      <c r="BW14" s="3">
        <v>0.95192479109465999</v>
      </c>
      <c r="BX14" s="3">
        <v>6.4419247910946602</v>
      </c>
      <c r="BY14" s="3">
        <v>6.44</v>
      </c>
      <c r="BZ14" s="44">
        <f t="shared" si="18"/>
        <v>0.80609262519958924</v>
      </c>
      <c r="CA14" s="44">
        <f t="shared" si="19"/>
        <v>0.80640880240005108</v>
      </c>
      <c r="CB14" s="3">
        <v>5.26</v>
      </c>
      <c r="CC14" s="3">
        <v>1.1819247910946604</v>
      </c>
      <c r="CD14" s="3">
        <v>6.4419247910946602</v>
      </c>
      <c r="CE14" s="3">
        <v>6.45</v>
      </c>
      <c r="CF14">
        <f t="shared" si="20"/>
        <v>0.77001652607914806</v>
      </c>
      <c r="CH14" s="3">
        <v>4.84</v>
      </c>
      <c r="CI14" s="3">
        <v>1.6019247910946603</v>
      </c>
      <c r="CJ14" s="3">
        <v>6.4419247910946602</v>
      </c>
      <c r="CK14" s="3">
        <v>6.44</v>
      </c>
      <c r="CL14">
        <f t="shared" si="21"/>
        <v>0.7118411538993108</v>
      </c>
      <c r="CN14" s="3">
        <v>5.36</v>
      </c>
      <c r="CO14" s="3">
        <v>1.0819247910946599</v>
      </c>
      <c r="CP14" s="3">
        <v>6.4419247910946602</v>
      </c>
      <c r="CQ14" s="3">
        <v>6.44</v>
      </c>
      <c r="CR14">
        <f t="shared" si="22"/>
        <v>0.78529714001340034</v>
      </c>
      <c r="CT14" s="3">
        <v>5.2244999999999999</v>
      </c>
      <c r="CU14" s="3">
        <v>1.2174247910946603</v>
      </c>
      <c r="CV14" s="3">
        <v>6.4419247910946602</v>
      </c>
      <c r="CW14" s="3">
        <v>6.4749999999999996</v>
      </c>
      <c r="CX14">
        <f t="shared" si="23"/>
        <v>0.76473395300645375</v>
      </c>
      <c r="CZ14" s="3">
        <v>5.48</v>
      </c>
      <c r="DA14" s="3">
        <v>0.96192479109465978</v>
      </c>
      <c r="DB14" s="3">
        <v>6.4419247910946602</v>
      </c>
      <c r="DC14" s="3">
        <v>6.44</v>
      </c>
      <c r="DD14">
        <f t="shared" si="24"/>
        <v>0.80445395001165554</v>
      </c>
      <c r="DF14" s="3">
        <v>5.84</v>
      </c>
      <c r="DG14" s="3">
        <v>0.60192479109466035</v>
      </c>
      <c r="DH14" s="3">
        <v>6.4419247910946602</v>
      </c>
      <c r="DI14" s="3">
        <v>6.44</v>
      </c>
      <c r="DJ14">
        <f t="shared" si="25"/>
        <v>0.86797499668631484</v>
      </c>
      <c r="DL14" s="3">
        <v>5.53</v>
      </c>
      <c r="DM14" s="3">
        <v>0.91192479109465996</v>
      </c>
      <c r="DN14" s="3">
        <v>6.4419247910946602</v>
      </c>
      <c r="DO14" s="3">
        <v>6.44</v>
      </c>
      <c r="DP14">
        <f t="shared" si="26"/>
        <v>0.81271463410768696</v>
      </c>
      <c r="DR14" s="3">
        <v>5.71</v>
      </c>
      <c r="DS14" s="60">
        <v>7.1609122562766387</v>
      </c>
      <c r="DT14" s="3">
        <v>7.1609122562766387</v>
      </c>
      <c r="DU14" s="3">
        <v>6.19384958218932</v>
      </c>
      <c r="DV14">
        <f t="shared" si="27"/>
        <v>0.35592650685252031</v>
      </c>
      <c r="DX14" s="3">
        <v>5.85</v>
      </c>
      <c r="DY14" s="12">
        <v>1.3109122562766391</v>
      </c>
      <c r="DZ14" s="3">
        <v>7.1609122562766387</v>
      </c>
      <c r="EA14" s="3">
        <v>6.19384958218932</v>
      </c>
      <c r="EB14" s="3"/>
      <c r="EC14" s="3"/>
      <c r="ED14" s="3">
        <v>6.4419247910946602</v>
      </c>
      <c r="EE14" s="3">
        <v>6.4419247910946602</v>
      </c>
      <c r="EF14" s="3"/>
      <c r="EG14" s="46"/>
      <c r="EH14" s="46"/>
      <c r="EI14" s="3">
        <v>6.19</v>
      </c>
      <c r="EJ14" s="3">
        <v>0.25192479109465982</v>
      </c>
      <c r="EK14" s="3">
        <v>6.4419247910946602</v>
      </c>
      <c r="EL14" s="3">
        <v>6.44</v>
      </c>
      <c r="EM14">
        <f t="shared" si="28"/>
        <v>0.94014862089823792</v>
      </c>
      <c r="EO14" s="3"/>
      <c r="EP14" s="3"/>
      <c r="EQ14" s="3"/>
      <c r="ER14" s="12">
        <v>6.4419247910946602</v>
      </c>
      <c r="ES14" s="12">
        <v>6.4419247910946602</v>
      </c>
      <c r="ET14" s="3"/>
      <c r="EU14" s="3" t="s">
        <v>194</v>
      </c>
      <c r="EX14" s="3">
        <v>5.8414999999999999</v>
      </c>
      <c r="EY14" s="12">
        <v>0.60042479109466029</v>
      </c>
      <c r="EZ14" s="12">
        <v>6.4419247910946602</v>
      </c>
      <c r="FA14" s="3">
        <v>6.4569999999999999</v>
      </c>
      <c r="FB14" s="3"/>
      <c r="FC14">
        <f t="shared" si="31"/>
        <v>0.86826066057228157</v>
      </c>
      <c r="FE14" s="3">
        <v>5.27</v>
      </c>
      <c r="FF14" s="12">
        <v>6.4419247910946602</v>
      </c>
      <c r="FG14" s="3">
        <v>6.44</v>
      </c>
      <c r="FH14" s="46"/>
      <c r="FI14" s="46"/>
      <c r="FJ14" s="3"/>
      <c r="FK14" s="37"/>
      <c r="FL14" s="15"/>
      <c r="FM14" s="3"/>
      <c r="FN14" s="3">
        <v>6.32</v>
      </c>
      <c r="FO14" s="3">
        <v>5.8085000000000004</v>
      </c>
      <c r="FP14">
        <f t="shared" si="29"/>
        <v>1</v>
      </c>
      <c r="FR14" s="3"/>
      <c r="FS14" s="3"/>
      <c r="FT14" s="15"/>
      <c r="FU14" s="3"/>
      <c r="FX14" s="3"/>
      <c r="FY14" s="3"/>
      <c r="FZ14" s="3"/>
      <c r="GA14" s="3"/>
      <c r="GB14" s="3"/>
    </row>
    <row r="15" spans="1:184" ht="15.75" customHeight="1">
      <c r="A15" s="38" t="s">
        <v>224</v>
      </c>
      <c r="B15" s="2" t="s">
        <v>137</v>
      </c>
      <c r="C15" s="2" t="s">
        <v>135</v>
      </c>
      <c r="D15" s="2" t="s">
        <v>120</v>
      </c>
      <c r="E15" s="3">
        <v>46</v>
      </c>
      <c r="F15" s="4">
        <v>6.4829999999999997</v>
      </c>
      <c r="G15" s="4">
        <v>3.8300111421417</v>
      </c>
      <c r="H15" s="4">
        <v>2.4009888578582994</v>
      </c>
      <c r="I15" s="64">
        <f t="shared" si="0"/>
        <v>6.2309999999999999</v>
      </c>
      <c r="J15" s="40">
        <v>5.01</v>
      </c>
      <c r="K15" s="12">
        <v>0.98124233984933973</v>
      </c>
      <c r="L15" s="44">
        <f t="shared" si="30"/>
        <v>0.79605266205112257</v>
      </c>
      <c r="N15" s="11">
        <v>5.35</v>
      </c>
      <c r="O15" s="11">
        <v>0.79124233984934023</v>
      </c>
      <c r="P15" s="11">
        <v>6.1412423398493399</v>
      </c>
      <c r="Q15" s="44">
        <f t="shared" si="1"/>
        <v>0.82878187856762231</v>
      </c>
      <c r="S15" s="11">
        <v>5.44</v>
      </c>
      <c r="T15" s="11">
        <v>0.70124233984933948</v>
      </c>
      <c r="U15" s="11">
        <v>6.1412423398493399</v>
      </c>
      <c r="V15" s="44">
        <f t="shared" si="2"/>
        <v>0.84524318874758408</v>
      </c>
      <c r="X15" s="11">
        <v>5.52</v>
      </c>
      <c r="Y15" s="11">
        <v>0.6212423398493403</v>
      </c>
      <c r="Z15" s="11">
        <v>6.1412423398493399</v>
      </c>
      <c r="AA15" s="44">
        <f t="shared" si="3"/>
        <v>0.86043429286542017</v>
      </c>
      <c r="AB15" s="48"/>
      <c r="AC15" s="11">
        <v>5.15</v>
      </c>
      <c r="AD15" s="11">
        <v>0.99124233984933952</v>
      </c>
      <c r="AE15" s="11">
        <v>6.1412423398493399</v>
      </c>
      <c r="AF15" s="11">
        <v>6.15</v>
      </c>
      <c r="AG15" s="44">
        <f t="shared" si="4"/>
        <v>0.79440152990255453</v>
      </c>
      <c r="AH15" s="44">
        <f t="shared" si="5"/>
        <v>0.79296114013588281</v>
      </c>
      <c r="AI15" s="44">
        <f t="shared" si="6"/>
        <v>0.94863489125404921</v>
      </c>
      <c r="AJ15" s="44"/>
      <c r="AK15" s="11">
        <v>5.45</v>
      </c>
      <c r="AL15" s="11">
        <v>0.69124233984933969</v>
      </c>
      <c r="AM15" s="11">
        <v>6.1412423398493399</v>
      </c>
      <c r="AN15" s="11">
        <v>6.14</v>
      </c>
      <c r="AO15" s="44">
        <f t="shared" si="7"/>
        <v>0.84711267735757767</v>
      </c>
      <c r="AP15" s="44">
        <f t="shared" si="8"/>
        <v>0.84734550904822337</v>
      </c>
      <c r="AQ15" s="4">
        <v>5.46</v>
      </c>
      <c r="AR15" s="4">
        <v>0.54280222842833936</v>
      </c>
      <c r="AS15" s="4">
        <v>6.0028022284283393</v>
      </c>
      <c r="AT15" s="4">
        <v>6</v>
      </c>
      <c r="AU15" s="44">
        <f t="shared" si="9"/>
        <v>0.8758688783560914</v>
      </c>
      <c r="AV15" s="44">
        <f t="shared" si="10"/>
        <v>0.87643052101341978</v>
      </c>
      <c r="AW15" s="4">
        <v>4.88</v>
      </c>
      <c r="AX15" s="4">
        <v>1.1228022284283394</v>
      </c>
      <c r="AY15" s="4">
        <v>6.0028022284283393</v>
      </c>
      <c r="AZ15" s="4">
        <v>6</v>
      </c>
      <c r="BA15" s="44">
        <f t="shared" si="11"/>
        <v>0.77330011360813466</v>
      </c>
      <c r="BB15" s="44">
        <f t="shared" si="12"/>
        <v>0.7737378830393068</v>
      </c>
      <c r="BC15" s="4">
        <v>5.28</v>
      </c>
      <c r="BD15" s="4">
        <v>0.72280222842833908</v>
      </c>
      <c r="BE15" s="4">
        <v>6.0028022284283393</v>
      </c>
      <c r="BF15" s="4">
        <v>6</v>
      </c>
      <c r="BG15" s="44">
        <f t="shared" si="13"/>
        <v>0.84124053204099603</v>
      </c>
      <c r="BH15" s="44">
        <f t="shared" si="14"/>
        <v>0.8417586292632474</v>
      </c>
      <c r="BI15" s="4">
        <v>5.23</v>
      </c>
      <c r="BJ15" s="4">
        <v>0.7728022284283389</v>
      </c>
      <c r="BK15" s="4">
        <v>6.0028022284283393</v>
      </c>
      <c r="BL15" s="4">
        <v>6</v>
      </c>
      <c r="BM15" s="4">
        <v>6.4089999999999998</v>
      </c>
      <c r="BN15" s="44">
        <f t="shared" si="15"/>
        <v>0.83210220223796938</v>
      </c>
      <c r="BO15" s="44"/>
      <c r="BP15" s="46"/>
      <c r="BQ15" s="4">
        <v>6.0028022284283393</v>
      </c>
      <c r="BR15" s="4">
        <v>6.0028022284283393</v>
      </c>
      <c r="BT15" s="44">
        <f t="shared" si="16"/>
        <v>0.38951325503696221</v>
      </c>
      <c r="BU15" s="44">
        <f t="shared" si="17"/>
        <v>1</v>
      </c>
      <c r="BV15" s="3">
        <v>5.31</v>
      </c>
      <c r="BW15" s="3">
        <v>0.93290111421416988</v>
      </c>
      <c r="BX15" s="3">
        <v>6.2429011142141695</v>
      </c>
      <c r="BY15" s="3">
        <v>6.24</v>
      </c>
      <c r="BZ15" s="44">
        <f t="shared" si="18"/>
        <v>0.80413220651519257</v>
      </c>
      <c r="CA15" s="44">
        <f t="shared" si="19"/>
        <v>0.80462230607688034</v>
      </c>
      <c r="CB15" s="3">
        <v>5.08</v>
      </c>
      <c r="CC15" s="3">
        <v>1.1629011142141694</v>
      </c>
      <c r="CD15" s="3">
        <v>6.2429011142141695</v>
      </c>
      <c r="CE15" s="3">
        <v>6.24</v>
      </c>
      <c r="CF15">
        <f t="shared" si="20"/>
        <v>0.76708961533745734</v>
      </c>
      <c r="CH15" s="3">
        <v>4.79</v>
      </c>
      <c r="CI15" s="3">
        <v>1.4529011142141695</v>
      </c>
      <c r="CJ15" s="3">
        <v>6.2429011142141695</v>
      </c>
      <c r="CK15" s="3">
        <v>6.24</v>
      </c>
      <c r="CL15">
        <f t="shared" si="21"/>
        <v>0.72498102491363836</v>
      </c>
      <c r="CN15" s="3">
        <v>5.09</v>
      </c>
      <c r="CO15" s="3">
        <v>1.1529011142141696</v>
      </c>
      <c r="CP15" s="3">
        <v>6.2429011142141695</v>
      </c>
      <c r="CQ15" s="3">
        <v>6.24</v>
      </c>
      <c r="CR15">
        <f t="shared" si="22"/>
        <v>0.76862905568051976</v>
      </c>
      <c r="CT15" s="3">
        <v>5.0324999999999998</v>
      </c>
      <c r="CU15" s="3">
        <v>1.2104011142141697</v>
      </c>
      <c r="CV15" s="3">
        <v>6.2429011142141695</v>
      </c>
      <c r="CW15" s="3">
        <v>6.2534999999999998</v>
      </c>
      <c r="CX15">
        <f t="shared" si="23"/>
        <v>0.7598606914170809</v>
      </c>
      <c r="CZ15" s="3">
        <v>5.31</v>
      </c>
      <c r="DA15" s="3">
        <v>0.93290111421416988</v>
      </c>
      <c r="DB15" s="3">
        <v>6.2429011142141695</v>
      </c>
      <c r="DC15" s="3">
        <v>6.24</v>
      </c>
      <c r="DD15">
        <f t="shared" si="24"/>
        <v>0.80413220651519257</v>
      </c>
      <c r="DF15" s="3">
        <v>6.18</v>
      </c>
      <c r="DG15" s="3">
        <v>6.2901114214169773E-2</v>
      </c>
      <c r="DH15" s="3">
        <v>6.2429011142141695</v>
      </c>
      <c r="DI15" s="3">
        <v>6.25</v>
      </c>
      <c r="DJ15">
        <f t="shared" si="25"/>
        <v>0.98384214437110096</v>
      </c>
      <c r="DL15" s="3">
        <v>5.68</v>
      </c>
      <c r="DM15" s="3">
        <v>0.56290111421416977</v>
      </c>
      <c r="DN15" s="3">
        <v>6.2429011142141695</v>
      </c>
      <c r="DO15" s="3">
        <v>6.24</v>
      </c>
      <c r="DP15">
        <f t="shared" si="26"/>
        <v>0.87186151660558708</v>
      </c>
      <c r="DR15" s="3">
        <v>5.81</v>
      </c>
      <c r="DS15" s="60">
        <v>6.5385522284206949</v>
      </c>
      <c r="DT15" s="3">
        <v>6.5385522284206949</v>
      </c>
      <c r="DU15" s="3">
        <v>6.0028022284283393</v>
      </c>
      <c r="DV15">
        <f t="shared" si="27"/>
        <v>0.36938686732778858</v>
      </c>
      <c r="DX15" s="3">
        <v>5.76</v>
      </c>
      <c r="DY15" s="12">
        <v>0.77855222842069516</v>
      </c>
      <c r="DZ15" s="3">
        <v>6.5385522284206949</v>
      </c>
      <c r="EA15" s="3">
        <v>6.0028022284283393</v>
      </c>
      <c r="EB15" s="3">
        <v>5.56</v>
      </c>
      <c r="EC15" s="3"/>
      <c r="ED15" s="3">
        <v>0.68290111421416988</v>
      </c>
      <c r="EE15" s="3">
        <v>6.2429011142141695</v>
      </c>
      <c r="EF15" s="3"/>
      <c r="EG15" s="46"/>
      <c r="EH15" s="46"/>
      <c r="EI15" s="3">
        <v>6.15</v>
      </c>
      <c r="EJ15" s="3">
        <v>9.2901114214169134E-2</v>
      </c>
      <c r="EK15" s="3">
        <v>6.2429011142141695</v>
      </c>
      <c r="EL15" s="3">
        <v>6.24</v>
      </c>
      <c r="EM15">
        <f t="shared" si="28"/>
        <v>0.97631832981641342</v>
      </c>
      <c r="EO15" s="3"/>
      <c r="EP15" s="3"/>
      <c r="EQ15" s="3"/>
      <c r="ER15" s="12">
        <v>6.2429011142141695</v>
      </c>
      <c r="ES15" s="12">
        <v>6.2429011142141695</v>
      </c>
      <c r="ET15" s="3"/>
      <c r="EU15" s="3" t="s">
        <v>194</v>
      </c>
      <c r="EX15" s="3">
        <v>5.87</v>
      </c>
      <c r="EY15" s="12">
        <v>0.37290111421416938</v>
      </c>
      <c r="EZ15" s="12">
        <v>6.2429011142141695</v>
      </c>
      <c r="FA15" s="3"/>
      <c r="FB15" s="3"/>
      <c r="FC15">
        <f t="shared" si="31"/>
        <v>0.91127554146526657</v>
      </c>
      <c r="FE15" s="3"/>
      <c r="FF15" s="12">
        <v>6.2429011142141695</v>
      </c>
      <c r="FG15" s="3"/>
      <c r="FH15" s="46"/>
      <c r="FI15" s="46"/>
      <c r="FJ15" s="3">
        <v>5.2</v>
      </c>
      <c r="FK15" s="12">
        <v>1.0429011142141693</v>
      </c>
      <c r="FL15" s="3">
        <v>6.2429011142141695</v>
      </c>
      <c r="FM15" s="3">
        <v>6.24</v>
      </c>
      <c r="FN15" s="3"/>
      <c r="FO15" s="3"/>
      <c r="FP15">
        <f t="shared" si="29"/>
        <v>0.78597991111908783</v>
      </c>
      <c r="FR15" s="3">
        <v>5.7889999999999997</v>
      </c>
      <c r="FS15" s="3"/>
      <c r="FT15" s="13"/>
      <c r="FU15" s="3"/>
      <c r="FX15" s="3"/>
      <c r="FY15" s="3"/>
      <c r="FZ15" s="3"/>
      <c r="GA15" s="3"/>
      <c r="GB15" s="3"/>
    </row>
    <row r="16" spans="1:184" ht="15.75" customHeight="1">
      <c r="A16" s="42" t="s">
        <v>232</v>
      </c>
      <c r="B16" s="2" t="s">
        <v>137</v>
      </c>
      <c r="C16" s="2" t="s">
        <v>135</v>
      </c>
      <c r="D16" s="2" t="s">
        <v>120</v>
      </c>
      <c r="E16" s="3">
        <v>12</v>
      </c>
      <c r="F16" s="4">
        <v>6.4354999999999993</v>
      </c>
      <c r="G16" s="4">
        <v>3.8008142990584499</v>
      </c>
      <c r="H16" s="4">
        <v>2.3826857009415492</v>
      </c>
      <c r="I16" s="64">
        <f t="shared" si="0"/>
        <v>6.1834999999999987</v>
      </c>
      <c r="J16" s="40">
        <v>5.9479999999999995</v>
      </c>
      <c r="K16" s="12">
        <v>-5.970287673111585E-4</v>
      </c>
      <c r="L16" s="44">
        <f t="shared" si="30"/>
        <v>1</v>
      </c>
      <c r="N16" s="11">
        <v>5.61</v>
      </c>
      <c r="O16" s="11">
        <v>0.48740297123268839</v>
      </c>
      <c r="P16" s="11">
        <v>6.0974029712326887</v>
      </c>
      <c r="Q16" s="44">
        <f t="shared" si="1"/>
        <v>0.8863390214368505</v>
      </c>
      <c r="S16" s="40">
        <v>5.6019999999999994</v>
      </c>
      <c r="T16" s="11">
        <v>0.34540297123268893</v>
      </c>
      <c r="U16" s="11">
        <v>6.0974029712326887</v>
      </c>
      <c r="V16" s="44">
        <f t="shared" si="2"/>
        <v>0.91669443526088168</v>
      </c>
      <c r="X16" s="40">
        <v>5.5679999999999996</v>
      </c>
      <c r="Y16" s="11">
        <v>0.37940297123268873</v>
      </c>
      <c r="Z16" s="11">
        <v>6.0974029712326887</v>
      </c>
      <c r="AA16" s="44">
        <f t="shared" si="3"/>
        <v>0.90923845659193103</v>
      </c>
      <c r="AB16" s="48"/>
      <c r="AC16" s="11">
        <v>5.43</v>
      </c>
      <c r="AD16" s="11">
        <v>0.66740297123268899</v>
      </c>
      <c r="AE16" s="11">
        <v>6.0974029712326887</v>
      </c>
      <c r="AF16" s="11">
        <v>6.11</v>
      </c>
      <c r="AG16" s="44">
        <f t="shared" si="4"/>
        <v>0.85063327701850933</v>
      </c>
      <c r="AH16" s="44">
        <f t="shared" si="5"/>
        <v>0.84824186975503801</v>
      </c>
      <c r="AI16" s="44">
        <f t="shared" si="6"/>
        <v>0.94942117939554049</v>
      </c>
      <c r="AJ16" s="44"/>
      <c r="AK16" s="11">
        <v>5.68</v>
      </c>
      <c r="AL16" s="11">
        <v>0.41740297123268899</v>
      </c>
      <c r="AM16" s="11">
        <v>6.0974029712326887</v>
      </c>
      <c r="AN16" s="11">
        <v>6.09</v>
      </c>
      <c r="AO16" s="44">
        <f t="shared" si="7"/>
        <v>0.90104754106137352</v>
      </c>
      <c r="AP16" s="44">
        <f t="shared" si="8"/>
        <v>0.90263165960757819</v>
      </c>
      <c r="AQ16" s="4">
        <v>5.69</v>
      </c>
      <c r="AR16" s="4">
        <v>0.26896285981168866</v>
      </c>
      <c r="AS16" s="4">
        <v>5.9589628598116891</v>
      </c>
      <c r="AT16" s="4">
        <v>5.95</v>
      </c>
      <c r="AU16" s="44">
        <f t="shared" si="9"/>
        <v>0.93391214080960672</v>
      </c>
      <c r="AV16" s="44">
        <f t="shared" si="10"/>
        <v>0.93597343270282418</v>
      </c>
      <c r="AW16" s="4">
        <v>5.2</v>
      </c>
      <c r="AX16" s="4">
        <v>0.75896285981168887</v>
      </c>
      <c r="AY16" s="4">
        <v>5.9589628598116891</v>
      </c>
      <c r="AZ16" s="4">
        <v>5.95</v>
      </c>
      <c r="BA16" s="44">
        <f t="shared" si="11"/>
        <v>0.83355264229628467</v>
      </c>
      <c r="BB16" s="44">
        <f t="shared" si="12"/>
        <v>0.83519432991252296</v>
      </c>
      <c r="BC16" s="4">
        <v>5.42</v>
      </c>
      <c r="BD16" s="4">
        <v>0.53896285981168912</v>
      </c>
      <c r="BE16" s="4">
        <v>5.9589628598116891</v>
      </c>
      <c r="BF16" s="4">
        <v>5.9589628598116891</v>
      </c>
      <c r="BG16" s="44">
        <f t="shared" si="13"/>
        <v>0.87580863254462404</v>
      </c>
      <c r="BH16" s="44">
        <f t="shared" si="14"/>
        <v>0.87580863254462404</v>
      </c>
      <c r="BI16" s="4">
        <v>5.38</v>
      </c>
      <c r="BJ16" s="4">
        <v>0.57896285981168916</v>
      </c>
      <c r="BK16" s="4">
        <v>5.9589628598116891</v>
      </c>
      <c r="BL16" s="4">
        <v>5.95</v>
      </c>
      <c r="BM16" s="4">
        <v>6.8804999999999996</v>
      </c>
      <c r="BN16" s="44">
        <f t="shared" si="15"/>
        <v>0.86780997324506681</v>
      </c>
      <c r="BO16" s="44"/>
      <c r="BP16" s="46"/>
      <c r="BQ16" s="4">
        <v>5.9589628598116891</v>
      </c>
      <c r="BR16" s="4">
        <v>5.9589628598116891</v>
      </c>
      <c r="BT16" s="44">
        <f t="shared" si="16"/>
        <v>0.38943658622411198</v>
      </c>
      <c r="BU16" s="44">
        <f t="shared" si="17"/>
        <v>1</v>
      </c>
      <c r="BV16" s="3">
        <v>5.94</v>
      </c>
      <c r="BW16" s="3">
        <v>0.25723142990584424</v>
      </c>
      <c r="BX16" s="3">
        <v>6.1972314299058446</v>
      </c>
      <c r="BY16" s="3">
        <v>6.19</v>
      </c>
      <c r="BZ16" s="44">
        <f t="shared" si="18"/>
        <v>0.93661199328783917</v>
      </c>
      <c r="CA16" s="44">
        <f t="shared" si="19"/>
        <v>0.93828401364680958</v>
      </c>
      <c r="CB16" s="3">
        <v>5.33</v>
      </c>
      <c r="CC16" s="3">
        <v>0.86723142990584456</v>
      </c>
      <c r="CD16" s="3">
        <v>6.1972314299058446</v>
      </c>
      <c r="CE16" s="3">
        <v>6.19</v>
      </c>
      <c r="CF16">
        <f t="shared" si="20"/>
        <v>0.81421959418159806</v>
      </c>
      <c r="CH16" s="3">
        <v>4.96</v>
      </c>
      <c r="CI16" s="3">
        <v>1.2372314299058447</v>
      </c>
      <c r="CJ16" s="3">
        <v>6.1972314299058446</v>
      </c>
      <c r="CK16" s="3">
        <v>6.19</v>
      </c>
      <c r="CL16">
        <f t="shared" si="21"/>
        <v>0.75442235015993175</v>
      </c>
      <c r="CN16" s="3">
        <v>5.2</v>
      </c>
      <c r="CO16" s="3">
        <v>0.99723142990584446</v>
      </c>
      <c r="CP16" s="3">
        <v>6.1972314299058446</v>
      </c>
      <c r="CQ16" s="3">
        <v>6.19</v>
      </c>
      <c r="CR16">
        <f t="shared" si="22"/>
        <v>0.79215883169143808</v>
      </c>
      <c r="CT16" s="3">
        <v>5.133</v>
      </c>
      <c r="CU16" s="3">
        <v>1.0642314299058446</v>
      </c>
      <c r="CV16" s="3">
        <v>6.1972314299058446</v>
      </c>
      <c r="CW16" s="3">
        <v>6.2244999999999999</v>
      </c>
      <c r="CX16">
        <f t="shared" si="23"/>
        <v>0.78124944981094646</v>
      </c>
      <c r="CZ16" s="3">
        <v>5.91</v>
      </c>
      <c r="DA16" s="3">
        <v>0.28723142990584449</v>
      </c>
      <c r="DB16" s="3">
        <v>6.1972314299058446</v>
      </c>
      <c r="DC16" s="3">
        <v>6.19</v>
      </c>
      <c r="DD16">
        <f t="shared" si="24"/>
        <v>0.9297386944889644</v>
      </c>
      <c r="DF16" s="3">
        <v>6.07</v>
      </c>
      <c r="DG16" s="3">
        <v>0.12723142990584435</v>
      </c>
      <c r="DH16" s="3">
        <v>6.1972314299058446</v>
      </c>
      <c r="DI16" s="3">
        <v>6.19</v>
      </c>
      <c r="DJ16">
        <f t="shared" si="25"/>
        <v>0.96760948352314846</v>
      </c>
      <c r="DL16" s="3">
        <v>5.63</v>
      </c>
      <c r="DM16" s="3">
        <v>0.56723142990584474</v>
      </c>
      <c r="DN16" s="3">
        <v>6.1972314299058446</v>
      </c>
      <c r="DO16" s="3">
        <v>6.19</v>
      </c>
      <c r="DP16">
        <f t="shared" si="26"/>
        <v>0.87014068416350099</v>
      </c>
      <c r="DR16" s="3">
        <v>5.57</v>
      </c>
      <c r="DS16" s="60">
        <v>6.4842293407697396</v>
      </c>
      <c r="DT16" s="3">
        <v>6.4842293407697396</v>
      </c>
      <c r="DU16" s="3">
        <v>5.9589628598116891</v>
      </c>
      <c r="DV16">
        <f t="shared" si="27"/>
        <v>0.3695477075410778</v>
      </c>
      <c r="DX16" s="3">
        <v>5.77</v>
      </c>
      <c r="DY16" s="12">
        <v>0.71422934076973998</v>
      </c>
      <c r="DZ16" s="3">
        <v>6.4842293407697396</v>
      </c>
      <c r="EA16" s="3">
        <v>5.9589628598116891</v>
      </c>
      <c r="EB16" s="3">
        <v>6.49</v>
      </c>
      <c r="EC16" s="3"/>
      <c r="ED16" s="3">
        <v>-0.29276857009415558</v>
      </c>
      <c r="EE16" s="3">
        <v>6.1972314299058446</v>
      </c>
      <c r="EF16" s="3"/>
      <c r="EG16" s="46"/>
      <c r="EH16" s="46"/>
      <c r="EI16" s="3">
        <v>5.75</v>
      </c>
      <c r="EJ16" s="3">
        <v>0.44723142990584464</v>
      </c>
      <c r="EK16" s="3">
        <v>6.1972314299058446</v>
      </c>
      <c r="EL16" s="3">
        <v>6.19</v>
      </c>
      <c r="EM16">
        <f t="shared" si="28"/>
        <v>0.89472066487973445</v>
      </c>
      <c r="EO16" s="3"/>
      <c r="EP16" s="3"/>
      <c r="EQ16" s="3"/>
      <c r="ER16" s="12">
        <v>6.1972314299058446</v>
      </c>
      <c r="ES16" s="12">
        <v>6.1972314299058446</v>
      </c>
      <c r="ET16" s="3"/>
      <c r="EU16" s="3" t="s">
        <v>194</v>
      </c>
      <c r="EX16" s="3">
        <v>5.85</v>
      </c>
      <c r="EY16" s="12">
        <v>0.34723142990584499</v>
      </c>
      <c r="EZ16" s="12">
        <v>6.1972314299058446</v>
      </c>
      <c r="FA16" s="3"/>
      <c r="FB16" s="3"/>
      <c r="FC16">
        <f t="shared" si="31"/>
        <v>0.9162903563282212</v>
      </c>
      <c r="FE16" s="3"/>
      <c r="FF16" s="12">
        <v>6.1972314299058446</v>
      </c>
      <c r="FG16" s="3"/>
      <c r="FH16" s="46"/>
      <c r="FI16" s="46"/>
      <c r="FJ16" s="3">
        <v>5.0999999999999996</v>
      </c>
      <c r="FK16" s="12">
        <v>1.097231429905845</v>
      </c>
      <c r="FL16" s="3">
        <v>6.1972314299058446</v>
      </c>
      <c r="FM16" s="3">
        <v>6.19</v>
      </c>
      <c r="FN16" s="3"/>
      <c r="FO16" s="3"/>
      <c r="FP16">
        <f t="shared" si="29"/>
        <v>0.77598587464844726</v>
      </c>
      <c r="FR16" s="3"/>
      <c r="FS16" s="3">
        <v>5.25</v>
      </c>
      <c r="FT16" s="3">
        <v>6.1972314299058446</v>
      </c>
      <c r="FU16" s="3">
        <v>6.2</v>
      </c>
      <c r="FX16" s="3">
        <v>6.11</v>
      </c>
      <c r="FY16" s="3">
        <v>5.71</v>
      </c>
      <c r="FZ16" s="3"/>
      <c r="GA16" s="3"/>
      <c r="GB16" s="3"/>
    </row>
    <row r="17" spans="1:184" ht="15.75" customHeight="1">
      <c r="A17" s="9" t="s">
        <v>155</v>
      </c>
      <c r="B17" s="2" t="s">
        <v>137</v>
      </c>
      <c r="C17" s="2" t="s">
        <v>135</v>
      </c>
      <c r="D17" s="16" t="s">
        <v>124</v>
      </c>
      <c r="E17" s="3">
        <v>52</v>
      </c>
      <c r="F17" s="4">
        <v>6.7839999999999998</v>
      </c>
      <c r="G17" s="4">
        <v>4.0150269267323999</v>
      </c>
      <c r="H17" s="4">
        <v>2.5169730732675997</v>
      </c>
      <c r="I17" s="64">
        <f t="shared" si="0"/>
        <v>6.532</v>
      </c>
      <c r="J17" s="10">
        <v>5.6710000000000003</v>
      </c>
      <c r="K17" s="10">
        <v>0.60960538534647934</v>
      </c>
      <c r="L17" s="44">
        <f t="shared" si="30"/>
        <v>0.86818295072793639</v>
      </c>
      <c r="N17" s="11">
        <v>5.7815000000000003</v>
      </c>
      <c r="O17" s="11">
        <v>0.4991053853464793</v>
      </c>
      <c r="P17" s="11">
        <v>6.2806053853464796</v>
      </c>
      <c r="Q17" s="44">
        <f t="shared" si="1"/>
        <v>0.88943492329390139</v>
      </c>
      <c r="S17" s="11">
        <v>5.8445</v>
      </c>
      <c r="T17" s="11">
        <v>0.43610538534647958</v>
      </c>
      <c r="U17" s="11">
        <v>6.2806053853464796</v>
      </c>
      <c r="V17" s="44">
        <f t="shared" si="2"/>
        <v>0.90202372008510379</v>
      </c>
      <c r="X17" s="11">
        <v>5.8185000000000002</v>
      </c>
      <c r="Y17" s="11">
        <v>0.46210538534647938</v>
      </c>
      <c r="Z17" s="11">
        <v>6.2806053853464796</v>
      </c>
      <c r="AA17" s="44">
        <f t="shared" si="3"/>
        <v>0.89678540790501926</v>
      </c>
      <c r="AB17" s="48"/>
      <c r="AC17" s="11">
        <v>5.6769999999999996</v>
      </c>
      <c r="AD17" s="7"/>
      <c r="AE17" s="11" t="s">
        <v>125</v>
      </c>
      <c r="AF17" s="11"/>
      <c r="AG17" s="44">
        <f t="shared" si="4"/>
        <v>1</v>
      </c>
      <c r="AH17" s="44">
        <f t="shared" si="5"/>
        <v>1</v>
      </c>
      <c r="AI17" s="44">
        <f t="shared" si="6"/>
        <v>0</v>
      </c>
      <c r="AJ17" s="44"/>
      <c r="AK17" s="11">
        <v>5.3650000000000002</v>
      </c>
      <c r="AL17" s="11">
        <v>0.16051346336619954</v>
      </c>
      <c r="AM17" s="17">
        <v>5.5255134633661998</v>
      </c>
      <c r="AN17" s="11">
        <v>5.64</v>
      </c>
      <c r="AO17" s="44">
        <f t="shared" si="7"/>
        <v>0.96155863711752787</v>
      </c>
      <c r="AP17" s="44">
        <f t="shared" si="8"/>
        <v>0.93589783824283368</v>
      </c>
      <c r="AQ17" s="4">
        <v>5.3029999999999999</v>
      </c>
      <c r="AR17" s="4">
        <v>0.22251346336619982</v>
      </c>
      <c r="AS17" s="18">
        <v>5.5255134633661998</v>
      </c>
      <c r="AT17" s="4">
        <v>5.5324999999999998</v>
      </c>
      <c r="AU17" s="44">
        <f t="shared" si="9"/>
        <v>0.94748994867727443</v>
      </c>
      <c r="AV17" s="44">
        <f t="shared" si="10"/>
        <v>0.94593037010683356</v>
      </c>
      <c r="AW17" s="4">
        <v>4.9610000000000003</v>
      </c>
      <c r="AX17" s="4">
        <v>0.56451346336619945</v>
      </c>
      <c r="AY17" s="18">
        <v>5.5255134633661998</v>
      </c>
      <c r="AZ17" s="4">
        <v>5.5345000000000004</v>
      </c>
      <c r="BA17" s="44">
        <f t="shared" si="11"/>
        <v>0.87673141510298036</v>
      </c>
      <c r="BB17" s="44">
        <f t="shared" si="12"/>
        <v>0.87501435446333897</v>
      </c>
      <c r="BC17" s="4">
        <v>5.17</v>
      </c>
      <c r="BD17" s="4">
        <v>0.10381615603943928</v>
      </c>
      <c r="BE17" s="18">
        <v>5.2738161560394392</v>
      </c>
      <c r="BF17" s="4">
        <v>5.31</v>
      </c>
      <c r="BG17" s="44">
        <f t="shared" si="13"/>
        <v>0.97479482613123136</v>
      </c>
      <c r="BH17" s="44">
        <f t="shared" si="14"/>
        <v>0.96630587419319114</v>
      </c>
      <c r="BI17" s="4">
        <v>4.95</v>
      </c>
      <c r="BJ17" s="4">
        <v>7.2118848712679373E-2</v>
      </c>
      <c r="BK17" s="18">
        <v>5.0221188487126796</v>
      </c>
      <c r="BN17" s="44">
        <f t="shared" si="15"/>
        <v>0.98235471581513978</v>
      </c>
      <c r="BO17" s="44"/>
      <c r="BP17" s="4">
        <v>4.5999999999999996</v>
      </c>
      <c r="BQ17" s="4">
        <v>0.42211884871267991</v>
      </c>
      <c r="BR17" s="18">
        <v>5.0221188487126796</v>
      </c>
      <c r="BS17" s="4">
        <v>5.04</v>
      </c>
      <c r="BT17" s="44">
        <f t="shared" si="16"/>
        <v>0.90486703162905702</v>
      </c>
      <c r="BU17" s="44">
        <f t="shared" si="17"/>
        <v>0.90123516485169164</v>
      </c>
      <c r="BV17" s="3">
        <v>4.74</v>
      </c>
      <c r="BW17" s="3">
        <v>0.28211884871267934</v>
      </c>
      <c r="BX17" s="18">
        <v>5.0221188487126796</v>
      </c>
      <c r="BY17" s="3">
        <v>5.0199999999999996</v>
      </c>
      <c r="BZ17" s="44">
        <f t="shared" si="18"/>
        <v>0.9343473869737503</v>
      </c>
      <c r="CA17" s="44">
        <f t="shared" si="19"/>
        <v>0.9348083248891248</v>
      </c>
      <c r="CB17" s="3">
        <v>4.5999999999999996</v>
      </c>
      <c r="CC17" s="3">
        <v>0.42211884871267991</v>
      </c>
      <c r="CD17" s="18">
        <v>5.0221188487126796</v>
      </c>
      <c r="CE17" s="3">
        <v>5.32</v>
      </c>
      <c r="CF17">
        <f t="shared" si="20"/>
        <v>0.90486703162905702</v>
      </c>
      <c r="CH17" s="3">
        <v>4.6875</v>
      </c>
      <c r="CI17" s="3">
        <v>0.33461884871267955</v>
      </c>
      <c r="CJ17" s="18">
        <v>5.0221188487126796</v>
      </c>
      <c r="CK17" s="3">
        <v>5.1295000000000002</v>
      </c>
      <c r="CL17">
        <f t="shared" si="21"/>
        <v>0.92306986223988796</v>
      </c>
      <c r="CN17" s="3">
        <v>4.68</v>
      </c>
      <c r="CO17" s="3">
        <v>0.34211884871267983</v>
      </c>
      <c r="CP17" s="18">
        <v>5.0221188487126796</v>
      </c>
      <c r="CQ17" s="3">
        <v>5.0199999999999996</v>
      </c>
      <c r="CR17">
        <f t="shared" si="22"/>
        <v>0.92148097255760675</v>
      </c>
      <c r="CT17" s="3">
        <v>4.6120000000000001</v>
      </c>
      <c r="CU17" s="3">
        <v>0.41011884871267945</v>
      </c>
      <c r="CV17" s="18">
        <v>5.0221188487126796</v>
      </c>
      <c r="CW17" s="3">
        <v>5.0594999999999999</v>
      </c>
      <c r="CX17">
        <f t="shared" si="23"/>
        <v>0.90732082748812271</v>
      </c>
      <c r="CZ17" s="3">
        <v>4.54</v>
      </c>
      <c r="DA17" s="3">
        <v>0.48211884871267952</v>
      </c>
      <c r="DB17" s="18">
        <v>5.0221188487126796</v>
      </c>
      <c r="DC17" s="3">
        <v>5.0199999999999996</v>
      </c>
      <c r="DD17">
        <f t="shared" si="24"/>
        <v>0.89279448059142252</v>
      </c>
      <c r="DF17" s="3">
        <v>4.63</v>
      </c>
      <c r="DG17" s="3">
        <v>0.39211884871267966</v>
      </c>
      <c r="DH17" s="18">
        <v>5.0221188487126796</v>
      </c>
      <c r="DI17" s="3">
        <v>4.63</v>
      </c>
      <c r="DJ17">
        <f t="shared" si="25"/>
        <v>0.91102657622595218</v>
      </c>
      <c r="DL17" s="3">
        <v>4.4800000000000004</v>
      </c>
      <c r="DM17" s="3">
        <v>0.29042154138591947</v>
      </c>
      <c r="DN17" s="18">
        <v>4.7704215413859199</v>
      </c>
      <c r="DO17" s="3">
        <v>4.78</v>
      </c>
      <c r="DP17">
        <f t="shared" si="26"/>
        <v>0.93254557718284636</v>
      </c>
      <c r="DR17" s="3">
        <v>4.4494999999999996</v>
      </c>
      <c r="DS17" s="60">
        <v>4.90323491186144</v>
      </c>
      <c r="DT17" s="18">
        <v>4.90323491186144</v>
      </c>
      <c r="DU17" s="3">
        <v>4.8029215413859196</v>
      </c>
      <c r="DV17">
        <f t="shared" si="27"/>
        <v>0.45020285335841381</v>
      </c>
      <c r="DX17" s="3">
        <v>4.58</v>
      </c>
      <c r="DY17" s="12">
        <v>0.32323491186143993</v>
      </c>
      <c r="DZ17" s="18">
        <v>4.90323491186144</v>
      </c>
      <c r="EA17" s="18">
        <v>4.8029215413859196</v>
      </c>
      <c r="EB17" s="3">
        <v>4.9000000000000004</v>
      </c>
      <c r="EC17" s="3">
        <v>4.8099999999999996</v>
      </c>
      <c r="ED17" s="3">
        <v>0.15461884871267895</v>
      </c>
      <c r="EE17" s="19">
        <v>5.0546188487126793</v>
      </c>
      <c r="EF17" s="3">
        <v>5.0599999999999996</v>
      </c>
      <c r="EG17" s="46"/>
      <c r="EH17" s="46"/>
      <c r="EI17" s="3"/>
      <c r="EJ17" s="13"/>
      <c r="EK17" s="13"/>
      <c r="EL17" s="3"/>
      <c r="EM17">
        <f t="shared" si="28"/>
        <v>1</v>
      </c>
      <c r="EO17" s="3">
        <v>4.7794999999999996</v>
      </c>
      <c r="EP17" s="3">
        <v>4.6905000000000001</v>
      </c>
      <c r="EQ17" s="3"/>
      <c r="ER17" s="14"/>
      <c r="ES17" s="14"/>
      <c r="ET17" s="3"/>
      <c r="EU17" s="3"/>
      <c r="EX17" s="3"/>
      <c r="EY17" s="14"/>
      <c r="EZ17" s="14"/>
      <c r="FA17" s="3"/>
      <c r="FB17" s="3"/>
      <c r="FC17">
        <f t="shared" si="31"/>
        <v>1</v>
      </c>
      <c r="FE17" s="3"/>
      <c r="FF17" s="14"/>
      <c r="FG17" s="3"/>
      <c r="FH17" s="46"/>
      <c r="FI17" s="46"/>
      <c r="FJ17" s="3"/>
      <c r="FK17" s="14"/>
      <c r="FL17" s="20"/>
      <c r="FM17" s="3"/>
      <c r="FN17" s="3"/>
      <c r="FO17" s="3"/>
      <c r="FP17">
        <f t="shared" si="29"/>
        <v>1</v>
      </c>
      <c r="FR17" s="3"/>
      <c r="FS17" s="3"/>
      <c r="FT17" s="20"/>
      <c r="FU17" s="3"/>
      <c r="FX17" s="3"/>
      <c r="FY17" s="3"/>
      <c r="FZ17" s="3"/>
      <c r="GA17" s="3"/>
      <c r="GB17" s="3"/>
    </row>
    <row r="18" spans="1:184" ht="15.75" customHeight="1">
      <c r="A18" s="21" t="s">
        <v>166</v>
      </c>
      <c r="B18" s="22" t="s">
        <v>137</v>
      </c>
      <c r="C18" s="22" t="s">
        <v>135</v>
      </c>
      <c r="D18" s="23" t="s">
        <v>124</v>
      </c>
      <c r="E18" s="24">
        <v>15</v>
      </c>
      <c r="F18" s="25">
        <v>7.1820000000000004</v>
      </c>
      <c r="G18" s="25">
        <v>4.2596657382510008</v>
      </c>
      <c r="H18" s="25">
        <v>2.6703342617489993</v>
      </c>
      <c r="I18" s="64">
        <f t="shared" si="0"/>
        <v>6.93</v>
      </c>
      <c r="J18" s="26">
        <v>6.2240000000000002</v>
      </c>
      <c r="K18" s="26">
        <v>0.42393314765019952</v>
      </c>
      <c r="L18" s="44">
        <f>IF(K18&gt;0,$G18/($G18+K18),1)</f>
        <v>0.90948559900670745</v>
      </c>
      <c r="N18" s="26">
        <v>6.4080000000000004</v>
      </c>
      <c r="O18" s="26">
        <v>0.23993314765019935</v>
      </c>
      <c r="P18" s="26">
        <v>6.6479331476501997</v>
      </c>
      <c r="Q18" s="44">
        <f t="shared" si="1"/>
        <v>0.94667676970007419</v>
      </c>
      <c r="S18" s="26">
        <v>6.3789999999999996</v>
      </c>
      <c r="T18" s="26">
        <v>0.26893314765020015</v>
      </c>
      <c r="U18" s="26">
        <v>6.6479331476501997</v>
      </c>
      <c r="V18" s="44">
        <f t="shared" si="2"/>
        <v>0.94061449149593168</v>
      </c>
      <c r="X18" s="26">
        <v>6.33</v>
      </c>
      <c r="Y18" s="26">
        <v>0.31793314765019964</v>
      </c>
      <c r="Z18" s="26">
        <v>6.6479331476501997</v>
      </c>
      <c r="AA18" s="44">
        <f t="shared" si="3"/>
        <v>0.93054587010027912</v>
      </c>
      <c r="AB18" s="48"/>
      <c r="AC18" s="26">
        <v>6.3034999999999997</v>
      </c>
      <c r="AD18" s="24"/>
      <c r="AE18" s="26" t="s">
        <v>125</v>
      </c>
      <c r="AF18" s="26"/>
      <c r="AG18" s="44">
        <f t="shared" si="4"/>
        <v>1</v>
      </c>
      <c r="AH18" s="44">
        <f t="shared" si="5"/>
        <v>1</v>
      </c>
      <c r="AI18" s="44">
        <f t="shared" si="6"/>
        <v>0</v>
      </c>
      <c r="AJ18" s="44"/>
      <c r="AK18" s="26">
        <v>6.1870000000000003</v>
      </c>
      <c r="AL18" s="26">
        <v>-0.34016713087449979</v>
      </c>
      <c r="AM18" s="26">
        <v>5.8468328691255005</v>
      </c>
      <c r="AN18" s="26">
        <v>6.1870000000000003</v>
      </c>
      <c r="AO18" s="44">
        <f t="shared" si="7"/>
        <v>1</v>
      </c>
      <c r="AP18" s="44">
        <f t="shared" si="8"/>
        <v>1</v>
      </c>
      <c r="AQ18" s="25">
        <v>6.0875000000000004</v>
      </c>
      <c r="AR18" s="25">
        <v>-0.24066713087449987</v>
      </c>
      <c r="AS18" s="25">
        <v>5.8468328691255005</v>
      </c>
      <c r="AT18" s="25">
        <v>6.0872000000000002</v>
      </c>
      <c r="AU18" s="44">
        <f t="shared" si="9"/>
        <v>1</v>
      </c>
      <c r="AV18" s="44">
        <f t="shared" si="10"/>
        <v>1</v>
      </c>
      <c r="AW18" s="25">
        <v>5.94</v>
      </c>
      <c r="AX18" s="25">
        <v>-9.3167130874499904E-2</v>
      </c>
      <c r="AY18" s="25">
        <v>5.8468328691255005</v>
      </c>
      <c r="AZ18" s="25"/>
      <c r="BA18" s="44">
        <f t="shared" si="11"/>
        <v>1</v>
      </c>
      <c r="BB18" s="44">
        <f t="shared" si="12"/>
        <v>1</v>
      </c>
      <c r="BC18" s="25">
        <v>5.89</v>
      </c>
      <c r="BD18" s="25">
        <v>-0.31020055704939953</v>
      </c>
      <c r="BE18" s="25">
        <v>5.5797994429506002</v>
      </c>
      <c r="BF18" s="25"/>
      <c r="BG18" s="44">
        <f t="shared" si="13"/>
        <v>1</v>
      </c>
      <c r="BH18" s="44">
        <f t="shared" si="14"/>
        <v>1</v>
      </c>
      <c r="BI18" s="25">
        <v>5.82</v>
      </c>
      <c r="BJ18" s="25">
        <v>-0.50723398322429958</v>
      </c>
      <c r="BK18" s="25">
        <v>5.3127660167757007</v>
      </c>
      <c r="BL18" s="25"/>
      <c r="BM18" s="25"/>
      <c r="BN18" s="44">
        <f t="shared" si="15"/>
        <v>1</v>
      </c>
      <c r="BO18" s="44"/>
      <c r="BP18" s="25"/>
      <c r="BQ18" s="25">
        <v>5.3127660167757007</v>
      </c>
      <c r="BR18" s="25">
        <v>5.3127660167757007</v>
      </c>
      <c r="BS18" s="25"/>
      <c r="BT18" s="44">
        <f t="shared" si="16"/>
        <v>0.44499306417245055</v>
      </c>
      <c r="BU18" s="44">
        <f t="shared" si="17"/>
        <v>1</v>
      </c>
      <c r="BV18" s="24"/>
      <c r="BW18" s="24">
        <v>5.3127660167757007</v>
      </c>
      <c r="BX18" s="25">
        <v>5.3127660167757007</v>
      </c>
      <c r="BY18" s="24"/>
      <c r="BZ18" s="44">
        <f t="shared" si="18"/>
        <v>0.44499306417245055</v>
      </c>
      <c r="CA18" s="44">
        <f t="shared" si="19"/>
        <v>1</v>
      </c>
      <c r="CB18" s="24"/>
      <c r="CC18" s="24">
        <v>5.3127660167757007</v>
      </c>
      <c r="CD18" s="25">
        <v>5.3127660167757007</v>
      </c>
      <c r="CE18" s="24"/>
      <c r="CF18">
        <f t="shared" si="20"/>
        <v>0.44499306417245055</v>
      </c>
      <c r="CH18" s="24"/>
      <c r="CI18" s="24">
        <v>5.3127660167757007</v>
      </c>
      <c r="CJ18" s="25">
        <v>5.3127660167757007</v>
      </c>
      <c r="CK18" s="24"/>
      <c r="CL18">
        <f t="shared" si="21"/>
        <v>0.44499306417245055</v>
      </c>
      <c r="CN18" s="24"/>
      <c r="CO18" s="24">
        <v>5.3127660167757007</v>
      </c>
      <c r="CP18" s="25">
        <v>5.3127660167757007</v>
      </c>
      <c r="CQ18" s="24"/>
      <c r="CR18">
        <f t="shared" si="22"/>
        <v>0.44499306417245055</v>
      </c>
      <c r="CT18" s="62"/>
      <c r="CU18" s="24">
        <v>5.3127660167757007</v>
      </c>
      <c r="CV18" s="25">
        <v>5.3127660167757007</v>
      </c>
      <c r="CW18" s="62"/>
      <c r="CX18">
        <f t="shared" si="23"/>
        <v>0.44499306417245055</v>
      </c>
      <c r="CZ18" s="62"/>
      <c r="DA18" s="24">
        <v>5.3127660167757007</v>
      </c>
      <c r="DB18" s="25">
        <v>5.3127660167757007</v>
      </c>
      <c r="DC18" s="24"/>
      <c r="DD18">
        <f t="shared" si="24"/>
        <v>0.44499306417245055</v>
      </c>
      <c r="DF18" s="24"/>
      <c r="DG18" s="24">
        <v>5.3127660167757007</v>
      </c>
      <c r="DH18" s="25">
        <v>5.3127660167757007</v>
      </c>
      <c r="DI18" s="24"/>
      <c r="DJ18">
        <f t="shared" si="25"/>
        <v>0.44499306417245055</v>
      </c>
      <c r="DL18" s="24"/>
      <c r="DM18" s="24">
        <v>5.0457325906008004</v>
      </c>
      <c r="DN18" s="25">
        <v>5.0457325906008004</v>
      </c>
      <c r="DO18" s="24"/>
      <c r="DP18">
        <f t="shared" si="26"/>
        <v>0.45776285847363651</v>
      </c>
      <c r="DR18" s="24"/>
      <c r="DS18" s="24">
        <v>5.1785459610763196</v>
      </c>
      <c r="DT18" s="18">
        <v>5.1785459610763196</v>
      </c>
      <c r="DU18" s="24">
        <v>5.0457325906008004</v>
      </c>
      <c r="DV18">
        <f t="shared" si="27"/>
        <v>0.45132127504139319</v>
      </c>
      <c r="DX18" s="24"/>
      <c r="DY18" s="26">
        <v>5.1785459610763196</v>
      </c>
      <c r="DZ18" s="18">
        <v>5.1785459610763196</v>
      </c>
      <c r="EA18" s="18">
        <v>5.0457325906008004</v>
      </c>
      <c r="EB18" s="24"/>
      <c r="EC18" s="24"/>
      <c r="ED18" s="3">
        <v>5.3127660167757007</v>
      </c>
      <c r="EE18" s="19">
        <v>5.3127660167757007</v>
      </c>
      <c r="EF18" s="24"/>
      <c r="EG18" s="46"/>
      <c r="EH18" s="46"/>
      <c r="EI18" s="24"/>
      <c r="EJ18" s="3">
        <v>5.3127660167757007</v>
      </c>
      <c r="EK18" s="19">
        <v>5.3127660167757007</v>
      </c>
      <c r="EL18" s="24"/>
      <c r="EM18">
        <f t="shared" si="28"/>
        <v>0.44499306417245055</v>
      </c>
      <c r="EO18" s="24"/>
      <c r="EP18" s="24"/>
      <c r="EQ18" s="24"/>
      <c r="ER18" s="3">
        <v>5.3127660167757007</v>
      </c>
      <c r="ES18" s="19">
        <v>5.3127660167757007</v>
      </c>
      <c r="ET18" s="24"/>
      <c r="EU18" s="24"/>
      <c r="EX18" s="24"/>
      <c r="EY18" s="3">
        <v>5.3127660167757007</v>
      </c>
      <c r="EZ18" s="19">
        <v>5.3127660167757007</v>
      </c>
      <c r="FA18" s="24"/>
      <c r="FB18" s="24"/>
      <c r="FC18">
        <f t="shared" si="31"/>
        <v>0.44499306417245055</v>
      </c>
      <c r="FE18" s="24"/>
      <c r="FF18" s="19"/>
      <c r="FG18" s="24"/>
      <c r="FH18" s="46"/>
      <c r="FI18" s="46"/>
      <c r="FJ18" s="24"/>
      <c r="FK18" s="14"/>
      <c r="FL18" s="20"/>
      <c r="FM18" s="24"/>
      <c r="FN18" s="24"/>
      <c r="FO18" s="24"/>
      <c r="FP18">
        <f t="shared" si="29"/>
        <v>1</v>
      </c>
      <c r="FR18" s="24"/>
      <c r="FS18" s="24"/>
      <c r="FT18" s="20"/>
      <c r="FU18" s="24"/>
      <c r="FX18" s="24"/>
      <c r="FY18" s="24"/>
      <c r="FZ18" s="3"/>
      <c r="GA18" s="3"/>
      <c r="GB18" s="3"/>
    </row>
    <row r="19" spans="1:184" ht="15.75" customHeight="1">
      <c r="A19" s="36" t="s">
        <v>201</v>
      </c>
      <c r="B19" s="2" t="s">
        <v>137</v>
      </c>
      <c r="C19" s="2" t="s">
        <v>135</v>
      </c>
      <c r="D19" s="16" t="s">
        <v>124</v>
      </c>
      <c r="E19" s="3">
        <v>43</v>
      </c>
      <c r="F19" s="4">
        <v>6.7960000000000003</v>
      </c>
      <c r="G19" s="4">
        <v>4.0224029713008003</v>
      </c>
      <c r="H19" s="4">
        <v>2.5215970286991998</v>
      </c>
      <c r="I19" s="64">
        <f t="shared" si="0"/>
        <v>6.5440000000000005</v>
      </c>
      <c r="J19" s="10">
        <v>5.5</v>
      </c>
      <c r="K19" s="10">
        <v>0.79168059426016058</v>
      </c>
      <c r="L19" s="44">
        <f t="shared" si="30"/>
        <v>0.83554905446102079</v>
      </c>
      <c r="N19" s="11">
        <v>5.8239999999999998</v>
      </c>
      <c r="O19" s="11">
        <v>0.46768059426016073</v>
      </c>
      <c r="P19" s="11">
        <v>6.2916805942601606</v>
      </c>
      <c r="Q19" s="44">
        <f t="shared" si="1"/>
        <v>0.89584144984577097</v>
      </c>
      <c r="S19" s="11">
        <v>5.68</v>
      </c>
      <c r="T19" s="11">
        <v>0.61168059426016086</v>
      </c>
      <c r="U19" s="11">
        <v>6.2916805942601606</v>
      </c>
      <c r="V19" s="44">
        <f t="shared" si="2"/>
        <v>0.86800397843362664</v>
      </c>
      <c r="X19" s="11">
        <v>5.65</v>
      </c>
      <c r="Y19" s="11">
        <v>0.64168059426016022</v>
      </c>
      <c r="Z19" s="11">
        <v>6.2916805942601606</v>
      </c>
      <c r="AA19" s="44">
        <f t="shared" si="3"/>
        <v>0.86242086248234195</v>
      </c>
      <c r="AB19" s="48"/>
      <c r="AC19" s="11">
        <v>5.34</v>
      </c>
      <c r="AD19" s="7"/>
      <c r="AE19" s="11" t="s">
        <v>125</v>
      </c>
      <c r="AF19" s="11"/>
      <c r="AG19" s="44">
        <f t="shared" si="4"/>
        <v>1</v>
      </c>
      <c r="AH19" s="44">
        <f t="shared" si="5"/>
        <v>1</v>
      </c>
      <c r="AI19" s="44">
        <f t="shared" si="6"/>
        <v>0</v>
      </c>
      <c r="AJ19" s="44"/>
      <c r="AK19" s="11">
        <v>5</v>
      </c>
      <c r="AL19" s="11">
        <v>0.53520148565039971</v>
      </c>
      <c r="AM19" s="17">
        <v>5.5352014856503997</v>
      </c>
      <c r="AN19" s="11">
        <v>5.53</v>
      </c>
      <c r="AO19" s="44">
        <f t="shared" si="7"/>
        <v>0.88256956243007945</v>
      </c>
      <c r="AP19" s="44">
        <f t="shared" si="8"/>
        <v>0.88357796896689078</v>
      </c>
      <c r="AQ19" s="4">
        <v>5.03</v>
      </c>
      <c r="AR19" s="4">
        <v>0.50520148565039946</v>
      </c>
      <c r="AS19" s="18">
        <v>5.5352014856503997</v>
      </c>
      <c r="AT19" s="4">
        <v>5.53</v>
      </c>
      <c r="AU19" s="44">
        <f t="shared" si="9"/>
        <v>0.88841748645362184</v>
      </c>
      <c r="AV19" s="44">
        <f t="shared" si="10"/>
        <v>0.88943930844442576</v>
      </c>
      <c r="AW19" s="4">
        <v>4.7</v>
      </c>
      <c r="AX19" s="4">
        <v>0.83520148565039953</v>
      </c>
      <c r="AY19" s="18">
        <v>5.5352014856503997</v>
      </c>
      <c r="AZ19" s="4">
        <v>5.54</v>
      </c>
      <c r="BA19" s="44">
        <f t="shared" si="11"/>
        <v>0.82806309302206937</v>
      </c>
      <c r="BB19" s="44">
        <f t="shared" si="12"/>
        <v>0.82724591010701831</v>
      </c>
      <c r="BC19" s="4">
        <v>4.99</v>
      </c>
      <c r="BD19" s="4">
        <v>0.2930417827804801</v>
      </c>
      <c r="BE19" s="18">
        <v>5.2830417827804803</v>
      </c>
      <c r="BF19" s="4">
        <v>5.28</v>
      </c>
      <c r="BG19" s="44">
        <f t="shared" si="13"/>
        <v>0.93209465084604792</v>
      </c>
      <c r="BH19" s="44">
        <f t="shared" si="14"/>
        <v>0.93275211015066062</v>
      </c>
      <c r="BI19" s="4">
        <v>4.74</v>
      </c>
      <c r="BJ19" s="4">
        <v>0.29088207991055981</v>
      </c>
      <c r="BK19" s="18">
        <v>5.03088207991056</v>
      </c>
      <c r="BN19" s="44">
        <f t="shared" si="15"/>
        <v>0.93256135950744379</v>
      </c>
      <c r="BO19" s="44"/>
      <c r="BP19" s="4">
        <v>4.46</v>
      </c>
      <c r="BQ19" s="4">
        <v>0.57088207991056006</v>
      </c>
      <c r="BR19" s="18">
        <v>5.03088207991056</v>
      </c>
      <c r="BS19" s="4">
        <v>5.09</v>
      </c>
      <c r="BT19" s="44">
        <f t="shared" si="16"/>
        <v>0.87571377052682486</v>
      </c>
      <c r="BU19" s="44">
        <f t="shared" si="17"/>
        <v>0.86458610660205704</v>
      </c>
      <c r="BV19" s="3">
        <v>4.66</v>
      </c>
      <c r="BW19" s="3">
        <v>0.37088207991055988</v>
      </c>
      <c r="BX19" s="18">
        <v>5.03088207991056</v>
      </c>
      <c r="BY19" s="3">
        <v>5.04</v>
      </c>
      <c r="BZ19" s="44">
        <f t="shared" si="18"/>
        <v>0.91557978242083415</v>
      </c>
      <c r="CA19" s="44">
        <f t="shared" si="19"/>
        <v>0.91368350365079842</v>
      </c>
      <c r="CB19" s="3">
        <v>4.54</v>
      </c>
      <c r="CC19" s="3">
        <v>0.49088207991055999</v>
      </c>
      <c r="CD19" s="18">
        <v>5.03088207991056</v>
      </c>
      <c r="CE19" s="3">
        <v>5.03</v>
      </c>
      <c r="CF19">
        <f t="shared" si="20"/>
        <v>0.89123618952921935</v>
      </c>
      <c r="CH19" s="3">
        <v>4.45</v>
      </c>
      <c r="CI19" s="3">
        <v>0.58088207991055985</v>
      </c>
      <c r="CJ19" s="18">
        <v>5.03088207991056</v>
      </c>
      <c r="CK19" s="3">
        <v>5.04</v>
      </c>
      <c r="CL19">
        <f t="shared" si="21"/>
        <v>0.87381140349809538</v>
      </c>
      <c r="CN19" s="3">
        <v>4.6100000000000003</v>
      </c>
      <c r="CO19" s="3">
        <v>0.4208820799105597</v>
      </c>
      <c r="CP19" s="18">
        <v>5.03088207991056</v>
      </c>
      <c r="CQ19" s="3">
        <v>5.03</v>
      </c>
      <c r="CR19">
        <f t="shared" si="22"/>
        <v>0.90527682220256933</v>
      </c>
      <c r="CT19" s="3">
        <v>4.625</v>
      </c>
      <c r="CU19" s="3">
        <v>0.40588207991056002</v>
      </c>
      <c r="CV19" s="18">
        <v>5.03088207991056</v>
      </c>
      <c r="CW19" s="3">
        <v>5.0644999999999998</v>
      </c>
      <c r="CX19">
        <f t="shared" si="23"/>
        <v>0.9083432807019659</v>
      </c>
      <c r="CZ19" s="3">
        <v>4.4800000000000004</v>
      </c>
      <c r="DA19" s="3">
        <v>0.5508820799105596</v>
      </c>
      <c r="DB19" s="18">
        <v>5.03088207991056</v>
      </c>
      <c r="DC19" s="3">
        <v>5.03</v>
      </c>
      <c r="DD19">
        <f t="shared" si="24"/>
        <v>0.87954346301579356</v>
      </c>
      <c r="DF19" s="3">
        <v>4.62</v>
      </c>
      <c r="DG19" s="3">
        <v>0.41088207991055992</v>
      </c>
      <c r="DH19" s="18">
        <v>5.03088207991056</v>
      </c>
      <c r="DI19" s="3">
        <v>4.62</v>
      </c>
      <c r="DJ19">
        <f t="shared" si="25"/>
        <v>0.90731882223582949</v>
      </c>
      <c r="DL19" s="3">
        <v>4.41</v>
      </c>
      <c r="DM19" s="3">
        <v>0.36872237704063959</v>
      </c>
      <c r="DN19" s="18">
        <v>4.7787223770406397</v>
      </c>
      <c r="DO19" s="3">
        <v>4.78</v>
      </c>
      <c r="DP19">
        <f t="shared" si="26"/>
        <v>0.91603009529666268</v>
      </c>
      <c r="DR19" s="3">
        <v>4.4400000000000004</v>
      </c>
      <c r="DS19" s="3">
        <v>4.7503611885536801</v>
      </c>
      <c r="DT19" s="18">
        <v>4.7503611885536801</v>
      </c>
      <c r="DU19" s="3">
        <v>4.7787223770406397</v>
      </c>
      <c r="DV19">
        <f t="shared" si="27"/>
        <v>0.45851032787452961</v>
      </c>
      <c r="DX19" s="3">
        <v>4.49</v>
      </c>
      <c r="DY19" s="12">
        <v>0.26036118855367985</v>
      </c>
      <c r="DZ19" s="18">
        <v>4.7503611885536801</v>
      </c>
      <c r="EA19" s="18">
        <v>4.7787223770406397</v>
      </c>
      <c r="EB19" s="3">
        <v>4.76</v>
      </c>
      <c r="EC19" s="3">
        <v>4.6900000000000004</v>
      </c>
      <c r="ED19" s="3">
        <v>0.27088207991056024</v>
      </c>
      <c r="EE19" s="19">
        <v>5.03088207991056</v>
      </c>
      <c r="EF19" s="3">
        <v>5.03</v>
      </c>
      <c r="EG19" s="46"/>
      <c r="EH19" s="46"/>
      <c r="EI19" s="3">
        <v>4.76</v>
      </c>
      <c r="EJ19" s="3">
        <v>0.27088207991056024</v>
      </c>
      <c r="EK19" s="19">
        <v>5.03088207991056</v>
      </c>
      <c r="EL19" s="3">
        <v>5.0599999999999996</v>
      </c>
      <c r="EM19">
        <f t="shared" si="28"/>
        <v>0.9369056382980836</v>
      </c>
      <c r="EO19" s="3"/>
      <c r="EP19" s="3"/>
      <c r="EQ19" s="3"/>
      <c r="ER19" s="12">
        <v>5.03088207991056</v>
      </c>
      <c r="ES19" s="17">
        <v>5.03088207991056</v>
      </c>
      <c r="ET19" s="3"/>
      <c r="EU19" s="3"/>
      <c r="EX19" s="3">
        <v>4.6425000000000001</v>
      </c>
      <c r="EY19" s="12">
        <v>0.38838207991055995</v>
      </c>
      <c r="EZ19" s="17">
        <v>5.03088207991056</v>
      </c>
      <c r="FA19" s="3">
        <v>5.0449999999999999</v>
      </c>
      <c r="FB19" s="3"/>
      <c r="FC19">
        <f t="shared" si="31"/>
        <v>0.91194717597859454</v>
      </c>
      <c r="FE19" s="3"/>
      <c r="FF19" s="17">
        <v>5.03088207991056</v>
      </c>
      <c r="FG19" s="3"/>
      <c r="FJ19" s="3"/>
      <c r="FK19" s="37"/>
      <c r="FL19" s="20"/>
      <c r="FM19" s="3"/>
      <c r="FN19" s="3">
        <v>4.6100000000000003</v>
      </c>
      <c r="FO19" s="3">
        <v>4.5629999999999997</v>
      </c>
      <c r="FP19">
        <f t="shared" si="29"/>
        <v>1</v>
      </c>
      <c r="FR19" s="3"/>
      <c r="FS19" s="3"/>
      <c r="FT19" s="20"/>
      <c r="FU19" s="3"/>
      <c r="FX19" s="3"/>
      <c r="FY19" s="3"/>
      <c r="FZ19" s="3"/>
      <c r="GA19" s="3"/>
      <c r="GB19" s="3"/>
    </row>
    <row r="20" spans="1:184" ht="15.75" customHeight="1">
      <c r="A20" s="38" t="s">
        <v>212</v>
      </c>
      <c r="B20" s="2" t="s">
        <v>137</v>
      </c>
      <c r="C20" s="2" t="s">
        <v>135</v>
      </c>
      <c r="D20" s="16" t="s">
        <v>124</v>
      </c>
      <c r="E20" s="3">
        <v>18</v>
      </c>
      <c r="F20" s="4">
        <v>6.6535000000000002</v>
      </c>
      <c r="G20" s="4">
        <v>3.9348124420510504</v>
      </c>
      <c r="H20" s="4">
        <v>2.4666875579489496</v>
      </c>
      <c r="I20" s="64">
        <f t="shared" si="0"/>
        <v>6.4015000000000004</v>
      </c>
      <c r="J20" s="10">
        <v>5.71</v>
      </c>
      <c r="K20" s="10">
        <v>0.45016248841020978</v>
      </c>
      <c r="L20" s="44">
        <f t="shared" si="30"/>
        <v>0.89733978060329378</v>
      </c>
      <c r="N20" s="11">
        <v>5.9</v>
      </c>
      <c r="O20" s="11">
        <v>0.26016248841020939</v>
      </c>
      <c r="P20" s="11">
        <v>6.1601624884102097</v>
      </c>
      <c r="Q20" s="44">
        <f t="shared" si="1"/>
        <v>0.93798234966290883</v>
      </c>
      <c r="S20" s="11">
        <v>5.74</v>
      </c>
      <c r="T20" s="11">
        <v>0.42016248841020953</v>
      </c>
      <c r="U20" s="11">
        <v>6.1601624884102097</v>
      </c>
      <c r="V20" s="44">
        <f t="shared" si="2"/>
        <v>0.90352126128870547</v>
      </c>
      <c r="X20" s="11">
        <v>5.7</v>
      </c>
      <c r="Y20" s="11">
        <v>0.46016248841020957</v>
      </c>
      <c r="Z20" s="11">
        <v>6.1601624884102097</v>
      </c>
      <c r="AA20" s="44">
        <f t="shared" si="3"/>
        <v>0.89529804021841952</v>
      </c>
      <c r="AB20" s="48"/>
      <c r="AC20" s="11">
        <v>5.46</v>
      </c>
      <c r="AD20" s="7"/>
      <c r="AE20" s="11" t="s">
        <v>125</v>
      </c>
      <c r="AF20" s="11"/>
      <c r="AG20" s="44">
        <f t="shared" si="4"/>
        <v>1</v>
      </c>
      <c r="AH20" s="44">
        <f t="shared" si="5"/>
        <v>1</v>
      </c>
      <c r="AI20" s="44">
        <f t="shared" si="6"/>
        <v>0</v>
      </c>
      <c r="AJ20" s="44"/>
      <c r="AK20" s="11">
        <v>5.1304999999999996</v>
      </c>
      <c r="AL20" s="11">
        <v>0.28965622102552491</v>
      </c>
      <c r="AM20" s="17">
        <v>5.4201562210255245</v>
      </c>
      <c r="AN20" s="11">
        <v>5.4234999999999998</v>
      </c>
      <c r="AO20" s="44">
        <f t="shared" si="7"/>
        <v>0.9314336916362459</v>
      </c>
      <c r="AP20" s="44">
        <f t="shared" si="8"/>
        <v>0.93069702026378076</v>
      </c>
      <c r="AQ20" s="4">
        <v>5.0599999999999996</v>
      </c>
      <c r="AR20" s="4">
        <v>0.36015622102552491</v>
      </c>
      <c r="AS20" s="18">
        <v>5.4201562210255245</v>
      </c>
      <c r="AT20" s="4">
        <v>5.44</v>
      </c>
      <c r="AU20" s="44">
        <f t="shared" si="9"/>
        <v>0.91614462193362367</v>
      </c>
      <c r="AV20" s="44">
        <f t="shared" si="10"/>
        <v>0.91193128204215346</v>
      </c>
      <c r="AW20" s="4">
        <v>4.78</v>
      </c>
      <c r="AX20" s="4">
        <v>0.64015622102552427</v>
      </c>
      <c r="AY20" s="18">
        <v>5.4201562210255245</v>
      </c>
      <c r="AZ20" s="4">
        <v>5.44</v>
      </c>
      <c r="BA20" s="44">
        <f t="shared" si="11"/>
        <v>0.86007418450926998</v>
      </c>
      <c r="BB20" s="44">
        <f t="shared" si="12"/>
        <v>0.85635975171483014</v>
      </c>
      <c r="BC20" s="4">
        <v>5.01</v>
      </c>
      <c r="BD20" s="4">
        <v>0.16348746523062996</v>
      </c>
      <c r="BE20" s="18">
        <v>5.1734874652306297</v>
      </c>
      <c r="BF20" s="4">
        <v>5.2</v>
      </c>
      <c r="BG20" s="44">
        <f t="shared" si="13"/>
        <v>0.96010846718656384</v>
      </c>
      <c r="BH20" s="44">
        <f t="shared" si="14"/>
        <v>0.9539372995331824</v>
      </c>
      <c r="BI20" s="4">
        <v>4.7699999999999996</v>
      </c>
      <c r="BJ20" s="4">
        <v>0.15681870943573539</v>
      </c>
      <c r="BK20" s="18">
        <v>4.926818709435735</v>
      </c>
      <c r="BN20" s="44">
        <f t="shared" si="15"/>
        <v>0.96167330249728122</v>
      </c>
      <c r="BO20" s="44"/>
      <c r="BP20" s="4">
        <v>4.41</v>
      </c>
      <c r="BQ20" s="4">
        <v>0.51681870943573482</v>
      </c>
      <c r="BR20" s="18">
        <v>4.926818709435735</v>
      </c>
      <c r="BS20" s="4">
        <v>4.92</v>
      </c>
      <c r="BT20" s="44">
        <f t="shared" si="16"/>
        <v>0.88390351944070567</v>
      </c>
      <c r="BU20" s="44">
        <f t="shared" si="17"/>
        <v>0.8852595004515732</v>
      </c>
      <c r="BV20" s="3">
        <v>4.58</v>
      </c>
      <c r="BW20" s="3">
        <v>0.3468187094357349</v>
      </c>
      <c r="BX20" s="18">
        <v>4.926818709435735</v>
      </c>
      <c r="BY20" s="3">
        <v>4.92</v>
      </c>
      <c r="BZ20" s="44">
        <f t="shared" si="18"/>
        <v>0.9189984617625685</v>
      </c>
      <c r="CA20" s="44">
        <f t="shared" si="19"/>
        <v>0.92046434677333622</v>
      </c>
      <c r="CB20" s="3">
        <v>4.4800000000000004</v>
      </c>
      <c r="CC20" s="3">
        <v>0.44681870943573454</v>
      </c>
      <c r="CD20" s="18">
        <v>4.926818709435735</v>
      </c>
      <c r="CE20" s="3">
        <v>4.93</v>
      </c>
      <c r="CF20">
        <f t="shared" si="20"/>
        <v>0.89802457258774082</v>
      </c>
      <c r="CH20" s="3">
        <v>4.4000000000000004</v>
      </c>
      <c r="CI20" s="3">
        <v>0.52681870943573461</v>
      </c>
      <c r="CJ20" s="18">
        <v>4.926818709435735</v>
      </c>
      <c r="CK20" s="3">
        <v>4.92</v>
      </c>
      <c r="CL20">
        <f t="shared" si="21"/>
        <v>0.8819223975383581</v>
      </c>
      <c r="CN20" s="3">
        <v>4.51</v>
      </c>
      <c r="CO20" s="3">
        <v>0.41681870943573518</v>
      </c>
      <c r="CP20" s="18">
        <v>4.926818709435735</v>
      </c>
      <c r="CQ20" s="3">
        <v>4.92</v>
      </c>
      <c r="CR20">
        <f t="shared" si="22"/>
        <v>0.90421552403555072</v>
      </c>
      <c r="CT20" s="3">
        <v>4.5149999999999997</v>
      </c>
      <c r="CU20" s="3">
        <v>0.41181870943573529</v>
      </c>
      <c r="CV20" s="18">
        <v>4.926818709435735</v>
      </c>
      <c r="CW20" s="3">
        <v>4.9960000000000004</v>
      </c>
      <c r="CX20">
        <f t="shared" si="23"/>
        <v>0.90525565775350614</v>
      </c>
      <c r="CZ20" s="3">
        <v>4.41</v>
      </c>
      <c r="DA20" s="3">
        <v>0.51681870943573482</v>
      </c>
      <c r="DB20" s="18">
        <v>4.926818709435735</v>
      </c>
      <c r="DC20" s="3">
        <v>4.92</v>
      </c>
      <c r="DD20">
        <f t="shared" si="24"/>
        <v>0.88390351944070567</v>
      </c>
      <c r="DF20" s="3">
        <v>4.5999999999999996</v>
      </c>
      <c r="DG20" s="3">
        <v>0.32681870943573532</v>
      </c>
      <c r="DH20" s="18">
        <v>4.926818709435735</v>
      </c>
      <c r="DI20" s="3">
        <v>4.5999999999999996</v>
      </c>
      <c r="DJ20">
        <f t="shared" si="25"/>
        <v>0.9233113571263164</v>
      </c>
      <c r="DL20" s="3">
        <v>4.37</v>
      </c>
      <c r="DM20" s="3">
        <v>0.31014995364083919</v>
      </c>
      <c r="DN20" s="18">
        <v>4.6801499536408393</v>
      </c>
      <c r="DO20" s="3">
        <v>4.68</v>
      </c>
      <c r="DP20">
        <f t="shared" si="26"/>
        <v>0.92693693730818383</v>
      </c>
      <c r="DR20" s="3">
        <v>4.34</v>
      </c>
      <c r="DS20" s="3">
        <v>4.9184531105617602</v>
      </c>
      <c r="DT20" s="18">
        <v>4.9184531105617602</v>
      </c>
      <c r="DU20" s="3">
        <v>4.6801499536408393</v>
      </c>
      <c r="DV20">
        <f t="shared" si="27"/>
        <v>0.44444757910710053</v>
      </c>
      <c r="DX20" s="3">
        <v>4.62</v>
      </c>
      <c r="DY20" s="12">
        <v>0.29845311056176005</v>
      </c>
      <c r="DZ20" s="18">
        <v>4.9184531105617602</v>
      </c>
      <c r="EA20" s="18">
        <v>4.6801499536408393</v>
      </c>
      <c r="EB20" s="3"/>
      <c r="EC20" s="3">
        <v>4.76</v>
      </c>
      <c r="ED20" s="3">
        <v>4.926818709435735</v>
      </c>
      <c r="EE20" s="19">
        <v>4.926818709435735</v>
      </c>
      <c r="EF20" s="3">
        <v>4.93</v>
      </c>
      <c r="EG20" s="46"/>
      <c r="EH20" s="46"/>
      <c r="EI20" s="3">
        <v>4.63</v>
      </c>
      <c r="EJ20" s="3">
        <v>0.29681870943573507</v>
      </c>
      <c r="EK20" s="19">
        <v>4.926818709435735</v>
      </c>
      <c r="EL20" s="3">
        <v>4.95</v>
      </c>
      <c r="EM20">
        <f t="shared" si="28"/>
        <v>0.92985714047136458</v>
      </c>
      <c r="EO20" s="3"/>
      <c r="EP20" s="3"/>
      <c r="EQ20" s="3"/>
      <c r="ER20" s="12">
        <v>4.926818709435735</v>
      </c>
      <c r="ES20" s="17">
        <v>4.926818709435735</v>
      </c>
      <c r="ET20" s="3"/>
      <c r="EU20" s="3"/>
      <c r="EX20" s="3">
        <v>4.55</v>
      </c>
      <c r="EY20" s="12">
        <v>0.37681870943573514</v>
      </c>
      <c r="EZ20" s="17">
        <v>4.926818709435735</v>
      </c>
      <c r="FA20" s="3">
        <v>4.92</v>
      </c>
      <c r="FB20" s="3"/>
      <c r="FC20">
        <f t="shared" si="31"/>
        <v>0.91260414070767704</v>
      </c>
      <c r="FE20" s="3"/>
      <c r="FF20" s="17">
        <v>4.926818709435735</v>
      </c>
      <c r="FG20" s="3"/>
      <c r="FJ20" s="3">
        <v>4.47</v>
      </c>
      <c r="FK20" s="12">
        <v>0.21014995364083955</v>
      </c>
      <c r="FL20" s="18">
        <v>4.6801499536408393</v>
      </c>
      <c r="FM20" s="3">
        <v>4.88</v>
      </c>
      <c r="FN20" s="3"/>
      <c r="FO20" s="3"/>
      <c r="FP20">
        <f t="shared" si="29"/>
        <v>0.94929991310433581</v>
      </c>
      <c r="FR20" s="3">
        <v>4.7300000000000004</v>
      </c>
      <c r="FS20" s="3"/>
      <c r="FT20" s="39"/>
      <c r="FU20" s="3"/>
      <c r="FX20" s="3"/>
      <c r="FY20" s="3"/>
      <c r="FZ20" s="3"/>
      <c r="GA20" s="3"/>
      <c r="GB20" s="3"/>
    </row>
    <row r="21" spans="1:184" ht="15.75" customHeight="1">
      <c r="A21" s="42" t="s">
        <v>243</v>
      </c>
      <c r="B21" s="2" t="s">
        <v>137</v>
      </c>
      <c r="C21" s="2" t="s">
        <v>135</v>
      </c>
      <c r="D21" s="16" t="s">
        <v>124</v>
      </c>
      <c r="E21" s="3">
        <v>37</v>
      </c>
      <c r="F21" s="4">
        <v>6.4364999999999997</v>
      </c>
      <c r="G21" s="4">
        <v>3.8014289694391499</v>
      </c>
      <c r="H21" s="4">
        <v>2.3830710305608496</v>
      </c>
      <c r="I21" s="64">
        <f t="shared" si="0"/>
        <v>6.1844999999999999</v>
      </c>
      <c r="J21" s="40">
        <v>5.976</v>
      </c>
      <c r="K21" s="12">
        <v>-2.7674094691170659E-2</v>
      </c>
      <c r="L21" s="44">
        <f t="shared" si="30"/>
        <v>1</v>
      </c>
      <c r="N21" s="40">
        <v>5.6979999999999995</v>
      </c>
      <c r="O21" s="11">
        <v>0.25032590530882981</v>
      </c>
      <c r="P21" s="11">
        <v>6.0983259053088297</v>
      </c>
      <c r="Q21" s="44">
        <f t="shared" si="1"/>
        <v>0.93821790482219136</v>
      </c>
      <c r="S21" s="40">
        <v>5.5720000000000001</v>
      </c>
      <c r="T21" s="11">
        <v>0.37632590530882926</v>
      </c>
      <c r="U21" s="11">
        <v>6.0983259053088297</v>
      </c>
      <c r="V21" s="44">
        <f t="shared" si="2"/>
        <v>0.90992149693044622</v>
      </c>
      <c r="X21" s="40">
        <v>5.6099999999999994</v>
      </c>
      <c r="Y21" s="11">
        <v>0.33832590530882989</v>
      </c>
      <c r="Z21" s="11">
        <v>6.0983259053088297</v>
      </c>
      <c r="AA21" s="44">
        <f t="shared" si="3"/>
        <v>0.91827392791477136</v>
      </c>
      <c r="AB21" s="48"/>
      <c r="AC21" s="11">
        <v>5.52</v>
      </c>
      <c r="AD21" s="7"/>
      <c r="AE21" s="11" t="s">
        <v>125</v>
      </c>
      <c r="AF21" s="3"/>
      <c r="AG21" s="44">
        <f t="shared" si="4"/>
        <v>1</v>
      </c>
      <c r="AH21" s="44">
        <f t="shared" si="5"/>
        <v>1</v>
      </c>
      <c r="AI21" s="44">
        <f t="shared" si="6"/>
        <v>0</v>
      </c>
      <c r="AJ21" s="44"/>
      <c r="AK21" s="11">
        <v>5.25</v>
      </c>
      <c r="AL21" s="11">
        <v>0.1160647632720746</v>
      </c>
      <c r="AM21" s="17">
        <v>5.3660647632720746</v>
      </c>
      <c r="AN21" s="12">
        <v>5.36</v>
      </c>
      <c r="AO21" s="44">
        <f t="shared" si="7"/>
        <v>0.97037269969242601</v>
      </c>
      <c r="AP21" s="44">
        <f t="shared" si="8"/>
        <v>0.97187728554974295</v>
      </c>
      <c r="AQ21" s="4">
        <v>5.18</v>
      </c>
      <c r="AR21" s="4">
        <v>6.49644847195745E-2</v>
      </c>
      <c r="AS21" s="18">
        <v>5.2449644847195742</v>
      </c>
      <c r="AT21" s="4">
        <v>5.18</v>
      </c>
      <c r="AU21" s="44">
        <f t="shared" si="9"/>
        <v>0.98319765293164918</v>
      </c>
      <c r="AV21" s="44">
        <f t="shared" si="10"/>
        <v>1</v>
      </c>
      <c r="AW21" s="4">
        <v>4.88</v>
      </c>
      <c r="AX21" s="4">
        <v>0.36496448471957432</v>
      </c>
      <c r="AY21" s="18">
        <v>5.2449644847195742</v>
      </c>
      <c r="AZ21" s="4">
        <v>5.24</v>
      </c>
      <c r="BA21" s="44">
        <f t="shared" si="11"/>
        <v>0.91240277982981144</v>
      </c>
      <c r="BB21" s="44">
        <f t="shared" si="12"/>
        <v>0.91349125441193857</v>
      </c>
      <c r="BC21" s="4">
        <v>4.99</v>
      </c>
      <c r="BD21" s="4">
        <v>1.6657381663489623E-2</v>
      </c>
      <c r="BE21" s="18">
        <v>5.0066573816634898</v>
      </c>
      <c r="BF21" s="4">
        <v>5</v>
      </c>
      <c r="BG21" s="44">
        <f t="shared" si="13"/>
        <v>0.99563724333822912</v>
      </c>
      <c r="BH21" s="44">
        <f t="shared" si="14"/>
        <v>0.99737631211805811</v>
      </c>
      <c r="BI21" s="4">
        <v>4.8099999999999996</v>
      </c>
      <c r="BJ21" s="4">
        <v>-4.164972139259504E-2</v>
      </c>
      <c r="BK21" s="18">
        <v>4.7683502786074046</v>
      </c>
      <c r="BL21" s="4">
        <v>4.8099999999999996</v>
      </c>
      <c r="BN21" s="44">
        <f t="shared" si="15"/>
        <v>1</v>
      </c>
      <c r="BO21" s="44"/>
      <c r="BP21" s="4">
        <v>4.5999999999999996</v>
      </c>
      <c r="BQ21" s="4">
        <v>0.16835027860740492</v>
      </c>
      <c r="BR21" s="18">
        <v>4.7683502786074046</v>
      </c>
      <c r="BS21" s="4">
        <v>4.7699999999999996</v>
      </c>
      <c r="BT21" s="44">
        <f t="shared" si="16"/>
        <v>0.95759203016383176</v>
      </c>
      <c r="BU21" s="44">
        <f t="shared" si="17"/>
        <v>0.95719424889424432</v>
      </c>
      <c r="BV21" s="3">
        <v>4.6100000000000003</v>
      </c>
      <c r="BW21" s="3">
        <v>0.15835027860740425</v>
      </c>
      <c r="BX21" s="18">
        <v>4.7683502786074046</v>
      </c>
      <c r="BY21" s="3">
        <v>4.76</v>
      </c>
      <c r="BZ21" s="44">
        <f t="shared" si="18"/>
        <v>0.96001032666517405</v>
      </c>
      <c r="CA21" s="44">
        <f t="shared" si="19"/>
        <v>0.96203904937679041</v>
      </c>
      <c r="CB21" s="3">
        <v>4.58</v>
      </c>
      <c r="CC21" s="3">
        <v>0.1883502786074045</v>
      </c>
      <c r="CD21" s="18">
        <v>4.7683502786074046</v>
      </c>
      <c r="CE21" s="3">
        <v>4.76</v>
      </c>
      <c r="CF21">
        <f t="shared" si="20"/>
        <v>0.95279180453414225</v>
      </c>
      <c r="CH21" s="3">
        <v>4.49</v>
      </c>
      <c r="CI21" s="3">
        <v>0.27835027860740436</v>
      </c>
      <c r="CJ21" s="18">
        <v>4.7683502786074046</v>
      </c>
      <c r="CK21" s="3">
        <v>4.76</v>
      </c>
      <c r="CL21">
        <f t="shared" si="21"/>
        <v>0.93177320102780514</v>
      </c>
      <c r="CN21" s="3">
        <v>4.55</v>
      </c>
      <c r="CO21" s="3">
        <v>0.21835027860740475</v>
      </c>
      <c r="CP21" s="18">
        <v>4.7683502786074046</v>
      </c>
      <c r="CQ21" s="3">
        <v>4.76</v>
      </c>
      <c r="CR21">
        <f t="shared" si="22"/>
        <v>0.94568102745604399</v>
      </c>
      <c r="CT21" s="3">
        <v>4.5549999999999997</v>
      </c>
      <c r="CU21" s="3">
        <v>0.21335027860740485</v>
      </c>
      <c r="CV21" s="18">
        <v>4.7683502786074046</v>
      </c>
      <c r="CW21" s="3">
        <v>4.9135</v>
      </c>
      <c r="CX21">
        <f t="shared" si="23"/>
        <v>0.94685877717655009</v>
      </c>
      <c r="CZ21" s="3">
        <v>4.55</v>
      </c>
      <c r="DA21" s="3">
        <v>0.21835027860740475</v>
      </c>
      <c r="DB21" s="18">
        <v>4.7683502786074046</v>
      </c>
      <c r="DC21" s="3">
        <v>4.76</v>
      </c>
      <c r="DD21">
        <f t="shared" si="24"/>
        <v>0.94568102745604399</v>
      </c>
      <c r="DF21" s="3">
        <v>4.54</v>
      </c>
      <c r="DG21" s="3">
        <v>0.22835027860740453</v>
      </c>
      <c r="DH21" s="18">
        <v>4.7683502786074046</v>
      </c>
      <c r="DI21" s="3">
        <v>4.54</v>
      </c>
      <c r="DJ21">
        <f t="shared" si="25"/>
        <v>0.94333429586295625</v>
      </c>
      <c r="DL21" s="3">
        <v>4.42</v>
      </c>
      <c r="DM21" s="3">
        <v>0.11004317555131937</v>
      </c>
      <c r="DN21" s="18">
        <v>4.5300431755513193</v>
      </c>
      <c r="DO21" s="3">
        <v>4.53</v>
      </c>
      <c r="DP21">
        <f t="shared" si="26"/>
        <v>0.97186655778892483</v>
      </c>
      <c r="DR21" s="3">
        <v>4.3600000000000003</v>
      </c>
      <c r="DS21" s="3">
        <v>4.5836527391547195</v>
      </c>
      <c r="DT21" s="18">
        <v>4.5836527391547195</v>
      </c>
      <c r="DU21" s="3">
        <v>4.5300431755513193</v>
      </c>
      <c r="DV21">
        <f t="shared" si="27"/>
        <v>0.45335622258076097</v>
      </c>
      <c r="DX21" s="3">
        <v>4.45</v>
      </c>
      <c r="DY21" s="12">
        <v>0.13365273915471931</v>
      </c>
      <c r="DZ21" s="18">
        <v>4.5836527391547195</v>
      </c>
      <c r="EA21" s="18">
        <v>4.5300431755513193</v>
      </c>
      <c r="EB21" s="3">
        <v>4.6100000000000003</v>
      </c>
      <c r="EC21" s="3">
        <v>4.51</v>
      </c>
      <c r="ED21" s="3">
        <v>0.15835027860740425</v>
      </c>
      <c r="EE21" s="19">
        <v>4.7683502786074046</v>
      </c>
      <c r="EF21" s="3">
        <v>4.76</v>
      </c>
      <c r="EG21" s="46"/>
      <c r="EH21" s="46"/>
      <c r="EI21" s="3">
        <v>4.5999999999999996</v>
      </c>
      <c r="EJ21" s="3">
        <v>0.16835027860740492</v>
      </c>
      <c r="EK21" s="19">
        <v>4.7683502786074046</v>
      </c>
      <c r="EL21" s="3">
        <v>4.76</v>
      </c>
      <c r="EM21">
        <f t="shared" si="28"/>
        <v>0.95759203016383176</v>
      </c>
      <c r="EO21" s="3"/>
      <c r="EP21" s="3"/>
      <c r="EQ21" s="3"/>
      <c r="ER21" s="12">
        <v>4.7683502786074046</v>
      </c>
      <c r="ES21" s="17">
        <v>4.7683502786074046</v>
      </c>
      <c r="ET21" s="3"/>
      <c r="EU21" s="3"/>
      <c r="EX21" s="3">
        <v>4.53</v>
      </c>
      <c r="EY21" s="12">
        <v>0.23835027860740432</v>
      </c>
      <c r="EZ21" s="17">
        <v>4.7683502786074046</v>
      </c>
      <c r="FA21" s="3"/>
      <c r="FB21" s="3"/>
      <c r="FC21">
        <f t="shared" si="31"/>
        <v>0.94099918238783486</v>
      </c>
      <c r="FE21" s="3"/>
      <c r="FF21" s="17">
        <v>4.7683502786074046</v>
      </c>
      <c r="FG21" s="3"/>
      <c r="FJ21" s="3">
        <v>4.5599999999999996</v>
      </c>
      <c r="FK21" s="12">
        <v>-2.9956824448680308E-2</v>
      </c>
      <c r="FL21" s="18">
        <v>4.5300431755513193</v>
      </c>
      <c r="FM21" s="3">
        <v>4.5599999999999996</v>
      </c>
      <c r="FN21" s="3"/>
      <c r="FO21" s="3"/>
      <c r="FP21">
        <f t="shared" si="29"/>
        <v>1</v>
      </c>
      <c r="FR21" s="3"/>
      <c r="FS21" s="3">
        <v>4.4400000000000004</v>
      </c>
      <c r="FT21" s="18">
        <v>4.5300431755513193</v>
      </c>
      <c r="FU21" s="3">
        <v>4.55</v>
      </c>
      <c r="FX21" s="3">
        <v>4.5585000000000004</v>
      </c>
      <c r="FY21" s="3">
        <v>4.5185000000000004</v>
      </c>
      <c r="FZ21" s="3"/>
      <c r="GA21" s="3"/>
      <c r="GB21" s="3"/>
    </row>
    <row r="22" spans="1:184" ht="15.75" customHeight="1">
      <c r="A22" s="9" t="s">
        <v>143</v>
      </c>
      <c r="B22" s="2" t="s">
        <v>144</v>
      </c>
      <c r="C22" s="2" t="s">
        <v>131</v>
      </c>
      <c r="D22" s="2" t="s">
        <v>120</v>
      </c>
      <c r="E22" s="3">
        <v>40</v>
      </c>
      <c r="F22" s="4">
        <v>6.8879999999999999</v>
      </c>
      <c r="G22" s="4">
        <v>4.0789526463252006</v>
      </c>
      <c r="H22" s="4">
        <v>2.5570473536747991</v>
      </c>
      <c r="I22" s="64">
        <f t="shared" si="0"/>
        <v>6.6359999999999992</v>
      </c>
      <c r="J22" s="10">
        <v>5.5525000000000002</v>
      </c>
      <c r="K22" s="10">
        <v>0.8240905292650389</v>
      </c>
      <c r="L22" s="44">
        <f t="shared" si="30"/>
        <v>0.83192264482438849</v>
      </c>
      <c r="N22" s="11">
        <v>5.7664999999999997</v>
      </c>
      <c r="O22" s="11">
        <v>0.61009052926503937</v>
      </c>
      <c r="P22" s="11">
        <v>6.3765905292650391</v>
      </c>
      <c r="Q22" s="44">
        <f t="shared" si="1"/>
        <v>0.86989018731134982</v>
      </c>
      <c r="S22" s="11">
        <v>6.0460000000000003</v>
      </c>
      <c r="T22" s="11">
        <v>0.33059052926503885</v>
      </c>
      <c r="U22" s="11">
        <v>6.3765905292650391</v>
      </c>
      <c r="V22" s="44">
        <f t="shared" si="2"/>
        <v>0.92502839498316336</v>
      </c>
      <c r="X22" s="11">
        <v>5.9119999999999999</v>
      </c>
      <c r="Y22" s="11">
        <v>0.46459052926503919</v>
      </c>
      <c r="Z22" s="11">
        <v>6.3765905292650391</v>
      </c>
      <c r="AA22" s="44">
        <f t="shared" si="3"/>
        <v>0.89774708607128284</v>
      </c>
      <c r="AB22" s="48"/>
      <c r="AC22" s="28">
        <v>5889</v>
      </c>
      <c r="AD22" s="28">
        <v>-5882.6234094707352</v>
      </c>
      <c r="AE22" s="11">
        <v>6.3765905292650391</v>
      </c>
      <c r="AF22" s="11">
        <v>6.3810000000000002</v>
      </c>
      <c r="AG22" s="44">
        <f t="shared" si="4"/>
        <v>1</v>
      </c>
      <c r="AH22" s="44">
        <f t="shared" si="5"/>
        <v>1</v>
      </c>
      <c r="AI22" s="44">
        <f t="shared" si="6"/>
        <v>0.92639372822299659</v>
      </c>
      <c r="AJ22" s="44"/>
      <c r="AK22" s="29">
        <v>5.91</v>
      </c>
      <c r="AL22" s="29">
        <v>0.46659052926503897</v>
      </c>
      <c r="AM22" s="11">
        <v>6.3765905292650391</v>
      </c>
      <c r="AN22" s="11">
        <v>6.37</v>
      </c>
      <c r="AO22" s="44">
        <f t="shared" si="7"/>
        <v>0.8973520850553901</v>
      </c>
      <c r="AP22" s="44">
        <f t="shared" si="8"/>
        <v>0.89865503435634597</v>
      </c>
      <c r="AQ22" s="4">
        <v>5.9909999999999997</v>
      </c>
      <c r="AR22" s="4">
        <v>0.38559052926503945</v>
      </c>
      <c r="AS22" s="4">
        <v>6.3765905292650391</v>
      </c>
      <c r="AT22" s="4">
        <v>6.3855000000000004</v>
      </c>
      <c r="AU22" s="44">
        <f t="shared" si="9"/>
        <v>0.91363270236174565</v>
      </c>
      <c r="AV22" s="44">
        <f t="shared" si="10"/>
        <v>0.91181308237965364</v>
      </c>
      <c r="AW22" s="4">
        <v>5.5469999999999997</v>
      </c>
      <c r="AX22" s="4">
        <v>0.8295905292650394</v>
      </c>
      <c r="AY22" s="4">
        <v>6.3765905292650391</v>
      </c>
      <c r="AZ22" s="4">
        <v>6.3780000000000001</v>
      </c>
      <c r="BA22" s="44">
        <f t="shared" si="11"/>
        <v>0.83099047933600312</v>
      </c>
      <c r="BB22" s="44">
        <f t="shared" si="12"/>
        <v>0.83075193187006535</v>
      </c>
      <c r="BC22" s="4">
        <v>5.85</v>
      </c>
      <c r="BD22" s="4">
        <v>0.52659052926503946</v>
      </c>
      <c r="BE22" s="4">
        <v>6.3765905292650391</v>
      </c>
      <c r="BF22" s="4">
        <v>6.37</v>
      </c>
      <c r="BG22" s="44">
        <f t="shared" si="13"/>
        <v>0.88566158014628704</v>
      </c>
      <c r="BH22" s="44">
        <f t="shared" si="14"/>
        <v>0.88693077750745986</v>
      </c>
      <c r="BI22" s="4">
        <v>5.72</v>
      </c>
      <c r="BJ22" s="4">
        <v>0.65659052926503936</v>
      </c>
      <c r="BK22" s="4">
        <v>6.3765905292650391</v>
      </c>
      <c r="BL22" s="4">
        <v>6.37</v>
      </c>
      <c r="BM22" s="4">
        <v>6.8959999999999999</v>
      </c>
      <c r="BN22" s="44">
        <f t="shared" si="15"/>
        <v>0.86134842299622749</v>
      </c>
      <c r="BO22" s="44"/>
      <c r="BP22" s="46"/>
      <c r="BQ22" s="4">
        <v>6.3765905292650391</v>
      </c>
      <c r="BR22" s="4">
        <v>6.3765905292650391</v>
      </c>
      <c r="BT22" s="44">
        <f t="shared" si="16"/>
        <v>0.39012345679448013</v>
      </c>
      <c r="BU22" s="44">
        <f t="shared" si="17"/>
        <v>1</v>
      </c>
      <c r="BV22" s="3">
        <v>6.08</v>
      </c>
      <c r="BW22" s="3">
        <v>0.55229526463251943</v>
      </c>
      <c r="BX22" s="3">
        <v>6.6322952646325195</v>
      </c>
      <c r="BY22" s="3">
        <v>6.63</v>
      </c>
      <c r="BZ22" s="44">
        <f t="shared" si="18"/>
        <v>0.88074590796019225</v>
      </c>
      <c r="CA22" s="44">
        <f t="shared" si="19"/>
        <v>0.88118262552618032</v>
      </c>
      <c r="CB22" s="3"/>
      <c r="CC22" s="3">
        <v>6.6322952646325195</v>
      </c>
      <c r="CD22" s="3">
        <v>6.6322952646325195</v>
      </c>
      <c r="CE22" s="3"/>
      <c r="CF22">
        <f t="shared" si="20"/>
        <v>0.38081021746797483</v>
      </c>
      <c r="CH22" s="3">
        <v>4.8654999999999999</v>
      </c>
      <c r="CI22" s="3">
        <v>1.7667952646325196</v>
      </c>
      <c r="CJ22" s="3">
        <v>6.6322952646325195</v>
      </c>
      <c r="CK22" s="3">
        <v>6.63</v>
      </c>
      <c r="CL22">
        <f t="shared" si="21"/>
        <v>0.69776403438117773</v>
      </c>
      <c r="CN22" s="3">
        <v>5.49</v>
      </c>
      <c r="CO22" s="3">
        <v>1.1422952646325193</v>
      </c>
      <c r="CP22" s="3">
        <v>6.6322952646325195</v>
      </c>
      <c r="CQ22" s="3">
        <v>6.64</v>
      </c>
      <c r="CR22">
        <f t="shared" si="22"/>
        <v>0.78122179139680215</v>
      </c>
      <c r="CT22" s="3">
        <v>5.335</v>
      </c>
      <c r="CU22" s="3">
        <v>1.2972952646325195</v>
      </c>
      <c r="CV22" s="3">
        <v>6.6322952646325195</v>
      </c>
      <c r="CW22" s="3">
        <v>6.6429999999999998</v>
      </c>
      <c r="CX22">
        <f t="shared" si="23"/>
        <v>0.7586987642462677</v>
      </c>
      <c r="CZ22" s="3">
        <v>6.12</v>
      </c>
      <c r="DA22" s="3">
        <v>0.5122952646325194</v>
      </c>
      <c r="DB22" s="3">
        <v>6.6322952646325195</v>
      </c>
      <c r="DC22" s="3">
        <v>6.63</v>
      </c>
      <c r="DD22">
        <f t="shared" si="24"/>
        <v>0.88841916738805415</v>
      </c>
      <c r="DF22" s="3">
        <v>6.12</v>
      </c>
      <c r="DG22" s="3">
        <v>0.5122952646325194</v>
      </c>
      <c r="DH22" s="3">
        <v>6.6322952646325195</v>
      </c>
      <c r="DI22" s="3">
        <v>6.63</v>
      </c>
      <c r="DJ22">
        <f t="shared" si="25"/>
        <v>0.88841916738805415</v>
      </c>
      <c r="DL22" s="3">
        <v>5.9</v>
      </c>
      <c r="DM22" s="3">
        <v>0.73229526463251915</v>
      </c>
      <c r="DN22" s="3">
        <v>6.6322952646325195</v>
      </c>
      <c r="DO22" s="3">
        <v>6.63</v>
      </c>
      <c r="DP22">
        <f t="shared" si="26"/>
        <v>0.84779515040896125</v>
      </c>
      <c r="DR22" s="3">
        <v>6.0279999999999996</v>
      </c>
      <c r="DS22" s="3">
        <v>6.9591940575763189</v>
      </c>
      <c r="DT22" s="3">
        <v>6.9591940575763189</v>
      </c>
      <c r="DU22" s="3">
        <v>6.4090905292650397</v>
      </c>
      <c r="DV22">
        <f t="shared" si="27"/>
        <v>0.36953238217820233</v>
      </c>
      <c r="DX22" s="3">
        <v>6.15</v>
      </c>
      <c r="DY22" s="12">
        <v>0.80919405757631857</v>
      </c>
      <c r="DZ22" s="3">
        <v>6.9591940575763189</v>
      </c>
      <c r="EA22" s="3">
        <v>6.4090905292650397</v>
      </c>
      <c r="EB22" s="3">
        <v>6.95</v>
      </c>
      <c r="EC22" s="3"/>
      <c r="ED22" s="3">
        <v>-0.28520473536748092</v>
      </c>
      <c r="EE22" s="3">
        <v>6.6647952646325193</v>
      </c>
      <c r="EF22" s="3"/>
      <c r="EI22" s="3"/>
      <c r="EJ22" s="13"/>
      <c r="EK22" s="13"/>
      <c r="EL22" s="3"/>
      <c r="EM22">
        <f t="shared" si="28"/>
        <v>1</v>
      </c>
      <c r="EO22" s="3">
        <v>6.61</v>
      </c>
      <c r="EP22" s="3">
        <v>6.2484999999999999</v>
      </c>
      <c r="EQ22" s="3"/>
      <c r="ER22" s="14"/>
      <c r="ES22" s="14"/>
      <c r="ET22" s="3"/>
      <c r="EU22" s="3"/>
      <c r="EX22" s="3"/>
      <c r="EY22" s="14"/>
      <c r="EZ22" s="14"/>
      <c r="FA22" s="3"/>
      <c r="FB22" s="3"/>
      <c r="FC22">
        <f t="shared" si="31"/>
        <v>1</v>
      </c>
      <c r="FE22" s="3"/>
      <c r="FF22" s="14"/>
      <c r="FG22" s="3"/>
      <c r="FJ22" s="3"/>
      <c r="FK22" s="14"/>
      <c r="FL22" s="15"/>
      <c r="FM22" s="3"/>
      <c r="FN22" s="3"/>
      <c r="FO22" s="3"/>
      <c r="FP22">
        <f t="shared" si="29"/>
        <v>1</v>
      </c>
      <c r="FR22" s="3"/>
      <c r="FS22" s="3"/>
      <c r="FT22" s="15"/>
      <c r="FU22" s="3"/>
      <c r="FX22" s="3"/>
      <c r="FY22" s="3"/>
      <c r="FZ22" s="3"/>
      <c r="GA22" s="3"/>
      <c r="GB22" s="3"/>
    </row>
    <row r="23" spans="1:184" ht="15.75" customHeight="1">
      <c r="A23" s="34" t="s">
        <v>178</v>
      </c>
      <c r="B23" s="2" t="s">
        <v>144</v>
      </c>
      <c r="C23" s="2" t="s">
        <v>131</v>
      </c>
      <c r="D23" s="2" t="s">
        <v>120</v>
      </c>
      <c r="E23" s="3">
        <v>47</v>
      </c>
      <c r="F23" s="4">
        <v>7.1180000000000003</v>
      </c>
      <c r="G23" s="4">
        <v>4.2203268338862001</v>
      </c>
      <c r="H23" s="4">
        <v>2.6456731661138</v>
      </c>
      <c r="I23" s="64">
        <f t="shared" si="0"/>
        <v>6.8659999999999997</v>
      </c>
      <c r="J23" s="10">
        <v>5.64</v>
      </c>
      <c r="K23" s="10">
        <v>0.9488653667772402</v>
      </c>
      <c r="L23" s="44">
        <f t="shared" si="30"/>
        <v>0.81643836600707975</v>
      </c>
      <c r="N23" s="11">
        <v>5.5834999999999999</v>
      </c>
      <c r="O23" s="11">
        <v>1.00536536677724</v>
      </c>
      <c r="P23" s="11">
        <v>6.5888653667772399</v>
      </c>
      <c r="Q23" s="44">
        <f t="shared" si="1"/>
        <v>0.80761106315262854</v>
      </c>
      <c r="S23" s="11">
        <v>5.9615</v>
      </c>
      <c r="T23" s="11">
        <v>0.62736536677723986</v>
      </c>
      <c r="U23" s="11">
        <v>6.5888653667772399</v>
      </c>
      <c r="V23" s="44">
        <f t="shared" si="2"/>
        <v>0.87058473582720852</v>
      </c>
      <c r="X23" s="11">
        <v>5.99</v>
      </c>
      <c r="Y23" s="11">
        <v>0.59886536677723967</v>
      </c>
      <c r="Z23" s="11">
        <v>6.5888653667772399</v>
      </c>
      <c r="AA23" s="44">
        <f t="shared" si="3"/>
        <v>0.87573324701704236</v>
      </c>
      <c r="AB23" s="48"/>
      <c r="AC23" s="11">
        <v>5.7089999999999996</v>
      </c>
      <c r="AD23" s="11">
        <v>0.87986536677724025</v>
      </c>
      <c r="AE23" s="11">
        <v>6.5888653667772399</v>
      </c>
      <c r="AF23" s="11">
        <v>6.5860000000000003</v>
      </c>
      <c r="AG23" s="44">
        <f t="shared" si="4"/>
        <v>0.82748388057556221</v>
      </c>
      <c r="AH23" s="44">
        <f t="shared" si="5"/>
        <v>0.82794903513546603</v>
      </c>
      <c r="AI23" s="44">
        <f t="shared" si="6"/>
        <v>0.92525990446754702</v>
      </c>
      <c r="AJ23" s="44"/>
      <c r="AK23" s="11">
        <v>6.0235000000000003</v>
      </c>
      <c r="AL23" s="11">
        <v>0.56536536677723959</v>
      </c>
      <c r="AM23" s="11">
        <v>6.5888653667772399</v>
      </c>
      <c r="AN23" s="11">
        <v>6.6096000000000004</v>
      </c>
      <c r="AO23" s="44">
        <f t="shared" si="7"/>
        <v>0.88186340803554752</v>
      </c>
      <c r="AP23" s="44">
        <f t="shared" si="8"/>
        <v>0.87805910289367428</v>
      </c>
      <c r="AQ23" s="4">
        <v>5.95</v>
      </c>
      <c r="AR23" s="4">
        <v>0.63886536677723971</v>
      </c>
      <c r="AS23" s="4">
        <v>6.5888653667772399</v>
      </c>
      <c r="AT23" s="4">
        <v>6.59</v>
      </c>
      <c r="AU23" s="44">
        <f t="shared" si="9"/>
        <v>0.86852436775602049</v>
      </c>
      <c r="AV23" s="44">
        <f t="shared" si="10"/>
        <v>0.86832161254302498</v>
      </c>
      <c r="AW23" s="4">
        <v>5.46</v>
      </c>
      <c r="AX23" s="4">
        <v>1.1288653667772399</v>
      </c>
      <c r="AY23" s="4">
        <v>6.5888653667772399</v>
      </c>
      <c r="AZ23" s="4">
        <v>6.58</v>
      </c>
      <c r="BA23" s="44">
        <f t="shared" si="11"/>
        <v>0.78896526345842821</v>
      </c>
      <c r="BB23" s="44">
        <f t="shared" si="12"/>
        <v>0.79027500847078924</v>
      </c>
      <c r="BC23" s="4">
        <v>5.84</v>
      </c>
      <c r="BD23" s="4">
        <v>0.74886536677724003</v>
      </c>
      <c r="BE23" s="4">
        <v>6.5888653667772399</v>
      </c>
      <c r="BF23" s="4">
        <v>6.58</v>
      </c>
      <c r="BG23" s="44">
        <f t="shared" si="13"/>
        <v>0.84929836952628668</v>
      </c>
      <c r="BH23" s="44">
        <f t="shared" si="14"/>
        <v>0.85081628191418135</v>
      </c>
      <c r="BI23" s="4">
        <v>5.67</v>
      </c>
      <c r="BJ23" s="4">
        <v>0.91886536677723996</v>
      </c>
      <c r="BK23" s="4">
        <v>6.5888653667772399</v>
      </c>
      <c r="BL23" s="4">
        <v>6.59</v>
      </c>
      <c r="BM23" s="4">
        <v>6.7910000000000004</v>
      </c>
      <c r="BN23" s="44">
        <f t="shared" si="15"/>
        <v>0.82120431949234751</v>
      </c>
      <c r="BO23" s="44"/>
      <c r="BP23" s="46"/>
      <c r="BQ23" s="4">
        <v>6.5888653667772399</v>
      </c>
      <c r="BR23" s="4">
        <v>6.5888653667772399</v>
      </c>
      <c r="BT23" s="44">
        <f t="shared" si="16"/>
        <v>0.39043868917671459</v>
      </c>
      <c r="BU23" s="44">
        <f t="shared" si="17"/>
        <v>1</v>
      </c>
      <c r="BV23" s="3">
        <v>5.65</v>
      </c>
      <c r="BW23" s="3">
        <v>1.2034326833886198</v>
      </c>
      <c r="BX23" s="3">
        <v>6.8534326833886201</v>
      </c>
      <c r="BY23" s="3">
        <v>6.86</v>
      </c>
      <c r="BZ23" s="44">
        <f t="shared" si="18"/>
        <v>0.77811835507167049</v>
      </c>
      <c r="CA23" s="44">
        <f t="shared" si="19"/>
        <v>0.77717731602278783</v>
      </c>
      <c r="CB23" s="3">
        <v>5.44</v>
      </c>
      <c r="CC23" s="3">
        <v>1.4134326833886197</v>
      </c>
      <c r="CD23" s="3">
        <v>6.8534326833886201</v>
      </c>
      <c r="CE23" s="3">
        <v>6.85</v>
      </c>
      <c r="CF23">
        <f t="shared" si="20"/>
        <v>0.74911377046631022</v>
      </c>
      <c r="CH23" s="3">
        <v>5.1920000000000002</v>
      </c>
      <c r="CI23" s="3">
        <v>1.6614326833886199</v>
      </c>
      <c r="CJ23" s="3">
        <v>6.8534326833886201</v>
      </c>
      <c r="CK23" s="3">
        <v>6.851</v>
      </c>
      <c r="CL23">
        <f t="shared" si="21"/>
        <v>0.71752794746045534</v>
      </c>
      <c r="CN23" s="3">
        <v>5.54</v>
      </c>
      <c r="CO23" s="3">
        <v>1.3134326833886201</v>
      </c>
      <c r="CP23" s="3">
        <v>6.8534326833886201</v>
      </c>
      <c r="CQ23" s="3">
        <v>6.89</v>
      </c>
      <c r="CR23">
        <f t="shared" si="22"/>
        <v>0.76265092848931049</v>
      </c>
      <c r="CT23" s="3">
        <v>5.4705000000000004</v>
      </c>
      <c r="CU23" s="60"/>
      <c r="CV23" s="3">
        <v>6.8534326833886201</v>
      </c>
      <c r="CW23" s="3">
        <v>6.8715000000000002</v>
      </c>
      <c r="CX23">
        <f t="shared" si="23"/>
        <v>1</v>
      </c>
      <c r="CZ23" s="3">
        <v>6.01</v>
      </c>
      <c r="DA23" s="3">
        <v>0.84343268338862032</v>
      </c>
      <c r="DB23" s="3">
        <v>6.8534326833886201</v>
      </c>
      <c r="DC23" s="3">
        <v>6.85</v>
      </c>
      <c r="DD23">
        <f t="shared" si="24"/>
        <v>0.83343745284283699</v>
      </c>
      <c r="DF23" s="3">
        <v>6.33</v>
      </c>
      <c r="DG23" s="3">
        <v>0.52343268338862003</v>
      </c>
      <c r="DH23" s="3">
        <v>6.8534326833886201</v>
      </c>
      <c r="DI23" s="3">
        <v>6.85</v>
      </c>
      <c r="DJ23">
        <f t="shared" si="25"/>
        <v>0.88965868073992926</v>
      </c>
      <c r="DL23" s="3">
        <v>5.85</v>
      </c>
      <c r="DM23" s="3">
        <v>1.0034326833886205</v>
      </c>
      <c r="DN23" s="3">
        <v>6.8534326833886201</v>
      </c>
      <c r="DO23" s="3">
        <v>6.85</v>
      </c>
      <c r="DP23">
        <f t="shared" si="26"/>
        <v>0.80790986260560083</v>
      </c>
      <c r="DR23" s="3">
        <v>5.74</v>
      </c>
      <c r="DS23" s="3">
        <v>6.9399647168149201</v>
      </c>
      <c r="DT23" s="3">
        <v>6.9399647168149201</v>
      </c>
      <c r="DU23" s="3">
        <v>6.5888653667772399</v>
      </c>
      <c r="DV23">
        <f t="shared" si="27"/>
        <v>0.37815560773778056</v>
      </c>
      <c r="DX23" s="3">
        <v>5.9</v>
      </c>
      <c r="DY23" s="12">
        <v>1.0399647168149198</v>
      </c>
      <c r="DZ23" s="3">
        <v>6.9399647168149201</v>
      </c>
      <c r="EA23" s="3">
        <v>6.5888653667772399</v>
      </c>
      <c r="EB23" s="3">
        <v>6.93</v>
      </c>
      <c r="EC23" s="3"/>
      <c r="ED23" s="3">
        <v>-7.656731661137961E-2</v>
      </c>
      <c r="EE23" s="3">
        <v>6.8534326833886201</v>
      </c>
      <c r="EF23" s="3"/>
      <c r="EI23" s="3">
        <v>6.64</v>
      </c>
      <c r="EJ23" s="3">
        <v>0.21343268338862043</v>
      </c>
      <c r="EK23" s="3">
        <v>6.8534326833886201</v>
      </c>
      <c r="EL23" s="3">
        <v>6.86</v>
      </c>
      <c r="EM23">
        <f t="shared" si="28"/>
        <v>0.95186191705773759</v>
      </c>
      <c r="EO23" s="3"/>
      <c r="EP23" s="3"/>
      <c r="EQ23" s="3">
        <v>5.5830000000000002</v>
      </c>
      <c r="ER23" s="3">
        <v>1.2704326833886199</v>
      </c>
      <c r="ES23" s="3">
        <v>6.8534326833886201</v>
      </c>
      <c r="ET23" s="3">
        <v>6.9619999999999997</v>
      </c>
      <c r="EU23" s="3"/>
      <c r="EX23" s="3">
        <v>6.01</v>
      </c>
      <c r="EY23" s="3">
        <v>0.84343268338862032</v>
      </c>
      <c r="EZ23" s="3">
        <v>6.8534326833886201</v>
      </c>
      <c r="FA23" s="3">
        <v>6.95</v>
      </c>
      <c r="FB23" s="3">
        <v>6.28</v>
      </c>
      <c r="FC23">
        <f t="shared" si="31"/>
        <v>0.83343745284283699</v>
      </c>
      <c r="FE23" s="3"/>
      <c r="FF23" s="3"/>
      <c r="FG23" s="3"/>
      <c r="FJ23" s="3"/>
      <c r="FK23" s="14"/>
      <c r="FL23" s="15"/>
      <c r="FM23" s="3"/>
      <c r="FN23" s="3"/>
      <c r="FO23" s="3"/>
      <c r="FP23">
        <f t="shared" si="29"/>
        <v>1</v>
      </c>
      <c r="FR23" s="3"/>
      <c r="FS23" s="3"/>
      <c r="FT23" s="15"/>
      <c r="FU23" s="3"/>
      <c r="FX23" s="3"/>
      <c r="FY23" s="3"/>
      <c r="FZ23" s="3"/>
      <c r="GA23" s="3"/>
      <c r="GB23" s="3"/>
    </row>
    <row r="24" spans="1:184" ht="15.75" customHeight="1">
      <c r="A24" s="36" t="s">
        <v>187</v>
      </c>
      <c r="B24" s="2" t="s">
        <v>144</v>
      </c>
      <c r="C24" s="2" t="s">
        <v>131</v>
      </c>
      <c r="D24" s="2" t="s">
        <v>120</v>
      </c>
      <c r="E24" s="3">
        <v>4</v>
      </c>
      <c r="F24" s="4">
        <v>6.7279999999999998</v>
      </c>
      <c r="G24" s="4">
        <v>3.9806053854132002</v>
      </c>
      <c r="H24" s="4">
        <v>2.4953946145867993</v>
      </c>
      <c r="I24" s="64">
        <f t="shared" si="0"/>
        <v>6.4759999999999991</v>
      </c>
      <c r="J24" s="10">
        <v>5.4465000000000003</v>
      </c>
      <c r="K24" s="10">
        <v>0.78242107708263831</v>
      </c>
      <c r="L24" s="44">
        <f t="shared" si="30"/>
        <v>0.83573026871812761</v>
      </c>
      <c r="N24" s="11">
        <v>5.72</v>
      </c>
      <c r="O24" s="11">
        <v>0.5089210770826389</v>
      </c>
      <c r="P24" s="11">
        <v>6.2289210770826386</v>
      </c>
      <c r="Q24" s="44">
        <f t="shared" si="1"/>
        <v>0.8866425933037676</v>
      </c>
      <c r="S24" s="11">
        <v>5.67</v>
      </c>
      <c r="T24" s="11">
        <v>0.55892107708263872</v>
      </c>
      <c r="U24" s="11">
        <v>6.2289210770826386</v>
      </c>
      <c r="V24" s="44">
        <f t="shared" si="2"/>
        <v>0.87687678842710315</v>
      </c>
      <c r="X24" s="11">
        <v>5.75</v>
      </c>
      <c r="Y24" s="11">
        <v>0.47892107708263865</v>
      </c>
      <c r="Z24" s="11">
        <v>6.2289210770826386</v>
      </c>
      <c r="AA24" s="44">
        <f t="shared" si="3"/>
        <v>0.892607190222927</v>
      </c>
      <c r="AB24" s="48"/>
      <c r="AC24" s="11">
        <v>5.5039999999999996</v>
      </c>
      <c r="AD24" s="11">
        <v>0.72492107708263909</v>
      </c>
      <c r="AE24" s="11">
        <v>6.2289210770826386</v>
      </c>
      <c r="AF24" s="11">
        <v>6.2614999999999998</v>
      </c>
      <c r="AG24" s="44">
        <f t="shared" si="4"/>
        <v>0.84594262026567435</v>
      </c>
      <c r="AH24" s="44">
        <f t="shared" si="5"/>
        <v>0.84012597053411875</v>
      </c>
      <c r="AI24" s="44">
        <f t="shared" si="6"/>
        <v>0.93066290130796669</v>
      </c>
      <c r="AJ24" s="44"/>
      <c r="AK24" s="11">
        <v>5.81</v>
      </c>
      <c r="AL24" s="11">
        <v>0.41892107708263904</v>
      </c>
      <c r="AM24" s="11">
        <v>6.2289210770826386</v>
      </c>
      <c r="AN24" s="11">
        <v>6.22</v>
      </c>
      <c r="AO24" s="44">
        <f t="shared" si="7"/>
        <v>0.90478041656215291</v>
      </c>
      <c r="AP24" s="44">
        <f t="shared" si="8"/>
        <v>0.90661879991261951</v>
      </c>
      <c r="AQ24" s="4">
        <v>5.73</v>
      </c>
      <c r="AR24" s="4">
        <v>0.49892107708263822</v>
      </c>
      <c r="AS24" s="4">
        <v>6.2289210770826386</v>
      </c>
      <c r="AT24" s="4">
        <v>6.31</v>
      </c>
      <c r="AU24" s="44">
        <f t="shared" si="9"/>
        <v>0.88862191545026459</v>
      </c>
      <c r="AV24" s="44">
        <f t="shared" si="10"/>
        <v>0.87282390143749533</v>
      </c>
      <c r="AW24" s="4">
        <v>5.35</v>
      </c>
      <c r="AX24" s="4">
        <v>0.878921077082639</v>
      </c>
      <c r="AY24" s="4">
        <v>6.2289210770826386</v>
      </c>
      <c r="AZ24" s="4">
        <v>6.22</v>
      </c>
      <c r="BA24" s="44">
        <f t="shared" si="11"/>
        <v>0.81913441898797112</v>
      </c>
      <c r="BB24" s="44">
        <f t="shared" si="12"/>
        <v>0.82064094460945547</v>
      </c>
      <c r="BC24" s="4">
        <v>5.59</v>
      </c>
      <c r="BD24" s="4">
        <v>0.63892107708263879</v>
      </c>
      <c r="BE24" s="4">
        <v>6.2289210770826386</v>
      </c>
      <c r="BF24" s="4">
        <v>6.23</v>
      </c>
      <c r="BG24" s="44">
        <f t="shared" si="13"/>
        <v>0.86169121829482009</v>
      </c>
      <c r="BH24" s="44">
        <f t="shared" si="14"/>
        <v>0.86149001123956215</v>
      </c>
      <c r="BI24" s="4">
        <v>5.47</v>
      </c>
      <c r="BJ24" s="4">
        <v>0.7589210770826389</v>
      </c>
      <c r="BK24" s="4">
        <v>6.2289210770826386</v>
      </c>
      <c r="BL24" s="4">
        <v>6.22</v>
      </c>
      <c r="BM24" s="4">
        <v>6.7454999999999998</v>
      </c>
      <c r="BN24" s="44">
        <f t="shared" si="15"/>
        <v>0.83987407115710244</v>
      </c>
      <c r="BO24" s="44"/>
      <c r="BP24" s="46"/>
      <c r="BQ24" s="4">
        <v>6.2289210770826386</v>
      </c>
      <c r="BR24" s="4">
        <v>6.2289210770826386</v>
      </c>
      <c r="BT24" s="44">
        <f t="shared" si="16"/>
        <v>0.38989128438382969</v>
      </c>
      <c r="BU24" s="44">
        <f t="shared" si="17"/>
        <v>1</v>
      </c>
      <c r="BV24" s="3">
        <v>5.61</v>
      </c>
      <c r="BW24" s="3">
        <v>0.86846053854131888</v>
      </c>
      <c r="BX24" s="3">
        <v>6.4784605385413192</v>
      </c>
      <c r="BY24" s="3">
        <v>6.47</v>
      </c>
      <c r="BZ24" s="44">
        <f t="shared" si="18"/>
        <v>0.82090147831335925</v>
      </c>
      <c r="CA24" s="44">
        <f t="shared" si="19"/>
        <v>0.82233627170032386</v>
      </c>
      <c r="CB24" s="3">
        <v>5.2</v>
      </c>
      <c r="CC24" s="3">
        <v>1.278460538541319</v>
      </c>
      <c r="CD24" s="3">
        <v>6.4784605385413192</v>
      </c>
      <c r="CE24" s="3">
        <v>6.48</v>
      </c>
      <c r="CF24">
        <f t="shared" si="20"/>
        <v>0.75690349635701282</v>
      </c>
      <c r="CH24" s="3">
        <v>4.8499999999999996</v>
      </c>
      <c r="CI24" s="3">
        <v>1.6284605385413196</v>
      </c>
      <c r="CJ24" s="3">
        <v>6.4784605385413192</v>
      </c>
      <c r="CK24" s="3">
        <v>6.47</v>
      </c>
      <c r="CL24">
        <f t="shared" si="21"/>
        <v>0.70967348920135043</v>
      </c>
      <c r="CN24" s="3">
        <v>5.47</v>
      </c>
      <c r="CO24" s="3">
        <v>1.0084605385413195</v>
      </c>
      <c r="CP24" s="3">
        <v>6.4784605385413192</v>
      </c>
      <c r="CQ24" s="3">
        <v>6.47</v>
      </c>
      <c r="CR24">
        <f t="shared" si="22"/>
        <v>0.79786586228510359</v>
      </c>
      <c r="CT24" s="3">
        <v>5.3434999999999997</v>
      </c>
      <c r="CU24" s="3">
        <v>1.1349605385413195</v>
      </c>
      <c r="CV24" s="3">
        <v>6.4784605385413192</v>
      </c>
      <c r="CW24" s="3">
        <v>6.49</v>
      </c>
      <c r="CX24">
        <f t="shared" si="23"/>
        <v>0.77813587872523127</v>
      </c>
      <c r="CZ24" s="3">
        <v>5.69</v>
      </c>
      <c r="DA24" s="3">
        <v>0.78846053854131881</v>
      </c>
      <c r="DB24" s="3">
        <v>6.4784605385413192</v>
      </c>
      <c r="DC24" s="3">
        <v>6.48</v>
      </c>
      <c r="DD24">
        <f t="shared" si="24"/>
        <v>0.83467191456067646</v>
      </c>
      <c r="DF24" s="3">
        <v>6.1</v>
      </c>
      <c r="DG24" s="3">
        <v>0.37846053854131956</v>
      </c>
      <c r="DH24" s="3">
        <v>6.4784605385413192</v>
      </c>
      <c r="DI24" s="3">
        <v>6.47</v>
      </c>
      <c r="DJ24">
        <f t="shared" si="25"/>
        <v>0.91317852376089281</v>
      </c>
      <c r="DL24" s="3">
        <v>5.7</v>
      </c>
      <c r="DM24" s="3">
        <v>0.77846053854131902</v>
      </c>
      <c r="DN24" s="3">
        <v>6.4784605385413192</v>
      </c>
      <c r="DO24" s="3">
        <v>6.48</v>
      </c>
      <c r="DP24">
        <f t="shared" si="26"/>
        <v>0.83642577115333128</v>
      </c>
      <c r="DR24" s="3">
        <v>5.81</v>
      </c>
      <c r="DS24" s="3">
        <v>6.6553704735461992</v>
      </c>
      <c r="DT24" s="3">
        <v>6.6553704735461992</v>
      </c>
      <c r="DU24" s="3">
        <v>6.2289210770826386</v>
      </c>
      <c r="DV24">
        <f t="shared" si="27"/>
        <v>0.37425859537468464</v>
      </c>
      <c r="DX24" s="3">
        <v>5.74</v>
      </c>
      <c r="DY24" s="12">
        <v>0.91537047354619894</v>
      </c>
      <c r="DZ24" s="3">
        <v>6.6553704735461992</v>
      </c>
      <c r="EA24" s="3">
        <v>6.2289210770826386</v>
      </c>
      <c r="EB24" s="3">
        <v>6.65</v>
      </c>
      <c r="EC24" s="3"/>
      <c r="ED24" s="3">
        <v>-0.17153946145868115</v>
      </c>
      <c r="EE24" s="3">
        <v>6.4784605385413192</v>
      </c>
      <c r="EF24" s="3"/>
      <c r="EI24" s="3">
        <v>6.32</v>
      </c>
      <c r="EJ24" s="3">
        <v>0.15846053854131892</v>
      </c>
      <c r="EK24" s="3">
        <v>6.4784605385413192</v>
      </c>
      <c r="EL24" s="3">
        <v>6.47</v>
      </c>
      <c r="EM24">
        <f t="shared" si="28"/>
        <v>0.96171586984777402</v>
      </c>
      <c r="EO24" s="3"/>
      <c r="EP24" s="3"/>
      <c r="EQ24" s="3"/>
      <c r="ER24" s="12">
        <v>6.4784605385413192</v>
      </c>
      <c r="ES24" s="12">
        <v>6.4784605385413192</v>
      </c>
      <c r="ET24" s="3"/>
      <c r="EU24" s="3" t="s">
        <v>184</v>
      </c>
      <c r="EX24" s="3">
        <v>6.1295000000000002</v>
      </c>
      <c r="EY24" s="12">
        <v>0.34896053854131903</v>
      </c>
      <c r="EZ24" s="12">
        <v>6.4784605385413192</v>
      </c>
      <c r="FA24" s="3">
        <v>6.4974999999999996</v>
      </c>
      <c r="FB24" s="3"/>
      <c r="FC24">
        <f t="shared" si="31"/>
        <v>0.91940057163453781</v>
      </c>
      <c r="FE24" s="3">
        <v>5.41</v>
      </c>
      <c r="FF24" s="12">
        <v>6.4784605385413192</v>
      </c>
      <c r="FG24" s="3">
        <v>6.47</v>
      </c>
      <c r="FJ24" s="3"/>
      <c r="FK24" s="37"/>
      <c r="FL24" s="15"/>
      <c r="FM24" s="3"/>
      <c r="FN24" s="3">
        <v>6.3285</v>
      </c>
      <c r="FO24" s="3"/>
      <c r="FP24">
        <f t="shared" si="29"/>
        <v>1</v>
      </c>
      <c r="FR24" s="3"/>
      <c r="FS24" s="3"/>
      <c r="FT24" s="15"/>
      <c r="FU24" s="3"/>
      <c r="FX24" s="3"/>
      <c r="FY24" s="3"/>
      <c r="FZ24" s="3"/>
      <c r="GA24" s="3"/>
      <c r="GB24" s="3"/>
    </row>
    <row r="25" spans="1:184" ht="15.75" customHeight="1">
      <c r="A25" s="38" t="s">
        <v>215</v>
      </c>
      <c r="B25" s="2" t="s">
        <v>144</v>
      </c>
      <c r="C25" s="2" t="s">
        <v>131</v>
      </c>
      <c r="D25" s="2" t="s">
        <v>120</v>
      </c>
      <c r="E25" s="3">
        <v>25</v>
      </c>
      <c r="F25" s="4">
        <v>6.8005000000000004</v>
      </c>
      <c r="G25" s="4">
        <v>4.0251689880139505</v>
      </c>
      <c r="H25" s="4">
        <v>2.5233310119860497</v>
      </c>
      <c r="I25" s="64">
        <f t="shared" si="0"/>
        <v>6.5485000000000007</v>
      </c>
      <c r="J25" s="10">
        <v>5.6</v>
      </c>
      <c r="K25" s="10">
        <v>0.6958337976027904</v>
      </c>
      <c r="L25" s="44">
        <f t="shared" si="30"/>
        <v>0.85260889916804228</v>
      </c>
      <c r="N25" s="11">
        <v>5.38</v>
      </c>
      <c r="O25" s="11">
        <v>0.91583379760279016</v>
      </c>
      <c r="P25" s="11">
        <v>6.29583379760279</v>
      </c>
      <c r="Q25" s="44">
        <f t="shared" si="1"/>
        <v>0.81464616853307947</v>
      </c>
      <c r="S25" s="11">
        <v>5.74</v>
      </c>
      <c r="T25" s="11">
        <v>0.55583379760278984</v>
      </c>
      <c r="U25" s="11">
        <v>6.29583379760279</v>
      </c>
      <c r="V25" s="44">
        <f t="shared" si="2"/>
        <v>0.87866547487201363</v>
      </c>
      <c r="X25" s="11">
        <v>5.72</v>
      </c>
      <c r="Y25" s="11">
        <v>0.5758337976027903</v>
      </c>
      <c r="Z25" s="11">
        <v>6.29583379760279</v>
      </c>
      <c r="AA25" s="44">
        <f t="shared" si="3"/>
        <v>0.87484602282726009</v>
      </c>
      <c r="AB25" s="48"/>
      <c r="AC25" s="11">
        <v>5.35</v>
      </c>
      <c r="AD25" s="11">
        <v>0.9458337976027904</v>
      </c>
      <c r="AE25" s="11">
        <v>6.29583379760279</v>
      </c>
      <c r="AF25" s="11">
        <v>6.29</v>
      </c>
      <c r="AG25" s="44">
        <f t="shared" si="4"/>
        <v>0.80972977920280065</v>
      </c>
      <c r="AH25" s="44">
        <f t="shared" si="5"/>
        <v>0.8106811666895557</v>
      </c>
      <c r="AI25" s="44">
        <f t="shared" si="6"/>
        <v>0.9249319902948312</v>
      </c>
      <c r="AJ25" s="44"/>
      <c r="AK25" s="11">
        <v>5.8049999999999997</v>
      </c>
      <c r="AL25" s="11">
        <v>0.49083379760279033</v>
      </c>
      <c r="AM25" s="11">
        <v>6.29583379760279</v>
      </c>
      <c r="AN25" s="11">
        <v>6.3419999999999996</v>
      </c>
      <c r="AO25" s="44">
        <f t="shared" si="7"/>
        <v>0.89131233506629504</v>
      </c>
      <c r="AP25" s="44">
        <f t="shared" si="8"/>
        <v>0.88229283014047832</v>
      </c>
      <c r="AQ25" s="4">
        <v>5.78</v>
      </c>
      <c r="AR25" s="4">
        <v>0.5158337976027898</v>
      </c>
      <c r="AS25" s="4">
        <v>6.29583379760279</v>
      </c>
      <c r="AT25" s="4">
        <v>6.36</v>
      </c>
      <c r="AU25" s="44">
        <f t="shared" si="9"/>
        <v>0.88640531134738532</v>
      </c>
      <c r="AV25" s="44">
        <f t="shared" si="10"/>
        <v>0.87405456748501775</v>
      </c>
      <c r="AW25" s="4">
        <v>5.34</v>
      </c>
      <c r="AX25" s="4">
        <v>0.95583379760279019</v>
      </c>
      <c r="AY25" s="4">
        <v>6.29583379760279</v>
      </c>
      <c r="AZ25" s="4">
        <v>6.29</v>
      </c>
      <c r="BA25" s="44">
        <f t="shared" si="11"/>
        <v>0.80810414313300971</v>
      </c>
      <c r="BB25" s="44">
        <f t="shared" si="12"/>
        <v>0.80905171215516181</v>
      </c>
      <c r="BC25" s="4">
        <v>5.62</v>
      </c>
      <c r="BD25" s="4">
        <v>0.67583379760278994</v>
      </c>
      <c r="BE25" s="4">
        <v>6.29583379760279</v>
      </c>
      <c r="BF25" s="4">
        <v>6.29</v>
      </c>
      <c r="BG25" s="44">
        <f t="shared" si="13"/>
        <v>0.85623624821695887</v>
      </c>
      <c r="BH25" s="44">
        <f t="shared" si="14"/>
        <v>0.85730013089828982</v>
      </c>
      <c r="BI25" s="4">
        <v>5.47</v>
      </c>
      <c r="BJ25" s="4">
        <v>0.8258337976027903</v>
      </c>
      <c r="BK25" s="4">
        <v>6.29583379760279</v>
      </c>
      <c r="BL25" s="4">
        <v>6.29</v>
      </c>
      <c r="BM25" s="4">
        <v>6.6740000000000004</v>
      </c>
      <c r="BN25" s="44">
        <f t="shared" si="15"/>
        <v>0.82976018895487058</v>
      </c>
      <c r="BO25" s="44"/>
      <c r="BP25" s="46"/>
      <c r="BQ25" s="4">
        <v>6.29583379760279</v>
      </c>
      <c r="BR25" s="4">
        <v>6.29583379760279</v>
      </c>
      <c r="BT25" s="44">
        <f t="shared" si="16"/>
        <v>0.38999785889248967</v>
      </c>
      <c r="BU25" s="44">
        <f t="shared" si="17"/>
        <v>1</v>
      </c>
      <c r="BV25" s="3">
        <v>5.41</v>
      </c>
      <c r="BW25" s="3">
        <v>1.1381668988013951</v>
      </c>
      <c r="BX25" s="3">
        <v>6.5481668988013952</v>
      </c>
      <c r="BY25" s="3">
        <v>5.54</v>
      </c>
      <c r="BZ25" s="44">
        <f t="shared" si="18"/>
        <v>0.77956752693394959</v>
      </c>
      <c r="CA25" s="44">
        <f t="shared" si="19"/>
        <v>0.96871366715168516</v>
      </c>
      <c r="CB25" s="3">
        <v>4.8</v>
      </c>
      <c r="CC25" s="3">
        <v>1.7481668988013954</v>
      </c>
      <c r="CD25" s="3">
        <v>6.5481668988013952</v>
      </c>
      <c r="CE25" s="3">
        <v>6.55</v>
      </c>
      <c r="CF25">
        <f t="shared" si="20"/>
        <v>0.69719986277020352</v>
      </c>
      <c r="CH25" s="3">
        <v>4.9000000000000004</v>
      </c>
      <c r="CI25" s="3">
        <v>1.6481668988013949</v>
      </c>
      <c r="CJ25" s="3">
        <v>6.5481668988013952</v>
      </c>
      <c r="CK25" s="3">
        <v>6.54</v>
      </c>
      <c r="CL25">
        <f t="shared" si="21"/>
        <v>0.70948892650060025</v>
      </c>
      <c r="CN25" s="3">
        <v>5.23</v>
      </c>
      <c r="CO25" s="3">
        <v>1.3181668988013948</v>
      </c>
      <c r="CP25" s="3">
        <v>6.5481668988013952</v>
      </c>
      <c r="CQ25" s="3">
        <v>6.54</v>
      </c>
      <c r="CR25">
        <f t="shared" si="22"/>
        <v>0.75330637513281451</v>
      </c>
      <c r="CT25" s="3">
        <v>5.2344999999999997</v>
      </c>
      <c r="CU25" s="3">
        <v>1.3136668988013955</v>
      </c>
      <c r="CV25" s="3">
        <v>6.5481668988013952</v>
      </c>
      <c r="CW25" s="3">
        <v>6.5735000000000001</v>
      </c>
      <c r="CX25">
        <f t="shared" si="23"/>
        <v>0.75394132229357447</v>
      </c>
      <c r="CZ25" s="3">
        <v>5.45</v>
      </c>
      <c r="DA25" s="3">
        <v>1.0981668988013951</v>
      </c>
      <c r="DB25" s="3">
        <v>6.5481668988013952</v>
      </c>
      <c r="DC25" s="3">
        <v>6.54</v>
      </c>
      <c r="DD25">
        <f t="shared" si="24"/>
        <v>0.78565393269891326</v>
      </c>
      <c r="DF25" s="3">
        <v>6.21</v>
      </c>
      <c r="DG25" s="3">
        <v>0.33816689880139528</v>
      </c>
      <c r="DH25" s="3">
        <v>6.5481668988013952</v>
      </c>
      <c r="DI25" s="3">
        <v>6.54</v>
      </c>
      <c r="DJ25">
        <f t="shared" si="25"/>
        <v>0.92249808229908881</v>
      </c>
      <c r="DL25" s="3">
        <v>5.74</v>
      </c>
      <c r="DM25" s="3">
        <v>0.80816689880139503</v>
      </c>
      <c r="DN25" s="3">
        <v>6.5481668988013952</v>
      </c>
      <c r="DO25" s="3">
        <v>6.54</v>
      </c>
      <c r="DP25">
        <f t="shared" si="26"/>
        <v>0.83279314375689062</v>
      </c>
      <c r="DR25" s="3">
        <v>5.93</v>
      </c>
      <c r="DS25" s="3">
        <v>6.951502321271759</v>
      </c>
      <c r="DT25" s="3">
        <v>6.951502321271759</v>
      </c>
      <c r="DU25" s="3">
        <v>6.29583379760279</v>
      </c>
      <c r="DV25">
        <f t="shared" si="27"/>
        <v>0.3667021517360059</v>
      </c>
      <c r="DX25" s="3">
        <v>5.92</v>
      </c>
      <c r="DY25" s="12">
        <v>1.0315023212717591</v>
      </c>
      <c r="DZ25" s="3">
        <v>6.951502321271759</v>
      </c>
      <c r="EA25" s="3">
        <v>6.29583379760279</v>
      </c>
      <c r="EB25" s="3"/>
      <c r="EC25" s="3"/>
      <c r="ED25" s="3">
        <v>6.5481668988013952</v>
      </c>
      <c r="EE25" s="3">
        <v>6.5481668988013952</v>
      </c>
      <c r="EF25" s="3"/>
      <c r="EI25" s="3">
        <v>6.22</v>
      </c>
      <c r="EJ25" s="3">
        <v>0.32816689880139549</v>
      </c>
      <c r="EK25" s="3">
        <v>6.5481668988013952</v>
      </c>
      <c r="EL25" s="3">
        <v>6.54</v>
      </c>
      <c r="EM25">
        <f t="shared" si="28"/>
        <v>0.92461714250092841</v>
      </c>
      <c r="EO25" s="3"/>
      <c r="EP25" s="3"/>
      <c r="EQ25" s="3"/>
      <c r="ER25" s="12">
        <v>6.5481668988013952</v>
      </c>
      <c r="ES25" s="12">
        <v>6.5481668988013952</v>
      </c>
      <c r="ET25" s="3"/>
      <c r="EU25" s="3" t="s">
        <v>194</v>
      </c>
      <c r="EX25" s="3">
        <v>5.93</v>
      </c>
      <c r="EY25" s="12">
        <v>0.61816689880139553</v>
      </c>
      <c r="EZ25" s="12">
        <v>6.5481668988013952</v>
      </c>
      <c r="FA25" s="3">
        <v>6.55</v>
      </c>
      <c r="FB25" s="3"/>
      <c r="FC25">
        <f t="shared" si="31"/>
        <v>0.86687008782701525</v>
      </c>
      <c r="FE25" s="3"/>
      <c r="FF25" s="12">
        <v>6.5481668988013952</v>
      </c>
      <c r="FG25" s="3"/>
      <c r="FJ25" s="3">
        <v>5.41</v>
      </c>
      <c r="FK25" s="12">
        <v>1.1381668988013951</v>
      </c>
      <c r="FL25" s="3">
        <v>6.5481668988013952</v>
      </c>
      <c r="FM25" s="3">
        <v>6.54</v>
      </c>
      <c r="FN25" s="3"/>
      <c r="FO25" s="3"/>
      <c r="FP25">
        <f t="shared" si="29"/>
        <v>0.77956752693394959</v>
      </c>
      <c r="FR25" s="3">
        <v>6.11</v>
      </c>
      <c r="FS25" s="3"/>
      <c r="FT25" s="13"/>
      <c r="FU25" s="3"/>
      <c r="FX25" s="3"/>
      <c r="FY25" s="3"/>
      <c r="FZ25" s="3"/>
      <c r="GA25" s="3"/>
      <c r="GB25" s="3"/>
    </row>
    <row r="26" spans="1:184" ht="15.75" customHeight="1">
      <c r="A26" s="42" t="s">
        <v>250</v>
      </c>
      <c r="B26" s="2" t="s">
        <v>144</v>
      </c>
      <c r="C26" s="2" t="s">
        <v>131</v>
      </c>
      <c r="D26" s="2" t="s">
        <v>120</v>
      </c>
      <c r="E26" s="3">
        <v>48</v>
      </c>
      <c r="F26" s="4">
        <v>6.3149999999999995</v>
      </c>
      <c r="G26" s="4">
        <v>3.7267465181841</v>
      </c>
      <c r="H26" s="4">
        <v>2.3362534818158993</v>
      </c>
      <c r="I26" s="64">
        <f t="shared" si="0"/>
        <v>6.0629999999999988</v>
      </c>
      <c r="J26" s="40">
        <v>5.8199999999999994</v>
      </c>
      <c r="K26" s="12">
        <v>1.6189415057819012E-2</v>
      </c>
      <c r="L26" s="44">
        <f t="shared" si="30"/>
        <v>0.9956746748150197</v>
      </c>
      <c r="N26" s="40">
        <v>5.4319999999999995</v>
      </c>
      <c r="O26" s="12">
        <v>0.40418941505781891</v>
      </c>
      <c r="P26" s="12">
        <v>5.9861894150578188</v>
      </c>
      <c r="Q26" s="44">
        <f t="shared" si="1"/>
        <v>0.90215548689456082</v>
      </c>
      <c r="S26" s="40">
        <v>5.3819999999999997</v>
      </c>
      <c r="T26" s="11">
        <v>0.45418941505781874</v>
      </c>
      <c r="U26" s="11">
        <v>5.9861894150578188</v>
      </c>
      <c r="V26" s="44">
        <f t="shared" si="2"/>
        <v>0.89136656903861278</v>
      </c>
      <c r="X26" s="40">
        <v>5.43</v>
      </c>
      <c r="Y26" s="11">
        <v>0.40618941505781869</v>
      </c>
      <c r="Z26" s="11">
        <v>5.9861894150578188</v>
      </c>
      <c r="AA26" s="44">
        <f t="shared" si="3"/>
        <v>0.90171891807207383</v>
      </c>
      <c r="AB26" s="48"/>
      <c r="AC26" s="11">
        <v>5.3</v>
      </c>
      <c r="AD26" s="11">
        <v>0.68618941505781894</v>
      </c>
      <c r="AE26" s="11">
        <v>5.9861894150578188</v>
      </c>
      <c r="AF26" s="11">
        <v>5.98</v>
      </c>
      <c r="AG26" s="44">
        <f t="shared" si="4"/>
        <v>0.84450501311635484</v>
      </c>
      <c r="AH26" s="44">
        <f t="shared" si="5"/>
        <v>0.84569114715492877</v>
      </c>
      <c r="AI26" s="44">
        <f t="shared" si="6"/>
        <v>0.94695170229612047</v>
      </c>
      <c r="AJ26" s="44"/>
      <c r="AK26" s="11">
        <v>5.58</v>
      </c>
      <c r="AL26" s="11">
        <v>0.40618941505781869</v>
      </c>
      <c r="AM26" s="11">
        <v>5.9861894150578188</v>
      </c>
      <c r="AN26" s="11">
        <v>5.98</v>
      </c>
      <c r="AO26" s="44">
        <f t="shared" si="7"/>
        <v>0.90171891807207383</v>
      </c>
      <c r="AP26" s="44">
        <f t="shared" si="8"/>
        <v>0.90307134246374465</v>
      </c>
      <c r="AQ26" s="4">
        <v>5.61</v>
      </c>
      <c r="AR26" s="4">
        <v>0.23774930363681968</v>
      </c>
      <c r="AS26" s="4">
        <v>5.84774930363682</v>
      </c>
      <c r="AT26" s="4">
        <v>5.84</v>
      </c>
      <c r="AU26" s="44">
        <f t="shared" si="9"/>
        <v>0.94003038108194559</v>
      </c>
      <c r="AV26" s="44">
        <f t="shared" si="10"/>
        <v>0.94187143428496523</v>
      </c>
      <c r="AW26" s="4">
        <v>5.19</v>
      </c>
      <c r="AX26" s="4">
        <v>0.6577493036368196</v>
      </c>
      <c r="AY26" s="4">
        <v>5.84774930363682</v>
      </c>
      <c r="AZ26" s="4">
        <v>5.85</v>
      </c>
      <c r="BA26" s="44">
        <f t="shared" si="11"/>
        <v>0.84998291015279126</v>
      </c>
      <c r="BB26" s="44">
        <f t="shared" si="12"/>
        <v>0.84954681168283985</v>
      </c>
      <c r="BC26" s="4">
        <v>5.38</v>
      </c>
      <c r="BD26" s="4">
        <v>0.4677493036368201</v>
      </c>
      <c r="BE26" s="4">
        <v>5.84774930363682</v>
      </c>
      <c r="BF26" s="4">
        <v>5.84</v>
      </c>
      <c r="BG26" s="44">
        <f t="shared" si="13"/>
        <v>0.88848497566657236</v>
      </c>
      <c r="BH26" s="44">
        <f t="shared" si="14"/>
        <v>0.89012948407502024</v>
      </c>
      <c r="BI26" s="4">
        <v>5.33</v>
      </c>
      <c r="BJ26" s="4">
        <v>0.51774930363681992</v>
      </c>
      <c r="BK26" s="4">
        <v>5.84774930363682</v>
      </c>
      <c r="BL26" s="4">
        <v>5.84</v>
      </c>
      <c r="BM26" s="4">
        <v>6.7859999999999996</v>
      </c>
      <c r="BN26" s="44">
        <f t="shared" si="15"/>
        <v>0.87801865630893672</v>
      </c>
      <c r="BO26" s="44"/>
      <c r="BP26" s="4">
        <v>6.6</v>
      </c>
      <c r="BQ26" s="4">
        <v>-0.75225069636317965</v>
      </c>
      <c r="BR26" s="4">
        <v>5.84774930363682</v>
      </c>
      <c r="BT26" s="44">
        <f t="shared" si="16"/>
        <v>1</v>
      </c>
      <c r="BU26" s="44">
        <f t="shared" si="17"/>
        <v>-1.2970475949197464</v>
      </c>
      <c r="BV26" s="3">
        <v>5.84</v>
      </c>
      <c r="BW26" s="3">
        <v>0.24137465181840945</v>
      </c>
      <c r="BX26" s="3">
        <v>6.0813746518184093</v>
      </c>
      <c r="BY26" s="3">
        <v>6.08</v>
      </c>
      <c r="BZ26" s="44">
        <f t="shared" si="18"/>
        <v>0.93917155210805803</v>
      </c>
      <c r="CA26" s="44">
        <f t="shared" si="19"/>
        <v>0.93949701628278792</v>
      </c>
      <c r="CB26" s="3">
        <v>5.17</v>
      </c>
      <c r="CC26" s="3">
        <v>0.91137465181840938</v>
      </c>
      <c r="CD26" s="3">
        <v>6.0813746518184093</v>
      </c>
      <c r="CE26" s="3">
        <v>6.08</v>
      </c>
      <c r="CF26">
        <f t="shared" si="20"/>
        <v>0.80350348375699798</v>
      </c>
      <c r="CH26" s="3">
        <v>4.87</v>
      </c>
      <c r="CI26" s="3">
        <v>1.2113746518184092</v>
      </c>
      <c r="CJ26" s="3">
        <v>6.0813746518184093</v>
      </c>
      <c r="CK26" s="3"/>
      <c r="CL26">
        <f t="shared" si="21"/>
        <v>0.75468916008438214</v>
      </c>
      <c r="CN26" s="3">
        <v>5.03</v>
      </c>
      <c r="CO26" s="3">
        <v>1.0513746518184091</v>
      </c>
      <c r="CP26" s="3">
        <v>6.0813746518184093</v>
      </c>
      <c r="CQ26" s="3">
        <v>6.08</v>
      </c>
      <c r="CR26">
        <f t="shared" si="22"/>
        <v>0.77996065515896984</v>
      </c>
      <c r="CT26" s="3">
        <v>4.9005000000000001</v>
      </c>
      <c r="CU26" s="3">
        <v>1.1808746518184092</v>
      </c>
      <c r="CV26" s="3">
        <v>6.0813746518184093</v>
      </c>
      <c r="CW26" s="3">
        <v>6.0964999999999998</v>
      </c>
      <c r="CX26">
        <f t="shared" si="23"/>
        <v>0.75937942010756199</v>
      </c>
      <c r="CZ26" s="3">
        <v>5.69</v>
      </c>
      <c r="DA26" s="3">
        <v>0.39137465181840891</v>
      </c>
      <c r="DB26" s="3">
        <v>6.0813746518184093</v>
      </c>
      <c r="DC26" s="3">
        <v>6.08</v>
      </c>
      <c r="DD26">
        <f t="shared" si="24"/>
        <v>0.90496281297663461</v>
      </c>
      <c r="DF26" s="3">
        <v>5.79</v>
      </c>
      <c r="DG26" s="3">
        <v>0.29137465181840927</v>
      </c>
      <c r="DH26" s="3">
        <v>6.0813746518184093</v>
      </c>
      <c r="DI26" s="3">
        <v>6.09</v>
      </c>
      <c r="DJ26">
        <f t="shared" si="25"/>
        <v>0.92748485187712071</v>
      </c>
      <c r="DL26" s="3">
        <v>5.4</v>
      </c>
      <c r="DM26" s="3">
        <v>0.68137465181840895</v>
      </c>
      <c r="DN26" s="3">
        <v>6.0813746518184093</v>
      </c>
      <c r="DO26" s="3">
        <v>6.08</v>
      </c>
      <c r="DP26">
        <f t="shared" si="26"/>
        <v>0.84542742235508428</v>
      </c>
      <c r="DR26" s="3">
        <v>5.53</v>
      </c>
      <c r="DS26" s="3">
        <v>6.2005965645390901</v>
      </c>
      <c r="DT26" s="3">
        <v>6.2005965645390901</v>
      </c>
      <c r="DU26" s="3">
        <v>5.84774930363682</v>
      </c>
      <c r="DV26">
        <f t="shared" si="27"/>
        <v>0.37540220853954898</v>
      </c>
      <c r="DX26" s="3">
        <v>5.39</v>
      </c>
      <c r="DY26" s="12">
        <v>0.81059656453909046</v>
      </c>
      <c r="DZ26" s="3">
        <v>6.2005965645390901</v>
      </c>
      <c r="EA26" s="3">
        <v>5.84774930363682</v>
      </c>
      <c r="EB26" s="3">
        <v>6.2</v>
      </c>
      <c r="EC26" s="3"/>
      <c r="ED26" s="3">
        <v>-0.11862534818159087</v>
      </c>
      <c r="EE26" s="3">
        <v>6.0813746518184093</v>
      </c>
      <c r="EF26" s="3"/>
      <c r="EI26" s="3">
        <v>5.84</v>
      </c>
      <c r="EJ26" s="3">
        <v>0.24137465181840945</v>
      </c>
      <c r="EK26" s="3">
        <v>6.0813746518184093</v>
      </c>
      <c r="EL26" s="3">
        <v>6.09</v>
      </c>
      <c r="EM26">
        <f t="shared" si="28"/>
        <v>0.93917155210805803</v>
      </c>
      <c r="EO26" s="3"/>
      <c r="EP26" s="3"/>
      <c r="EQ26" s="3"/>
      <c r="ER26" s="12">
        <v>6.0813746518184093</v>
      </c>
      <c r="ES26" s="12">
        <v>6.0813746518184093</v>
      </c>
      <c r="ET26" s="3"/>
      <c r="EU26" s="3" t="s">
        <v>194</v>
      </c>
      <c r="EX26" s="3">
        <v>5.63</v>
      </c>
      <c r="EY26" s="12">
        <v>0.45137465181840941</v>
      </c>
      <c r="EZ26" s="12">
        <v>6.0813746518184093</v>
      </c>
      <c r="FA26" s="3"/>
      <c r="FB26" s="3"/>
      <c r="FC26">
        <f t="shared" si="31"/>
        <v>0.89196707480407089</v>
      </c>
      <c r="FE26" s="3"/>
      <c r="FF26" s="12">
        <v>6.0813746518184093</v>
      </c>
      <c r="FG26" s="3"/>
      <c r="FJ26" s="3">
        <v>4.97</v>
      </c>
      <c r="FK26" s="12">
        <v>1.1113746518184096</v>
      </c>
      <c r="FL26" s="3">
        <v>6.0813746518184093</v>
      </c>
      <c r="FM26" s="3">
        <v>6.08</v>
      </c>
      <c r="FN26" s="3"/>
      <c r="FO26" s="3"/>
      <c r="FP26">
        <f t="shared" si="29"/>
        <v>0.77028796659554666</v>
      </c>
      <c r="FR26" s="3"/>
      <c r="FS26" s="3">
        <v>5.17</v>
      </c>
      <c r="FT26" s="3">
        <v>6.0813746518184093</v>
      </c>
      <c r="FU26" s="3">
        <v>6.12</v>
      </c>
      <c r="FX26" s="3">
        <v>6.08</v>
      </c>
      <c r="FY26" s="3">
        <v>5.4915000000000003</v>
      </c>
      <c r="FZ26" s="3"/>
      <c r="GA26" s="3"/>
      <c r="GB26" s="3"/>
    </row>
    <row r="27" spans="1:184" ht="15.75" customHeight="1">
      <c r="A27" s="9" t="s">
        <v>156</v>
      </c>
      <c r="B27" s="2" t="s">
        <v>144</v>
      </c>
      <c r="C27" s="2" t="s">
        <v>131</v>
      </c>
      <c r="D27" s="16" t="s">
        <v>124</v>
      </c>
      <c r="E27" s="3">
        <v>53</v>
      </c>
      <c r="F27" s="4">
        <v>6.8620000000000001</v>
      </c>
      <c r="G27" s="4">
        <v>4.062971216427</v>
      </c>
      <c r="H27" s="4">
        <v>2.5470287835729999</v>
      </c>
      <c r="I27" s="64">
        <f t="shared" si="0"/>
        <v>6.6099999999999994</v>
      </c>
      <c r="J27" s="10">
        <v>5.63</v>
      </c>
      <c r="K27" s="10">
        <v>0.72259424328539978</v>
      </c>
      <c r="L27" s="44">
        <f t="shared" si="30"/>
        <v>0.84900546249578923</v>
      </c>
      <c r="N27" s="11">
        <v>5.7910000000000004</v>
      </c>
      <c r="O27" s="11">
        <v>0.56159424328539931</v>
      </c>
      <c r="P27" s="11">
        <v>6.3525942432853997</v>
      </c>
      <c r="Q27" s="44">
        <f t="shared" si="1"/>
        <v>0.87856280807833464</v>
      </c>
      <c r="S27" s="11">
        <v>5.9749999999999996</v>
      </c>
      <c r="T27" s="11">
        <v>0.37759424328540003</v>
      </c>
      <c r="U27" s="11">
        <v>6.3525942432853997</v>
      </c>
      <c r="V27" s="44">
        <f t="shared" si="2"/>
        <v>0.91496708094697121</v>
      </c>
      <c r="X27" s="11">
        <v>5.94</v>
      </c>
      <c r="Y27" s="11">
        <v>0.41259424328539929</v>
      </c>
      <c r="Z27" s="11">
        <v>6.3525942432853997</v>
      </c>
      <c r="AA27" s="44">
        <f t="shared" si="3"/>
        <v>0.90781181797039057</v>
      </c>
      <c r="AB27" s="48"/>
      <c r="AC27" s="11">
        <v>5.7610000000000001</v>
      </c>
      <c r="AD27" s="7"/>
      <c r="AE27" s="11" t="s">
        <v>125</v>
      </c>
      <c r="AF27" s="11">
        <v>6.3710000000000004</v>
      </c>
      <c r="AG27" s="44">
        <f t="shared" si="4"/>
        <v>1</v>
      </c>
      <c r="AH27" s="44">
        <f t="shared" si="5"/>
        <v>0.8694620677620154</v>
      </c>
      <c r="AI27" s="44">
        <f t="shared" si="6"/>
        <v>0.92844651705042269</v>
      </c>
      <c r="AJ27" s="44"/>
      <c r="AK27" s="11">
        <v>6.0155000000000003</v>
      </c>
      <c r="AL27" s="11">
        <v>-0.4270143917865008</v>
      </c>
      <c r="AM27" s="17">
        <v>5.5884856082134995</v>
      </c>
      <c r="AN27" s="11">
        <v>6.0155000000000003</v>
      </c>
      <c r="AO27" s="44">
        <f t="shared" si="7"/>
        <v>1</v>
      </c>
      <c r="AP27" s="44">
        <f t="shared" si="8"/>
        <v>1</v>
      </c>
      <c r="AQ27" s="4">
        <v>5.6529999999999996</v>
      </c>
      <c r="AR27" s="4">
        <v>-6.4514391786500092E-2</v>
      </c>
      <c r="AS27" s="18">
        <v>5.5884856082134995</v>
      </c>
      <c r="AT27" s="4">
        <v>5.6529999999999996</v>
      </c>
      <c r="AU27" s="44">
        <f t="shared" si="9"/>
        <v>1</v>
      </c>
      <c r="AV27" s="44">
        <f t="shared" si="10"/>
        <v>1</v>
      </c>
      <c r="AW27" s="4">
        <v>5.0970000000000004</v>
      </c>
      <c r="AX27" s="4">
        <v>0.49148560821349907</v>
      </c>
      <c r="AY27" s="18">
        <v>5.5884856082134995</v>
      </c>
      <c r="AZ27" s="4">
        <v>5.6044999999999998</v>
      </c>
      <c r="BA27" s="44">
        <f t="shared" si="11"/>
        <v>0.89208688826415783</v>
      </c>
      <c r="BB27" s="44">
        <f t="shared" si="12"/>
        <v>0.88896112108179048</v>
      </c>
      <c r="BC27" s="4">
        <v>5.26</v>
      </c>
      <c r="BD27" s="4">
        <v>7.3782729856199936E-2</v>
      </c>
      <c r="BE27" s="18">
        <v>5.3337827298561997</v>
      </c>
      <c r="BF27" s="4">
        <v>5.33</v>
      </c>
      <c r="BG27" s="44">
        <f t="shared" si="13"/>
        <v>0.98216409996478216</v>
      </c>
      <c r="BH27" s="44">
        <f t="shared" si="14"/>
        <v>0.98306303229943226</v>
      </c>
      <c r="BI27" s="4">
        <v>5.0199999999999996</v>
      </c>
      <c r="BJ27" s="4">
        <v>5.9079851498900382E-2</v>
      </c>
      <c r="BK27" s="18">
        <v>5.0790798514989</v>
      </c>
      <c r="BN27" s="44">
        <f t="shared" si="15"/>
        <v>0.98566736546312905</v>
      </c>
      <c r="BO27" s="44"/>
      <c r="BP27" s="4">
        <v>4.7</v>
      </c>
      <c r="BQ27" s="4">
        <v>0.37907985149889978</v>
      </c>
      <c r="BR27" s="18">
        <v>5.0790798514989</v>
      </c>
      <c r="BS27" s="4">
        <v>5.08</v>
      </c>
      <c r="BT27" s="44">
        <f t="shared" si="16"/>
        <v>0.91466107757381065</v>
      </c>
      <c r="BU27" s="44">
        <f t="shared" si="17"/>
        <v>0.91447164937845515</v>
      </c>
      <c r="BV27" s="3">
        <v>4.8099999999999996</v>
      </c>
      <c r="BW27" s="3">
        <v>0.26907985149890035</v>
      </c>
      <c r="BX27" s="18">
        <v>5.0790798514989</v>
      </c>
      <c r="BY27" s="3">
        <v>5.07</v>
      </c>
      <c r="BZ27" s="44">
        <f t="shared" si="18"/>
        <v>0.9378862697415683</v>
      </c>
      <c r="CA27" s="44">
        <f t="shared" si="19"/>
        <v>0.93985618062595044</v>
      </c>
      <c r="CB27" s="3">
        <v>4.67</v>
      </c>
      <c r="CC27" s="3">
        <v>0.40907985149890003</v>
      </c>
      <c r="CD27" s="18">
        <v>5.0790798514989</v>
      </c>
      <c r="CE27" s="3">
        <v>5.09</v>
      </c>
      <c r="CF27">
        <f t="shared" si="20"/>
        <v>0.90852522806976177</v>
      </c>
      <c r="CH27" s="3">
        <v>4.6479999999999997</v>
      </c>
      <c r="CI27" s="3">
        <v>0.43107985149890027</v>
      </c>
      <c r="CJ27" s="18">
        <v>5.0790798514989</v>
      </c>
      <c r="CK27" s="3">
        <v>5.1215000000000002</v>
      </c>
      <c r="CL27">
        <f t="shared" si="21"/>
        <v>0.90407766957177615</v>
      </c>
      <c r="CN27" s="3">
        <v>4.72</v>
      </c>
      <c r="CO27" s="3">
        <v>0.3590798514989002</v>
      </c>
      <c r="CP27" s="18">
        <v>5.0790798514989</v>
      </c>
      <c r="CQ27" s="3">
        <v>5.07</v>
      </c>
      <c r="CR27">
        <f t="shared" si="22"/>
        <v>0.91879789582183147</v>
      </c>
      <c r="CT27" s="3">
        <v>4.6624999999999996</v>
      </c>
      <c r="CU27" s="3">
        <v>0.41657985149890031</v>
      </c>
      <c r="CV27" s="18">
        <v>5.0790798514989</v>
      </c>
      <c r="CW27" s="3">
        <v>5.0949999999999998</v>
      </c>
      <c r="CX27">
        <f t="shared" si="23"/>
        <v>0.9070041070674113</v>
      </c>
      <c r="CZ27" s="3">
        <v>4.58</v>
      </c>
      <c r="DA27" s="3">
        <v>0.49907985149889988</v>
      </c>
      <c r="DB27" s="18">
        <v>5.0790798514989</v>
      </c>
      <c r="DC27" s="3">
        <v>5.09</v>
      </c>
      <c r="DD27">
        <f t="shared" si="24"/>
        <v>0.89060187094183441</v>
      </c>
      <c r="DF27" s="3">
        <v>4.68</v>
      </c>
      <c r="DG27" s="3">
        <v>0.39907985149890024</v>
      </c>
      <c r="DH27" s="18">
        <v>5.0790798514989</v>
      </c>
      <c r="DI27" s="3">
        <v>4.68</v>
      </c>
      <c r="DJ27">
        <f t="shared" si="25"/>
        <v>0.91056134378031561</v>
      </c>
      <c r="DL27" s="3">
        <v>4.5</v>
      </c>
      <c r="DM27" s="3">
        <v>0.32437697314160019</v>
      </c>
      <c r="DN27" s="18">
        <v>4.8243769731416002</v>
      </c>
      <c r="DO27" s="3">
        <v>4.83</v>
      </c>
      <c r="DP27">
        <f t="shared" si="26"/>
        <v>0.9260653681618336</v>
      </c>
      <c r="DR27" s="3">
        <v>4.5049999999999999</v>
      </c>
      <c r="DS27" s="3">
        <v>5.1695417828027193</v>
      </c>
      <c r="DT27" s="18">
        <v>5.1695417828027193</v>
      </c>
      <c r="DU27" s="3">
        <v>4.8243769731416002</v>
      </c>
      <c r="DV27">
        <f t="shared" si="27"/>
        <v>0.44007208186611585</v>
      </c>
      <c r="DX27" s="3">
        <v>4.7</v>
      </c>
      <c r="DY27" s="12">
        <v>0.46954178280271908</v>
      </c>
      <c r="DZ27" s="18">
        <v>5.1695417828027193</v>
      </c>
      <c r="EA27" s="18">
        <v>4.8243769731416002</v>
      </c>
      <c r="EB27" s="3">
        <v>5.16</v>
      </c>
      <c r="EC27" s="3">
        <v>5.04</v>
      </c>
      <c r="ED27" s="3">
        <v>-8.0920148501100186E-2</v>
      </c>
      <c r="EE27" s="19">
        <v>5.0790798514989</v>
      </c>
      <c r="EF27" s="3">
        <v>5.09</v>
      </c>
      <c r="EI27" s="3"/>
      <c r="EJ27" s="13"/>
      <c r="EK27" s="13"/>
      <c r="EL27" s="3"/>
      <c r="EM27">
        <f t="shared" si="28"/>
        <v>1</v>
      </c>
      <c r="EO27" s="3">
        <v>4.7699999999999996</v>
      </c>
      <c r="EP27" s="3">
        <v>4.7249999999999996</v>
      </c>
      <c r="EQ27" s="3"/>
      <c r="ER27" s="14"/>
      <c r="ES27" s="14"/>
      <c r="ET27" s="3"/>
      <c r="EU27" s="3"/>
      <c r="EX27" s="3"/>
      <c r="EY27" s="14"/>
      <c r="EZ27" s="14"/>
      <c r="FA27" s="3"/>
      <c r="FB27" s="3"/>
      <c r="FC27">
        <f t="shared" si="31"/>
        <v>1</v>
      </c>
      <c r="FE27" s="3"/>
      <c r="FF27" s="14"/>
      <c r="FG27" s="3"/>
      <c r="FJ27" s="3"/>
      <c r="FK27" s="14"/>
      <c r="FL27" s="20"/>
      <c r="FM27" s="3"/>
      <c r="FN27" s="3"/>
      <c r="FO27" s="3"/>
      <c r="FP27">
        <f t="shared" si="29"/>
        <v>1</v>
      </c>
      <c r="FR27" s="3"/>
      <c r="FS27" s="3"/>
      <c r="FT27" s="20"/>
      <c r="FU27" s="3"/>
      <c r="FX27" s="3"/>
      <c r="FY27" s="3"/>
      <c r="FZ27" s="3"/>
      <c r="GA27" s="3"/>
      <c r="GB27" s="3"/>
    </row>
    <row r="28" spans="1:184" ht="15.75" customHeight="1">
      <c r="A28" s="34" t="s">
        <v>175</v>
      </c>
      <c r="B28" s="2" t="s">
        <v>144</v>
      </c>
      <c r="C28" s="2" t="s">
        <v>131</v>
      </c>
      <c r="D28" s="16" t="s">
        <v>124</v>
      </c>
      <c r="E28" s="3">
        <v>42</v>
      </c>
      <c r="F28" s="4">
        <v>7.1619999999999999</v>
      </c>
      <c r="G28" s="4">
        <v>4.2473723306369999</v>
      </c>
      <c r="H28" s="4">
        <v>2.6626276693629998</v>
      </c>
      <c r="I28" s="64">
        <f t="shared" si="0"/>
        <v>6.91</v>
      </c>
      <c r="J28" s="10">
        <v>5.7205000000000004</v>
      </c>
      <c r="K28" s="10">
        <v>0.90897446612739952</v>
      </c>
      <c r="L28" s="44">
        <f t="shared" si="30"/>
        <v>0.82371735223515619</v>
      </c>
      <c r="N28" s="11">
        <v>6.0860000000000003</v>
      </c>
      <c r="O28" s="11">
        <v>0.54347446612739958</v>
      </c>
      <c r="P28" s="11">
        <v>6.6294744661273999</v>
      </c>
      <c r="Q28" s="44">
        <f t="shared" si="1"/>
        <v>0.88655983186637344</v>
      </c>
      <c r="S28" s="11">
        <v>6.1195000000000004</v>
      </c>
      <c r="T28" s="11">
        <v>0.5099744661273995</v>
      </c>
      <c r="U28" s="11">
        <v>6.6294744661273999</v>
      </c>
      <c r="V28" s="44">
        <f t="shared" si="2"/>
        <v>0.89280275583982083</v>
      </c>
      <c r="X28" s="11">
        <v>5.98</v>
      </c>
      <c r="Y28" s="11">
        <v>0.64947446612739945</v>
      </c>
      <c r="Z28" s="11">
        <v>6.6294744661273999</v>
      </c>
      <c r="AA28" s="44">
        <f t="shared" si="3"/>
        <v>0.86736884099446587</v>
      </c>
      <c r="AB28" s="48"/>
      <c r="AC28" s="11">
        <v>5.5415000000000001</v>
      </c>
      <c r="AD28" s="7"/>
      <c r="AE28" s="11" t="s">
        <v>125</v>
      </c>
      <c r="AF28" s="11"/>
      <c r="AG28" s="44">
        <f t="shared" si="4"/>
        <v>1</v>
      </c>
      <c r="AH28" s="44">
        <f t="shared" si="5"/>
        <v>1</v>
      </c>
      <c r="AI28" s="44">
        <f t="shared" si="6"/>
        <v>0</v>
      </c>
      <c r="AJ28" s="44"/>
      <c r="AK28" s="11">
        <v>5.2605000000000004</v>
      </c>
      <c r="AL28" s="11">
        <v>0.57018616531849897</v>
      </c>
      <c r="AM28" s="17">
        <v>5.8306861653184994</v>
      </c>
      <c r="AN28" s="11">
        <v>5.8304999999999998</v>
      </c>
      <c r="AO28" s="44">
        <f t="shared" si="7"/>
        <v>0.88164416357431064</v>
      </c>
      <c r="AP28" s="44">
        <f t="shared" si="8"/>
        <v>0.8816782343405396</v>
      </c>
      <c r="AQ28" s="4">
        <v>5.4</v>
      </c>
      <c r="AR28" s="4">
        <v>0.43068616531849901</v>
      </c>
      <c r="AS28" s="18">
        <v>5.8306861653184994</v>
      </c>
      <c r="AT28" s="4">
        <v>5.83</v>
      </c>
      <c r="AU28" s="44">
        <f t="shared" si="9"/>
        <v>0.90793484825150084</v>
      </c>
      <c r="AV28" s="44">
        <f t="shared" si="10"/>
        <v>0.90806804128388918</v>
      </c>
      <c r="AW28" s="4">
        <v>5.13</v>
      </c>
      <c r="AX28" s="4">
        <v>0.70068616531849948</v>
      </c>
      <c r="AY28" s="18">
        <v>5.8306861653184994</v>
      </c>
      <c r="AZ28" s="4">
        <v>5.83</v>
      </c>
      <c r="BA28" s="44">
        <f t="shared" si="11"/>
        <v>0.85839169729071829</v>
      </c>
      <c r="BB28" s="44">
        <f t="shared" si="12"/>
        <v>0.85851075010764921</v>
      </c>
      <c r="BC28" s="4">
        <v>5.42</v>
      </c>
      <c r="BD28" s="4">
        <v>0.14442339838219986</v>
      </c>
      <c r="BE28" s="18">
        <v>5.5644233983821998</v>
      </c>
      <c r="BF28" s="4">
        <v>5.56</v>
      </c>
      <c r="BG28" s="44">
        <f t="shared" si="13"/>
        <v>0.96711518310655731</v>
      </c>
      <c r="BH28" s="44">
        <f t="shared" si="14"/>
        <v>0.96809023956722784</v>
      </c>
      <c r="BI28" s="4">
        <v>5.13</v>
      </c>
      <c r="BJ28" s="4">
        <v>0.16816063144589943</v>
      </c>
      <c r="BK28" s="18">
        <v>5.2981606314458993</v>
      </c>
      <c r="BN28" s="44">
        <f t="shared" si="15"/>
        <v>0.96191611909820862</v>
      </c>
      <c r="BO28" s="44"/>
      <c r="BP28" s="4">
        <v>4.7699999999999996</v>
      </c>
      <c r="BQ28" s="4">
        <v>0.52816063144589975</v>
      </c>
      <c r="BR28" s="18">
        <v>5.2981606314458993</v>
      </c>
      <c r="BS28" s="4">
        <v>5.29</v>
      </c>
      <c r="BT28" s="44">
        <f t="shared" si="16"/>
        <v>0.88940278799467509</v>
      </c>
      <c r="BU28" s="44">
        <f t="shared" si="17"/>
        <v>0.89092523848865823</v>
      </c>
      <c r="BV28" s="3">
        <v>4.93</v>
      </c>
      <c r="BW28" s="3">
        <v>0.36816063144589961</v>
      </c>
      <c r="BX28" s="18">
        <v>5.2981606314458993</v>
      </c>
      <c r="BY28" s="3">
        <v>5.3</v>
      </c>
      <c r="BZ28" s="44">
        <f t="shared" si="18"/>
        <v>0.92023442699459002</v>
      </c>
      <c r="CA28" s="44">
        <f t="shared" si="19"/>
        <v>0.91986784398022414</v>
      </c>
      <c r="CB28" s="3">
        <v>4.83</v>
      </c>
      <c r="CC28" s="3">
        <v>0.46816063144589926</v>
      </c>
      <c r="CD28" s="18">
        <v>5.2981606314458993</v>
      </c>
      <c r="CE28" s="3">
        <v>5.29</v>
      </c>
      <c r="CF28">
        <f t="shared" si="20"/>
        <v>0.90071946581429307</v>
      </c>
      <c r="CH28" s="3">
        <v>4.7435</v>
      </c>
      <c r="CI28" s="3">
        <v>0.55466063144589928</v>
      </c>
      <c r="CJ28" s="18">
        <v>5.2981606314458993</v>
      </c>
      <c r="CK28" s="3">
        <v>5.2934999999999999</v>
      </c>
      <c r="CL28">
        <f t="shared" si="21"/>
        <v>0.88449462220989983</v>
      </c>
      <c r="CN28" s="3">
        <v>4.83</v>
      </c>
      <c r="CO28" s="3">
        <v>0.46816063144589926</v>
      </c>
      <c r="CP28" s="18">
        <v>5.2981606314458993</v>
      </c>
      <c r="CQ28" s="3">
        <v>5.29</v>
      </c>
      <c r="CR28">
        <f t="shared" si="22"/>
        <v>0.90071946581429307</v>
      </c>
      <c r="CT28" s="3">
        <v>4.8055000000000003</v>
      </c>
      <c r="CU28" s="3">
        <v>0.492660631445899</v>
      </c>
      <c r="CV28" s="18">
        <v>5.2981606314458993</v>
      </c>
      <c r="CW28" s="3">
        <v>5.3090000000000002</v>
      </c>
      <c r="CX28">
        <f t="shared" si="23"/>
        <v>0.89606388069727461</v>
      </c>
      <c r="CZ28" s="3">
        <v>4.74</v>
      </c>
      <c r="DA28" s="3">
        <v>0.55816063144589911</v>
      </c>
      <c r="DB28" s="18">
        <v>5.2981606314458993</v>
      </c>
      <c r="DC28" s="3">
        <v>5.29</v>
      </c>
      <c r="DD28">
        <f t="shared" si="24"/>
        <v>0.88385042078579956</v>
      </c>
      <c r="DF28" s="3">
        <v>4.82</v>
      </c>
      <c r="DG28" s="3">
        <v>0.47816063144589904</v>
      </c>
      <c r="DH28" s="18">
        <v>5.2981606314458993</v>
      </c>
      <c r="DI28" s="3">
        <v>4.82</v>
      </c>
      <c r="DJ28">
        <f t="shared" si="25"/>
        <v>0.89881339622798073</v>
      </c>
      <c r="DL28" s="3">
        <v>4.6399999999999997</v>
      </c>
      <c r="DM28" s="3">
        <v>0.39189786450960007</v>
      </c>
      <c r="DN28" s="18">
        <v>5.0318978645095997</v>
      </c>
      <c r="DO28" s="3">
        <v>5.04</v>
      </c>
      <c r="DP28">
        <f t="shared" si="26"/>
        <v>0.91552596679547005</v>
      </c>
      <c r="DR28" s="3">
        <v>4.6100000000000003</v>
      </c>
      <c r="DS28" s="3">
        <v>5.10937233062032</v>
      </c>
      <c r="DT28" s="18">
        <v>5.10937233062032</v>
      </c>
      <c r="DU28" s="3">
        <v>5.0643978645095995</v>
      </c>
      <c r="DV28">
        <f t="shared" si="27"/>
        <v>0.45393697107325531</v>
      </c>
      <c r="DX28" s="3">
        <v>4.78</v>
      </c>
      <c r="DY28" s="12">
        <v>0.32937233062031979</v>
      </c>
      <c r="DZ28" s="18">
        <v>5.10937233062032</v>
      </c>
      <c r="EA28" s="18">
        <v>5.0643978645095995</v>
      </c>
      <c r="EB28" s="3">
        <v>5.0999999999999996</v>
      </c>
      <c r="EC28" s="3">
        <v>4.99</v>
      </c>
      <c r="ED28" s="3">
        <v>0.23066063144589943</v>
      </c>
      <c r="EE28" s="19">
        <v>5.3306606314458991</v>
      </c>
      <c r="EF28" s="3">
        <v>5.34</v>
      </c>
      <c r="EI28" s="3">
        <v>5.0199999999999996</v>
      </c>
      <c r="EJ28" s="3">
        <v>0.3106606314458995</v>
      </c>
      <c r="EK28" s="19">
        <v>5.3306606314458991</v>
      </c>
      <c r="EL28" s="3">
        <v>5.33</v>
      </c>
      <c r="EM28">
        <f t="shared" si="28"/>
        <v>0.93184326791179328</v>
      </c>
      <c r="EO28" s="3"/>
      <c r="EP28" s="3"/>
      <c r="EQ28" s="3"/>
      <c r="ER28" s="3">
        <v>5.3306606314458991</v>
      </c>
      <c r="ES28" s="19">
        <v>5.3306606314458991</v>
      </c>
      <c r="ET28" s="3"/>
      <c r="EU28" s="3"/>
      <c r="EX28" s="3">
        <v>4.8479999999999999</v>
      </c>
      <c r="EY28" s="3">
        <v>0.48266063144589921</v>
      </c>
      <c r="EZ28" s="19">
        <v>5.3306606314458991</v>
      </c>
      <c r="FA28" s="3">
        <v>5.3654999999999999</v>
      </c>
      <c r="FB28" s="3">
        <v>4.92</v>
      </c>
      <c r="FC28">
        <f t="shared" si="31"/>
        <v>0.89795829430470675</v>
      </c>
      <c r="FE28" s="3"/>
      <c r="FF28" s="19"/>
      <c r="FG28" s="3"/>
      <c r="FJ28" s="3"/>
      <c r="FK28" s="14"/>
      <c r="FL28" s="20"/>
      <c r="FM28" s="3"/>
      <c r="FN28" s="3"/>
      <c r="FO28" s="3"/>
      <c r="FP28">
        <f t="shared" si="29"/>
        <v>1</v>
      </c>
      <c r="FR28" s="3"/>
      <c r="FS28" s="3"/>
      <c r="FT28" s="20"/>
      <c r="FU28" s="3"/>
      <c r="FX28" s="3"/>
      <c r="FY28" s="3"/>
      <c r="FZ28" s="3"/>
      <c r="GA28" s="3"/>
      <c r="GB28" s="3"/>
    </row>
    <row r="29" spans="1:184" ht="15.75" customHeight="1">
      <c r="A29" s="36" t="s">
        <v>186</v>
      </c>
      <c r="B29" s="2" t="s">
        <v>144</v>
      </c>
      <c r="C29" s="2" t="s">
        <v>131</v>
      </c>
      <c r="D29" s="16" t="s">
        <v>124</v>
      </c>
      <c r="E29" s="3">
        <v>3</v>
      </c>
      <c r="F29" s="4">
        <v>6.7160000000000002</v>
      </c>
      <c r="G29" s="4">
        <v>3.9732293408448003</v>
      </c>
      <c r="H29" s="4">
        <v>2.4907706591551997</v>
      </c>
      <c r="I29" s="64">
        <f t="shared" si="0"/>
        <v>6.4640000000000004</v>
      </c>
      <c r="J29" s="10">
        <v>5.1820000000000004</v>
      </c>
      <c r="K29" s="10">
        <v>1.0358458681689591</v>
      </c>
      <c r="L29" s="44">
        <f t="shared" si="30"/>
        <v>0.79320616581979664</v>
      </c>
      <c r="N29" s="11">
        <v>5.5</v>
      </c>
      <c r="O29" s="11">
        <v>0.71784586816895946</v>
      </c>
      <c r="P29" s="11">
        <v>6.2178458681689595</v>
      </c>
      <c r="Q29" s="44">
        <f t="shared" si="1"/>
        <v>0.8469762610521272</v>
      </c>
      <c r="S29" s="11">
        <v>5.49</v>
      </c>
      <c r="T29" s="11">
        <v>0.72784586816895924</v>
      </c>
      <c r="U29" s="11">
        <v>6.2178458681689595</v>
      </c>
      <c r="V29" s="44">
        <f t="shared" si="2"/>
        <v>0.84517459606402379</v>
      </c>
      <c r="X29" s="11">
        <v>5.57</v>
      </c>
      <c r="Y29" s="11">
        <v>0.64784586816895917</v>
      </c>
      <c r="Z29" s="11">
        <v>6.2178458681689595</v>
      </c>
      <c r="AA29" s="44">
        <f t="shared" si="3"/>
        <v>0.85980624879134482</v>
      </c>
      <c r="AB29" s="48"/>
      <c r="AC29" s="11">
        <v>5.2885</v>
      </c>
      <c r="AD29" s="7"/>
      <c r="AE29" s="11" t="s">
        <v>125</v>
      </c>
      <c r="AF29" s="11"/>
      <c r="AG29" s="44">
        <f t="shared" si="4"/>
        <v>1</v>
      </c>
      <c r="AH29" s="44">
        <f t="shared" si="5"/>
        <v>1</v>
      </c>
      <c r="AI29" s="44">
        <f t="shared" si="6"/>
        <v>0</v>
      </c>
      <c r="AJ29" s="44"/>
      <c r="AK29" s="11">
        <v>4.97</v>
      </c>
      <c r="AL29" s="11">
        <v>0.50061467042239993</v>
      </c>
      <c r="AM29" s="17">
        <v>5.4706146704223997</v>
      </c>
      <c r="AN29" s="11">
        <v>5.47</v>
      </c>
      <c r="AO29" s="44">
        <f t="shared" si="7"/>
        <v>0.88810189421856878</v>
      </c>
      <c r="AP29" s="44">
        <f t="shared" si="8"/>
        <v>0.88822392908976777</v>
      </c>
      <c r="AQ29" s="4">
        <v>4.99</v>
      </c>
      <c r="AR29" s="4">
        <v>0.48061467042239947</v>
      </c>
      <c r="AS29" s="18">
        <v>5.4706146704223997</v>
      </c>
      <c r="AT29" s="4">
        <v>5.47</v>
      </c>
      <c r="AU29" s="44">
        <f t="shared" si="9"/>
        <v>0.8920899184599741</v>
      </c>
      <c r="AV29" s="44">
        <f t="shared" si="10"/>
        <v>0.89221305186385458</v>
      </c>
      <c r="AW29" s="4">
        <v>4.8099999999999996</v>
      </c>
      <c r="AX29" s="4">
        <v>0.66061467042240007</v>
      </c>
      <c r="AY29" s="18">
        <v>5.4706146704223997</v>
      </c>
      <c r="AZ29" s="4">
        <v>5.47</v>
      </c>
      <c r="BA29" s="44">
        <f t="shared" si="11"/>
        <v>0.85743700719831861</v>
      </c>
      <c r="BB29" s="44">
        <f t="shared" si="12"/>
        <v>0.85755075964367022</v>
      </c>
      <c r="BC29" s="4">
        <v>4.97</v>
      </c>
      <c r="BD29" s="4">
        <v>0.25153760450688001</v>
      </c>
      <c r="BE29" s="18">
        <v>5.2215376045068798</v>
      </c>
      <c r="BF29" s="4">
        <v>5.22</v>
      </c>
      <c r="BG29" s="44">
        <f t="shared" si="13"/>
        <v>0.94046118809378698</v>
      </c>
      <c r="BH29" s="44">
        <f t="shared" si="14"/>
        <v>0.94080359369022781</v>
      </c>
      <c r="BI29" s="4">
        <v>4.83</v>
      </c>
      <c r="BJ29" s="4">
        <v>0.14246053859135976</v>
      </c>
      <c r="BK29" s="18">
        <v>4.9724605385913598</v>
      </c>
      <c r="BN29" s="44">
        <f t="shared" si="15"/>
        <v>0.96538598806893672</v>
      </c>
      <c r="BO29" s="44"/>
      <c r="BP29" s="4">
        <v>4.6500000000000004</v>
      </c>
      <c r="BQ29" s="4">
        <v>0.32246053859135948</v>
      </c>
      <c r="BR29" s="18">
        <v>4.9724605385913598</v>
      </c>
      <c r="BS29" s="4">
        <v>4.9800000000000004</v>
      </c>
      <c r="BT29" s="44">
        <f t="shared" si="16"/>
        <v>0.92493393432915028</v>
      </c>
      <c r="BU29" s="44">
        <f t="shared" si="17"/>
        <v>0.92331340631377656</v>
      </c>
      <c r="BV29" s="3">
        <v>4.74</v>
      </c>
      <c r="BW29" s="3">
        <v>0.23246053859135962</v>
      </c>
      <c r="BX29" s="18">
        <v>4.9724605385913598</v>
      </c>
      <c r="BY29" s="3">
        <v>4.9800000000000004</v>
      </c>
      <c r="BZ29" s="44">
        <f t="shared" si="18"/>
        <v>0.94472713270467656</v>
      </c>
      <c r="CA29" s="44">
        <f t="shared" si="19"/>
        <v>0.94303656872571828</v>
      </c>
      <c r="CB29" s="3">
        <v>4.67</v>
      </c>
      <c r="CC29" s="3">
        <v>0.30246053859135991</v>
      </c>
      <c r="CD29" s="18">
        <v>4.9724605385913598</v>
      </c>
      <c r="CE29" s="3">
        <v>4.97</v>
      </c>
      <c r="CF29">
        <f t="shared" si="20"/>
        <v>0.92926041244337265</v>
      </c>
      <c r="CH29" s="3">
        <v>4.6100000000000003</v>
      </c>
      <c r="CI29" s="3">
        <v>0.36246053859135952</v>
      </c>
      <c r="CJ29" s="18">
        <v>4.9724605385913598</v>
      </c>
      <c r="CK29" s="3">
        <v>4.97</v>
      </c>
      <c r="CL29">
        <f t="shared" si="21"/>
        <v>0.91640072314431853</v>
      </c>
      <c r="CN29" s="3">
        <v>4.7300000000000004</v>
      </c>
      <c r="CO29" s="3">
        <v>0.24246053859135941</v>
      </c>
      <c r="CP29" s="18">
        <v>4.9724605385913598</v>
      </c>
      <c r="CQ29" s="3">
        <v>4.9800000000000004</v>
      </c>
      <c r="CR29">
        <f t="shared" si="22"/>
        <v>0.94248615398061775</v>
      </c>
      <c r="CT29" s="3">
        <v>4.702</v>
      </c>
      <c r="CU29" s="3">
        <v>0.27046053859135988</v>
      </c>
      <c r="CV29" s="18">
        <v>4.9724605385913598</v>
      </c>
      <c r="CW29" s="3">
        <v>4.9930000000000003</v>
      </c>
      <c r="CX29">
        <f t="shared" si="23"/>
        <v>0.93626760053746083</v>
      </c>
      <c r="CZ29" s="3">
        <v>4.63</v>
      </c>
      <c r="DA29" s="3">
        <v>0.34246053859135994</v>
      </c>
      <c r="DB29" s="18">
        <v>4.9724605385913598</v>
      </c>
      <c r="DC29" s="3">
        <v>4.97</v>
      </c>
      <c r="DD29">
        <f t="shared" si="24"/>
        <v>0.92064755620575267</v>
      </c>
      <c r="DF29" s="3">
        <v>4.72</v>
      </c>
      <c r="DG29" s="3">
        <v>0.25246053859136008</v>
      </c>
      <c r="DH29" s="18">
        <v>4.9724605385913598</v>
      </c>
      <c r="DI29" s="3">
        <v>4.72</v>
      </c>
      <c r="DJ29">
        <f t="shared" si="25"/>
        <v>0.94025578170799262</v>
      </c>
      <c r="DL29" s="3">
        <v>4.62</v>
      </c>
      <c r="DM29" s="3">
        <v>0.1033834726758398</v>
      </c>
      <c r="DN29" s="18">
        <v>4.7233834726758399</v>
      </c>
      <c r="DO29" s="3">
        <v>4.75</v>
      </c>
      <c r="DP29">
        <f t="shared" si="26"/>
        <v>0.97463985975490375</v>
      </c>
      <c r="DR29" s="3">
        <v>4.55</v>
      </c>
      <c r="DS29" s="3">
        <v>4.6348412256921598</v>
      </c>
      <c r="DT29" s="18">
        <v>4.6348412256921598</v>
      </c>
      <c r="DU29" s="3">
        <v>4.7233834726758399</v>
      </c>
      <c r="DV29">
        <f t="shared" si="27"/>
        <v>0.46157025667172674</v>
      </c>
      <c r="DX29" s="3">
        <v>4.54</v>
      </c>
      <c r="DY29" s="12">
        <v>9.4841225692159803E-2</v>
      </c>
      <c r="DZ29" s="18">
        <v>4.6348412256921598</v>
      </c>
      <c r="EA29" s="18">
        <v>4.7233834726758399</v>
      </c>
      <c r="EB29" s="3">
        <v>4.63</v>
      </c>
      <c r="EC29" s="3">
        <v>4.5999999999999996</v>
      </c>
      <c r="ED29" s="3">
        <v>0.34246053859135994</v>
      </c>
      <c r="EE29" s="19">
        <v>4.9724605385913598</v>
      </c>
      <c r="EF29" s="3">
        <v>4.9800000000000004</v>
      </c>
      <c r="EI29" s="3">
        <v>4.75</v>
      </c>
      <c r="EJ29" s="3">
        <v>0.22246053859135984</v>
      </c>
      <c r="EK29" s="19">
        <v>4.9724605385913598</v>
      </c>
      <c r="EL29" s="3">
        <v>4.97</v>
      </c>
      <c r="EM29">
        <f t="shared" si="28"/>
        <v>0.94697879371836335</v>
      </c>
      <c r="EO29" s="3"/>
      <c r="EP29" s="3"/>
      <c r="EQ29" s="3"/>
      <c r="ER29" s="12">
        <v>4.9724605385913598</v>
      </c>
      <c r="ES29" s="17">
        <v>4.9724605385913598</v>
      </c>
      <c r="ET29" s="3"/>
      <c r="EU29" s="3"/>
      <c r="EX29" s="3">
        <v>4.6449999999999996</v>
      </c>
      <c r="EY29" s="12">
        <v>0.32746053859136026</v>
      </c>
      <c r="EZ29" s="17">
        <v>4.9724605385913598</v>
      </c>
      <c r="FA29" s="3">
        <v>4.9240000000000004</v>
      </c>
      <c r="FB29" s="3"/>
      <c r="FC29">
        <f t="shared" si="31"/>
        <v>0.92385860227748118</v>
      </c>
      <c r="FE29" s="3"/>
      <c r="FF29" s="17">
        <v>4.9724605385913598</v>
      </c>
      <c r="FG29" s="3"/>
      <c r="FJ29" s="3"/>
      <c r="FK29" s="37"/>
      <c r="FL29" s="20"/>
      <c r="FM29" s="3"/>
      <c r="FN29" s="3">
        <v>4.6775000000000002</v>
      </c>
      <c r="FO29" s="3"/>
      <c r="FP29">
        <f t="shared" si="29"/>
        <v>1</v>
      </c>
      <c r="FR29" s="3"/>
      <c r="FS29" s="3"/>
      <c r="FT29" s="20"/>
      <c r="FU29" s="3"/>
      <c r="FX29" s="3"/>
      <c r="FY29" s="3"/>
      <c r="FZ29" s="3"/>
      <c r="GA29" s="3"/>
      <c r="GB29" s="3"/>
    </row>
    <row r="30" spans="1:184" ht="15.75" customHeight="1">
      <c r="A30" s="38" t="s">
        <v>228</v>
      </c>
      <c r="B30" s="2" t="s">
        <v>144</v>
      </c>
      <c r="C30" s="2" t="s">
        <v>131</v>
      </c>
      <c r="D30" s="16" t="s">
        <v>124</v>
      </c>
      <c r="E30" s="3">
        <v>53</v>
      </c>
      <c r="F30" s="4">
        <v>6.6224999999999996</v>
      </c>
      <c r="G30" s="4">
        <v>3.91575766024935</v>
      </c>
      <c r="H30" s="4">
        <v>2.4547423397506494</v>
      </c>
      <c r="I30" s="64">
        <f t="shared" si="0"/>
        <v>6.3704999999999998</v>
      </c>
      <c r="J30" s="40">
        <v>5.5720000000000001</v>
      </c>
      <c r="K30" s="12">
        <v>0.54799164347086915</v>
      </c>
      <c r="L30" s="44">
        <f t="shared" si="30"/>
        <v>0.87723512092980749</v>
      </c>
      <c r="N30" s="11">
        <v>5.55</v>
      </c>
      <c r="O30" s="11">
        <v>0.71999164347086975</v>
      </c>
      <c r="P30" s="11">
        <v>6.2699916434708696</v>
      </c>
      <c r="Q30" s="44">
        <f t="shared" si="1"/>
        <v>0.84468710529858215</v>
      </c>
      <c r="S30" s="11">
        <v>5.74</v>
      </c>
      <c r="T30" s="11">
        <v>0.52999164347086936</v>
      </c>
      <c r="U30" s="11">
        <v>6.2699916434708696</v>
      </c>
      <c r="V30" s="44">
        <f t="shared" si="2"/>
        <v>0.88078688039665876</v>
      </c>
      <c r="X30" s="11">
        <v>5.77</v>
      </c>
      <c r="Y30" s="11">
        <v>0.49999164347087</v>
      </c>
      <c r="Z30" s="11">
        <v>6.2699916434708696</v>
      </c>
      <c r="AA30" s="44">
        <f t="shared" si="3"/>
        <v>0.88677082662966555</v>
      </c>
      <c r="AB30" s="48"/>
      <c r="AC30" s="11">
        <v>5.56</v>
      </c>
      <c r="AD30" s="7"/>
      <c r="AE30" s="11" t="s">
        <v>125</v>
      </c>
      <c r="AF30" s="11"/>
      <c r="AG30" s="44">
        <f t="shared" si="4"/>
        <v>1</v>
      </c>
      <c r="AH30" s="44">
        <f t="shared" si="5"/>
        <v>1</v>
      </c>
      <c r="AI30" s="44">
        <f t="shared" si="6"/>
        <v>0</v>
      </c>
      <c r="AJ30" s="44"/>
      <c r="AK30" s="11">
        <v>5.22</v>
      </c>
      <c r="AL30" s="11">
        <v>0.29622910867717511</v>
      </c>
      <c r="AM30" s="17">
        <v>5.5162291086771749</v>
      </c>
      <c r="AN30" s="11">
        <v>5.51</v>
      </c>
      <c r="AO30" s="44">
        <f t="shared" si="7"/>
        <v>0.92966998119211253</v>
      </c>
      <c r="AP30" s="44">
        <f t="shared" si="8"/>
        <v>0.93104690678187885</v>
      </c>
      <c r="AQ30" s="4">
        <v>5.19</v>
      </c>
      <c r="AR30" s="4">
        <v>0.20512883012467409</v>
      </c>
      <c r="AS30" s="18">
        <v>5.3951288301246745</v>
      </c>
      <c r="AT30" s="4">
        <v>5.39</v>
      </c>
      <c r="AU30" s="44">
        <f t="shared" si="9"/>
        <v>0.9502221595756557</v>
      </c>
      <c r="AV30" s="44">
        <f t="shared" si="10"/>
        <v>0.95140627400596711</v>
      </c>
      <c r="AW30" s="4">
        <v>4.8899999999999997</v>
      </c>
      <c r="AX30" s="4">
        <v>0.5051288301246748</v>
      </c>
      <c r="AY30" s="18">
        <v>5.3951288301246745</v>
      </c>
      <c r="AZ30" s="4">
        <v>5.39</v>
      </c>
      <c r="BA30" s="44">
        <f t="shared" si="11"/>
        <v>0.88574037555034824</v>
      </c>
      <c r="BB30" s="44">
        <f t="shared" si="12"/>
        <v>0.88676914847456423</v>
      </c>
      <c r="BC30" s="4">
        <v>5.05</v>
      </c>
      <c r="BD30" s="4">
        <v>9.9654596149609809E-2</v>
      </c>
      <c r="BE30" s="18">
        <v>5.1496545961496096</v>
      </c>
      <c r="BF30" s="18">
        <v>5.1496545961496096</v>
      </c>
      <c r="BG30" s="44">
        <f t="shared" si="13"/>
        <v>0.97518197639836346</v>
      </c>
      <c r="BH30" s="44">
        <f t="shared" si="14"/>
        <v>0.97518197639836346</v>
      </c>
      <c r="BI30" s="4">
        <v>4.8499999999999996</v>
      </c>
      <c r="BJ30" s="4">
        <v>5.418036217454425E-2</v>
      </c>
      <c r="BK30" s="18">
        <v>4.9041803621745439</v>
      </c>
      <c r="BN30" s="44">
        <f t="shared" si="15"/>
        <v>0.98635234054826282</v>
      </c>
      <c r="BO30" s="44"/>
      <c r="BP30" s="4">
        <v>4.62</v>
      </c>
      <c r="BQ30" s="4">
        <v>0.28418036217454379</v>
      </c>
      <c r="BR30" s="18">
        <v>4.9041803621745439</v>
      </c>
      <c r="BS30" s="4">
        <v>4.9000000000000004</v>
      </c>
      <c r="BT30" s="44">
        <f t="shared" si="16"/>
        <v>0.9323370105327089</v>
      </c>
      <c r="BU30" s="44">
        <f t="shared" si="17"/>
        <v>0.93326592652079898</v>
      </c>
      <c r="BV30" s="3">
        <v>4.68</v>
      </c>
      <c r="BW30" s="3">
        <v>0.22418036217454418</v>
      </c>
      <c r="BX30" s="18">
        <v>4.9041803621745439</v>
      </c>
      <c r="BY30" s="3">
        <v>4.9000000000000004</v>
      </c>
      <c r="BZ30" s="44">
        <f t="shared" si="18"/>
        <v>0.94584934340555926</v>
      </c>
      <c r="CA30" s="44">
        <f t="shared" si="19"/>
        <v>0.946805393818279</v>
      </c>
      <c r="CB30" s="3">
        <v>4.62</v>
      </c>
      <c r="CC30" s="3">
        <v>0.28418036217454379</v>
      </c>
      <c r="CD30" s="18">
        <v>4.9041803621745439</v>
      </c>
      <c r="CE30" s="3">
        <v>4.92</v>
      </c>
      <c r="CF30">
        <f t="shared" si="20"/>
        <v>0.9323370105327089</v>
      </c>
      <c r="CH30" s="3">
        <v>4.5599999999999996</v>
      </c>
      <c r="CI30" s="3">
        <v>0.34418036217454429</v>
      </c>
      <c r="CJ30" s="18">
        <v>4.9041803621745439</v>
      </c>
      <c r="CK30" s="3">
        <v>4.9000000000000004</v>
      </c>
      <c r="CL30">
        <f t="shared" si="21"/>
        <v>0.91920531229261737</v>
      </c>
      <c r="CN30" s="3">
        <v>4.5999999999999996</v>
      </c>
      <c r="CO30" s="3">
        <v>0.30418036217454425</v>
      </c>
      <c r="CP30" s="18">
        <v>4.9041803621745439</v>
      </c>
      <c r="CQ30" s="3">
        <v>4.9000000000000004</v>
      </c>
      <c r="CR30">
        <f t="shared" si="22"/>
        <v>0.92791828681886035</v>
      </c>
      <c r="CT30" s="3">
        <v>4.6180000000000003</v>
      </c>
      <c r="CU30" s="3">
        <v>0.28618036217454357</v>
      </c>
      <c r="CV30" s="18">
        <v>4.9041803621745439</v>
      </c>
      <c r="CW30" s="3">
        <v>4.9764999999999997</v>
      </c>
      <c r="CX30">
        <f t="shared" si="23"/>
        <v>0.93189324529602169</v>
      </c>
      <c r="CZ30" s="3">
        <v>4.51</v>
      </c>
      <c r="DA30" s="3">
        <v>0.39418036217454411</v>
      </c>
      <c r="DB30" s="18">
        <v>4.9041803621745439</v>
      </c>
      <c r="DC30" s="3">
        <v>4.9000000000000004</v>
      </c>
      <c r="DD30">
        <f t="shared" si="24"/>
        <v>0.90854152423452739</v>
      </c>
      <c r="DF30" s="3">
        <v>4.6399999999999997</v>
      </c>
      <c r="DG30" s="3">
        <v>0.26418036217454421</v>
      </c>
      <c r="DH30" s="18">
        <v>4.9041803621745439</v>
      </c>
      <c r="DI30" s="3">
        <v>4.6399999999999997</v>
      </c>
      <c r="DJ30">
        <f t="shared" si="25"/>
        <v>0.93679801931097795</v>
      </c>
      <c r="DL30" s="3">
        <v>4.5</v>
      </c>
      <c r="DM30" s="3">
        <v>0.15870612819947905</v>
      </c>
      <c r="DN30" s="18">
        <v>4.658706128199479</v>
      </c>
      <c r="DO30" s="3">
        <v>4.6500000000000004</v>
      </c>
      <c r="DP30">
        <f t="shared" si="26"/>
        <v>0.96104858542382587</v>
      </c>
      <c r="DR30" s="3">
        <v>4.45</v>
      </c>
      <c r="DS30" s="3">
        <v>4.9499271124192399</v>
      </c>
      <c r="DT30" s="18">
        <v>4.9499271124192399</v>
      </c>
      <c r="DU30" s="3">
        <v>4.658706128199479</v>
      </c>
      <c r="DV30">
        <f t="shared" si="27"/>
        <v>0.44167571492288671</v>
      </c>
      <c r="DX30" s="3">
        <v>4.68</v>
      </c>
      <c r="DY30" s="12">
        <v>0.26992711241924017</v>
      </c>
      <c r="DZ30" s="18">
        <v>4.9499271124192399</v>
      </c>
      <c r="EA30" s="18">
        <v>4.658706128199479</v>
      </c>
      <c r="EB30" s="3">
        <v>4.9400000000000004</v>
      </c>
      <c r="EC30" s="3">
        <v>4.8499999999999996</v>
      </c>
      <c r="ED30" s="3">
        <v>-3.5819637825456496E-2</v>
      </c>
      <c r="EE30" s="19">
        <v>4.9041803621745439</v>
      </c>
      <c r="EF30" s="3">
        <v>4.9400000000000004</v>
      </c>
      <c r="EI30" s="3">
        <v>4.7</v>
      </c>
      <c r="EJ30" s="3">
        <v>0.20418036217454372</v>
      </c>
      <c r="EK30" s="19">
        <v>4.9041803621745439</v>
      </c>
      <c r="EL30" s="3">
        <v>4.9000000000000004</v>
      </c>
      <c r="EM30">
        <f t="shared" si="28"/>
        <v>0.9504409141440392</v>
      </c>
      <c r="EO30" s="3"/>
      <c r="EP30" s="3"/>
      <c r="EQ30" s="3"/>
      <c r="ER30" s="12">
        <v>4.9041803621745439</v>
      </c>
      <c r="ES30" s="17">
        <v>4.9041803621745439</v>
      </c>
      <c r="ET30" s="3"/>
      <c r="EU30" s="3"/>
      <c r="EX30" s="3">
        <v>4.55</v>
      </c>
      <c r="EY30" s="12">
        <v>0.35418036217454407</v>
      </c>
      <c r="EZ30" s="17">
        <v>4.9041803621745439</v>
      </c>
      <c r="FA30" s="3"/>
      <c r="FB30" s="3"/>
      <c r="FC30">
        <f t="shared" si="31"/>
        <v>0.91705257539698715</v>
      </c>
      <c r="FE30" s="3"/>
      <c r="FF30" s="17">
        <v>4.9041803621745439</v>
      </c>
      <c r="FG30" s="3"/>
      <c r="FJ30" s="3">
        <v>4.6100000000000003</v>
      </c>
      <c r="FK30" s="12">
        <v>4.8706128199478727E-2</v>
      </c>
      <c r="FL30" s="18">
        <v>4.658706128199479</v>
      </c>
      <c r="FM30" s="3">
        <v>4.6500000000000004</v>
      </c>
      <c r="FN30" s="3"/>
      <c r="FO30" s="3"/>
      <c r="FP30">
        <f t="shared" si="29"/>
        <v>0.98771432133107318</v>
      </c>
      <c r="FR30" s="3">
        <v>4.5529999999999999</v>
      </c>
      <c r="FS30" s="3"/>
      <c r="FT30" s="39"/>
      <c r="FU30" s="3"/>
      <c r="FX30" s="3"/>
      <c r="FY30" s="3"/>
      <c r="FZ30" s="3"/>
      <c r="GA30" s="3"/>
      <c r="GB30" s="3"/>
    </row>
    <row r="31" spans="1:184" ht="15.75" customHeight="1">
      <c r="A31" s="42" t="s">
        <v>240</v>
      </c>
      <c r="B31" s="2" t="s">
        <v>144</v>
      </c>
      <c r="C31" s="2" t="s">
        <v>131</v>
      </c>
      <c r="D31" s="16" t="s">
        <v>124</v>
      </c>
      <c r="E31" s="3">
        <v>31</v>
      </c>
      <c r="F31" s="4">
        <v>6.4189999999999996</v>
      </c>
      <c r="G31" s="4">
        <v>3.7906722377769002</v>
      </c>
      <c r="H31" s="4">
        <v>2.3763277622230992</v>
      </c>
      <c r="I31" s="64">
        <f t="shared" si="0"/>
        <v>6.1669999999999998</v>
      </c>
      <c r="J31" s="40">
        <v>5.97</v>
      </c>
      <c r="K31" s="12">
        <v>-3.7825441023620954E-2</v>
      </c>
      <c r="L31" s="44">
        <f t="shared" si="30"/>
        <v>1</v>
      </c>
      <c r="N31" s="40">
        <v>5.6659999999999995</v>
      </c>
      <c r="O31" s="11">
        <v>0.26617455897637932</v>
      </c>
      <c r="P31" s="11">
        <v>6.0821745589763792</v>
      </c>
      <c r="Q31" s="44">
        <f t="shared" si="1"/>
        <v>0.93438880679709169</v>
      </c>
      <c r="S31" s="40">
        <v>5.63</v>
      </c>
      <c r="T31" s="11">
        <v>0.3021745589763789</v>
      </c>
      <c r="U31" s="11">
        <v>6.0821745589763792</v>
      </c>
      <c r="V31" s="44">
        <f t="shared" si="2"/>
        <v>0.92617007819200947</v>
      </c>
      <c r="X31" s="40">
        <v>5.6259999999999994</v>
      </c>
      <c r="Y31" s="11">
        <v>0.30617455897637935</v>
      </c>
      <c r="Z31" s="11">
        <v>6.0821745589763792</v>
      </c>
      <c r="AA31" s="44">
        <f t="shared" si="3"/>
        <v>0.92526580217277821</v>
      </c>
      <c r="AB31" s="48"/>
      <c r="AC31" s="11">
        <v>5.54</v>
      </c>
      <c r="AD31" s="7"/>
      <c r="AE31" s="11" t="s">
        <v>125</v>
      </c>
      <c r="AF31" s="11">
        <v>5.54</v>
      </c>
      <c r="AG31" s="44">
        <f t="shared" si="4"/>
        <v>1</v>
      </c>
      <c r="AH31" s="44">
        <f t="shared" si="5"/>
        <v>1</v>
      </c>
      <c r="AI31" s="44">
        <f t="shared" si="6"/>
        <v>0.86306278236485445</v>
      </c>
      <c r="AJ31" s="44"/>
      <c r="AK31" s="11">
        <v>5.35</v>
      </c>
      <c r="AL31" s="11">
        <v>1.9363974409500884E-3</v>
      </c>
      <c r="AM31" s="17">
        <v>5.3519363974409497</v>
      </c>
      <c r="AN31" s="11">
        <v>5.35</v>
      </c>
      <c r="AO31" s="44">
        <f t="shared" si="7"/>
        <v>0.99948942861571088</v>
      </c>
      <c r="AP31" s="44">
        <f t="shared" si="8"/>
        <v>1</v>
      </c>
      <c r="AQ31" s="4">
        <v>5.26</v>
      </c>
      <c r="AR31" s="4">
        <v>-2.9163881111550438E-2</v>
      </c>
      <c r="AS31" s="18">
        <v>5.2308361188884493</v>
      </c>
      <c r="AT31" s="4">
        <v>5.26</v>
      </c>
      <c r="AU31" s="44">
        <f t="shared" si="9"/>
        <v>1</v>
      </c>
      <c r="AV31" s="44">
        <f t="shared" si="10"/>
        <v>1</v>
      </c>
      <c r="AW31" s="4">
        <v>5.05</v>
      </c>
      <c r="AX31" s="4">
        <v>0.18083611888844953</v>
      </c>
      <c r="AY31" s="18">
        <v>5.2308361188884493</v>
      </c>
      <c r="AZ31" s="4">
        <v>5.23</v>
      </c>
      <c r="BA31" s="44">
        <f t="shared" si="11"/>
        <v>0.95446664021619043</v>
      </c>
      <c r="BB31" s="44">
        <f t="shared" si="12"/>
        <v>0.95466762572657493</v>
      </c>
      <c r="BC31" s="4">
        <v>5.0599999999999996</v>
      </c>
      <c r="BD31" s="4">
        <v>-6.6796657333859422E-2</v>
      </c>
      <c r="BE31" s="18">
        <v>4.9932033426661402</v>
      </c>
      <c r="BF31" s="4">
        <v>5.0599999999999996</v>
      </c>
      <c r="BG31" s="44">
        <f>IF(BD31&gt;0,$G31/($G31+BD31),1)</f>
        <v>1</v>
      </c>
      <c r="BH31" s="44">
        <f t="shared" si="14"/>
        <v>1</v>
      </c>
      <c r="BI31" s="4">
        <v>4.95</v>
      </c>
      <c r="BJ31" s="4">
        <v>-0.19442943355617093</v>
      </c>
      <c r="BK31" s="18">
        <v>4.7555705664438293</v>
      </c>
      <c r="BL31" s="4">
        <v>4.95</v>
      </c>
      <c r="BN31" s="44">
        <f t="shared" si="15"/>
        <v>1</v>
      </c>
      <c r="BO31" s="44"/>
      <c r="BP31" s="4">
        <v>4.82</v>
      </c>
      <c r="BQ31" s="4">
        <v>-6.4429433556171034E-2</v>
      </c>
      <c r="BR31" s="18">
        <v>4.7555705664438293</v>
      </c>
      <c r="BS31" s="4">
        <v>4.82</v>
      </c>
      <c r="BT31" s="44">
        <f t="shared" si="16"/>
        <v>1</v>
      </c>
      <c r="BU31" s="44">
        <f t="shared" si="17"/>
        <v>1</v>
      </c>
      <c r="BV31" s="3">
        <v>4.7699999999999996</v>
      </c>
      <c r="BW31" s="3">
        <v>-1.4429433556170324E-2</v>
      </c>
      <c r="BX31" s="18">
        <v>4.7555705664438293</v>
      </c>
      <c r="BY31" s="3">
        <v>4.7699999999999996</v>
      </c>
      <c r="BZ31" s="44">
        <f t="shared" si="18"/>
        <v>1</v>
      </c>
      <c r="CA31" s="44">
        <f t="shared" si="19"/>
        <v>1</v>
      </c>
      <c r="CB31" s="3">
        <v>4.71</v>
      </c>
      <c r="CC31" s="3">
        <v>4.5570566443829286E-2</v>
      </c>
      <c r="CD31" s="18">
        <v>4.7555705664438293</v>
      </c>
      <c r="CE31" s="3">
        <v>4.75</v>
      </c>
      <c r="CF31">
        <f t="shared" si="20"/>
        <v>0.98812104218385466</v>
      </c>
      <c r="CH31" s="3">
        <v>4.63</v>
      </c>
      <c r="CI31" s="3">
        <v>0.12557056644382936</v>
      </c>
      <c r="CJ31" s="18">
        <v>4.7555705664438293</v>
      </c>
      <c r="CK31" s="3">
        <v>4.78</v>
      </c>
      <c r="CL31">
        <f t="shared" si="21"/>
        <v>0.96793595986732595</v>
      </c>
      <c r="CN31" s="3">
        <v>4.6500000000000004</v>
      </c>
      <c r="CO31" s="3">
        <v>0.10557056644382889</v>
      </c>
      <c r="CP31" s="18">
        <v>4.7555705664438293</v>
      </c>
      <c r="CQ31" s="3">
        <v>4.75</v>
      </c>
      <c r="CR31">
        <f t="shared" si="22"/>
        <v>0.97290452065013344</v>
      </c>
      <c r="CT31" s="3">
        <v>4.6630000000000003</v>
      </c>
      <c r="CU31" s="3">
        <v>9.2570566443828994E-2</v>
      </c>
      <c r="CV31" s="18">
        <v>4.7555705664438293</v>
      </c>
      <c r="CW31" s="3">
        <v>4.8274999999999997</v>
      </c>
      <c r="CX31">
        <f t="shared" si="23"/>
        <v>0.97616153016669127</v>
      </c>
      <c r="CZ31" s="3">
        <v>4.63</v>
      </c>
      <c r="DA31" s="3">
        <v>0.12557056644382936</v>
      </c>
      <c r="DB31" s="18">
        <v>4.7555705664438293</v>
      </c>
      <c r="DC31" s="3">
        <v>4.75</v>
      </c>
      <c r="DD31">
        <f t="shared" si="24"/>
        <v>0.96793595986732595</v>
      </c>
      <c r="DF31" s="3">
        <v>4.63</v>
      </c>
      <c r="DG31" s="3">
        <v>0.12557056644382936</v>
      </c>
      <c r="DH31" s="18">
        <v>4.7555705664438293</v>
      </c>
      <c r="DI31" s="3">
        <v>4.63</v>
      </c>
      <c r="DJ31">
        <f t="shared" si="25"/>
        <v>0.96793595986732595</v>
      </c>
      <c r="DL31" s="3">
        <v>4.57</v>
      </c>
      <c r="DM31" s="3">
        <v>-5.2062209778480195E-2</v>
      </c>
      <c r="DN31" s="18">
        <v>4.5179377902215201</v>
      </c>
      <c r="DO31" s="3">
        <v>4.57</v>
      </c>
      <c r="DP31">
        <f t="shared" si="26"/>
        <v>1</v>
      </c>
      <c r="DR31" s="3">
        <v>4.51</v>
      </c>
      <c r="DS31" s="3">
        <v>4.7109322191937588</v>
      </c>
      <c r="DT31" s="18">
        <v>4.7109322191937588</v>
      </c>
      <c r="DU31" s="3">
        <v>4.5179377902215201</v>
      </c>
      <c r="DV31">
        <f t="shared" si="27"/>
        <v>0.44587727610272926</v>
      </c>
      <c r="DX31" s="3">
        <v>4.62</v>
      </c>
      <c r="DY31" s="12">
        <v>9.0932219193758712E-2</v>
      </c>
      <c r="DZ31" s="18">
        <v>4.7109322191937588</v>
      </c>
      <c r="EA31" s="18">
        <v>4.5179377902215201</v>
      </c>
      <c r="EB31" s="3">
        <v>4.7300000000000004</v>
      </c>
      <c r="EC31" s="3">
        <v>4.66</v>
      </c>
      <c r="ED31" s="3">
        <v>2.5570566443828824E-2</v>
      </c>
      <c r="EE31" s="19">
        <v>4.7555705664438293</v>
      </c>
      <c r="EF31" s="3">
        <v>4.75</v>
      </c>
      <c r="EI31" s="3">
        <v>4.6500000000000004</v>
      </c>
      <c r="EJ31" s="3">
        <v>0.10557056644382889</v>
      </c>
      <c r="EK31" s="19">
        <v>4.7555705664438293</v>
      </c>
      <c r="EL31" s="3">
        <v>4.75</v>
      </c>
      <c r="EM31">
        <f t="shared" si="28"/>
        <v>0.97290452065013344</v>
      </c>
      <c r="EO31" s="3"/>
      <c r="EP31" s="3"/>
      <c r="EQ31" s="3"/>
      <c r="ER31" s="12">
        <v>4.7555705664438293</v>
      </c>
      <c r="ES31" s="17">
        <v>4.7555705664438293</v>
      </c>
      <c r="ET31" s="3"/>
      <c r="EU31" s="3"/>
      <c r="EX31" s="3">
        <v>4.6100000000000003</v>
      </c>
      <c r="EY31" s="12">
        <v>0.14557056644382893</v>
      </c>
      <c r="EZ31" s="17">
        <v>4.7555705664438293</v>
      </c>
      <c r="FA31" s="3"/>
      <c r="FB31" s="3"/>
      <c r="FC31">
        <f t="shared" si="31"/>
        <v>0.96301788947375466</v>
      </c>
      <c r="FE31" s="3"/>
      <c r="FF31" s="17">
        <v>4.7555705664438293</v>
      </c>
      <c r="FG31" s="3"/>
      <c r="FJ31" s="3">
        <v>4.63</v>
      </c>
      <c r="FK31" s="12">
        <v>-0.1120622097784798</v>
      </c>
      <c r="FL31" s="18">
        <v>4.5179377902215201</v>
      </c>
      <c r="FM31" s="3">
        <v>4.63</v>
      </c>
      <c r="FN31" s="3"/>
      <c r="FO31" s="3"/>
      <c r="FP31">
        <f t="shared" si="29"/>
        <v>1</v>
      </c>
      <c r="FR31" s="3"/>
      <c r="FS31" s="3">
        <v>4.58</v>
      </c>
      <c r="FT31" s="18">
        <v>4.5179377902215201</v>
      </c>
      <c r="FU31" s="3"/>
      <c r="FX31" s="3">
        <v>4.58</v>
      </c>
      <c r="FY31" s="3" t="s">
        <v>239</v>
      </c>
      <c r="FZ31" s="3"/>
      <c r="GA31" s="3"/>
      <c r="GB31" s="3"/>
    </row>
    <row r="32" spans="1:184" ht="15.75" customHeight="1">
      <c r="A32" s="9" t="s">
        <v>129</v>
      </c>
      <c r="B32" s="2" t="s">
        <v>130</v>
      </c>
      <c r="C32" s="2" t="s">
        <v>131</v>
      </c>
      <c r="D32" s="2" t="s">
        <v>120</v>
      </c>
      <c r="E32" s="3">
        <v>15</v>
      </c>
      <c r="F32" s="4">
        <v>7.18</v>
      </c>
      <c r="G32" s="4">
        <v>4.2584363974896</v>
      </c>
      <c r="H32" s="4">
        <v>2.6695636025103995</v>
      </c>
      <c r="I32" s="64">
        <f t="shared" si="0"/>
        <v>6.927999999999999</v>
      </c>
      <c r="J32" s="10">
        <v>5.5419999999999998</v>
      </c>
      <c r="K32" s="10">
        <v>1.1040872794979197</v>
      </c>
      <c r="L32" s="44">
        <f t="shared" si="30"/>
        <v>0.79411050729044841</v>
      </c>
      <c r="N32" s="11">
        <v>5.6014999999999997</v>
      </c>
      <c r="O32" s="11">
        <v>1.0445872794979199</v>
      </c>
      <c r="P32" s="11">
        <v>6.6460872794979196</v>
      </c>
      <c r="Q32" s="44">
        <f t="shared" si="1"/>
        <v>0.80302043831504877</v>
      </c>
      <c r="S32" s="11">
        <v>5.85</v>
      </c>
      <c r="T32" s="11">
        <v>0.79608727949791991</v>
      </c>
      <c r="U32" s="11">
        <v>6.6460872794979196</v>
      </c>
      <c r="V32" s="44">
        <f t="shared" si="2"/>
        <v>0.84250003949484209</v>
      </c>
      <c r="X32" s="11">
        <v>5.7824999999999998</v>
      </c>
      <c r="Y32" s="11">
        <v>0.8635872794979198</v>
      </c>
      <c r="Z32" s="11">
        <v>6.6460872794979196</v>
      </c>
      <c r="AA32" s="44">
        <f t="shared" si="3"/>
        <v>0.83139724961095218</v>
      </c>
      <c r="AB32" s="48"/>
      <c r="AC32" s="11">
        <v>5.5810000000000004</v>
      </c>
      <c r="AD32" s="11">
        <v>1.0650872794979191</v>
      </c>
      <c r="AE32" s="11">
        <v>6.6460872794979196</v>
      </c>
      <c r="AF32" s="11">
        <v>6.6970000000000001</v>
      </c>
      <c r="AG32" s="44">
        <f t="shared" si="4"/>
        <v>0.79992814080980446</v>
      </c>
      <c r="AH32" s="44">
        <f t="shared" si="5"/>
        <v>0.79235031965002256</v>
      </c>
      <c r="AI32" s="44">
        <f t="shared" si="6"/>
        <v>0.93272980501392766</v>
      </c>
      <c r="AJ32" s="44"/>
      <c r="AK32" s="11">
        <v>5.8624999999999998</v>
      </c>
      <c r="AL32" s="11">
        <v>0.78358727949791973</v>
      </c>
      <c r="AM32" s="11">
        <v>6.6460872794979196</v>
      </c>
      <c r="AN32" s="11">
        <v>6.6420000000000003</v>
      </c>
      <c r="AO32" s="44">
        <f t="shared" si="7"/>
        <v>0.84458873466336182</v>
      </c>
      <c r="AP32" s="44">
        <f t="shared" si="8"/>
        <v>0.84527394978856329</v>
      </c>
      <c r="AQ32" s="4">
        <v>5.806</v>
      </c>
      <c r="AR32" s="4">
        <v>0.8400872794979195</v>
      </c>
      <c r="AS32" s="4">
        <v>6.6460872794979196</v>
      </c>
      <c r="AT32" s="4">
        <v>6.6425000000000001</v>
      </c>
      <c r="AU32" s="44">
        <f t="shared" si="9"/>
        <v>0.8352293070071044</v>
      </c>
      <c r="AV32" s="44">
        <f t="shared" si="10"/>
        <v>0.83581738127051708</v>
      </c>
      <c r="AW32" s="4">
        <v>5.5019999999999998</v>
      </c>
      <c r="AX32" s="4">
        <v>1.1440872794979198</v>
      </c>
      <c r="AY32" s="4">
        <v>6.6460872794979196</v>
      </c>
      <c r="AZ32" s="4">
        <v>6.6435000000000004</v>
      </c>
      <c r="BA32" s="44">
        <f t="shared" si="11"/>
        <v>0.78823095503102547</v>
      </c>
      <c r="BB32" s="44">
        <f t="shared" si="12"/>
        <v>0.78860862129215492</v>
      </c>
      <c r="BC32" s="4">
        <v>5.89</v>
      </c>
      <c r="BD32" s="4">
        <v>0.75608727949791987</v>
      </c>
      <c r="BE32" s="4">
        <v>6.6460872794979196</v>
      </c>
      <c r="BF32" s="4">
        <v>6.64</v>
      </c>
      <c r="BG32" s="44">
        <f t="shared" si="13"/>
        <v>0.84922051859726388</v>
      </c>
      <c r="BH32" s="44">
        <f t="shared" si="14"/>
        <v>0.85025266560718915</v>
      </c>
      <c r="BI32" s="4">
        <v>5.81</v>
      </c>
      <c r="BJ32" s="4">
        <v>0.83608727949791994</v>
      </c>
      <c r="BK32" s="4">
        <v>6.6460872794979196</v>
      </c>
      <c r="BL32" s="4">
        <v>6.66</v>
      </c>
      <c r="BM32" s="4">
        <v>7.1894999999999998</v>
      </c>
      <c r="BN32" s="44">
        <f t="shared" si="15"/>
        <v>0.83588509299218472</v>
      </c>
      <c r="BO32" s="44"/>
      <c r="BP32" s="4">
        <v>7</v>
      </c>
      <c r="BQ32" s="4">
        <v>-0.35391272050208045</v>
      </c>
      <c r="BR32" s="4">
        <v>6.6460872794979196</v>
      </c>
      <c r="BT32" s="44">
        <f t="shared" si="16"/>
        <v>1</v>
      </c>
      <c r="BU32" s="44">
        <f t="shared" si="17"/>
        <v>-1.5532874720069332</v>
      </c>
      <c r="BV32" s="3"/>
      <c r="BW32" s="3">
        <v>6.9130436397489596</v>
      </c>
      <c r="BX32" s="3">
        <v>6.9130436397489596</v>
      </c>
      <c r="BY32" s="3"/>
      <c r="BZ32" s="44">
        <f t="shared" si="18"/>
        <v>0.38118820275332366</v>
      </c>
      <c r="CA32" s="44">
        <f t="shared" si="19"/>
        <v>1</v>
      </c>
      <c r="CB32" s="3">
        <v>6.47</v>
      </c>
      <c r="CC32" s="3">
        <v>0.44304363974895988</v>
      </c>
      <c r="CD32" s="3">
        <v>6.9130436397489596</v>
      </c>
      <c r="CE32" s="3">
        <v>6.92</v>
      </c>
      <c r="CF32">
        <f t="shared" si="20"/>
        <v>0.90576507052251909</v>
      </c>
      <c r="CH32" s="3">
        <v>5.9474999999999998</v>
      </c>
      <c r="CI32" s="3">
        <v>0.96554363974895985</v>
      </c>
      <c r="CJ32" s="3">
        <v>6.9130436397489596</v>
      </c>
      <c r="CK32" s="3">
        <v>6.9314999999999998</v>
      </c>
      <c r="CL32">
        <f t="shared" si="21"/>
        <v>0.81517087874260818</v>
      </c>
      <c r="CN32" s="3">
        <v>5.99</v>
      </c>
      <c r="CO32" s="3">
        <v>0.92304363974895942</v>
      </c>
      <c r="CP32" s="3">
        <v>6.9130436397489596</v>
      </c>
      <c r="CQ32" s="3">
        <v>6.94</v>
      </c>
      <c r="CR32">
        <f t="shared" si="22"/>
        <v>0.82185714639153751</v>
      </c>
      <c r="CT32" s="3">
        <v>5.8964999999999996</v>
      </c>
      <c r="CU32" s="3">
        <v>1.01654363974896</v>
      </c>
      <c r="CV32" s="3">
        <v>6.9130436397489596</v>
      </c>
      <c r="CW32" s="3">
        <v>6.95</v>
      </c>
      <c r="CX32">
        <f t="shared" si="23"/>
        <v>0.80728957596565265</v>
      </c>
      <c r="CZ32" s="3">
        <v>6.39</v>
      </c>
      <c r="DA32" s="3">
        <v>0.52304363974895995</v>
      </c>
      <c r="DB32" s="3">
        <v>6.9130436397489596</v>
      </c>
      <c r="DC32" s="3">
        <v>6.92</v>
      </c>
      <c r="DD32">
        <f t="shared" si="24"/>
        <v>0.89061051480389897</v>
      </c>
      <c r="DF32" s="3">
        <v>6.61</v>
      </c>
      <c r="DG32" s="3">
        <v>0.30304363974895931</v>
      </c>
      <c r="DH32" s="3">
        <v>6.9130436397489596</v>
      </c>
      <c r="DI32" s="3">
        <v>6.91</v>
      </c>
      <c r="DJ32">
        <f t="shared" si="25"/>
        <v>0.93356462435985654</v>
      </c>
      <c r="DL32" s="3">
        <v>6.17</v>
      </c>
      <c r="DM32" s="3">
        <v>0.74304363974895971</v>
      </c>
      <c r="DN32" s="3">
        <v>6.9130436397489596</v>
      </c>
      <c r="DO32" s="3">
        <v>6.92</v>
      </c>
      <c r="DP32">
        <f t="shared" si="26"/>
        <v>0.85143524832317186</v>
      </c>
      <c r="DR32" s="3">
        <v>6.6920000000000002</v>
      </c>
      <c r="DS32" s="3">
        <v>6.9553481894240399</v>
      </c>
      <c r="DT32" s="3">
        <v>6.9553481894240399</v>
      </c>
      <c r="DU32" s="3">
        <v>6.6785872794979193</v>
      </c>
      <c r="DV32">
        <f t="shared" si="27"/>
        <v>0.37975015165345222</v>
      </c>
      <c r="DX32" s="3">
        <v>6.6</v>
      </c>
      <c r="DY32" s="12">
        <v>0.35534818942404023</v>
      </c>
      <c r="DZ32" s="3">
        <v>6.9553481894240399</v>
      </c>
      <c r="EA32" s="3">
        <v>6.6785872794979193</v>
      </c>
      <c r="EB32" s="3">
        <v>6.95</v>
      </c>
      <c r="EC32" s="3"/>
      <c r="ED32" s="3">
        <v>-3.6956360251040543E-2</v>
      </c>
      <c r="EE32" s="3">
        <v>6.9130436397489596</v>
      </c>
      <c r="EF32" s="3"/>
      <c r="EI32" s="3"/>
      <c r="EJ32" s="13"/>
      <c r="EK32" s="13"/>
      <c r="EL32" s="3"/>
      <c r="EM32">
        <f t="shared" si="28"/>
        <v>1</v>
      </c>
      <c r="EO32" s="3">
        <v>7.04</v>
      </c>
      <c r="EP32" s="3">
        <v>6.7039999999999997</v>
      </c>
      <c r="EQ32" s="3"/>
      <c r="ER32" s="14"/>
      <c r="ES32" s="14"/>
      <c r="ET32" s="3"/>
      <c r="EU32" s="3"/>
      <c r="EX32" s="3"/>
      <c r="EY32" s="14"/>
      <c r="EZ32" s="14"/>
      <c r="FA32" s="3"/>
      <c r="FB32" s="3"/>
      <c r="FC32">
        <f t="shared" si="31"/>
        <v>1</v>
      </c>
      <c r="FE32" s="3"/>
      <c r="FF32" s="14"/>
      <c r="FG32" s="3"/>
      <c r="FJ32" s="3"/>
      <c r="FK32" s="14"/>
      <c r="FL32" s="15"/>
      <c r="FM32" s="3"/>
      <c r="FN32" s="3"/>
      <c r="FO32" s="3"/>
      <c r="FP32">
        <f t="shared" si="29"/>
        <v>1</v>
      </c>
      <c r="FR32" s="3"/>
      <c r="FS32" s="3"/>
      <c r="FT32" s="15"/>
      <c r="FU32" s="3"/>
      <c r="FX32" s="3"/>
      <c r="FY32" s="3"/>
      <c r="FZ32" s="3"/>
      <c r="GA32" s="3"/>
      <c r="GB32" s="3"/>
    </row>
    <row r="33" spans="1:184" ht="15.75" customHeight="1">
      <c r="A33" s="34" t="s">
        <v>161</v>
      </c>
      <c r="B33" s="2" t="s">
        <v>130</v>
      </c>
      <c r="C33" s="2" t="s">
        <v>131</v>
      </c>
      <c r="D33" s="2" t="s">
        <v>120</v>
      </c>
      <c r="E33" s="3">
        <v>5</v>
      </c>
      <c r="F33" s="4">
        <v>7.3760000000000003</v>
      </c>
      <c r="G33" s="4">
        <v>4.3789117921068001</v>
      </c>
      <c r="H33" s="4">
        <v>2.7450882078932</v>
      </c>
      <c r="I33" s="64">
        <f t="shared" si="0"/>
        <v>7.1240000000000006</v>
      </c>
      <c r="J33" s="10">
        <v>5.7645</v>
      </c>
      <c r="K33" s="10">
        <v>1.0624823584213594</v>
      </c>
      <c r="L33" s="44">
        <f t="shared" si="30"/>
        <v>0.80474078351441769</v>
      </c>
      <c r="N33" s="11">
        <v>6.0045000000000002</v>
      </c>
      <c r="O33" s="11">
        <v>0.82248235842135919</v>
      </c>
      <c r="P33" s="11">
        <v>6.8269823584213594</v>
      </c>
      <c r="Q33" s="44">
        <f t="shared" si="1"/>
        <v>0.8418727105428373</v>
      </c>
      <c r="S33" s="11">
        <v>6.0694999999999997</v>
      </c>
      <c r="T33" s="11">
        <v>0.75748235842135969</v>
      </c>
      <c r="U33" s="11">
        <v>6.8269823584213594</v>
      </c>
      <c r="V33" s="44">
        <f t="shared" si="2"/>
        <v>0.85252643464998301</v>
      </c>
      <c r="X33" s="11">
        <v>6.0204000000000004</v>
      </c>
      <c r="Y33" s="11">
        <v>0.80658235842135895</v>
      </c>
      <c r="Z33" s="11">
        <v>6.8269823584213594</v>
      </c>
      <c r="AA33" s="44">
        <f t="shared" si="3"/>
        <v>0.84445409926087645</v>
      </c>
      <c r="AB33" s="48"/>
      <c r="AC33" s="11">
        <v>5.7789999999999999</v>
      </c>
      <c r="AD33" s="11">
        <v>1.0479823584213595</v>
      </c>
      <c r="AE33" s="11">
        <v>6.8269823584213594</v>
      </c>
      <c r="AF33" s="11"/>
      <c r="AG33" s="44">
        <f t="shared" si="4"/>
        <v>0.80689095284466406</v>
      </c>
      <c r="AH33" s="44">
        <f t="shared" si="5"/>
        <v>1</v>
      </c>
      <c r="AI33" s="44">
        <f t="shared" si="6"/>
        <v>0</v>
      </c>
      <c r="AJ33" s="44"/>
      <c r="AK33" s="11">
        <v>5.9640000000000004</v>
      </c>
      <c r="AL33" s="11">
        <v>0.86298235842135895</v>
      </c>
      <c r="AM33" s="11">
        <v>6.8269823584213594</v>
      </c>
      <c r="AN33" s="11">
        <v>6.8460000000000001</v>
      </c>
      <c r="AO33" s="44">
        <f t="shared" si="7"/>
        <v>0.83536822117356047</v>
      </c>
      <c r="AP33" s="44">
        <f t="shared" si="8"/>
        <v>0.83234845310972394</v>
      </c>
      <c r="AQ33" s="4">
        <v>5.9485000000000001</v>
      </c>
      <c r="AR33" s="4">
        <v>0.87848235842135924</v>
      </c>
      <c r="AS33" s="4">
        <v>6.8269823584213594</v>
      </c>
      <c r="AT33" s="4">
        <v>6.827</v>
      </c>
      <c r="AU33" s="44">
        <f t="shared" si="9"/>
        <v>0.83290536465996057</v>
      </c>
      <c r="AV33" s="44">
        <f t="shared" si="10"/>
        <v>0.83290256979319499</v>
      </c>
      <c r="AW33" s="4">
        <v>5.56</v>
      </c>
      <c r="AX33" s="4">
        <v>1.2669823584213598</v>
      </c>
      <c r="AY33" s="4">
        <v>6.8269823584213594</v>
      </c>
      <c r="AZ33" s="4">
        <v>6.86</v>
      </c>
      <c r="BA33" s="44">
        <f t="shared" si="11"/>
        <v>0.77559225790606845</v>
      </c>
      <c r="BB33" s="44">
        <f t="shared" si="12"/>
        <v>0.7710829032761366</v>
      </c>
      <c r="BC33" s="4">
        <v>6.01</v>
      </c>
      <c r="BD33" s="4">
        <v>0.81698235842135958</v>
      </c>
      <c r="BE33" s="4">
        <v>6.8269823584213594</v>
      </c>
      <c r="BF33" s="4">
        <v>6.82</v>
      </c>
      <c r="BG33" s="44">
        <f t="shared" si="13"/>
        <v>0.84276385646957153</v>
      </c>
      <c r="BH33" s="44">
        <f t="shared" si="14"/>
        <v>0.84389790529256148</v>
      </c>
      <c r="BI33" s="4">
        <v>5.91</v>
      </c>
      <c r="BJ33" s="4">
        <v>0.91698235842135922</v>
      </c>
      <c r="BK33" s="4">
        <v>6.8269823584213594</v>
      </c>
      <c r="BL33" s="4">
        <v>6.82</v>
      </c>
      <c r="BM33" s="4">
        <v>7.3609999999999998</v>
      </c>
      <c r="BN33" s="44">
        <f t="shared" si="15"/>
        <v>0.82685032359834676</v>
      </c>
      <c r="BO33" s="44"/>
      <c r="BQ33" s="4">
        <v>6.8269823584213594</v>
      </c>
      <c r="BR33" s="4">
        <v>6.8269823584213594</v>
      </c>
      <c r="BT33" s="44">
        <f t="shared" si="16"/>
        <v>0.39076861991422718</v>
      </c>
      <c r="BU33" s="44">
        <f t="shared" si="17"/>
        <v>1</v>
      </c>
      <c r="BV33" s="3"/>
      <c r="BW33" s="3">
        <v>7.1014911792106794</v>
      </c>
      <c r="BX33" s="3">
        <v>7.1014911792106794</v>
      </c>
      <c r="BY33" s="3"/>
      <c r="BZ33" s="44">
        <f t="shared" si="18"/>
        <v>0.38142492062752748</v>
      </c>
      <c r="CA33" s="44">
        <f t="shared" si="19"/>
        <v>1</v>
      </c>
      <c r="CB33" s="3">
        <v>6.48</v>
      </c>
      <c r="CC33" s="3">
        <v>0.62149117921067898</v>
      </c>
      <c r="CD33" s="3">
        <v>7.1014911792106794</v>
      </c>
      <c r="CE33" s="3">
        <v>7.1</v>
      </c>
      <c r="CF33">
        <f t="shared" si="20"/>
        <v>0.87571178107532965</v>
      </c>
      <c r="CH33" s="3">
        <v>6.2115</v>
      </c>
      <c r="CI33" s="3">
        <v>0.88999117921067938</v>
      </c>
      <c r="CJ33" s="3">
        <v>7.1014911792106794</v>
      </c>
      <c r="CK33" s="12">
        <v>7.1835000000000004</v>
      </c>
      <c r="CL33">
        <f t="shared" si="21"/>
        <v>0.83108605642283473</v>
      </c>
      <c r="CN33" s="3">
        <v>6.15</v>
      </c>
      <c r="CO33" s="3">
        <v>0.95149117921067905</v>
      </c>
      <c r="CP33" s="3">
        <v>7.1014911792106794</v>
      </c>
      <c r="CQ33" s="3">
        <v>7.1</v>
      </c>
      <c r="CR33">
        <f t="shared" si="22"/>
        <v>0.82149732687555033</v>
      </c>
      <c r="CT33" s="3">
        <v>6.0255000000000001</v>
      </c>
      <c r="CU33" s="3">
        <v>1.0759911792106793</v>
      </c>
      <c r="CV33" s="3">
        <v>7.1014911792106794</v>
      </c>
      <c r="CW33" s="3">
        <v>7.1230000000000002</v>
      </c>
      <c r="CX33">
        <f t="shared" si="23"/>
        <v>0.80274787931731006</v>
      </c>
      <c r="CZ33" s="3">
        <v>6.55</v>
      </c>
      <c r="DA33" s="3">
        <v>0.55149117921067958</v>
      </c>
      <c r="DB33" s="3">
        <v>7.1014911792106794</v>
      </c>
      <c r="DC33" s="3">
        <v>7.1</v>
      </c>
      <c r="DD33">
        <f t="shared" si="24"/>
        <v>0.88814480633348458</v>
      </c>
      <c r="DF33" s="3">
        <v>6.64</v>
      </c>
      <c r="DG33" s="3">
        <v>0.46149117921067973</v>
      </c>
      <c r="DH33" s="3">
        <v>7.1014911792106794</v>
      </c>
      <c r="DI33" s="3">
        <v>7.1</v>
      </c>
      <c r="DJ33">
        <f t="shared" si="25"/>
        <v>0.90465852079975295</v>
      </c>
      <c r="DL33" s="3">
        <v>6.59</v>
      </c>
      <c r="DM33" s="3">
        <v>0.51149117921067955</v>
      </c>
      <c r="DN33" s="3">
        <v>7.1014911792106794</v>
      </c>
      <c r="DO33" s="3">
        <v>7.11</v>
      </c>
      <c r="DP33">
        <f t="shared" si="26"/>
        <v>0.89540919588618617</v>
      </c>
      <c r="DR33" s="3">
        <v>6.6725000000000003</v>
      </c>
      <c r="DS33" s="3">
        <v>7.0438031569264794</v>
      </c>
      <c r="DT33" s="3">
        <v>7.0438031569264794</v>
      </c>
      <c r="DU33" s="3">
        <v>6.85948235842136</v>
      </c>
      <c r="DV33">
        <f t="shared" si="27"/>
        <v>0.38335122706335184</v>
      </c>
      <c r="DX33" s="3">
        <v>6.32</v>
      </c>
      <c r="DY33" s="12">
        <v>0.72380315692647912</v>
      </c>
      <c r="DZ33" s="3">
        <v>7.0438031569264794</v>
      </c>
      <c r="EA33" s="3">
        <v>6.85948235842136</v>
      </c>
      <c r="EB33" s="3">
        <v>7.05</v>
      </c>
      <c r="EC33" s="3"/>
      <c r="ED33" s="3">
        <v>8.3991179210680222E-2</v>
      </c>
      <c r="EE33" s="3">
        <v>7.13399117921068</v>
      </c>
      <c r="EF33" s="3"/>
      <c r="EI33" s="3">
        <v>6.89</v>
      </c>
      <c r="EJ33" s="3">
        <v>0.24399117921068036</v>
      </c>
      <c r="EK33" s="3">
        <v>7.13399117921068</v>
      </c>
      <c r="EL33" s="3">
        <v>7.13</v>
      </c>
      <c r="EM33">
        <f t="shared" si="28"/>
        <v>0.94722121992944508</v>
      </c>
      <c r="EO33" s="3"/>
      <c r="EP33" s="3"/>
      <c r="EQ33" s="3">
        <v>6.0830000000000002</v>
      </c>
      <c r="ER33" s="3">
        <v>1.0509911792106799</v>
      </c>
      <c r="ES33" s="3">
        <v>7.13399117921068</v>
      </c>
      <c r="ET33" s="3">
        <v>7.2439999999999998</v>
      </c>
      <c r="EU33" s="3"/>
      <c r="EX33" s="3">
        <v>6.3</v>
      </c>
      <c r="EY33" s="3">
        <v>0.83399117921068022</v>
      </c>
      <c r="EZ33" s="3">
        <v>7.13399117921068</v>
      </c>
      <c r="FA33" s="3">
        <v>7.14</v>
      </c>
      <c r="FB33" s="3">
        <v>6.53</v>
      </c>
      <c r="FC33">
        <f t="shared" si="31"/>
        <v>0.84001406053412464</v>
      </c>
      <c r="FE33" s="3"/>
      <c r="FF33" s="3"/>
      <c r="FG33" s="3"/>
      <c r="FJ33" s="3"/>
      <c r="FK33" s="14"/>
      <c r="FL33" s="15"/>
      <c r="FM33" s="3"/>
      <c r="FN33" s="3"/>
      <c r="FO33" s="3"/>
      <c r="FP33">
        <f t="shared" si="29"/>
        <v>1</v>
      </c>
      <c r="FR33" s="3"/>
      <c r="FS33" s="3"/>
      <c r="FT33" s="15"/>
      <c r="FU33" s="3"/>
      <c r="FX33" s="3"/>
      <c r="FY33" s="3"/>
      <c r="FZ33" s="3"/>
      <c r="GA33" s="3"/>
      <c r="GB33" s="3"/>
    </row>
    <row r="34" spans="1:184" ht="15.75" customHeight="1">
      <c r="A34" s="36" t="s">
        <v>183</v>
      </c>
      <c r="B34" s="2" t="s">
        <v>130</v>
      </c>
      <c r="C34" s="2" t="s">
        <v>131</v>
      </c>
      <c r="D34" s="2" t="s">
        <v>120</v>
      </c>
      <c r="E34" s="3">
        <v>1</v>
      </c>
      <c r="F34" s="4">
        <v>6.99</v>
      </c>
      <c r="G34" s="4">
        <v>4.1416490251566005</v>
      </c>
      <c r="H34" s="4">
        <v>2.5963509748433995</v>
      </c>
      <c r="I34" s="64">
        <f t="shared" si="0"/>
        <v>6.7379999999999995</v>
      </c>
      <c r="J34" s="10">
        <v>5.4020000000000001</v>
      </c>
      <c r="K34" s="10">
        <v>1.0687298050313201</v>
      </c>
      <c r="L34" s="44">
        <f t="shared" si="30"/>
        <v>0.79488443357720795</v>
      </c>
      <c r="N34" s="11">
        <v>5.83</v>
      </c>
      <c r="O34" s="11">
        <v>0.64072980503132015</v>
      </c>
      <c r="P34" s="11">
        <v>6.4707298050313202</v>
      </c>
      <c r="Q34" s="44">
        <f t="shared" si="1"/>
        <v>0.86602278326701632</v>
      </c>
      <c r="S34" s="11">
        <v>5.68</v>
      </c>
      <c r="T34" s="11">
        <v>0.79072980503132051</v>
      </c>
      <c r="U34" s="11">
        <v>6.4707298050313202</v>
      </c>
      <c r="V34" s="44">
        <f t="shared" si="2"/>
        <v>0.8396859137842837</v>
      </c>
      <c r="X34" s="11">
        <v>5.71</v>
      </c>
      <c r="Y34" s="11">
        <v>0.76072980503132026</v>
      </c>
      <c r="Z34" s="11">
        <v>6.4707298050313202</v>
      </c>
      <c r="AA34" s="44">
        <f t="shared" si="3"/>
        <v>0.84482435336353645</v>
      </c>
      <c r="AB34" s="48"/>
      <c r="AC34" s="11">
        <v>5.3925000000000001</v>
      </c>
      <c r="AD34" s="11">
        <v>1.0782298050313202</v>
      </c>
      <c r="AE34" s="11">
        <v>6.4707298050313202</v>
      </c>
      <c r="AF34" s="11">
        <v>6.5175000000000001</v>
      </c>
      <c r="AG34" s="44">
        <f t="shared" si="4"/>
        <v>0.79343777123797665</v>
      </c>
      <c r="AH34" s="44">
        <f t="shared" si="5"/>
        <v>0.7863916895494002</v>
      </c>
      <c r="AI34" s="44">
        <f t="shared" si="6"/>
        <v>0.93240343347639487</v>
      </c>
      <c r="AJ34" s="44"/>
      <c r="AK34" s="11">
        <v>5.8</v>
      </c>
      <c r="AL34" s="11">
        <v>0.6707298050313204</v>
      </c>
      <c r="AM34" s="11">
        <v>6.4707298050313202</v>
      </c>
      <c r="AN34" s="11">
        <v>6.47</v>
      </c>
      <c r="AO34" s="44">
        <f t="shared" si="7"/>
        <v>0.86062406375328337</v>
      </c>
      <c r="AP34" s="44">
        <f t="shared" si="8"/>
        <v>0.86075459858001713</v>
      </c>
      <c r="AQ34" s="4">
        <v>5.65</v>
      </c>
      <c r="AR34" s="4">
        <v>0.82072980503131987</v>
      </c>
      <c r="AS34" s="4">
        <v>6.4707298050313202</v>
      </c>
      <c r="AT34" s="4">
        <v>6.47</v>
      </c>
      <c r="AU34" s="44">
        <f t="shared" si="9"/>
        <v>0.83460960295120401</v>
      </c>
      <c r="AV34" s="44">
        <f t="shared" si="10"/>
        <v>0.83473236501767301</v>
      </c>
      <c r="AW34" s="4">
        <v>5.32</v>
      </c>
      <c r="AX34" s="4">
        <v>1.1832298050313197</v>
      </c>
      <c r="AY34" s="4">
        <v>6.50322980503132</v>
      </c>
      <c r="AZ34" s="4">
        <v>6.5</v>
      </c>
      <c r="BA34" s="44">
        <f t="shared" si="11"/>
        <v>0.77779216339659651</v>
      </c>
      <c r="BB34" s="44">
        <f t="shared" si="12"/>
        <v>0.77826421952633829</v>
      </c>
      <c r="BC34" s="4">
        <v>5.6</v>
      </c>
      <c r="BD34" s="4">
        <v>0.87072980503132058</v>
      </c>
      <c r="BE34" s="4">
        <v>6.4707298050313202</v>
      </c>
      <c r="BF34" s="4">
        <v>6.65</v>
      </c>
      <c r="BG34" s="44">
        <f t="shared" si="13"/>
        <v>0.82628411887242059</v>
      </c>
      <c r="BH34" s="44">
        <f t="shared" si="14"/>
        <v>0.79775212174164101</v>
      </c>
      <c r="BI34" s="4">
        <v>5.64</v>
      </c>
      <c r="BJ34" s="4">
        <v>0.83072980503132055</v>
      </c>
      <c r="BK34" s="4">
        <v>6.4707298050313202</v>
      </c>
      <c r="BL34" s="4">
        <v>6.47</v>
      </c>
      <c r="BM34" s="4">
        <v>7.0164999999999997</v>
      </c>
      <c r="BN34" s="44">
        <f t="shared" si="15"/>
        <v>0.8329311113650758</v>
      </c>
      <c r="BO34" s="44"/>
      <c r="BQ34" s="4">
        <v>6.4707298050313202</v>
      </c>
      <c r="BR34" s="4">
        <v>6.4707298050313202</v>
      </c>
      <c r="BT34" s="44">
        <f t="shared" si="16"/>
        <v>0.39026584815981935</v>
      </c>
      <c r="BU34" s="44">
        <f t="shared" si="17"/>
        <v>1</v>
      </c>
      <c r="BV34" s="3"/>
      <c r="BW34" s="3">
        <v>6.7303649025156602</v>
      </c>
      <c r="BX34" s="3">
        <v>6.7303649025156602</v>
      </c>
      <c r="BY34" s="3"/>
      <c r="BZ34" s="44">
        <f t="shared" si="18"/>
        <v>0.38094589031154263</v>
      </c>
      <c r="CA34" s="44">
        <f t="shared" si="19"/>
        <v>1</v>
      </c>
      <c r="CB34" s="3">
        <v>6.15</v>
      </c>
      <c r="CC34" s="3">
        <v>0.58036490251565986</v>
      </c>
      <c r="CD34" s="3">
        <v>6.7303649025156602</v>
      </c>
      <c r="CE34" s="3">
        <v>6.73</v>
      </c>
      <c r="CF34">
        <f t="shared" si="20"/>
        <v>0.87709377579033243</v>
      </c>
      <c r="CH34" s="3">
        <v>5.65</v>
      </c>
      <c r="CI34" s="3">
        <v>1.0803649025156599</v>
      </c>
      <c r="CJ34" s="3">
        <v>6.7303649025156602</v>
      </c>
      <c r="CK34" s="3">
        <v>6.73</v>
      </c>
      <c r="CL34">
        <f t="shared" si="21"/>
        <v>0.79311336249207631</v>
      </c>
      <c r="CN34" s="3">
        <v>5.94</v>
      </c>
      <c r="CO34" s="3">
        <v>0.79036490251565983</v>
      </c>
      <c r="CP34" s="3">
        <v>6.7303649025156602</v>
      </c>
      <c r="CQ34" s="3">
        <v>6.76</v>
      </c>
      <c r="CR34">
        <f t="shared" si="22"/>
        <v>0.83974803921758501</v>
      </c>
      <c r="CT34" s="3">
        <v>5.2722499999999997</v>
      </c>
      <c r="CU34" s="3">
        <v>1.4906149025156594</v>
      </c>
      <c r="CV34" s="3">
        <v>6.7628649025156591</v>
      </c>
      <c r="CW34" s="3">
        <v>6.8125</v>
      </c>
      <c r="CX34">
        <f t="shared" si="23"/>
        <v>0.73534356314660299</v>
      </c>
      <c r="CZ34" s="3">
        <v>6.06</v>
      </c>
      <c r="DA34" s="3">
        <v>0.70286490251565947</v>
      </c>
      <c r="DB34" s="3">
        <v>6.7628649025156591</v>
      </c>
      <c r="DC34" s="3">
        <v>6.76</v>
      </c>
      <c r="DD34">
        <f t="shared" si="24"/>
        <v>0.85491528912718417</v>
      </c>
      <c r="DF34" s="3">
        <v>6.38</v>
      </c>
      <c r="DG34" s="3">
        <v>0.38286490251565919</v>
      </c>
      <c r="DH34" s="3">
        <v>6.7628649025156591</v>
      </c>
      <c r="DI34" s="3">
        <v>6.76</v>
      </c>
      <c r="DJ34">
        <f t="shared" si="25"/>
        <v>0.91537988198598985</v>
      </c>
      <c r="DL34" s="3">
        <v>6.02</v>
      </c>
      <c r="DM34" s="3">
        <v>0.74286490251565951</v>
      </c>
      <c r="DN34" s="3">
        <v>6.7628649025156591</v>
      </c>
      <c r="DO34" s="3">
        <v>6.77</v>
      </c>
      <c r="DP34">
        <f t="shared" si="26"/>
        <v>0.84791426260305991</v>
      </c>
      <c r="DR34" s="3">
        <v>6.12</v>
      </c>
      <c r="DS34" s="3">
        <v>6.4669229340844794</v>
      </c>
      <c r="DT34" s="3">
        <v>6.4669229340844794</v>
      </c>
      <c r="DU34" s="3">
        <v>6.5032298050313191</v>
      </c>
      <c r="DV34">
        <f t="shared" si="27"/>
        <v>0.39040589450390906</v>
      </c>
      <c r="DX34" s="3">
        <v>5.93</v>
      </c>
      <c r="DY34" s="12">
        <v>0.53692293408447966</v>
      </c>
      <c r="DZ34" s="3">
        <v>6.4669229340844794</v>
      </c>
      <c r="EA34" s="3">
        <v>6.5032298050313191</v>
      </c>
      <c r="EB34" s="3">
        <v>6.47</v>
      </c>
      <c r="EC34" s="3"/>
      <c r="ED34" s="3">
        <v>0.29286490251565933</v>
      </c>
      <c r="EE34" s="3">
        <v>6.7628649025156591</v>
      </c>
      <c r="EF34" s="3"/>
      <c r="EI34" s="3">
        <v>6.38</v>
      </c>
      <c r="EJ34" s="3">
        <v>0.38286490251565919</v>
      </c>
      <c r="EK34" s="3">
        <v>6.7628649025156591</v>
      </c>
      <c r="EL34" s="3">
        <v>6.79</v>
      </c>
      <c r="EM34">
        <f t="shared" si="28"/>
        <v>0.91537988198598985</v>
      </c>
      <c r="EO34" s="3"/>
      <c r="EP34" s="3"/>
      <c r="EQ34" s="3"/>
      <c r="ER34" s="12">
        <v>6.7628649025156591</v>
      </c>
      <c r="ES34" s="12">
        <v>6.7628649025156591</v>
      </c>
      <c r="ET34" s="3"/>
      <c r="EU34" s="3" t="s">
        <v>184</v>
      </c>
      <c r="EX34" s="3">
        <v>6.4725000000000001</v>
      </c>
      <c r="EY34" s="12">
        <v>0.29036490251565894</v>
      </c>
      <c r="EZ34" s="12">
        <v>6.7628649025156591</v>
      </c>
      <c r="FA34" s="3">
        <v>6.76</v>
      </c>
      <c r="FB34" s="3"/>
      <c r="FC34">
        <f t="shared" si="31"/>
        <v>0.93448465928712421</v>
      </c>
      <c r="FE34" s="3">
        <v>5.76</v>
      </c>
      <c r="FF34" s="12">
        <v>6.7628649025156591</v>
      </c>
      <c r="FG34" s="3">
        <v>6.76</v>
      </c>
      <c r="FJ34" s="3"/>
      <c r="FK34" s="37"/>
      <c r="FL34" s="15"/>
      <c r="FM34" s="3"/>
      <c r="FN34" s="3">
        <v>6.6195000000000004</v>
      </c>
      <c r="FO34" s="3">
        <v>6.1784999999999997</v>
      </c>
      <c r="FP34">
        <f t="shared" si="29"/>
        <v>1</v>
      </c>
      <c r="FR34" s="3"/>
      <c r="FS34" s="3"/>
      <c r="FT34" s="15"/>
      <c r="FU34" s="3"/>
      <c r="FX34" s="3"/>
      <c r="FY34" s="3"/>
      <c r="FZ34" s="3"/>
      <c r="GA34" s="3"/>
      <c r="GB34" s="3"/>
    </row>
    <row r="35" spans="1:184" ht="15.75" customHeight="1">
      <c r="A35" s="38" t="s">
        <v>226</v>
      </c>
      <c r="B35" s="2" t="s">
        <v>130</v>
      </c>
      <c r="C35" s="2" t="s">
        <v>131</v>
      </c>
      <c r="D35" s="2" t="s">
        <v>120</v>
      </c>
      <c r="E35" s="3">
        <v>52</v>
      </c>
      <c r="F35" s="4">
        <v>6.9404999999999992</v>
      </c>
      <c r="G35" s="4">
        <v>4.1112228413119496</v>
      </c>
      <c r="H35" s="4">
        <v>2.5772771586880494</v>
      </c>
      <c r="I35" s="64">
        <f t="shared" si="0"/>
        <v>6.6884999999999994</v>
      </c>
      <c r="J35" s="40">
        <v>5.7079999999999993</v>
      </c>
      <c r="K35" s="12">
        <v>0.70548467968338979</v>
      </c>
      <c r="L35" s="44">
        <f t="shared" si="30"/>
        <v>0.85353383475988875</v>
      </c>
      <c r="N35" s="11">
        <v>5.75</v>
      </c>
      <c r="O35" s="11">
        <v>0.81348467968338944</v>
      </c>
      <c r="P35" s="11">
        <v>6.5634846796833894</v>
      </c>
      <c r="Q35" s="44">
        <f t="shared" si="1"/>
        <v>0.83481563601182651</v>
      </c>
      <c r="S35" s="40">
        <v>5.8239999999999998</v>
      </c>
      <c r="T35" s="11">
        <v>0.58948467968338925</v>
      </c>
      <c r="U35" s="11">
        <v>6.5634846796833894</v>
      </c>
      <c r="V35" s="44">
        <f t="shared" si="2"/>
        <v>0.87459660550023532</v>
      </c>
      <c r="X35" s="11">
        <v>5.77</v>
      </c>
      <c r="Y35" s="11">
        <v>0.79348467968338987</v>
      </c>
      <c r="Z35" s="11">
        <v>6.5634846796833894</v>
      </c>
      <c r="AA35" s="44">
        <f t="shared" si="3"/>
        <v>0.83821977635021883</v>
      </c>
      <c r="AB35" s="48"/>
      <c r="AC35" s="11">
        <v>5.54</v>
      </c>
      <c r="AD35" s="11">
        <v>1.0234846796833894</v>
      </c>
      <c r="AE35" s="11">
        <v>6.5634846796833894</v>
      </c>
      <c r="AF35" s="11">
        <v>6.57</v>
      </c>
      <c r="AG35" s="44">
        <f t="shared" si="4"/>
        <v>0.80067322715101952</v>
      </c>
      <c r="AH35" s="44">
        <f t="shared" si="5"/>
        <v>0.79965855754714532</v>
      </c>
      <c r="AI35" s="44">
        <f t="shared" si="6"/>
        <v>0.94661767884158221</v>
      </c>
      <c r="AJ35" s="44"/>
      <c r="AK35" s="11">
        <v>5.79</v>
      </c>
      <c r="AL35" s="11">
        <v>0.77348467968338941</v>
      </c>
      <c r="AM35" s="11">
        <v>6.5634846796833894</v>
      </c>
      <c r="AN35" s="11">
        <v>6.56</v>
      </c>
      <c r="AO35" s="44">
        <f t="shared" si="7"/>
        <v>0.84165179258761857</v>
      </c>
      <c r="AP35" s="44">
        <f t="shared" si="8"/>
        <v>0.84225264343943718</v>
      </c>
      <c r="AQ35" s="4">
        <v>5.79</v>
      </c>
      <c r="AR35" s="4">
        <v>0.63504456826238886</v>
      </c>
      <c r="AS35" s="4">
        <v>6.4250445682623889</v>
      </c>
      <c r="AT35" s="4">
        <v>6.42</v>
      </c>
      <c r="AU35" s="44">
        <f t="shared" si="9"/>
        <v>0.86620126649810025</v>
      </c>
      <c r="AV35" s="44">
        <f t="shared" si="10"/>
        <v>0.86712288768404067</v>
      </c>
      <c r="AW35" s="4">
        <v>5.35</v>
      </c>
      <c r="AX35" s="4">
        <v>1.0750445682623893</v>
      </c>
      <c r="AY35" s="4">
        <v>6.4250445682623889</v>
      </c>
      <c r="AZ35" s="4">
        <v>6.42</v>
      </c>
      <c r="BA35" s="44">
        <f t="shared" si="11"/>
        <v>0.79271323991552078</v>
      </c>
      <c r="BB35" s="44">
        <f t="shared" si="12"/>
        <v>0.79348504537028119</v>
      </c>
      <c r="BC35" s="4">
        <v>5.64</v>
      </c>
      <c r="BD35" s="4">
        <v>0.78504456826238922</v>
      </c>
      <c r="BE35" s="4">
        <v>6.4250445682623889</v>
      </c>
      <c r="BF35" s="4">
        <v>6.4250445682623889</v>
      </c>
      <c r="BG35" s="44">
        <f t="shared" si="13"/>
        <v>0.8396646868740697</v>
      </c>
      <c r="BH35" s="44">
        <f t="shared" si="14"/>
        <v>0.8396646868740697</v>
      </c>
      <c r="BI35" s="4">
        <v>5.58</v>
      </c>
      <c r="BJ35" s="4">
        <v>0.84504456826238883</v>
      </c>
      <c r="BK35" s="4">
        <v>6.4250445682623889</v>
      </c>
      <c r="BL35" s="4">
        <v>6.42</v>
      </c>
      <c r="BM35" s="4">
        <v>6.7614999999999998</v>
      </c>
      <c r="BN35" s="44">
        <f t="shared" si="15"/>
        <v>0.82949980329351025</v>
      </c>
      <c r="BO35" s="44"/>
      <c r="BQ35" s="4">
        <v>6.4250445682623889</v>
      </c>
      <c r="BR35" s="4">
        <v>6.4250445682623889</v>
      </c>
      <c r="BT35" s="44">
        <f t="shared" si="16"/>
        <v>0.39019727589450404</v>
      </c>
      <c r="BU35" s="44">
        <f t="shared" si="17"/>
        <v>1</v>
      </c>
      <c r="BV35" s="3"/>
      <c r="BW35" s="3">
        <v>6.6827722841311941</v>
      </c>
      <c r="BX35" s="3">
        <v>6.6827722841311941</v>
      </c>
      <c r="BY35" s="3"/>
      <c r="BZ35" s="44">
        <f t="shared" si="18"/>
        <v>0.38088055382025804</v>
      </c>
      <c r="CA35" s="44">
        <f t="shared" si="19"/>
        <v>1</v>
      </c>
      <c r="CB35" s="3">
        <v>5.96</v>
      </c>
      <c r="CC35" s="3">
        <v>0.7227722841311941</v>
      </c>
      <c r="CD35" s="3">
        <v>6.6827722841311941</v>
      </c>
      <c r="CE35" s="3">
        <v>6.68</v>
      </c>
      <c r="CF35">
        <f t="shared" si="20"/>
        <v>0.85048137919565325</v>
      </c>
      <c r="CH35" s="3">
        <v>5.61</v>
      </c>
      <c r="CI35" s="3">
        <v>1.0727722841311937</v>
      </c>
      <c r="CJ35" s="3">
        <v>6.6827722841311941</v>
      </c>
      <c r="CK35" s="3">
        <v>6.69</v>
      </c>
      <c r="CL35">
        <f t="shared" si="21"/>
        <v>0.79306070739418566</v>
      </c>
      <c r="CN35" s="3">
        <v>5.7</v>
      </c>
      <c r="CO35" s="3">
        <v>0.98277228413119389</v>
      </c>
      <c r="CP35" s="3">
        <v>6.6827722841311941</v>
      </c>
      <c r="CQ35" s="3">
        <v>6.68</v>
      </c>
      <c r="CR35">
        <f t="shared" si="22"/>
        <v>0.80707239407778208</v>
      </c>
      <c r="CT35" s="3">
        <v>5.5975000000000001</v>
      </c>
      <c r="CU35" s="3">
        <v>1.0852722841311939</v>
      </c>
      <c r="CV35" s="3">
        <v>6.6827722841311941</v>
      </c>
      <c r="CW35" s="3">
        <v>6.6914999999999996</v>
      </c>
      <c r="CX35">
        <f t="shared" si="23"/>
        <v>0.79115302565810741</v>
      </c>
      <c r="CZ35" s="3">
        <v>5.76</v>
      </c>
      <c r="DA35" s="3">
        <v>0.92277228413119428</v>
      </c>
      <c r="DB35" s="3">
        <v>6.6827722841311941</v>
      </c>
      <c r="DC35" s="3">
        <v>6.68</v>
      </c>
      <c r="DD35">
        <f t="shared" si="24"/>
        <v>0.81669185981780978</v>
      </c>
      <c r="DF35" s="3">
        <v>6.4</v>
      </c>
      <c r="DG35" s="3">
        <v>0.28277228413119371</v>
      </c>
      <c r="DH35" s="3">
        <v>6.6827722841311941</v>
      </c>
      <c r="DI35" s="3">
        <v>6.68</v>
      </c>
      <c r="DJ35">
        <f t="shared" si="25"/>
        <v>0.93564574469056205</v>
      </c>
      <c r="DL35" s="3">
        <v>5.9</v>
      </c>
      <c r="DM35" s="3">
        <v>0.78277228413119371</v>
      </c>
      <c r="DN35" s="3">
        <v>6.6827722841311941</v>
      </c>
      <c r="DO35" s="3">
        <v>6.68</v>
      </c>
      <c r="DP35">
        <f t="shared" si="26"/>
        <v>0.84005454356468834</v>
      </c>
      <c r="DR35" s="3">
        <v>5.59</v>
      </c>
      <c r="DS35" s="3">
        <v>6.1539654131926946</v>
      </c>
      <c r="DT35" s="3">
        <v>6.1539654131926946</v>
      </c>
      <c r="DU35" s="3">
        <v>6.4250445682623889</v>
      </c>
      <c r="DV35">
        <f t="shared" si="27"/>
        <v>0.40050145592876324</v>
      </c>
      <c r="DX35" s="3">
        <v>5.79</v>
      </c>
      <c r="DY35" s="12">
        <v>0.3639654131926946</v>
      </c>
      <c r="DZ35" s="3">
        <v>6.1539654131926946</v>
      </c>
      <c r="EA35" s="3">
        <v>6.4250445682623889</v>
      </c>
      <c r="EB35" s="3">
        <v>6.16</v>
      </c>
      <c r="EC35" s="3"/>
      <c r="ED35" s="3">
        <v>0.52277228413119392</v>
      </c>
      <c r="EE35" s="3">
        <v>6.6827722841311941</v>
      </c>
      <c r="EF35" s="3"/>
      <c r="EI35" s="3">
        <v>6.16</v>
      </c>
      <c r="EJ35" s="3">
        <v>0.52277228413119392</v>
      </c>
      <c r="EK35" s="3">
        <v>6.6827722841311941</v>
      </c>
      <c r="EL35" s="3">
        <v>6.69</v>
      </c>
      <c r="EM35">
        <f t="shared" si="28"/>
        <v>0.8871875627876924</v>
      </c>
      <c r="EO35" s="3"/>
      <c r="EP35" s="3"/>
      <c r="EQ35" s="3"/>
      <c r="ER35" s="12">
        <v>6.6827722841311941</v>
      </c>
      <c r="ES35" s="12">
        <v>6.6827722841311941</v>
      </c>
      <c r="ET35" s="3"/>
      <c r="EU35" s="3" t="s">
        <v>227</v>
      </c>
      <c r="EX35" s="3">
        <v>6.33</v>
      </c>
      <c r="EY35" s="12">
        <v>0.35277228413119399</v>
      </c>
      <c r="EZ35" s="12">
        <v>6.6827722841311941</v>
      </c>
      <c r="FA35" s="3"/>
      <c r="FB35" s="3"/>
      <c r="FC35">
        <f t="shared" si="31"/>
        <v>0.92097386439323814</v>
      </c>
      <c r="FE35" s="3"/>
      <c r="FF35" s="12">
        <v>6.6827722841311941</v>
      </c>
      <c r="FG35" s="3"/>
      <c r="FJ35" s="3">
        <v>5.59</v>
      </c>
      <c r="FK35" s="12">
        <v>1.0927722841311942</v>
      </c>
      <c r="FL35" s="3">
        <v>6.6827722841311941</v>
      </c>
      <c r="FM35" s="3">
        <v>6.69</v>
      </c>
      <c r="FN35" s="3"/>
      <c r="FO35" s="3"/>
      <c r="FP35">
        <f t="shared" si="29"/>
        <v>0.79001281557923453</v>
      </c>
      <c r="FR35" s="3">
        <v>6.242</v>
      </c>
      <c r="FS35" s="3"/>
      <c r="FT35" s="13"/>
      <c r="FU35" s="3"/>
      <c r="FX35" s="3"/>
      <c r="FY35" s="3"/>
      <c r="FZ35" s="3"/>
      <c r="GA35" s="3"/>
      <c r="GB35" s="3"/>
    </row>
    <row r="36" spans="1:184" ht="15.75" customHeight="1">
      <c r="A36" s="42" t="s">
        <v>248</v>
      </c>
      <c r="B36" s="2" t="s">
        <v>130</v>
      </c>
      <c r="C36" s="2" t="s">
        <v>131</v>
      </c>
      <c r="D36" s="2" t="s">
        <v>120</v>
      </c>
      <c r="E36" s="3">
        <v>46</v>
      </c>
      <c r="F36" s="4">
        <v>6.5694999999999997</v>
      </c>
      <c r="G36" s="4">
        <v>3.8831801300722502</v>
      </c>
      <c r="H36" s="4">
        <v>2.4343198699277493</v>
      </c>
      <c r="I36" s="64">
        <f t="shared" si="0"/>
        <v>6.317499999999999</v>
      </c>
      <c r="J36" s="40">
        <v>5.9339999999999993</v>
      </c>
      <c r="K36" s="12">
        <v>0.13707613743545011</v>
      </c>
      <c r="L36" s="44">
        <f t="shared" si="30"/>
        <v>0.96590363192930773</v>
      </c>
      <c r="N36" s="40">
        <v>5.4099999999999993</v>
      </c>
      <c r="O36" s="12">
        <v>0.66107613743545013</v>
      </c>
      <c r="P36" s="12">
        <v>6.2210761374354497</v>
      </c>
      <c r="Q36" s="44">
        <f t="shared" si="1"/>
        <v>0.8545248994511444</v>
      </c>
      <c r="S36" s="40">
        <v>5.5779999999999994</v>
      </c>
      <c r="T36" s="11">
        <v>0.49307613743544998</v>
      </c>
      <c r="U36" s="11">
        <v>6.2210761374354497</v>
      </c>
      <c r="V36" s="44">
        <f t="shared" si="2"/>
        <v>0.88732923592789059</v>
      </c>
      <c r="X36" s="40">
        <v>5.5839999999999996</v>
      </c>
      <c r="Y36" s="11">
        <v>0.48707613743544975</v>
      </c>
      <c r="Z36" s="11">
        <v>6.2210761374354497</v>
      </c>
      <c r="AA36" s="44">
        <f t="shared" si="3"/>
        <v>0.88854746549835095</v>
      </c>
      <c r="AB36" s="48"/>
      <c r="AC36" s="11">
        <v>5.4</v>
      </c>
      <c r="AD36" s="11">
        <v>0.82107613743544938</v>
      </c>
      <c r="AE36" s="11">
        <v>6.2210761374354497</v>
      </c>
      <c r="AF36" s="11">
        <v>6.22</v>
      </c>
      <c r="AG36" s="44">
        <f t="shared" si="4"/>
        <v>0.82546101004177375</v>
      </c>
      <c r="AH36" s="44">
        <f t="shared" si="5"/>
        <v>0.82564988426513808</v>
      </c>
      <c r="AI36" s="44">
        <f t="shared" si="6"/>
        <v>0.94679960423167675</v>
      </c>
      <c r="AJ36" s="44"/>
      <c r="AK36" s="11">
        <v>5.64</v>
      </c>
      <c r="AL36" s="11">
        <v>0.58107613743545006</v>
      </c>
      <c r="AM36" s="11">
        <v>6.2210761374354497</v>
      </c>
      <c r="AN36" s="12">
        <v>6.22</v>
      </c>
      <c r="AO36" s="44">
        <f t="shared" si="7"/>
        <v>0.86983808665629037</v>
      </c>
      <c r="AP36" s="44">
        <f t="shared" si="8"/>
        <v>0.87004781722968216</v>
      </c>
      <c r="AQ36" s="4">
        <v>5.63</v>
      </c>
      <c r="AR36" s="4">
        <v>0.4526360260144493</v>
      </c>
      <c r="AS36" s="4">
        <v>6.0826360260144492</v>
      </c>
      <c r="AT36" s="4">
        <v>6.08</v>
      </c>
      <c r="AU36" s="44">
        <f t="shared" si="9"/>
        <v>0.89560534632469824</v>
      </c>
      <c r="AV36" s="44">
        <f t="shared" si="10"/>
        <v>0.89615017458494228</v>
      </c>
      <c r="AW36" s="4">
        <v>5.19</v>
      </c>
      <c r="AX36" s="4">
        <v>0.8926360260144488</v>
      </c>
      <c r="AY36" s="4">
        <v>6.0826360260144492</v>
      </c>
      <c r="AZ36" s="4">
        <v>6.09</v>
      </c>
      <c r="BA36" s="44">
        <f t="shared" si="11"/>
        <v>0.81309246486031528</v>
      </c>
      <c r="BB36" s="44">
        <f t="shared" si="12"/>
        <v>0.81184066342356109</v>
      </c>
      <c r="BC36" s="4">
        <v>5.41</v>
      </c>
      <c r="BD36" s="4">
        <v>0.67263602601444905</v>
      </c>
      <c r="BE36" s="4">
        <v>6.0826360260144492</v>
      </c>
      <c r="BF36" s="4">
        <v>6.08</v>
      </c>
      <c r="BG36" s="44">
        <f t="shared" si="13"/>
        <v>0.85235663534934603</v>
      </c>
      <c r="BH36" s="44">
        <f t="shared" si="14"/>
        <v>0.85285010018055918</v>
      </c>
      <c r="BI36" s="4">
        <v>5.33</v>
      </c>
      <c r="BJ36" s="4">
        <v>0.75263602601444912</v>
      </c>
      <c r="BK36" s="4">
        <v>6.0826360260144492</v>
      </c>
      <c r="BL36" s="4">
        <v>6.08</v>
      </c>
      <c r="BM36" s="4">
        <v>6.1764999999999999</v>
      </c>
      <c r="BN36" s="44">
        <f t="shared" si="15"/>
        <v>0.83764756826556663</v>
      </c>
      <c r="BO36" s="44"/>
      <c r="BP36" s="4">
        <v>5.96</v>
      </c>
      <c r="BQ36" s="4">
        <v>0.12263602601444923</v>
      </c>
      <c r="BR36" s="4">
        <v>6.0826360260144492</v>
      </c>
      <c r="BT36" s="44">
        <f t="shared" si="16"/>
        <v>0.96938550816214863</v>
      </c>
      <c r="BU36" s="44">
        <f t="shared" si="17"/>
        <v>-1.869772235089094</v>
      </c>
      <c r="BV36" s="3">
        <v>5.27</v>
      </c>
      <c r="BW36" s="3">
        <v>1.0560680130072253</v>
      </c>
      <c r="BX36" s="3">
        <v>6.3260680130072249</v>
      </c>
      <c r="BY36" s="3">
        <v>6.32</v>
      </c>
      <c r="BZ36" s="44">
        <f t="shared" si="18"/>
        <v>0.78618850836904941</v>
      </c>
      <c r="CA36" s="44">
        <f t="shared" si="19"/>
        <v>0.78715555233848267</v>
      </c>
      <c r="CB36" s="3">
        <v>5.32</v>
      </c>
      <c r="CC36" s="3">
        <v>1.0060680130072246</v>
      </c>
      <c r="CD36" s="3">
        <v>6.3260680130072249</v>
      </c>
      <c r="CE36" s="3">
        <v>6.32</v>
      </c>
      <c r="CF36">
        <f t="shared" si="20"/>
        <v>0.79422848185129002</v>
      </c>
      <c r="CH36" s="3">
        <v>5.0999999999999996</v>
      </c>
      <c r="CI36" s="3">
        <v>1.2260680130072252</v>
      </c>
      <c r="CJ36" s="3">
        <v>6.3260680130072249</v>
      </c>
      <c r="CK36" s="3">
        <v>6.32</v>
      </c>
      <c r="CL36">
        <f t="shared" si="21"/>
        <v>0.76002966020197205</v>
      </c>
      <c r="CN36" s="3">
        <v>5.26</v>
      </c>
      <c r="CO36" s="3">
        <v>1.0660680130072251</v>
      </c>
      <c r="CP36" s="3">
        <v>6.3260680130072249</v>
      </c>
      <c r="CQ36" s="3">
        <v>6.32</v>
      </c>
      <c r="CR36">
        <f t="shared" si="22"/>
        <v>0.78460000747832659</v>
      </c>
      <c r="CT36" s="3">
        <v>5.2380000000000004</v>
      </c>
      <c r="CU36" s="3">
        <v>1.0880680130072244</v>
      </c>
      <c r="CV36" s="3">
        <v>6.3260680130072249</v>
      </c>
      <c r="CW36" s="3">
        <v>3.3624999999999998</v>
      </c>
      <c r="CX36">
        <f t="shared" si="23"/>
        <v>0.78112780096846801</v>
      </c>
      <c r="CZ36" s="3">
        <v>5.8</v>
      </c>
      <c r="DA36" s="3">
        <v>0.52606801300722505</v>
      </c>
      <c r="DB36" s="3">
        <v>6.3260680130072249</v>
      </c>
      <c r="DC36" s="3">
        <v>6.32</v>
      </c>
      <c r="DD36">
        <f t="shared" si="24"/>
        <v>0.8806898600540517</v>
      </c>
      <c r="DF36" s="3">
        <v>5.91</v>
      </c>
      <c r="DG36" s="3">
        <v>0.41606801300722474</v>
      </c>
      <c r="DH36" s="3">
        <v>6.3260680130072249</v>
      </c>
      <c r="DI36" s="3">
        <v>6.32</v>
      </c>
      <c r="DJ36">
        <f t="shared" si="25"/>
        <v>0.90322307548658898</v>
      </c>
      <c r="DL36" s="3">
        <v>5.54</v>
      </c>
      <c r="DM36" s="3">
        <v>0.78606801300722484</v>
      </c>
      <c r="DN36" s="3">
        <v>6.3260680130072249</v>
      </c>
      <c r="DO36" s="3">
        <v>6.32</v>
      </c>
      <c r="DP36">
        <f t="shared" si="26"/>
        <v>0.83164998112762645</v>
      </c>
      <c r="DR36" s="3">
        <v>5.56</v>
      </c>
      <c r="DS36" s="3">
        <v>6.0813746518184093</v>
      </c>
      <c r="DT36" s="3">
        <v>6.0813746518184093</v>
      </c>
      <c r="DU36" s="3">
        <v>6.1151360260144489</v>
      </c>
      <c r="DV36">
        <f t="shared" si="27"/>
        <v>0.38969931071375591</v>
      </c>
      <c r="DX36" s="3">
        <v>5.49</v>
      </c>
      <c r="DY36" s="12">
        <v>0.59137465181840909</v>
      </c>
      <c r="DZ36" s="3">
        <v>6.0813746518184093</v>
      </c>
      <c r="EA36" s="3">
        <v>6.1151360260144489</v>
      </c>
      <c r="EB36" s="3">
        <v>6.08</v>
      </c>
      <c r="EC36" s="3"/>
      <c r="ED36" s="3">
        <v>0.27856801300722367</v>
      </c>
      <c r="EE36" s="3">
        <v>6.3585680130072237</v>
      </c>
      <c r="EF36" s="3"/>
      <c r="EI36" s="3">
        <v>5.74</v>
      </c>
      <c r="EJ36" s="3">
        <v>0.61856801300722353</v>
      </c>
      <c r="EK36" s="3">
        <v>6.3585680130072237</v>
      </c>
      <c r="EL36" s="3">
        <v>6.36</v>
      </c>
      <c r="EM36">
        <f t="shared" si="28"/>
        <v>0.86259382058986422</v>
      </c>
      <c r="EO36" s="3"/>
      <c r="EP36" s="3"/>
      <c r="EQ36" s="3"/>
      <c r="ER36" s="12">
        <v>6.3585680130072237</v>
      </c>
      <c r="ES36" s="12">
        <v>6.3585680130072237</v>
      </c>
      <c r="ET36" s="3"/>
      <c r="EU36" s="3" t="s">
        <v>227</v>
      </c>
      <c r="EX36" s="3">
        <v>6.03</v>
      </c>
      <c r="EY36" s="12">
        <v>0.32856801300722349</v>
      </c>
      <c r="EZ36" s="12">
        <v>6.3585680130072237</v>
      </c>
      <c r="FA36" s="3">
        <v>6.42</v>
      </c>
      <c r="FB36" s="3"/>
      <c r="FC36">
        <f t="shared" si="31"/>
        <v>0.92198773482049035</v>
      </c>
      <c r="FE36" s="3"/>
      <c r="FF36" s="12">
        <v>6.3585680130072237</v>
      </c>
      <c r="FG36" s="3"/>
      <c r="FJ36" s="3">
        <v>5.35</v>
      </c>
      <c r="FK36" s="12">
        <v>0.97606801300722523</v>
      </c>
      <c r="FL36" s="3">
        <v>6.3260680130072249</v>
      </c>
      <c r="FM36" s="3">
        <v>6.32</v>
      </c>
      <c r="FN36" s="3"/>
      <c r="FO36" s="3"/>
      <c r="FP36">
        <f t="shared" si="29"/>
        <v>0.79913188537256774</v>
      </c>
      <c r="FR36" s="3"/>
      <c r="FS36" s="3">
        <v>5.48</v>
      </c>
      <c r="FT36" s="3">
        <v>6.3260680130072249</v>
      </c>
      <c r="FU36" s="3">
        <v>6.35</v>
      </c>
      <c r="FX36" s="3">
        <v>6.258</v>
      </c>
      <c r="FY36" s="3" t="s">
        <v>239</v>
      </c>
      <c r="FZ36" s="3"/>
      <c r="GA36" s="3"/>
      <c r="GB36" s="3"/>
    </row>
    <row r="37" spans="1:184" ht="15.75" customHeight="1">
      <c r="A37" s="9" t="s">
        <v>154</v>
      </c>
      <c r="B37" s="2" t="s">
        <v>130</v>
      </c>
      <c r="C37" s="2" t="s">
        <v>131</v>
      </c>
      <c r="D37" s="16" t="s">
        <v>124</v>
      </c>
      <c r="E37" s="3">
        <v>51</v>
      </c>
      <c r="F37" s="4">
        <v>7.2</v>
      </c>
      <c r="G37" s="4">
        <v>4.2707298051036</v>
      </c>
      <c r="H37" s="4">
        <v>2.6772701948963999</v>
      </c>
      <c r="I37" s="64">
        <f t="shared" si="0"/>
        <v>6.9480000000000004</v>
      </c>
      <c r="J37" s="10">
        <v>5.734</v>
      </c>
      <c r="K37" s="10">
        <v>0.9305459610207194</v>
      </c>
      <c r="L37" s="44">
        <f t="shared" si="30"/>
        <v>0.8210927466908553</v>
      </c>
      <c r="N37" s="11">
        <v>5.8869999999999996</v>
      </c>
      <c r="O37" s="11">
        <v>0.77754596102071982</v>
      </c>
      <c r="P37" s="11">
        <v>6.6645459610207194</v>
      </c>
      <c r="Q37" s="44">
        <f t="shared" si="1"/>
        <v>0.8459779146301154</v>
      </c>
      <c r="S37" s="11">
        <v>5.9284999999999997</v>
      </c>
      <c r="T37" s="11">
        <v>0.73604596102071973</v>
      </c>
      <c r="U37" s="11">
        <v>6.6645459610207194</v>
      </c>
      <c r="V37" s="44">
        <f t="shared" si="2"/>
        <v>0.85299002883237107</v>
      </c>
      <c r="X37" s="11">
        <v>5.9</v>
      </c>
      <c r="Y37" s="11">
        <v>0.76454596102071903</v>
      </c>
      <c r="Z37" s="11">
        <v>6.6645459610207194</v>
      </c>
      <c r="AA37" s="44">
        <f t="shared" si="3"/>
        <v>0.84816204781387883</v>
      </c>
      <c r="AB37" s="48"/>
      <c r="AC37" s="11">
        <v>5.6085000000000003</v>
      </c>
      <c r="AD37" s="7"/>
      <c r="AE37" s="11" t="s">
        <v>125</v>
      </c>
      <c r="AF37" s="11"/>
      <c r="AG37" s="44">
        <f t="shared" si="4"/>
        <v>1</v>
      </c>
      <c r="AH37" s="44">
        <f t="shared" si="5"/>
        <v>1</v>
      </c>
      <c r="AI37" s="44">
        <f t="shared" si="6"/>
        <v>0</v>
      </c>
      <c r="AJ37" s="44"/>
      <c r="AK37" s="11">
        <v>5.2954999999999997</v>
      </c>
      <c r="AL37" s="11">
        <v>0.56586490255179989</v>
      </c>
      <c r="AM37" s="17">
        <v>5.8613649025517995</v>
      </c>
      <c r="AN37" s="11">
        <v>5.8624999999999998</v>
      </c>
      <c r="AO37" s="44">
        <f t="shared" si="7"/>
        <v>0.88300344834431865</v>
      </c>
      <c r="AP37" s="44">
        <f t="shared" si="8"/>
        <v>0.88279626542973955</v>
      </c>
      <c r="AQ37" s="4">
        <v>5.391</v>
      </c>
      <c r="AR37" s="4">
        <v>0.47036490255179952</v>
      </c>
      <c r="AS37" s="18">
        <v>5.8613649025517995</v>
      </c>
      <c r="AT37" s="4">
        <v>5.8724999999999996</v>
      </c>
      <c r="AU37" s="44">
        <f t="shared" si="9"/>
        <v>0.90078981088643817</v>
      </c>
      <c r="AV37" s="44">
        <f t="shared" si="10"/>
        <v>0.89867914226645806</v>
      </c>
      <c r="AW37" s="4">
        <v>5.1929999999999996</v>
      </c>
      <c r="AX37" s="4">
        <v>0.66836490255179992</v>
      </c>
      <c r="AY37" s="18">
        <v>5.8613649025517995</v>
      </c>
      <c r="AZ37" s="4">
        <v>5.8935000000000004</v>
      </c>
      <c r="BA37" s="44">
        <f t="shared" si="11"/>
        <v>0.86467866236380098</v>
      </c>
      <c r="BB37" s="44">
        <f t="shared" si="12"/>
        <v>0.85908919372810966</v>
      </c>
      <c r="BC37" s="4">
        <v>5.4</v>
      </c>
      <c r="BD37" s="4">
        <v>0.19363788306215923</v>
      </c>
      <c r="BE37" s="18">
        <v>5.5936378830621596</v>
      </c>
      <c r="BF37" s="4">
        <v>5.59</v>
      </c>
      <c r="BG37" s="44">
        <f t="shared" si="13"/>
        <v>0.95662591063557367</v>
      </c>
      <c r="BH37" s="44">
        <f t="shared" si="14"/>
        <v>0.95740607292945268</v>
      </c>
      <c r="BI37" s="4">
        <v>5.23</v>
      </c>
      <c r="BJ37" s="4">
        <v>9.5910863572519212E-2</v>
      </c>
      <c r="BK37" s="18">
        <v>5.3259108635725196</v>
      </c>
      <c r="BN37" s="44">
        <f t="shared" si="15"/>
        <v>0.9780355493273053</v>
      </c>
      <c r="BO37" s="44"/>
      <c r="BP37" s="4">
        <v>5.0599999999999996</v>
      </c>
      <c r="BQ37" s="4">
        <v>0.26591086357252003</v>
      </c>
      <c r="BR37" s="18">
        <v>5.3259108635725196</v>
      </c>
      <c r="BS37" s="4">
        <v>5.32</v>
      </c>
      <c r="BT37" s="44">
        <f t="shared" si="16"/>
        <v>0.94138595427922267</v>
      </c>
      <c r="BU37" s="44">
        <f t="shared" si="17"/>
        <v>0.94261410166037141</v>
      </c>
      <c r="BV37" s="3"/>
      <c r="BW37" s="3">
        <v>5.3259108635725196</v>
      </c>
      <c r="BX37" s="18">
        <v>5.3259108635725196</v>
      </c>
      <c r="BY37" s="3"/>
      <c r="BZ37" s="44">
        <f t="shared" si="18"/>
        <v>0.44502341522940003</v>
      </c>
      <c r="CA37" s="44">
        <f t="shared" si="19"/>
        <v>1</v>
      </c>
      <c r="CB37" s="3">
        <v>5.05</v>
      </c>
      <c r="CC37" s="3">
        <v>0.27591086357251982</v>
      </c>
      <c r="CD37" s="18">
        <v>5.3259108635725196</v>
      </c>
      <c r="CE37" s="3">
        <v>5.38</v>
      </c>
      <c r="CF37">
        <f t="shared" si="20"/>
        <v>0.93931544547309498</v>
      </c>
      <c r="CH37" s="3">
        <v>5.1444999999999999</v>
      </c>
      <c r="CI37" s="3">
        <v>0.18141086357251979</v>
      </c>
      <c r="CJ37" s="18">
        <v>5.3259108635725196</v>
      </c>
      <c r="CK37" s="3">
        <v>5.55</v>
      </c>
      <c r="CL37">
        <f t="shared" si="21"/>
        <v>0.95925311505791577</v>
      </c>
      <c r="CN37" s="3">
        <v>5.22</v>
      </c>
      <c r="CO37" s="3">
        <v>0.10591086357251989</v>
      </c>
      <c r="CP37" s="18">
        <v>5.3259108635725196</v>
      </c>
      <c r="CQ37" s="3">
        <v>5.42</v>
      </c>
      <c r="CR37">
        <f t="shared" si="22"/>
        <v>0.97580087752450639</v>
      </c>
      <c r="CT37" s="3">
        <v>5.1364999999999998</v>
      </c>
      <c r="CU37" s="3">
        <v>0.18941086357251979</v>
      </c>
      <c r="CV37" s="18">
        <v>5.3259108635725196</v>
      </c>
      <c r="CW37" s="3">
        <v>5.343</v>
      </c>
      <c r="CX37">
        <f t="shared" si="23"/>
        <v>0.95753253593484944</v>
      </c>
      <c r="CZ37" s="3">
        <v>5.05</v>
      </c>
      <c r="DA37" s="3">
        <v>0.27591086357251982</v>
      </c>
      <c r="DB37" s="18">
        <v>5.3259108635725196</v>
      </c>
      <c r="DC37" s="3">
        <v>5.33</v>
      </c>
      <c r="DD37">
        <f t="shared" si="24"/>
        <v>0.93931544547309498</v>
      </c>
      <c r="DF37" s="3">
        <v>5.0999999999999996</v>
      </c>
      <c r="DG37" s="3">
        <v>0.22591086357251999</v>
      </c>
      <c r="DH37" s="18">
        <v>5.3259108635725196</v>
      </c>
      <c r="DI37" s="3">
        <v>5.0999999999999996</v>
      </c>
      <c r="DJ37">
        <f t="shared" si="25"/>
        <v>0.94976008086520469</v>
      </c>
      <c r="DL37" s="3">
        <v>5.0199999999999996</v>
      </c>
      <c r="DM37" s="3">
        <v>3.8183844082880114E-2</v>
      </c>
      <c r="DN37" s="18">
        <v>5.0581838440828797</v>
      </c>
      <c r="DO37" s="3">
        <v>5.0599999999999996</v>
      </c>
      <c r="DP37">
        <f t="shared" si="26"/>
        <v>0.99113840582762913</v>
      </c>
      <c r="DR37" s="3">
        <v>4.9560000000000004</v>
      </c>
      <c r="DS37" s="3">
        <v>4.8243769731416002</v>
      </c>
      <c r="DT37" s="18">
        <v>4.8243769731416002</v>
      </c>
      <c r="DU37" s="3">
        <v>5.0581838440828797</v>
      </c>
      <c r="DV37">
        <f t="shared" si="27"/>
        <v>0.4695634596966865</v>
      </c>
      <c r="DX37" s="3">
        <v>4.91</v>
      </c>
      <c r="DY37" s="12">
        <v>-8.5623026858399953E-2</v>
      </c>
      <c r="DZ37" s="18">
        <v>4.8243769731416002</v>
      </c>
      <c r="EA37" s="18">
        <v>5.0581838440828797</v>
      </c>
      <c r="EB37" s="3">
        <v>4.91</v>
      </c>
      <c r="EC37" s="3">
        <v>4.91</v>
      </c>
      <c r="ED37" s="3">
        <v>0.4159108635725195</v>
      </c>
      <c r="EE37" s="19">
        <v>5.3259108635725196</v>
      </c>
      <c r="EF37" s="3">
        <v>5.33</v>
      </c>
      <c r="EI37" s="3"/>
      <c r="EJ37" s="13"/>
      <c r="EK37" s="13"/>
      <c r="EL37" s="3"/>
      <c r="EM37">
        <f t="shared" si="28"/>
        <v>1</v>
      </c>
      <c r="EO37" s="3">
        <v>5.18</v>
      </c>
      <c r="EP37" s="3">
        <v>5.2060000000000004</v>
      </c>
      <c r="EQ37" s="3"/>
      <c r="ER37" s="14"/>
      <c r="ES37" s="14"/>
      <c r="ET37" s="3"/>
      <c r="EU37" s="3"/>
      <c r="EX37" s="3"/>
      <c r="EY37" s="14"/>
      <c r="EZ37" s="14"/>
      <c r="FA37" s="3"/>
      <c r="FB37" s="3"/>
      <c r="FC37">
        <f t="shared" si="31"/>
        <v>1</v>
      </c>
      <c r="FE37" s="3"/>
      <c r="FF37" s="14"/>
      <c r="FG37" s="3"/>
      <c r="FJ37" s="3"/>
      <c r="FK37" s="14"/>
      <c r="FL37" s="20"/>
      <c r="FM37" s="3"/>
      <c r="FN37" s="3"/>
      <c r="FO37" s="3"/>
      <c r="FP37">
        <f t="shared" si="29"/>
        <v>1</v>
      </c>
      <c r="FR37" s="3"/>
      <c r="FS37" s="3"/>
      <c r="FT37" s="20"/>
      <c r="FU37" s="3"/>
      <c r="FX37" s="3"/>
      <c r="FY37" s="3"/>
      <c r="FZ37" s="3"/>
      <c r="GA37" s="3"/>
      <c r="GB37" s="3"/>
    </row>
    <row r="38" spans="1:184" ht="15.75" customHeight="1">
      <c r="A38" s="34" t="s">
        <v>173</v>
      </c>
      <c r="B38" s="2" t="s">
        <v>130</v>
      </c>
      <c r="C38" s="2" t="s">
        <v>131</v>
      </c>
      <c r="D38" s="16" t="s">
        <v>124</v>
      </c>
      <c r="E38" s="3">
        <v>38</v>
      </c>
      <c r="F38" s="4">
        <v>6.9660000000000002</v>
      </c>
      <c r="G38" s="4">
        <v>4.1268969360198007</v>
      </c>
      <c r="H38" s="4">
        <v>2.5871030639801993</v>
      </c>
      <c r="I38" s="64">
        <f t="shared" si="0"/>
        <v>6.7140000000000004</v>
      </c>
      <c r="J38" s="10">
        <v>5.274</v>
      </c>
      <c r="K38" s="10">
        <v>1.17457938720396</v>
      </c>
      <c r="L38" s="44">
        <f t="shared" si="30"/>
        <v>0.77844296275387059</v>
      </c>
      <c r="N38" s="11">
        <v>5.6749999999999998</v>
      </c>
      <c r="O38" s="11">
        <v>0.77357938720396024</v>
      </c>
      <c r="P38" s="11">
        <v>6.4485793872039601</v>
      </c>
      <c r="Q38" s="44">
        <f t="shared" si="1"/>
        <v>0.84214200086267044</v>
      </c>
      <c r="S38" s="11">
        <v>5.6384999999999996</v>
      </c>
      <c r="T38" s="11">
        <v>0.81007938720396044</v>
      </c>
      <c r="U38" s="11">
        <v>6.4485793872039601</v>
      </c>
      <c r="V38" s="44">
        <f t="shared" si="2"/>
        <v>0.83591588572274289</v>
      </c>
      <c r="X38" s="11">
        <v>5.59</v>
      </c>
      <c r="Y38" s="11">
        <v>0.85857938720396021</v>
      </c>
      <c r="Z38" s="11">
        <v>6.4485793872039601</v>
      </c>
      <c r="AA38" s="44">
        <f t="shared" si="3"/>
        <v>0.82778388030759387</v>
      </c>
      <c r="AB38" s="48"/>
      <c r="AC38" s="11">
        <v>5.2670000000000003</v>
      </c>
      <c r="AD38" s="7"/>
      <c r="AE38" s="11" t="s">
        <v>125</v>
      </c>
      <c r="AF38" s="11"/>
      <c r="AG38" s="44">
        <f t="shared" si="4"/>
        <v>1</v>
      </c>
      <c r="AH38" s="44">
        <f t="shared" si="5"/>
        <v>1</v>
      </c>
      <c r="AI38" s="44">
        <f t="shared" si="6"/>
        <v>0</v>
      </c>
      <c r="AJ38" s="44"/>
      <c r="AK38" s="11">
        <v>5.0599999999999996</v>
      </c>
      <c r="AL38" s="11">
        <v>0.61244846800990072</v>
      </c>
      <c r="AM38" s="17">
        <v>5.6724484680099003</v>
      </c>
      <c r="AN38" s="11">
        <v>5.6734999999999998</v>
      </c>
      <c r="AO38" s="44">
        <f t="shared" si="7"/>
        <v>0.87077361622785354</v>
      </c>
      <c r="AP38" s="44">
        <f t="shared" si="8"/>
        <v>0.870580458075497</v>
      </c>
      <c r="AQ38" s="4">
        <v>5.17</v>
      </c>
      <c r="AR38" s="4">
        <v>0.5024484680099004</v>
      </c>
      <c r="AS38" s="18">
        <v>5.6724484680099003</v>
      </c>
      <c r="AT38" s="4">
        <v>5.67</v>
      </c>
      <c r="AU38" s="44">
        <f t="shared" si="9"/>
        <v>0.89146446761727161</v>
      </c>
      <c r="AV38" s="44">
        <f t="shared" si="10"/>
        <v>0.89193621407307266</v>
      </c>
      <c r="AW38" s="4">
        <v>5.01</v>
      </c>
      <c r="AX38" s="4">
        <v>0.66244846800990054</v>
      </c>
      <c r="AY38" s="18">
        <v>5.6724484680099003</v>
      </c>
      <c r="AZ38" s="4">
        <v>5.67</v>
      </c>
      <c r="BA38" s="44">
        <f t="shared" si="11"/>
        <v>0.86168287894781537</v>
      </c>
      <c r="BB38" s="44">
        <f t="shared" si="12"/>
        <v>0.86212362438102219</v>
      </c>
      <c r="BC38" s="4">
        <v>5.21</v>
      </c>
      <c r="BD38" s="4">
        <v>0.20373816161187985</v>
      </c>
      <c r="BE38" s="18">
        <v>5.4137381616118798</v>
      </c>
      <c r="BF38" s="4">
        <v>5.58</v>
      </c>
      <c r="BG38" s="44">
        <f t="shared" si="13"/>
        <v>0.95295420717314661</v>
      </c>
      <c r="BH38" s="44">
        <f t="shared" si="14"/>
        <v>0.9177210406944557</v>
      </c>
      <c r="BI38" s="4">
        <v>5.12</v>
      </c>
      <c r="BJ38" s="4">
        <v>3.5027855213860093E-2</v>
      </c>
      <c r="BK38" s="18">
        <v>5.1550278552138602</v>
      </c>
      <c r="BN38" s="44">
        <f t="shared" si="15"/>
        <v>0.99158373661925847</v>
      </c>
      <c r="BO38" s="44"/>
      <c r="BP38" s="4">
        <v>4.95</v>
      </c>
      <c r="BQ38" s="4">
        <v>0.20502785521386002</v>
      </c>
      <c r="BR38" s="18">
        <v>5.1550278552138602</v>
      </c>
      <c r="BS38" s="4">
        <v>5.15</v>
      </c>
      <c r="BT38" s="44">
        <f t="shared" si="16"/>
        <v>0.95267049519678493</v>
      </c>
      <c r="BU38" s="44">
        <f t="shared" si="17"/>
        <v>0.95377749852669824</v>
      </c>
      <c r="BV38" s="3"/>
      <c r="BW38" s="3">
        <v>5.1550278552138602</v>
      </c>
      <c r="BX38" s="18">
        <v>5.1550278552138602</v>
      </c>
      <c r="BY38" s="3"/>
      <c r="BZ38" s="44">
        <f t="shared" si="18"/>
        <v>0.44461650237862949</v>
      </c>
      <c r="CA38" s="44">
        <f t="shared" si="19"/>
        <v>1</v>
      </c>
      <c r="CB38" s="3">
        <v>4.92</v>
      </c>
      <c r="CC38" s="3">
        <v>0.23502785521386027</v>
      </c>
      <c r="CD38" s="18">
        <v>5.1550278552138602</v>
      </c>
      <c r="CE38" s="3">
        <v>5.15</v>
      </c>
      <c r="CF38">
        <f t="shared" si="20"/>
        <v>0.94611831554587889</v>
      </c>
      <c r="CH38" s="3">
        <v>5.0274999999999999</v>
      </c>
      <c r="CI38" s="3">
        <v>0.12752785521386034</v>
      </c>
      <c r="CJ38" s="18">
        <v>5.1550278552138602</v>
      </c>
      <c r="CK38" s="3">
        <v>5.1725000000000003</v>
      </c>
      <c r="CL38">
        <f t="shared" si="21"/>
        <v>0.97002465398456816</v>
      </c>
      <c r="CN38" s="3">
        <v>4.9800000000000004</v>
      </c>
      <c r="CO38" s="3">
        <v>0.17502785521385977</v>
      </c>
      <c r="CP38" s="18">
        <v>5.1550278552138602</v>
      </c>
      <c r="CQ38" s="3">
        <v>5.17</v>
      </c>
      <c r="CR38">
        <f t="shared" si="22"/>
        <v>0.95931405970403605</v>
      </c>
      <c r="CT38" s="3">
        <v>4.9550000000000001</v>
      </c>
      <c r="CU38" s="3">
        <v>0.20002785521386013</v>
      </c>
      <c r="CV38" s="18">
        <v>5.1550278552138602</v>
      </c>
      <c r="CW38" s="3">
        <v>5.2385000000000002</v>
      </c>
      <c r="CX38">
        <f t="shared" si="23"/>
        <v>0.95377135844396554</v>
      </c>
      <c r="CZ38" s="3">
        <v>4.96</v>
      </c>
      <c r="DA38" s="3">
        <v>0.19502785521386024</v>
      </c>
      <c r="DB38" s="18">
        <v>5.1550278552138602</v>
      </c>
      <c r="DC38" s="3">
        <v>5.16</v>
      </c>
      <c r="DD38">
        <f t="shared" si="24"/>
        <v>0.9548747688508038</v>
      </c>
      <c r="DF38" s="3">
        <v>4.9800000000000004</v>
      </c>
      <c r="DG38" s="3">
        <v>0.17502785521385977</v>
      </c>
      <c r="DH38" s="18">
        <v>5.1550278552138602</v>
      </c>
      <c r="DI38" s="3">
        <v>4.9800000000000004</v>
      </c>
      <c r="DJ38">
        <f t="shared" si="25"/>
        <v>0.95931405970403605</v>
      </c>
      <c r="DL38" s="3">
        <v>4.8899999999999997</v>
      </c>
      <c r="DM38" s="3">
        <v>6.317548815840901E-3</v>
      </c>
      <c r="DN38" s="18">
        <v>4.8963175488158406</v>
      </c>
      <c r="DO38" s="3">
        <v>4.8899999999999997</v>
      </c>
      <c r="DP38">
        <f t="shared" si="26"/>
        <v>0.99847151682086199</v>
      </c>
      <c r="DR38" s="3">
        <v>4.8099999999999996</v>
      </c>
      <c r="DS38" s="3">
        <v>4.9641077066627197</v>
      </c>
      <c r="DT38" s="18">
        <v>4.9641077066627197</v>
      </c>
      <c r="DU38" s="3">
        <v>4.8963175488158406</v>
      </c>
      <c r="DV38">
        <f t="shared" si="27"/>
        <v>0.45395389159124444</v>
      </c>
      <c r="DX38" s="3">
        <v>4.93</v>
      </c>
      <c r="DY38" s="12">
        <v>3.4107706662720005E-2</v>
      </c>
      <c r="DZ38" s="18">
        <v>4.9641077066627197</v>
      </c>
      <c r="EA38" s="18">
        <v>4.8963175488158406</v>
      </c>
      <c r="EB38" s="3">
        <v>4.96</v>
      </c>
      <c r="EC38" s="3">
        <v>4.8899999999999997</v>
      </c>
      <c r="ED38" s="3">
        <v>0.19502785521386024</v>
      </c>
      <c r="EE38" s="19">
        <v>5.1550278552138602</v>
      </c>
      <c r="EF38" s="3">
        <v>5.26</v>
      </c>
      <c r="EI38" s="3">
        <v>5.17</v>
      </c>
      <c r="EJ38" s="3">
        <v>-1.4972144786139729E-2</v>
      </c>
      <c r="EK38" s="19">
        <v>5.1550278552138602</v>
      </c>
      <c r="EL38" s="3">
        <v>5.17</v>
      </c>
      <c r="EM38">
        <f t="shared" si="28"/>
        <v>1</v>
      </c>
      <c r="EO38" s="3"/>
      <c r="EP38" s="3"/>
      <c r="EQ38" s="3"/>
      <c r="ER38" s="3">
        <v>5.1550278552138602</v>
      </c>
      <c r="ES38" s="19">
        <v>5.1550278552138602</v>
      </c>
      <c r="ET38" s="3"/>
      <c r="EU38" s="3"/>
      <c r="EX38" s="3">
        <v>5.032</v>
      </c>
      <c r="EY38" s="3">
        <v>0.12302785521386017</v>
      </c>
      <c r="EZ38" s="19">
        <v>5.1550278552138602</v>
      </c>
      <c r="FA38" s="3">
        <v>5.1654999999999998</v>
      </c>
      <c r="FB38" s="3">
        <v>5.0599999999999996</v>
      </c>
      <c r="FC38">
        <f t="shared" si="31"/>
        <v>0.97105175708811831</v>
      </c>
      <c r="FE38" s="3"/>
      <c r="FF38" s="19"/>
      <c r="FG38" s="3"/>
      <c r="FJ38" s="3"/>
      <c r="FK38" s="14"/>
      <c r="FL38" s="20"/>
      <c r="FM38" s="3"/>
      <c r="FN38" s="3"/>
      <c r="FO38" s="3"/>
      <c r="FP38">
        <f t="shared" si="29"/>
        <v>1</v>
      </c>
      <c r="FR38" s="3"/>
      <c r="FS38" s="3"/>
      <c r="FT38" s="20"/>
      <c r="FU38" s="3"/>
      <c r="FX38" s="3"/>
      <c r="FY38" s="3"/>
      <c r="FZ38" s="3"/>
      <c r="GA38" s="3"/>
      <c r="GB38" s="3"/>
    </row>
    <row r="39" spans="1:184">
      <c r="A39" s="36" t="s">
        <v>191</v>
      </c>
      <c r="B39" s="2" t="s">
        <v>130</v>
      </c>
      <c r="C39" s="2" t="s">
        <v>131</v>
      </c>
      <c r="D39" s="16" t="s">
        <v>124</v>
      </c>
      <c r="E39" s="3">
        <v>19</v>
      </c>
      <c r="F39" s="4">
        <v>7.444</v>
      </c>
      <c r="G39" s="4">
        <v>4.4207093779944007</v>
      </c>
      <c r="H39" s="4">
        <v>2.7712906220055991</v>
      </c>
      <c r="I39" s="64">
        <f t="shared" si="0"/>
        <v>7.1920000000000002</v>
      </c>
      <c r="J39" s="10">
        <v>5.8765000000000001</v>
      </c>
      <c r="K39" s="10">
        <v>1.0132418755988795</v>
      </c>
      <c r="L39" s="44">
        <f t="shared" si="30"/>
        <v>0.81353497145767395</v>
      </c>
      <c r="N39" s="11">
        <v>6.27</v>
      </c>
      <c r="O39" s="11">
        <v>0.61974187559887994</v>
      </c>
      <c r="P39" s="11">
        <v>6.8897418755988795</v>
      </c>
      <c r="Q39" s="44">
        <f t="shared" si="1"/>
        <v>0.87704635072959525</v>
      </c>
      <c r="S39" s="11">
        <v>6.09</v>
      </c>
      <c r="T39" s="11">
        <v>0.79974187559887966</v>
      </c>
      <c r="U39" s="11">
        <v>6.8897418755988795</v>
      </c>
      <c r="V39" s="44">
        <f t="shared" si="2"/>
        <v>0.84680598730839396</v>
      </c>
      <c r="X39" s="11">
        <v>6.14</v>
      </c>
      <c r="Y39" s="11">
        <v>0.74974187559887984</v>
      </c>
      <c r="Z39" s="11">
        <v>6.8897418755988795</v>
      </c>
      <c r="AA39" s="44">
        <f t="shared" si="3"/>
        <v>0.85499488558608194</v>
      </c>
      <c r="AB39" s="48"/>
      <c r="AC39" s="11">
        <v>5.7140000000000004</v>
      </c>
      <c r="AD39" s="7"/>
      <c r="AE39" s="11" t="s">
        <v>125</v>
      </c>
      <c r="AF39" s="11"/>
      <c r="AG39" s="44">
        <f t="shared" si="4"/>
        <v>1</v>
      </c>
      <c r="AH39" s="44">
        <f t="shared" si="5"/>
        <v>1</v>
      </c>
      <c r="AI39" s="44">
        <f t="shared" si="6"/>
        <v>0</v>
      </c>
      <c r="AJ39" s="44"/>
      <c r="AK39" s="11">
        <v>5.4</v>
      </c>
      <c r="AL39" s="11">
        <v>0.65835468899719984</v>
      </c>
      <c r="AM39" s="17">
        <v>6.0583546889972002</v>
      </c>
      <c r="AN39" s="11">
        <v>6</v>
      </c>
      <c r="AO39" s="44">
        <f t="shared" si="7"/>
        <v>0.87037873901300233</v>
      </c>
      <c r="AP39" s="44">
        <f t="shared" si="8"/>
        <v>0.88049497494720974</v>
      </c>
      <c r="AQ39" s="4">
        <v>5.5</v>
      </c>
      <c r="AR39" s="4">
        <v>0.5583546889972002</v>
      </c>
      <c r="AS39" s="18">
        <v>6.0583546889972002</v>
      </c>
      <c r="AT39" s="4">
        <v>6.06</v>
      </c>
      <c r="AU39" s="44">
        <f t="shared" si="9"/>
        <v>0.88785950903930355</v>
      </c>
      <c r="AV39" s="44">
        <f t="shared" si="10"/>
        <v>0.88756621647627698</v>
      </c>
      <c r="AW39" s="4">
        <v>5.31</v>
      </c>
      <c r="AX39" s="4">
        <v>0.74835468899720059</v>
      </c>
      <c r="AY39" s="18">
        <v>6.0583546889972002</v>
      </c>
      <c r="AZ39" s="4">
        <v>6.05</v>
      </c>
      <c r="BA39" s="44">
        <f t="shared" si="11"/>
        <v>0.85522433475413595</v>
      </c>
      <c r="BB39" s="44">
        <f t="shared" si="12"/>
        <v>0.85660886017813598</v>
      </c>
      <c r="BC39" s="4">
        <v>5.49</v>
      </c>
      <c r="BD39" s="4">
        <v>0.29122562679664021</v>
      </c>
      <c r="BE39" s="18">
        <v>5.7812256267966404</v>
      </c>
      <c r="BF39" s="4">
        <v>5.78</v>
      </c>
      <c r="BG39" s="44">
        <f t="shared" si="13"/>
        <v>0.93819404841099774</v>
      </c>
      <c r="BH39" s="44">
        <f t="shared" si="14"/>
        <v>0.93843814662931546</v>
      </c>
      <c r="BI39" s="4">
        <v>5.31</v>
      </c>
      <c r="BJ39" s="4">
        <v>0.19409656459608016</v>
      </c>
      <c r="BK39" s="18">
        <v>5.5040965645960798</v>
      </c>
      <c r="BN39" s="44">
        <f t="shared" si="15"/>
        <v>0.95794047095139045</v>
      </c>
      <c r="BO39" s="44"/>
      <c r="BP39" s="4">
        <v>5.12</v>
      </c>
      <c r="BQ39" s="4">
        <v>0.38409656459607966</v>
      </c>
      <c r="BR39" s="18">
        <v>5.5040965645960798</v>
      </c>
      <c r="BS39" s="4">
        <v>5.51</v>
      </c>
      <c r="BT39" s="44">
        <f t="shared" si="16"/>
        <v>0.92005992142338289</v>
      </c>
      <c r="BU39" s="44">
        <f t="shared" si="17"/>
        <v>0.91893087497989911</v>
      </c>
      <c r="BV39" s="3"/>
      <c r="BW39" s="3">
        <v>5.5040965645960798</v>
      </c>
      <c r="BX39" s="18">
        <v>5.5040965645960798</v>
      </c>
      <c r="BY39" s="3"/>
      <c r="BZ39" s="44">
        <f t="shared" si="18"/>
        <v>0.44542023325854047</v>
      </c>
      <c r="CA39" s="44">
        <f t="shared" si="19"/>
        <v>1</v>
      </c>
      <c r="CB39" s="3">
        <v>5.14</v>
      </c>
      <c r="CC39" s="3">
        <v>0.36409656459608009</v>
      </c>
      <c r="CD39" s="18">
        <v>5.5040965645960798</v>
      </c>
      <c r="CE39" s="3">
        <v>5.52</v>
      </c>
      <c r="CF39">
        <f t="shared" si="20"/>
        <v>0.92390567789694744</v>
      </c>
      <c r="CH39" s="3">
        <v>5.14</v>
      </c>
      <c r="CI39" s="3">
        <v>0.36409656459608009</v>
      </c>
      <c r="CJ39" s="18">
        <v>5.5040965645960798</v>
      </c>
      <c r="CK39" s="3">
        <v>5.5</v>
      </c>
      <c r="CL39">
        <f t="shared" si="21"/>
        <v>0.92390567789694744</v>
      </c>
      <c r="CN39" s="3">
        <v>5.24</v>
      </c>
      <c r="CO39" s="3">
        <v>0.26409656459607955</v>
      </c>
      <c r="CP39" s="18">
        <v>5.5040965645960798</v>
      </c>
      <c r="CQ39" s="3">
        <v>5.51</v>
      </c>
      <c r="CR39">
        <f t="shared" si="22"/>
        <v>0.94362700017195456</v>
      </c>
      <c r="CT39" s="3">
        <v>5.1835000000000004</v>
      </c>
      <c r="CU39" s="3">
        <v>0.32059656459607933</v>
      </c>
      <c r="CV39" s="18">
        <v>5.5040965645960798</v>
      </c>
      <c r="CW39" s="3">
        <v>5.5315000000000003</v>
      </c>
      <c r="CX39">
        <f t="shared" si="23"/>
        <v>0.93238222369997137</v>
      </c>
      <c r="CZ39" s="3">
        <v>5.09</v>
      </c>
      <c r="DA39" s="3">
        <v>0.41409656459607991</v>
      </c>
      <c r="DB39" s="18">
        <v>5.5040965645960798</v>
      </c>
      <c r="DC39" s="3">
        <v>5.5</v>
      </c>
      <c r="DD39">
        <f t="shared" si="24"/>
        <v>0.9143509440682519</v>
      </c>
      <c r="DF39" s="3">
        <v>5.21</v>
      </c>
      <c r="DG39" s="3">
        <v>0.2940965645960798</v>
      </c>
      <c r="DH39" s="18">
        <v>5.5040965645960798</v>
      </c>
      <c r="DI39" s="3">
        <v>5.21</v>
      </c>
      <c r="DJ39">
        <f t="shared" si="25"/>
        <v>0.93762276365620834</v>
      </c>
      <c r="DL39" s="3">
        <v>5.0999999999999996</v>
      </c>
      <c r="DM39" s="3">
        <v>0.12696750239552035</v>
      </c>
      <c r="DN39" s="18">
        <v>5.22696750239552</v>
      </c>
      <c r="DO39" s="3">
        <v>5.22</v>
      </c>
      <c r="DP39">
        <f t="shared" si="26"/>
        <v>0.97208079955218052</v>
      </c>
      <c r="DR39" s="3">
        <v>5.04</v>
      </c>
      <c r="DS39" s="3">
        <v>5.1010714949655993</v>
      </c>
      <c r="DT39" s="18">
        <v>5.1010714949655993</v>
      </c>
      <c r="DU39" s="3">
        <v>5.2594675023955197</v>
      </c>
      <c r="DV39">
        <f t="shared" si="27"/>
        <v>0.46427337879076302</v>
      </c>
      <c r="DX39" s="3">
        <v>5.01</v>
      </c>
      <c r="DY39" s="12">
        <v>9.107149496559952E-2</v>
      </c>
      <c r="DZ39" s="18">
        <v>5.1010714949655993</v>
      </c>
      <c r="EA39" s="18">
        <v>5.2594675023955197</v>
      </c>
      <c r="EB39" s="3">
        <v>5.1100000000000003</v>
      </c>
      <c r="EC39" s="3">
        <v>5.09</v>
      </c>
      <c r="ED39" s="3">
        <v>0.4265965645960792</v>
      </c>
      <c r="EE39" s="19">
        <v>5.5365965645960795</v>
      </c>
      <c r="EF39" s="3">
        <v>5.55</v>
      </c>
      <c r="EI39" s="3">
        <v>5.31</v>
      </c>
      <c r="EJ39" s="3">
        <v>0.22659656459607991</v>
      </c>
      <c r="EK39" s="19">
        <v>5.5365965645960795</v>
      </c>
      <c r="EL39" s="3">
        <v>5.53</v>
      </c>
      <c r="EM39">
        <f t="shared" si="28"/>
        <v>0.95124130681403529</v>
      </c>
      <c r="EO39" s="3"/>
      <c r="EP39" s="3"/>
      <c r="EQ39" s="3"/>
      <c r="ER39" s="12">
        <v>5.5365965645960795</v>
      </c>
      <c r="ES39" s="17">
        <v>5.5365965645960795</v>
      </c>
      <c r="ET39" s="3"/>
      <c r="EU39" s="3"/>
      <c r="EX39" s="3">
        <v>5.23</v>
      </c>
      <c r="EY39" s="12">
        <v>0.30659656459607909</v>
      </c>
      <c r="EZ39" s="17">
        <v>5.5365965645960795</v>
      </c>
      <c r="FA39" s="3">
        <v>5.53</v>
      </c>
      <c r="FB39" s="3"/>
      <c r="FC39">
        <f t="shared" si="31"/>
        <v>0.93514349011477993</v>
      </c>
      <c r="FE39" s="3"/>
      <c r="FF39" s="17">
        <v>5.5365965645960795</v>
      </c>
      <c r="FG39" s="3"/>
      <c r="FJ39" s="3"/>
      <c r="FK39" s="37"/>
      <c r="FL39" s="20"/>
      <c r="FM39" s="3"/>
      <c r="FN39" s="3">
        <v>5.2450000000000001</v>
      </c>
      <c r="FO39" s="3"/>
      <c r="FP39">
        <f t="shared" si="29"/>
        <v>1</v>
      </c>
      <c r="FR39" s="3"/>
      <c r="FS39" s="3"/>
      <c r="FT39" s="20"/>
      <c r="FU39" s="3"/>
      <c r="FX39" s="3"/>
      <c r="FY39" s="3"/>
      <c r="FZ39" s="3"/>
      <c r="GA39" s="3"/>
      <c r="GB39" s="3"/>
    </row>
    <row r="40" spans="1:184">
      <c r="A40" s="38" t="s">
        <v>214</v>
      </c>
      <c r="B40" s="2" t="s">
        <v>130</v>
      </c>
      <c r="C40" s="2" t="s">
        <v>131</v>
      </c>
      <c r="D40" s="16" t="s">
        <v>124</v>
      </c>
      <c r="E40" s="3">
        <v>23</v>
      </c>
      <c r="F40" s="4">
        <v>7.077</v>
      </c>
      <c r="G40" s="4">
        <v>4.1951253482775002</v>
      </c>
      <c r="H40" s="4">
        <v>2.6298746517224996</v>
      </c>
      <c r="I40" s="64">
        <f t="shared" si="0"/>
        <v>6.8249999999999993</v>
      </c>
      <c r="J40" s="10">
        <v>5.72</v>
      </c>
      <c r="K40" s="10">
        <v>0.83102506965550038</v>
      </c>
      <c r="L40" s="44">
        <f t="shared" si="30"/>
        <v>0.83465972950382594</v>
      </c>
      <c r="N40" s="11">
        <v>5.89</v>
      </c>
      <c r="O40" s="11">
        <v>0.66102506965550045</v>
      </c>
      <c r="P40" s="11">
        <v>6.5510250696555001</v>
      </c>
      <c r="Q40" s="44">
        <f t="shared" si="1"/>
        <v>0.86387879024207348</v>
      </c>
      <c r="S40" s="11">
        <v>5.93</v>
      </c>
      <c r="T40" s="11">
        <v>0.62102506965550042</v>
      </c>
      <c r="U40" s="11">
        <v>6.5510250696555001</v>
      </c>
      <c r="V40" s="44">
        <f t="shared" si="2"/>
        <v>0.87105363915896283</v>
      </c>
      <c r="X40" s="11">
        <v>5.86</v>
      </c>
      <c r="Y40" s="11">
        <v>0.69102506965549981</v>
      </c>
      <c r="Z40" s="11">
        <v>6.5510250696555001</v>
      </c>
      <c r="AA40" s="44">
        <f t="shared" si="3"/>
        <v>0.8585747448299339</v>
      </c>
      <c r="AB40" s="48"/>
      <c r="AC40" s="11">
        <v>5.5</v>
      </c>
      <c r="AD40" s="7"/>
      <c r="AE40" s="11" t="s">
        <v>125</v>
      </c>
      <c r="AF40" s="11"/>
      <c r="AG40" s="44">
        <f t="shared" si="4"/>
        <v>1</v>
      </c>
      <c r="AH40" s="44">
        <f t="shared" si="5"/>
        <v>1</v>
      </c>
      <c r="AI40" s="44">
        <f t="shared" si="6"/>
        <v>0</v>
      </c>
      <c r="AJ40" s="44"/>
      <c r="AK40" s="11">
        <v>5.2569999999999997</v>
      </c>
      <c r="AL40" s="11">
        <v>0.50506267413874983</v>
      </c>
      <c r="AM40" s="17">
        <v>5.7620626741387495</v>
      </c>
      <c r="AN40" s="11">
        <v>5.7625000000000002</v>
      </c>
      <c r="AO40" s="44">
        <f t="shared" si="7"/>
        <v>0.89254415531251241</v>
      </c>
      <c r="AP40" s="44">
        <f t="shared" si="8"/>
        <v>0.89246111686283691</v>
      </c>
      <c r="AQ40" s="4">
        <v>5.33</v>
      </c>
      <c r="AR40" s="4">
        <v>0.43206267413874944</v>
      </c>
      <c r="AS40" s="18">
        <v>5.7620626741387495</v>
      </c>
      <c r="AT40" s="4">
        <v>5.77</v>
      </c>
      <c r="AU40" s="44">
        <f t="shared" si="9"/>
        <v>0.90662521772496885</v>
      </c>
      <c r="AV40" s="44">
        <f t="shared" si="10"/>
        <v>0.90507268586306688</v>
      </c>
      <c r="AW40" s="4">
        <v>5.0999999999999996</v>
      </c>
      <c r="AX40" s="4">
        <v>0.66206267413874986</v>
      </c>
      <c r="AY40" s="18">
        <v>5.7620626741387495</v>
      </c>
      <c r="AZ40" s="4">
        <v>5.76</v>
      </c>
      <c r="BA40" s="44">
        <f t="shared" si="11"/>
        <v>0.86369424632456349</v>
      </c>
      <c r="BB40" s="44">
        <f t="shared" si="12"/>
        <v>0.86406118222382156</v>
      </c>
      <c r="BC40" s="4">
        <v>5.28</v>
      </c>
      <c r="BD40" s="4">
        <v>0.21907520896649935</v>
      </c>
      <c r="BE40" s="18">
        <v>5.4990752089664996</v>
      </c>
      <c r="BF40" s="4">
        <v>5.5</v>
      </c>
      <c r="BG40" s="44">
        <f t="shared" si="13"/>
        <v>0.95037035446724727</v>
      </c>
      <c r="BH40" s="44">
        <f t="shared" si="14"/>
        <v>0.9501712901343039</v>
      </c>
      <c r="BI40" s="4">
        <v>5.1100000000000003</v>
      </c>
      <c r="BJ40" s="4">
        <v>0.12608774379424936</v>
      </c>
      <c r="BK40" s="18">
        <v>5.2360877437942497</v>
      </c>
      <c r="BN40" s="44">
        <f t="shared" si="15"/>
        <v>0.97082121591606163</v>
      </c>
      <c r="BO40" s="44"/>
      <c r="BP40" s="4">
        <v>4.93</v>
      </c>
      <c r="BQ40" s="4">
        <v>0.30608774379424997</v>
      </c>
      <c r="BR40" s="18">
        <v>5.2360877437942497</v>
      </c>
      <c r="BS40" s="4">
        <v>5.23</v>
      </c>
      <c r="BT40" s="44">
        <f t="shared" si="16"/>
        <v>0.93199883286277196</v>
      </c>
      <c r="BU40" s="44">
        <f t="shared" si="17"/>
        <v>0.93326103795638127</v>
      </c>
      <c r="BV40" s="3"/>
      <c r="BW40" s="3">
        <v>5.2360877437942497</v>
      </c>
      <c r="BX40" s="18">
        <v>5.2360877437942497</v>
      </c>
      <c r="BY40" s="3"/>
      <c r="BZ40" s="44">
        <f t="shared" si="18"/>
        <v>0.44481291084432051</v>
      </c>
      <c r="CA40" s="44">
        <f t="shared" si="19"/>
        <v>1</v>
      </c>
      <c r="CB40" s="3">
        <v>4.97</v>
      </c>
      <c r="CC40" s="3">
        <v>0.26608774379424993</v>
      </c>
      <c r="CD40" s="18">
        <v>5.2360877437942497</v>
      </c>
      <c r="CE40" s="3">
        <v>5.23</v>
      </c>
      <c r="CF40">
        <f t="shared" si="20"/>
        <v>0.94035529388472205</v>
      </c>
      <c r="CH40" s="3">
        <v>5</v>
      </c>
      <c r="CI40" s="3">
        <v>0.23608774379424968</v>
      </c>
      <c r="CJ40" s="18">
        <v>5.2360877437942497</v>
      </c>
      <c r="CK40" s="3">
        <v>5.24</v>
      </c>
      <c r="CL40">
        <f t="shared" si="21"/>
        <v>0.94672164509157686</v>
      </c>
      <c r="CN40" s="3">
        <v>5.0599999999999996</v>
      </c>
      <c r="CO40" s="3">
        <v>0.17608774379425007</v>
      </c>
      <c r="CP40" s="18">
        <v>5.2360877437942497</v>
      </c>
      <c r="CQ40" s="3">
        <v>5.23</v>
      </c>
      <c r="CR40">
        <f t="shared" si="22"/>
        <v>0.95971650430091648</v>
      </c>
      <c r="CT40" s="3">
        <v>5.0854999999999997</v>
      </c>
      <c r="CU40" s="3">
        <v>0.15058774379425</v>
      </c>
      <c r="CV40" s="18">
        <v>5.2360877437942497</v>
      </c>
      <c r="CW40" s="3">
        <v>5.2705000000000002</v>
      </c>
      <c r="CX40">
        <f t="shared" si="23"/>
        <v>0.96534797843212894</v>
      </c>
      <c r="CZ40" s="3">
        <v>4.99</v>
      </c>
      <c r="DA40" s="3">
        <v>0.24608774379424947</v>
      </c>
      <c r="DB40" s="18">
        <v>5.2360877437942497</v>
      </c>
      <c r="DC40" s="3">
        <v>5.35</v>
      </c>
      <c r="DD40">
        <f t="shared" si="24"/>
        <v>0.94458997154773905</v>
      </c>
      <c r="DF40" s="3">
        <v>5.13</v>
      </c>
      <c r="DG40" s="3">
        <v>0.10608774379424979</v>
      </c>
      <c r="DH40" s="18">
        <v>5.2360877437942497</v>
      </c>
      <c r="DI40" s="3">
        <v>5.13</v>
      </c>
      <c r="DJ40">
        <f t="shared" si="25"/>
        <v>0.97533538991830071</v>
      </c>
      <c r="DL40" s="3">
        <v>5</v>
      </c>
      <c r="DM40" s="3">
        <v>-2.689972137800023E-2</v>
      </c>
      <c r="DN40" s="18">
        <v>4.9731002786219998</v>
      </c>
      <c r="DO40" s="3">
        <v>5</v>
      </c>
      <c r="DP40">
        <f t="shared" si="26"/>
        <v>1</v>
      </c>
      <c r="DR40" s="3">
        <v>4.88</v>
      </c>
      <c r="DS40" s="3">
        <v>4.7818351904111598</v>
      </c>
      <c r="DT40" s="18">
        <v>4.7818351904111598</v>
      </c>
      <c r="DU40" s="3">
        <v>4.9731002786219998</v>
      </c>
      <c r="DV40">
        <f t="shared" si="27"/>
        <v>0.46732135339099057</v>
      </c>
      <c r="DX40" s="3">
        <v>4.84</v>
      </c>
      <c r="DY40" s="12">
        <v>-5.8164809588840072E-2</v>
      </c>
      <c r="DZ40" s="18">
        <v>4.7818351904111598</v>
      </c>
      <c r="EA40" s="18">
        <v>4.9731002786219998</v>
      </c>
      <c r="EB40" s="3"/>
      <c r="EC40" s="3">
        <v>4.83</v>
      </c>
      <c r="ED40" s="3">
        <v>5.2360877437942497</v>
      </c>
      <c r="EE40" s="19">
        <v>5.2360877437942497</v>
      </c>
      <c r="EF40" s="3">
        <v>5.23</v>
      </c>
      <c r="EI40" s="3">
        <v>5.07</v>
      </c>
      <c r="EJ40" s="3">
        <v>0.1660877437942494</v>
      </c>
      <c r="EK40" s="19">
        <v>5.2360877437942497</v>
      </c>
      <c r="EL40" s="3">
        <v>5.23</v>
      </c>
      <c r="EM40">
        <f t="shared" si="28"/>
        <v>0.9619170766738776</v>
      </c>
      <c r="EO40" s="3"/>
      <c r="EP40" s="3"/>
      <c r="EQ40" s="3"/>
      <c r="ER40" s="12">
        <v>5.2360877437942497</v>
      </c>
      <c r="ES40" s="17">
        <v>5.2360877437942497</v>
      </c>
      <c r="ET40" s="3"/>
      <c r="EU40" s="3"/>
      <c r="EX40" s="3">
        <v>5</v>
      </c>
      <c r="EY40" s="12">
        <v>0.23608774379424968</v>
      </c>
      <c r="EZ40" s="17">
        <v>5.2360877437942497</v>
      </c>
      <c r="FA40" s="3">
        <v>5.23</v>
      </c>
      <c r="FB40" s="3"/>
      <c r="FC40">
        <f t="shared" si="31"/>
        <v>0.94672164509157686</v>
      </c>
      <c r="FE40" s="3"/>
      <c r="FF40" s="17">
        <v>5.2360877437942497</v>
      </c>
      <c r="FG40" s="3"/>
      <c r="FJ40" s="3">
        <v>5.0199999999999996</v>
      </c>
      <c r="FK40" s="12">
        <v>-4.6899721377999803E-2</v>
      </c>
      <c r="FL40" s="18">
        <v>4.9731002786219998</v>
      </c>
      <c r="FM40" s="3">
        <v>5.0199999999999996</v>
      </c>
      <c r="FN40" s="3"/>
      <c r="FO40" s="3"/>
      <c r="FP40">
        <f t="shared" si="29"/>
        <v>1</v>
      </c>
      <c r="FR40" s="3">
        <v>4.9859999999999998</v>
      </c>
      <c r="FS40" s="3"/>
      <c r="FT40" s="39"/>
      <c r="FU40" s="3"/>
      <c r="FX40" s="3"/>
      <c r="FY40" s="3"/>
      <c r="FZ40" s="3"/>
      <c r="GA40" s="3"/>
      <c r="GB40" s="3"/>
    </row>
    <row r="41" spans="1:184">
      <c r="A41" s="42" t="s">
        <v>238</v>
      </c>
      <c r="B41" s="2" t="s">
        <v>130</v>
      </c>
      <c r="C41" s="2" t="s">
        <v>131</v>
      </c>
      <c r="D41" s="16" t="s">
        <v>124</v>
      </c>
      <c r="E41" s="3">
        <v>29</v>
      </c>
      <c r="F41" s="4">
        <v>6.6509999999999998</v>
      </c>
      <c r="G41" s="4">
        <v>3.9332757660993001</v>
      </c>
      <c r="H41" s="4">
        <v>2.4657242339006995</v>
      </c>
      <c r="I41" s="64">
        <f t="shared" si="0"/>
        <v>6.3989999999999991</v>
      </c>
      <c r="J41" s="40">
        <v>5.7759999999999998</v>
      </c>
      <c r="K41" s="12">
        <v>0.37029526464085905</v>
      </c>
      <c r="L41" s="44">
        <f t="shared" si="30"/>
        <v>0.91395627910034227</v>
      </c>
      <c r="N41" s="40">
        <v>5.55</v>
      </c>
      <c r="O41" s="11">
        <v>0.59629526464085902</v>
      </c>
      <c r="P41" s="11">
        <v>6.2962952646408592</v>
      </c>
      <c r="Q41" s="44">
        <f t="shared" si="1"/>
        <v>0.86835502510191986</v>
      </c>
      <c r="S41" s="40">
        <v>5.5919999999999996</v>
      </c>
      <c r="T41" s="11">
        <v>0.55429526464085921</v>
      </c>
      <c r="U41" s="11">
        <v>6.2962952646408592</v>
      </c>
      <c r="V41" s="44">
        <f t="shared" si="2"/>
        <v>0.87648211898064676</v>
      </c>
      <c r="X41" s="40">
        <v>5.5179999999999998</v>
      </c>
      <c r="Y41" s="11">
        <v>0.62829526464085905</v>
      </c>
      <c r="Z41" s="11">
        <v>6.2962952646408592</v>
      </c>
      <c r="AA41" s="44">
        <f t="shared" si="3"/>
        <v>0.86226340433880899</v>
      </c>
      <c r="AB41" s="48"/>
      <c r="AC41" s="11">
        <v>5.27</v>
      </c>
      <c r="AD41" s="7"/>
      <c r="AE41" s="11" t="s">
        <v>125</v>
      </c>
      <c r="AF41" s="11">
        <v>5.27</v>
      </c>
      <c r="AG41" s="44">
        <f t="shared" si="4"/>
        <v>1</v>
      </c>
      <c r="AH41" s="44">
        <f t="shared" si="5"/>
        <v>1</v>
      </c>
      <c r="AI41" s="44">
        <f t="shared" si="6"/>
        <v>0.79236205081942557</v>
      </c>
      <c r="AJ41" s="44"/>
      <c r="AK41" s="11">
        <v>4.97</v>
      </c>
      <c r="AL41" s="11">
        <v>0.56923816160214979</v>
      </c>
      <c r="AM41" s="17">
        <v>5.5392381616021495</v>
      </c>
      <c r="AN41" s="11">
        <v>5.53</v>
      </c>
      <c r="AO41" s="44">
        <f t="shared" si="7"/>
        <v>0.87357325912976169</v>
      </c>
      <c r="AP41" s="44">
        <f t="shared" si="8"/>
        <v>0.87536932315059157</v>
      </c>
      <c r="AQ41" s="4">
        <v>5.14</v>
      </c>
      <c r="AR41" s="4">
        <v>0.27813788304964948</v>
      </c>
      <c r="AS41" s="18">
        <v>5.4181378830496492</v>
      </c>
      <c r="AT41" s="4">
        <v>5.41</v>
      </c>
      <c r="AU41" s="44">
        <f t="shared" si="9"/>
        <v>0.93395617096272254</v>
      </c>
      <c r="AV41" s="44">
        <f t="shared" si="10"/>
        <v>0.93576438591594846</v>
      </c>
      <c r="AW41" s="4">
        <v>4.92</v>
      </c>
      <c r="AX41" s="4">
        <v>0.49813788304964923</v>
      </c>
      <c r="AY41" s="18">
        <v>5.4181378830496492</v>
      </c>
      <c r="AZ41" s="4">
        <v>5.42</v>
      </c>
      <c r="BA41" s="44">
        <f t="shared" si="11"/>
        <v>0.88758939641183887</v>
      </c>
      <c r="BB41" s="44">
        <f t="shared" si="12"/>
        <v>0.88721658060988751</v>
      </c>
      <c r="BC41" s="4">
        <v>5.0199999999999996</v>
      </c>
      <c r="BD41" s="4">
        <v>0.15156545965957946</v>
      </c>
      <c r="BE41" s="18">
        <v>5.171565459659579</v>
      </c>
      <c r="BF41" s="4">
        <v>5.18</v>
      </c>
      <c r="BG41" s="44">
        <f t="shared" si="13"/>
        <v>0.96289563014008672</v>
      </c>
      <c r="BH41" s="44">
        <f t="shared" si="14"/>
        <v>0.96091150239005951</v>
      </c>
      <c r="BI41" s="4">
        <v>4.92</v>
      </c>
      <c r="BJ41" s="4">
        <v>4.9930362695089769E-3</v>
      </c>
      <c r="BK41" s="18">
        <v>4.9249930362695089</v>
      </c>
      <c r="BL41" s="4">
        <v>4.92</v>
      </c>
      <c r="BN41" s="44">
        <f t="shared" si="15"/>
        <v>0.99873217484126386</v>
      </c>
      <c r="BO41" s="44"/>
      <c r="BP41" s="4">
        <v>4.88</v>
      </c>
      <c r="BQ41" s="4">
        <v>4.4993036269509012E-2</v>
      </c>
      <c r="BR41" s="18">
        <v>4.9249930362695089</v>
      </c>
      <c r="BS41" s="4">
        <v>4.92</v>
      </c>
      <c r="BT41" s="44">
        <f t="shared" si="16"/>
        <v>0.98869029758805682</v>
      </c>
      <c r="BU41" s="44">
        <f t="shared" si="17"/>
        <v>0.98993274004757303</v>
      </c>
      <c r="BV41" s="3">
        <v>4.82</v>
      </c>
      <c r="BW41" s="3">
        <v>0.10499303626950862</v>
      </c>
      <c r="BX41" s="18">
        <v>4.9249930362695089</v>
      </c>
      <c r="BY41" s="3">
        <v>4.92</v>
      </c>
      <c r="BZ41" s="44">
        <f t="shared" si="18"/>
        <v>0.97400048352206758</v>
      </c>
      <c r="CA41" s="44">
        <f t="shared" si="19"/>
        <v>0.97520625769243841</v>
      </c>
      <c r="CB41" s="3">
        <v>4.8099999999999996</v>
      </c>
      <c r="CC41" s="3">
        <v>0.1149930362695093</v>
      </c>
      <c r="CD41" s="18">
        <v>4.9249930362695089</v>
      </c>
      <c r="CE41" s="3">
        <v>4.93</v>
      </c>
      <c r="CF41">
        <f t="shared" si="20"/>
        <v>0.97159451561066734</v>
      </c>
      <c r="CH41" s="3">
        <v>4.75</v>
      </c>
      <c r="CI41" s="3">
        <v>0.17499303626950891</v>
      </c>
      <c r="CJ41" s="18">
        <v>4.9249930362695089</v>
      </c>
      <c r="CK41" s="3">
        <v>4.96</v>
      </c>
      <c r="CL41">
        <f t="shared" si="21"/>
        <v>0.95740467708232524</v>
      </c>
      <c r="CN41" s="3">
        <v>4.8</v>
      </c>
      <c r="CO41" s="3">
        <v>0.12499303626950908</v>
      </c>
      <c r="CP41" s="18">
        <v>4.9249930362695089</v>
      </c>
      <c r="CQ41" s="3">
        <v>4.95</v>
      </c>
      <c r="CR41">
        <f t="shared" si="22"/>
        <v>0.96920040481385783</v>
      </c>
      <c r="CT41" s="3">
        <v>4.8155000000000001</v>
      </c>
      <c r="CU41" s="3">
        <v>0.10949303626950879</v>
      </c>
      <c r="CV41" s="18">
        <v>4.9249930362695089</v>
      </c>
      <c r="CW41" s="3">
        <v>5.0155000000000003</v>
      </c>
      <c r="CX41">
        <f t="shared" si="23"/>
        <v>0.97291632501830128</v>
      </c>
      <c r="CZ41" s="3">
        <v>4.7699999999999996</v>
      </c>
      <c r="DA41" s="3">
        <v>0.15499303626950933</v>
      </c>
      <c r="DB41" s="18">
        <v>4.9249930362695089</v>
      </c>
      <c r="DC41" s="3">
        <v>4.92</v>
      </c>
      <c r="DD41">
        <f t="shared" si="24"/>
        <v>0.96208834502767937</v>
      </c>
      <c r="DF41" s="3">
        <v>4.78</v>
      </c>
      <c r="DG41" s="3">
        <v>0.14499303626950866</v>
      </c>
      <c r="DH41" s="18">
        <v>4.9249930362695089</v>
      </c>
      <c r="DI41" s="3">
        <v>4.78</v>
      </c>
      <c r="DJ41">
        <f t="shared" si="25"/>
        <v>0.96444740567730802</v>
      </c>
      <c r="DL41" s="3">
        <v>4.72</v>
      </c>
      <c r="DM41" s="3">
        <v>-4.1579387120560085E-2</v>
      </c>
      <c r="DN41" s="18">
        <v>4.6784206128794397</v>
      </c>
      <c r="DO41" s="3">
        <v>4.72</v>
      </c>
      <c r="DP41">
        <f t="shared" si="26"/>
        <v>1</v>
      </c>
      <c r="DR41" s="3">
        <v>4.66</v>
      </c>
      <c r="DS41" s="3">
        <v>4.5179377902215201</v>
      </c>
      <c r="DT41" s="18">
        <v>4.5179377902215201</v>
      </c>
      <c r="DU41" s="3">
        <v>4.6784206128794397</v>
      </c>
      <c r="DV41">
        <f t="shared" si="27"/>
        <v>0.46540958169936791</v>
      </c>
      <c r="DX41" s="3">
        <v>4.67</v>
      </c>
      <c r="DY41" s="12">
        <v>-0.15206220977847984</v>
      </c>
      <c r="DZ41" s="18">
        <v>4.5179377902215201</v>
      </c>
      <c r="EA41" s="18">
        <v>4.6784206128794397</v>
      </c>
      <c r="EB41" s="3">
        <v>4.67</v>
      </c>
      <c r="EC41" s="3">
        <v>4.63</v>
      </c>
      <c r="ED41" s="3">
        <v>0.25499303626950898</v>
      </c>
      <c r="EE41" s="19">
        <v>4.9249930362695089</v>
      </c>
      <c r="EF41" s="3">
        <v>4.92</v>
      </c>
      <c r="EI41" s="3">
        <v>4.9800000000000004</v>
      </c>
      <c r="EJ41" s="3">
        <v>-5.500696373049152E-2</v>
      </c>
      <c r="EK41" s="19">
        <v>4.9249930362695089</v>
      </c>
      <c r="EL41" s="3">
        <v>4.9800000000000004</v>
      </c>
      <c r="EM41">
        <f t="shared" si="28"/>
        <v>1</v>
      </c>
      <c r="EO41" s="3"/>
      <c r="EP41" s="3"/>
      <c r="EQ41" s="3"/>
      <c r="ER41" s="12">
        <v>4.9249930362695089</v>
      </c>
      <c r="ES41" s="17">
        <v>4.9249930362695089</v>
      </c>
      <c r="ET41" s="3"/>
      <c r="EU41" s="3"/>
      <c r="EX41" s="3">
        <v>4.87</v>
      </c>
      <c r="EY41" s="12">
        <v>5.4993036269508799E-2</v>
      </c>
      <c r="EZ41" s="17">
        <v>4.9249930362695089</v>
      </c>
      <c r="FA41" s="3">
        <v>5.12</v>
      </c>
      <c r="FB41" s="3"/>
      <c r="FC41">
        <f t="shared" si="31"/>
        <v>0.98621130144566838</v>
      </c>
      <c r="FE41" s="3"/>
      <c r="FF41" s="17">
        <v>4.9249930362695089</v>
      </c>
      <c r="FG41" s="3"/>
      <c r="FJ41" s="3">
        <v>5</v>
      </c>
      <c r="FK41" s="12">
        <v>-0.32157938712056033</v>
      </c>
      <c r="FL41" s="18">
        <v>4.6784206128794397</v>
      </c>
      <c r="FM41" s="3">
        <v>5</v>
      </c>
      <c r="FN41" s="3"/>
      <c r="FO41" s="3"/>
      <c r="FP41">
        <f t="shared" si="29"/>
        <v>1</v>
      </c>
      <c r="FR41" s="3"/>
      <c r="FS41" s="3">
        <v>5.23</v>
      </c>
      <c r="FT41" s="18">
        <v>4.6784206128794397</v>
      </c>
      <c r="FU41" s="3"/>
      <c r="FX41" s="3">
        <v>5.25</v>
      </c>
      <c r="FY41" s="3" t="s">
        <v>239</v>
      </c>
      <c r="FZ41" s="3"/>
      <c r="GA41" s="3"/>
      <c r="GB41" s="3"/>
    </row>
    <row r="42" spans="1:184">
      <c r="A42" s="9" t="s">
        <v>142</v>
      </c>
      <c r="B42" s="2">
        <v>9031</v>
      </c>
      <c r="C42" s="2" t="s">
        <v>133</v>
      </c>
      <c r="D42" s="2" t="s">
        <v>120</v>
      </c>
      <c r="E42" s="3">
        <v>34</v>
      </c>
      <c r="F42" s="4">
        <v>7.19</v>
      </c>
      <c r="G42" s="4">
        <v>4.2645831012966005</v>
      </c>
      <c r="H42" s="4">
        <v>2.6734168987033997</v>
      </c>
      <c r="I42" s="64">
        <f t="shared" si="0"/>
        <v>6.9380000000000006</v>
      </c>
      <c r="J42" s="10">
        <v>5.8244999999999996</v>
      </c>
      <c r="K42" s="10">
        <v>0.83081662025932079</v>
      </c>
      <c r="L42" s="44">
        <f t="shared" si="30"/>
        <v>0.83694770466297697</v>
      </c>
      <c r="N42" s="11">
        <v>5.9130000000000003</v>
      </c>
      <c r="O42" s="11">
        <v>0.7423166202593201</v>
      </c>
      <c r="P42" s="11">
        <v>6.6553166202593204</v>
      </c>
      <c r="Q42" s="44">
        <f t="shared" si="1"/>
        <v>0.85174126474643252</v>
      </c>
      <c r="S42" s="11">
        <v>6.1464999999999996</v>
      </c>
      <c r="T42" s="11">
        <v>0.50881662025932073</v>
      </c>
      <c r="U42" s="11">
        <v>6.6553166202593204</v>
      </c>
      <c r="V42" s="44">
        <f t="shared" si="2"/>
        <v>0.89340582185866713</v>
      </c>
      <c r="X42" s="11">
        <v>6.1310000000000002</v>
      </c>
      <c r="Y42" s="11">
        <v>0.52431662025932013</v>
      </c>
      <c r="Z42" s="11">
        <v>6.6553166202593204</v>
      </c>
      <c r="AA42" s="44">
        <f t="shared" si="3"/>
        <v>0.89051417846582748</v>
      </c>
      <c r="AB42" s="48"/>
      <c r="AC42" s="11">
        <v>6.0090000000000003</v>
      </c>
      <c r="AD42" s="11">
        <v>0.64631662025932002</v>
      </c>
      <c r="AE42" s="11">
        <v>6.6553166202593204</v>
      </c>
      <c r="AF42" s="11">
        <v>6.6660000000000004</v>
      </c>
      <c r="AG42" s="44">
        <f t="shared" si="4"/>
        <v>0.86839140342809784</v>
      </c>
      <c r="AH42" s="44">
        <f t="shared" si="5"/>
        <v>0.86650636868715836</v>
      </c>
      <c r="AI42" s="44">
        <f t="shared" si="6"/>
        <v>0.92712100139082054</v>
      </c>
      <c r="AJ42" s="44"/>
      <c r="AK42" s="11">
        <v>6.1589999999999998</v>
      </c>
      <c r="AL42" s="11">
        <v>0.49631662025932055</v>
      </c>
      <c r="AM42" s="11">
        <v>6.6553166202593204</v>
      </c>
      <c r="AN42" s="11">
        <v>6.6509999999999998</v>
      </c>
      <c r="AO42" s="44">
        <f t="shared" si="7"/>
        <v>0.89575150721781682</v>
      </c>
      <c r="AP42" s="44">
        <f t="shared" si="8"/>
        <v>0.89656440568317086</v>
      </c>
      <c r="AQ42" s="4">
        <v>6.2030000000000003</v>
      </c>
      <c r="AR42" s="4">
        <v>0.45231662025932007</v>
      </c>
      <c r="AS42" s="4">
        <v>6.6553166202593204</v>
      </c>
      <c r="AT42" s="4">
        <v>6.6555</v>
      </c>
      <c r="AU42" s="44">
        <f t="shared" si="9"/>
        <v>0.90410722148866918</v>
      </c>
      <c r="AV42" s="44">
        <f t="shared" si="10"/>
        <v>0.90407207371953668</v>
      </c>
      <c r="AW42" s="4">
        <v>5.7634999999999996</v>
      </c>
      <c r="AX42" s="4">
        <v>0.89181662025932074</v>
      </c>
      <c r="AY42" s="4">
        <v>6.6553166202593204</v>
      </c>
      <c r="AZ42" s="4">
        <v>6.7115</v>
      </c>
      <c r="BA42" s="44">
        <f t="shared" si="11"/>
        <v>0.82704664719239052</v>
      </c>
      <c r="BB42" s="44">
        <f t="shared" si="12"/>
        <v>0.81813239586258291</v>
      </c>
      <c r="BC42" s="4">
        <v>6.19</v>
      </c>
      <c r="BD42" s="4">
        <v>0.46531662025931997</v>
      </c>
      <c r="BE42" s="4">
        <v>6.6553166202593204</v>
      </c>
      <c r="BF42" s="4">
        <v>6.66</v>
      </c>
      <c r="BG42" s="44">
        <f t="shared" si="13"/>
        <v>0.90162230752193362</v>
      </c>
      <c r="BH42" s="44">
        <f t="shared" si="14"/>
        <v>0.90073043603959835</v>
      </c>
      <c r="BI42" s="4">
        <v>6.11</v>
      </c>
      <c r="BJ42" s="4">
        <v>0.54531662025932004</v>
      </c>
      <c r="BK42" s="4">
        <v>6.6553166202593204</v>
      </c>
      <c r="BL42" s="4">
        <v>6.65</v>
      </c>
      <c r="BM42" s="4">
        <v>6.9865000000000004</v>
      </c>
      <c r="BN42" s="44">
        <f t="shared" si="15"/>
        <v>0.88662619766989248</v>
      </c>
      <c r="BO42" s="44"/>
      <c r="BQ42" s="4">
        <v>6.6553166202593204</v>
      </c>
      <c r="BR42" s="4">
        <v>6.6553166202593204</v>
      </c>
      <c r="BT42" s="44">
        <f t="shared" si="16"/>
        <v>0.3905331742999707</v>
      </c>
      <c r="BU42" s="44">
        <f t="shared" si="17"/>
        <v>1</v>
      </c>
      <c r="BV42" s="3">
        <v>6.32</v>
      </c>
      <c r="BW42" s="3">
        <v>0.60265831012965965</v>
      </c>
      <c r="BX42" s="3">
        <v>6.9226583101296599</v>
      </c>
      <c r="BY42" s="3">
        <v>6.92</v>
      </c>
      <c r="BZ42" s="44">
        <f t="shared" si="18"/>
        <v>0.87618072349670839</v>
      </c>
      <c r="CA42" s="44">
        <f t="shared" si="19"/>
        <v>0.87665952302468086</v>
      </c>
      <c r="CB42" s="3"/>
      <c r="CC42" s="3">
        <v>6.9226583101296599</v>
      </c>
      <c r="CD42" s="3">
        <v>6.9226583101296599</v>
      </c>
      <c r="CE42" s="3"/>
      <c r="CF42">
        <f t="shared" si="20"/>
        <v>0.3812005966851581</v>
      </c>
      <c r="CH42" s="3">
        <v>5.1384999999999996</v>
      </c>
      <c r="CI42" s="3">
        <v>1.7841583101296603</v>
      </c>
      <c r="CJ42" s="3">
        <v>6.9226583101296599</v>
      </c>
      <c r="CK42" s="3">
        <v>6.9264999999999999</v>
      </c>
      <c r="CL42">
        <f t="shared" si="21"/>
        <v>0.70503643836396612</v>
      </c>
      <c r="CN42" s="3">
        <v>5.86</v>
      </c>
      <c r="CO42" s="3">
        <v>1.0626583101296596</v>
      </c>
      <c r="CP42" s="3">
        <v>6.9226583101296599</v>
      </c>
      <c r="CQ42" s="3">
        <v>6.92</v>
      </c>
      <c r="CR42">
        <f t="shared" si="22"/>
        <v>0.80052371798837729</v>
      </c>
      <c r="CT42" s="3">
        <v>5.8535000000000004</v>
      </c>
      <c r="CU42" s="3">
        <v>1.0691583101296596</v>
      </c>
      <c r="CV42" s="3">
        <v>6.9226583101296599</v>
      </c>
      <c r="CW42" s="3">
        <v>6.9409999999999998</v>
      </c>
      <c r="CX42">
        <f t="shared" si="23"/>
        <v>0.79954815435198179</v>
      </c>
      <c r="CZ42" s="3">
        <v>6.51</v>
      </c>
      <c r="DA42" s="3">
        <v>0.41265831012966014</v>
      </c>
      <c r="DB42" s="3">
        <v>6.9226583101296599</v>
      </c>
      <c r="DC42" s="3">
        <v>6.92</v>
      </c>
      <c r="DD42">
        <f t="shared" si="24"/>
        <v>0.91177314279276733</v>
      </c>
      <c r="DF42" s="3">
        <v>6.66</v>
      </c>
      <c r="DG42" s="3">
        <v>0.26265831012965979</v>
      </c>
      <c r="DH42" s="3">
        <v>6.9226583101296599</v>
      </c>
      <c r="DI42" s="3">
        <v>6.92</v>
      </c>
      <c r="DJ42">
        <f t="shared" si="25"/>
        <v>0.94198270287359998</v>
      </c>
      <c r="DL42" s="3">
        <v>6.47</v>
      </c>
      <c r="DM42" s="3">
        <v>0.45265831012966018</v>
      </c>
      <c r="DN42" s="3">
        <v>6.9226583101296599</v>
      </c>
      <c r="DO42" s="3">
        <v>6.92</v>
      </c>
      <c r="DP42">
        <f t="shared" si="26"/>
        <v>0.9040417331550562</v>
      </c>
      <c r="DR42" s="3">
        <v>6.952</v>
      </c>
      <c r="DS42" s="3">
        <v>7.1818746518197996</v>
      </c>
      <c r="DT42" s="3">
        <v>7.1818746518197996</v>
      </c>
      <c r="DU42" s="3">
        <v>6.6553166202593204</v>
      </c>
      <c r="DV42">
        <f t="shared" si="27"/>
        <v>0.37256793265458299</v>
      </c>
      <c r="DX42" s="3">
        <v>6.13</v>
      </c>
      <c r="DY42" s="12">
        <v>1.0518746518197997</v>
      </c>
      <c r="DZ42" s="3">
        <v>7.1818746518197996</v>
      </c>
      <c r="EA42" s="3">
        <v>6.6553166202593204</v>
      </c>
      <c r="EB42" s="3">
        <v>7.21</v>
      </c>
      <c r="EC42" s="3"/>
      <c r="ED42" s="3">
        <v>-0.28734168987034003</v>
      </c>
      <c r="EE42" s="3">
        <v>6.9226583101296599</v>
      </c>
      <c r="EF42" s="3"/>
      <c r="EI42" s="3"/>
      <c r="EJ42" s="13"/>
      <c r="EK42" s="13"/>
      <c r="EL42" s="3"/>
      <c r="EM42">
        <f t="shared" si="28"/>
        <v>1</v>
      </c>
      <c r="EO42" s="3">
        <v>6.73</v>
      </c>
      <c r="EP42" s="3">
        <v>6.4960000000000004</v>
      </c>
      <c r="EQ42" s="3"/>
      <c r="ER42" s="14"/>
      <c r="ES42" s="14"/>
      <c r="ET42" s="3"/>
      <c r="EU42" s="3"/>
      <c r="EX42" s="3"/>
      <c r="EY42" s="14"/>
      <c r="EZ42" s="14"/>
      <c r="FA42" s="3"/>
      <c r="FB42" s="3"/>
      <c r="FC42">
        <f t="shared" si="31"/>
        <v>1</v>
      </c>
      <c r="FE42" s="3"/>
      <c r="FF42" s="14"/>
      <c r="FG42" s="3"/>
      <c r="FJ42" s="3"/>
      <c r="FK42" s="14"/>
      <c r="FL42" s="15"/>
      <c r="FM42" s="3"/>
      <c r="FN42" s="3"/>
      <c r="FO42" s="3"/>
      <c r="FP42">
        <f t="shared" si="29"/>
        <v>1</v>
      </c>
      <c r="FR42" s="3"/>
      <c r="FS42" s="3"/>
      <c r="FT42" s="15"/>
      <c r="FU42" s="3"/>
      <c r="FX42" s="3"/>
      <c r="FY42" s="3"/>
      <c r="FZ42" s="3"/>
      <c r="GA42" s="3"/>
      <c r="GB42" s="3"/>
    </row>
    <row r="43" spans="1:184">
      <c r="A43" s="30" t="s">
        <v>148</v>
      </c>
      <c r="B43" s="2">
        <v>9031</v>
      </c>
      <c r="C43" s="2" t="s">
        <v>133</v>
      </c>
      <c r="D43" s="31" t="s">
        <v>120</v>
      </c>
      <c r="E43" s="12">
        <v>46</v>
      </c>
      <c r="F43" s="4">
        <v>6.3840000000000003</v>
      </c>
      <c r="G43" s="4">
        <v>3.7691587744524004</v>
      </c>
      <c r="H43" s="4">
        <v>2.3628412255475997</v>
      </c>
      <c r="I43" s="64">
        <f t="shared" si="0"/>
        <v>6.1319999999999997</v>
      </c>
      <c r="J43" s="12">
        <v>5.6710000000000003</v>
      </c>
      <c r="K43" s="10">
        <v>0.24043175489047997</v>
      </c>
      <c r="L43" s="44">
        <f t="shared" si="30"/>
        <v>0.94003583330243867</v>
      </c>
      <c r="N43" s="11">
        <v>5.3324999999999996</v>
      </c>
      <c r="O43" s="11">
        <v>0.57893175489048065</v>
      </c>
      <c r="P43" s="11">
        <v>5.9114317548904802</v>
      </c>
      <c r="Q43" s="44">
        <f t="shared" si="1"/>
        <v>0.86685379456025868</v>
      </c>
      <c r="S43" s="32" t="s">
        <v>149</v>
      </c>
      <c r="T43" s="33">
        <v>0.45543175489047982</v>
      </c>
      <c r="U43" s="11">
        <v>5.9114317548904802</v>
      </c>
      <c r="V43" s="44">
        <f t="shared" si="2"/>
        <v>0.89219505376268493</v>
      </c>
      <c r="X43" s="33" t="s">
        <v>150</v>
      </c>
      <c r="Y43" s="33">
        <v>0.46743175489048028</v>
      </c>
      <c r="Z43" s="11">
        <v>5.9114317548904802</v>
      </c>
      <c r="AA43" s="44">
        <f t="shared" si="3"/>
        <v>0.88966794131908211</v>
      </c>
      <c r="AB43" s="48"/>
      <c r="AC43" s="32" t="s">
        <v>151</v>
      </c>
      <c r="AD43" s="32">
        <v>0.65143175489048044</v>
      </c>
      <c r="AE43" s="11">
        <v>5.9114317548904802</v>
      </c>
      <c r="AF43" s="11">
        <v>5.9314999999999998</v>
      </c>
      <c r="AG43" s="44">
        <f t="shared" si="4"/>
        <v>0.85263693830803278</v>
      </c>
      <c r="AH43" s="44">
        <f t="shared" si="5"/>
        <v>0.84878369762089956</v>
      </c>
      <c r="AI43" s="44">
        <f t="shared" si="6"/>
        <v>0.9291196741854636</v>
      </c>
      <c r="AJ43" s="44"/>
      <c r="AK43" s="32" t="s">
        <v>152</v>
      </c>
      <c r="AL43" s="32">
        <v>0.47593175489048001</v>
      </c>
      <c r="AM43" s="11">
        <v>5.9114317548904802</v>
      </c>
      <c r="AN43" s="11">
        <v>5.9145000000000003</v>
      </c>
      <c r="AO43" s="44">
        <f t="shared" si="7"/>
        <v>0.88788654762466246</v>
      </c>
      <c r="AP43" s="44">
        <f t="shared" si="8"/>
        <v>0.88724526896673139</v>
      </c>
      <c r="AQ43" s="2">
        <v>5.4480000000000004</v>
      </c>
      <c r="AR43" s="4">
        <v>0.46343175489047983</v>
      </c>
      <c r="AS43" s="4">
        <v>5.9114317548904802</v>
      </c>
      <c r="AT43" s="4">
        <v>5.9109999999999996</v>
      </c>
      <c r="AU43" s="44">
        <f t="shared" si="9"/>
        <v>0.89050871997239267</v>
      </c>
      <c r="AV43" s="44">
        <f t="shared" si="10"/>
        <v>0.89059956757886372</v>
      </c>
      <c r="AW43" s="2">
        <v>5.0545</v>
      </c>
      <c r="AX43" s="4">
        <v>0.85693175489048024</v>
      </c>
      <c r="AY43" s="4">
        <v>5.9114317548904802</v>
      </c>
      <c r="AZ43" s="31" t="s">
        <v>153</v>
      </c>
      <c r="BA43" s="44">
        <f t="shared" si="11"/>
        <v>0.81476113589757093</v>
      </c>
      <c r="BB43" s="44">
        <f t="shared" si="12"/>
        <v>0.80958656058201561</v>
      </c>
      <c r="BC43" s="4">
        <v>5.45</v>
      </c>
      <c r="BD43" s="4">
        <v>0.46143175489048005</v>
      </c>
      <c r="BE43" s="31">
        <v>5.9114317548904802</v>
      </c>
      <c r="BF43" s="2">
        <v>5.91</v>
      </c>
      <c r="BG43" s="44">
        <f t="shared" si="13"/>
        <v>0.89092970551273087</v>
      </c>
      <c r="BH43" s="44">
        <f t="shared" si="14"/>
        <v>0.89123132411609163</v>
      </c>
      <c r="BI43" s="4">
        <v>5.39</v>
      </c>
      <c r="BJ43" s="4">
        <v>0.52143175489048055</v>
      </c>
      <c r="BK43" s="31">
        <v>5.9114317548904802</v>
      </c>
      <c r="BL43" s="4">
        <v>5.91</v>
      </c>
      <c r="BM43" s="4">
        <v>6.58</v>
      </c>
      <c r="BN43" s="44">
        <f t="shared" si="15"/>
        <v>0.87847086518173545</v>
      </c>
      <c r="BO43" s="44"/>
      <c r="BQ43" s="4">
        <v>5.9114317548904802</v>
      </c>
      <c r="BR43" s="31">
        <v>5.9114317548904802</v>
      </c>
      <c r="BT43" s="44">
        <f t="shared" si="16"/>
        <v>0.38935215398561551</v>
      </c>
      <c r="BU43" s="44">
        <f t="shared" si="17"/>
        <v>1</v>
      </c>
      <c r="BV43" s="3">
        <v>5.88</v>
      </c>
      <c r="BW43" s="3">
        <v>0.26771587744523995</v>
      </c>
      <c r="BX43" s="3">
        <v>6.1477158774452398</v>
      </c>
      <c r="BY43" s="3">
        <v>6.14</v>
      </c>
      <c r="BZ43" s="44">
        <f t="shared" si="18"/>
        <v>0.93368239033149236</v>
      </c>
      <c r="CA43" s="44">
        <f t="shared" si="19"/>
        <v>0.93547040100564516</v>
      </c>
      <c r="CB43" s="3">
        <v>5.31</v>
      </c>
      <c r="CC43" s="3">
        <v>0.83771587744524023</v>
      </c>
      <c r="CD43" s="3">
        <v>6.1477158774452398</v>
      </c>
      <c r="CE43" s="3">
        <v>6.2</v>
      </c>
      <c r="CF43">
        <f t="shared" si="20"/>
        <v>0.81815961128871328</v>
      </c>
      <c r="CH43" s="3">
        <v>5.2069999999999999</v>
      </c>
      <c r="CI43" s="3">
        <v>0.94071587744523999</v>
      </c>
      <c r="CJ43" s="3">
        <v>6.1477158774452398</v>
      </c>
      <c r="CK43" s="3">
        <v>6.1505000000000001</v>
      </c>
      <c r="CL43">
        <f t="shared" si="21"/>
        <v>0.80026732196233297</v>
      </c>
      <c r="CN43" s="3">
        <v>5.42</v>
      </c>
      <c r="CO43" s="3">
        <v>0.72771587744523991</v>
      </c>
      <c r="CP43" s="3">
        <v>6.1477158774452398</v>
      </c>
      <c r="CQ43" s="3">
        <v>6.15</v>
      </c>
      <c r="CR43">
        <f t="shared" si="22"/>
        <v>0.83817296816620179</v>
      </c>
      <c r="CT43" s="3">
        <v>5.3914999999999997</v>
      </c>
      <c r="CU43" s="3">
        <v>0.7562158774452401</v>
      </c>
      <c r="CV43" s="3">
        <v>6.1477158774452398</v>
      </c>
      <c r="CW43" s="3">
        <v>6.1665000000000001</v>
      </c>
      <c r="CX43">
        <f t="shared" si="23"/>
        <v>0.83289430475593129</v>
      </c>
      <c r="CZ43" s="3">
        <v>6.13</v>
      </c>
      <c r="DA43" s="3">
        <v>1.7715877445239947E-2</v>
      </c>
      <c r="DB43" s="3">
        <v>6.1477158774452398</v>
      </c>
      <c r="DC43" s="3">
        <v>6.14</v>
      </c>
      <c r="DD43">
        <f t="shared" si="24"/>
        <v>0.99532176819310292</v>
      </c>
      <c r="DF43" s="3">
        <v>6.2</v>
      </c>
      <c r="DG43" s="3">
        <v>-5.2284122554760337E-2</v>
      </c>
      <c r="DH43" s="3">
        <v>6.1477158774452398</v>
      </c>
      <c r="DI43" s="3">
        <v>6.2</v>
      </c>
      <c r="DJ43">
        <f t="shared" si="25"/>
        <v>1</v>
      </c>
      <c r="DL43" s="3">
        <v>6.55</v>
      </c>
      <c r="DM43" s="3">
        <v>-0.40228412255475998</v>
      </c>
      <c r="DN43" s="3">
        <v>6.1477158774452398</v>
      </c>
      <c r="DO43" s="3">
        <v>6.55</v>
      </c>
      <c r="DP43">
        <f t="shared" si="26"/>
        <v>1</v>
      </c>
      <c r="DR43" s="3">
        <v>6.2530000000000001</v>
      </c>
      <c r="DS43" s="3">
        <v>7.2014837511699596</v>
      </c>
      <c r="DT43" s="3">
        <v>7.2014837511699596</v>
      </c>
      <c r="DU43" s="3">
        <v>5.9114317548904802</v>
      </c>
      <c r="DV43">
        <f t="shared" si="27"/>
        <v>0.34356773230459242</v>
      </c>
      <c r="DX43" s="3">
        <v>6.35</v>
      </c>
      <c r="DY43" s="12">
        <v>0.85148375116996</v>
      </c>
      <c r="DZ43" s="3">
        <v>7.2014837511699596</v>
      </c>
      <c r="EA43" s="3">
        <v>5.9114317548904802</v>
      </c>
      <c r="EB43" s="3">
        <v>7.2</v>
      </c>
      <c r="EC43" s="3"/>
      <c r="ED43" s="3">
        <v>-1.0522841225547603</v>
      </c>
      <c r="EE43" s="3">
        <v>6.1477158774452398</v>
      </c>
      <c r="EF43" s="3"/>
      <c r="EI43" s="3"/>
      <c r="EJ43" s="13"/>
      <c r="EK43" s="13"/>
      <c r="EL43" s="3"/>
      <c r="EM43">
        <f t="shared" si="28"/>
        <v>1</v>
      </c>
      <c r="EO43" s="3">
        <v>6.63</v>
      </c>
      <c r="EP43" s="3">
        <v>6.4414999999999996</v>
      </c>
      <c r="EQ43" s="3"/>
      <c r="ER43" s="14"/>
      <c r="ES43" s="14"/>
      <c r="ET43" s="3"/>
      <c r="EU43" s="3"/>
      <c r="EX43" s="3"/>
      <c r="EY43" s="14"/>
      <c r="EZ43" s="14"/>
      <c r="FA43" s="3"/>
      <c r="FB43" s="3"/>
      <c r="FC43">
        <f t="shared" si="31"/>
        <v>1</v>
      </c>
      <c r="FE43" s="3"/>
      <c r="FF43" s="14"/>
      <c r="FG43" s="3"/>
      <c r="FJ43" s="3"/>
      <c r="FK43" s="14"/>
      <c r="FL43" s="15"/>
      <c r="FM43" s="3"/>
      <c r="FN43" s="3"/>
      <c r="FO43" s="3"/>
      <c r="FP43">
        <f t="shared" si="29"/>
        <v>1</v>
      </c>
      <c r="FR43" s="3"/>
      <c r="FS43" s="3"/>
      <c r="FT43" s="15"/>
      <c r="FU43" s="3"/>
      <c r="FX43" s="3"/>
      <c r="FY43" s="3"/>
      <c r="FZ43" s="3"/>
      <c r="GA43" s="3"/>
      <c r="GB43" s="3"/>
    </row>
    <row r="44" spans="1:184">
      <c r="A44" s="34" t="s">
        <v>169</v>
      </c>
      <c r="B44" s="2">
        <v>9031</v>
      </c>
      <c r="C44" s="2" t="s">
        <v>133</v>
      </c>
      <c r="D44" s="2" t="s">
        <v>120</v>
      </c>
      <c r="E44" s="3">
        <v>24</v>
      </c>
      <c r="F44" s="4">
        <v>6.984</v>
      </c>
      <c r="G44" s="4">
        <v>4.1379610028723999</v>
      </c>
      <c r="H44" s="4">
        <v>2.5940389971275999</v>
      </c>
      <c r="I44" s="64">
        <f t="shared" si="0"/>
        <v>6.7319999999999993</v>
      </c>
      <c r="J44" s="10">
        <v>5.6334999999999997</v>
      </c>
      <c r="K44" s="10">
        <v>0.83169220057448001</v>
      </c>
      <c r="L44" s="44">
        <f t="shared" si="30"/>
        <v>0.83264582727872638</v>
      </c>
      <c r="N44" s="11">
        <v>5.9424999999999999</v>
      </c>
      <c r="O44" s="11">
        <v>0.52269220057447985</v>
      </c>
      <c r="P44" s="11">
        <v>6.4651922005744797</v>
      </c>
      <c r="Q44" s="44">
        <f t="shared" si="1"/>
        <v>0.88785001205669789</v>
      </c>
      <c r="S44" s="11">
        <v>5.9669999999999996</v>
      </c>
      <c r="T44" s="11">
        <v>0.4981922005744801</v>
      </c>
      <c r="U44" s="11">
        <v>6.4651922005744797</v>
      </c>
      <c r="V44" s="44">
        <f t="shared" si="2"/>
        <v>0.89254190301474834</v>
      </c>
      <c r="X44" s="11">
        <v>5.9960000000000004</v>
      </c>
      <c r="Y44" s="11">
        <v>0.4691922005744793</v>
      </c>
      <c r="Z44" s="11">
        <v>6.4651922005744797</v>
      </c>
      <c r="AA44" s="44">
        <f t="shared" si="3"/>
        <v>0.89816006113635438</v>
      </c>
      <c r="AB44" s="48"/>
      <c r="AC44" s="11">
        <v>5.7184999999999997</v>
      </c>
      <c r="AD44" s="11">
        <v>0.74669220057448005</v>
      </c>
      <c r="AE44" s="11">
        <v>6.4651922005744797</v>
      </c>
      <c r="AF44" s="11">
        <v>6.5925000000000002</v>
      </c>
      <c r="AG44" s="44">
        <f t="shared" si="4"/>
        <v>0.84713506374463332</v>
      </c>
      <c r="AH44" s="44">
        <f t="shared" si="5"/>
        <v>0.82561715873305819</v>
      </c>
      <c r="AI44" s="44">
        <f t="shared" si="6"/>
        <v>0.94394329896907225</v>
      </c>
      <c r="AJ44" s="44"/>
      <c r="AK44" s="11">
        <v>6.1174999999999997</v>
      </c>
      <c r="AL44" s="11">
        <v>0.34769220057448003</v>
      </c>
      <c r="AM44" s="11">
        <v>6.4651922005744797</v>
      </c>
      <c r="AN44" s="11">
        <v>6.4645000000000001</v>
      </c>
      <c r="AO44" s="44">
        <f t="shared" si="7"/>
        <v>0.92248794438515547</v>
      </c>
      <c r="AP44" s="44">
        <f t="shared" si="8"/>
        <v>0.92263031946592988</v>
      </c>
      <c r="AQ44" s="4">
        <v>5.968</v>
      </c>
      <c r="AR44" s="4">
        <v>0.49719220057447977</v>
      </c>
      <c r="AS44" s="4">
        <v>6.4651922005744797</v>
      </c>
      <c r="AT44" s="4">
        <v>6.4619999999999997</v>
      </c>
      <c r="AU44" s="44">
        <f t="shared" si="9"/>
        <v>0.89273446232483789</v>
      </c>
      <c r="AV44" s="44">
        <f t="shared" si="10"/>
        <v>0.893349706594322</v>
      </c>
      <c r="AW44" s="4">
        <v>5.6</v>
      </c>
      <c r="AX44" s="4">
        <v>0.8651922005744801</v>
      </c>
      <c r="AY44" s="4">
        <v>6.4651922005744797</v>
      </c>
      <c r="AZ44" s="4">
        <v>6.46</v>
      </c>
      <c r="BA44" s="44">
        <f t="shared" si="11"/>
        <v>0.8270706161909227</v>
      </c>
      <c r="BB44" s="44">
        <f t="shared" si="12"/>
        <v>0.8279298298834773</v>
      </c>
      <c r="BC44" s="4">
        <v>6</v>
      </c>
      <c r="BD44" s="4">
        <v>0.46519220057447974</v>
      </c>
      <c r="BE44" s="4">
        <v>6.4651922005744797</v>
      </c>
      <c r="BF44" s="4">
        <v>6.48</v>
      </c>
      <c r="BG44" s="44">
        <f t="shared" si="13"/>
        <v>0.8989405348867946</v>
      </c>
      <c r="BH44" s="44">
        <f t="shared" si="14"/>
        <v>0.89605802220905773</v>
      </c>
      <c r="BI44" s="4">
        <v>6.02</v>
      </c>
      <c r="BJ44" s="4">
        <v>0.44519220057448017</v>
      </c>
      <c r="BK44" s="4">
        <v>6.4651922005744797</v>
      </c>
      <c r="BL44" s="4">
        <v>6.46</v>
      </c>
      <c r="BM44" s="4">
        <v>7.0114999999999998</v>
      </c>
      <c r="BN44" s="44">
        <f t="shared" si="15"/>
        <v>0.90286333866394386</v>
      </c>
      <c r="BO44" s="44"/>
      <c r="BQ44" s="4">
        <v>6.4651922005744797</v>
      </c>
      <c r="BR44" s="4">
        <v>6.4651922005744797</v>
      </c>
      <c r="BT44" s="44">
        <f t="shared" si="16"/>
        <v>0.39025758880171879</v>
      </c>
      <c r="BU44" s="44">
        <f t="shared" si="17"/>
        <v>1</v>
      </c>
      <c r="BV44" s="3">
        <v>6.42</v>
      </c>
      <c r="BW44" s="3">
        <v>0.30459610028723993</v>
      </c>
      <c r="BX44" s="3">
        <v>6.7245961002872399</v>
      </c>
      <c r="BY44" s="3">
        <v>6.73</v>
      </c>
      <c r="BZ44" s="44">
        <f t="shared" si="18"/>
        <v>0.93143676193366098</v>
      </c>
      <c r="CA44" s="44">
        <f t="shared" si="19"/>
        <v>0.93030514435719891</v>
      </c>
      <c r="CB44" s="3">
        <v>5.96</v>
      </c>
      <c r="CC44" s="3">
        <v>0.7645961002872399</v>
      </c>
      <c r="CD44" s="3">
        <v>6.7245961002872399</v>
      </c>
      <c r="CE44" s="3">
        <v>6.73</v>
      </c>
      <c r="CF44">
        <f t="shared" si="20"/>
        <v>0.84404136776000693</v>
      </c>
      <c r="CH44" s="3">
        <v>5.6050000000000004</v>
      </c>
      <c r="CI44" s="3">
        <v>1.1195961002872394</v>
      </c>
      <c r="CJ44" s="3">
        <v>6.7245961002872399</v>
      </c>
      <c r="CK44" s="3">
        <v>6.77</v>
      </c>
      <c r="CL44">
        <f t="shared" si="21"/>
        <v>0.78705013025642756</v>
      </c>
      <c r="CN44" s="3">
        <v>5.95</v>
      </c>
      <c r="CO44" s="3">
        <v>0.77459610028723969</v>
      </c>
      <c r="CP44" s="3">
        <v>6.7245961002872399</v>
      </c>
      <c r="CQ44" s="3">
        <v>6.72</v>
      </c>
      <c r="CR44">
        <f t="shared" si="22"/>
        <v>0.84232323736470405</v>
      </c>
      <c r="CT44" s="3">
        <v>5.8514999999999997</v>
      </c>
      <c r="CU44" s="3">
        <v>0.87309610028724016</v>
      </c>
      <c r="CV44" s="3">
        <v>6.7245961002872399</v>
      </c>
      <c r="CW44" s="3">
        <v>6.7904999999999998</v>
      </c>
      <c r="CX44">
        <f t="shared" si="23"/>
        <v>0.82576608441825106</v>
      </c>
      <c r="CZ44" s="3">
        <v>6.57</v>
      </c>
      <c r="DA44" s="3">
        <v>0.15459610028723958</v>
      </c>
      <c r="DB44" s="3">
        <v>6.7245961002872399</v>
      </c>
      <c r="DC44" s="3">
        <v>6.72</v>
      </c>
      <c r="DD44">
        <f t="shared" si="24"/>
        <v>0.96398508008817274</v>
      </c>
      <c r="DF44" s="3">
        <v>6.55</v>
      </c>
      <c r="DG44" s="3">
        <v>0.17459610028724004</v>
      </c>
      <c r="DH44" s="3">
        <v>6.7245961002872399</v>
      </c>
      <c r="DI44" s="3">
        <v>6.72</v>
      </c>
      <c r="DJ44">
        <f t="shared" si="25"/>
        <v>0.95951448384084692</v>
      </c>
      <c r="DL44" s="3">
        <v>6.35</v>
      </c>
      <c r="DM44" s="3">
        <v>0.37459610028724022</v>
      </c>
      <c r="DN44" s="3">
        <v>6.7245961002872399</v>
      </c>
      <c r="DO44" s="3">
        <v>6.72</v>
      </c>
      <c r="DP44">
        <f t="shared" si="26"/>
        <v>0.91698806425630552</v>
      </c>
      <c r="DR44" s="3">
        <v>6.4859999999999998</v>
      </c>
      <c r="DS44" s="3">
        <v>6.7957446611044201</v>
      </c>
      <c r="DT44" s="3">
        <v>6.7957446611044201</v>
      </c>
      <c r="DU44" s="3">
        <v>6.4651922005744797</v>
      </c>
      <c r="DV44">
        <f t="shared" si="27"/>
        <v>0.37845915465839747</v>
      </c>
      <c r="DX44" s="3">
        <v>5.82</v>
      </c>
      <c r="DY44" s="12">
        <v>0.97574466110441982</v>
      </c>
      <c r="DZ44" s="3">
        <v>6.7957446611044201</v>
      </c>
      <c r="EA44" s="3">
        <v>6.4651922005744797</v>
      </c>
      <c r="EB44" s="3">
        <v>6.79</v>
      </c>
      <c r="EC44" s="3"/>
      <c r="ED44" s="3">
        <v>-6.5403899712760172E-2</v>
      </c>
      <c r="EE44" s="3">
        <v>6.7245961002872399</v>
      </c>
      <c r="EF44" s="3"/>
      <c r="EI44" s="3">
        <v>6.83</v>
      </c>
      <c r="EJ44" s="3">
        <v>-0.10540389971276021</v>
      </c>
      <c r="EK44" s="3">
        <v>6.7245961002872399</v>
      </c>
      <c r="EL44" s="3">
        <v>6.83</v>
      </c>
      <c r="EM44">
        <f t="shared" si="28"/>
        <v>1</v>
      </c>
      <c r="EO44" s="3"/>
      <c r="EP44" s="3"/>
      <c r="EQ44" s="3">
        <v>5.8855000000000004</v>
      </c>
      <c r="ER44" s="3">
        <v>0.83909610028723947</v>
      </c>
      <c r="ES44" s="3">
        <v>6.7245961002872399</v>
      </c>
      <c r="ET44" s="3">
        <v>6.7835000000000001</v>
      </c>
      <c r="EU44" s="3"/>
      <c r="EX44" s="3">
        <v>5.98</v>
      </c>
      <c r="EY44" s="3">
        <v>0.74459610028723944</v>
      </c>
      <c r="EZ44" s="3">
        <v>6.7245961002872399</v>
      </c>
      <c r="FA44" s="3">
        <v>6.76</v>
      </c>
      <c r="FB44" s="3">
        <v>6.39</v>
      </c>
      <c r="FC44">
        <f t="shared" si="31"/>
        <v>0.8474987420412573</v>
      </c>
      <c r="FE44" s="3"/>
      <c r="FF44" s="3"/>
      <c r="FG44" s="3"/>
      <c r="FJ44" s="3"/>
      <c r="FK44" s="14"/>
      <c r="FL44" s="15"/>
      <c r="FM44" s="3"/>
      <c r="FN44" s="3"/>
      <c r="FO44" s="3"/>
      <c r="FP44">
        <f t="shared" si="29"/>
        <v>1</v>
      </c>
      <c r="FR44" s="3"/>
      <c r="FS44" s="3"/>
      <c r="FT44" s="15"/>
      <c r="FU44" s="3"/>
      <c r="FX44" s="3"/>
      <c r="FY44" s="3"/>
      <c r="FZ44" s="3"/>
      <c r="GA44" s="3"/>
      <c r="GB44" s="3"/>
    </row>
    <row r="45" spans="1:184">
      <c r="A45" s="36" t="s">
        <v>202</v>
      </c>
      <c r="B45" s="2">
        <v>9031</v>
      </c>
      <c r="C45" s="2" t="s">
        <v>133</v>
      </c>
      <c r="D45" s="2" t="s">
        <v>120</v>
      </c>
      <c r="E45" s="3">
        <v>44</v>
      </c>
      <c r="F45" s="4">
        <v>7.3449999999999998</v>
      </c>
      <c r="G45" s="4">
        <v>4.3598570103050998</v>
      </c>
      <c r="H45" s="4">
        <v>2.7331429896948998</v>
      </c>
      <c r="I45" s="64">
        <f t="shared" si="0"/>
        <v>7.093</v>
      </c>
      <c r="J45" s="10">
        <v>6.3</v>
      </c>
      <c r="K45" s="10">
        <v>0.49837140206101971</v>
      </c>
      <c r="L45" s="44">
        <f t="shared" si="30"/>
        <v>0.89741705005214112</v>
      </c>
      <c r="N45" s="11">
        <v>6.4035000000000002</v>
      </c>
      <c r="O45" s="11">
        <v>0.39487140206101934</v>
      </c>
      <c r="P45" s="11">
        <v>6.7983714020610195</v>
      </c>
      <c r="Q45" s="44">
        <f t="shared" si="1"/>
        <v>0.91695184922990847</v>
      </c>
      <c r="S45" s="11">
        <v>6.36</v>
      </c>
      <c r="T45" s="11">
        <v>0.43837140206101921</v>
      </c>
      <c r="U45" s="11">
        <v>6.7983714020610195</v>
      </c>
      <c r="V45" s="44">
        <f t="shared" si="2"/>
        <v>0.90863890494849364</v>
      </c>
      <c r="X45" s="11">
        <v>6.38</v>
      </c>
      <c r="Y45" s="11">
        <v>0.41837140206101964</v>
      </c>
      <c r="Z45" s="11">
        <v>6.7983714020610195</v>
      </c>
      <c r="AA45" s="44">
        <f t="shared" si="3"/>
        <v>0.9124421509490277</v>
      </c>
      <c r="AB45" s="48"/>
      <c r="AC45" s="11">
        <v>6.19</v>
      </c>
      <c r="AD45" s="11">
        <v>0.60837140206101914</v>
      </c>
      <c r="AE45" s="11">
        <v>6.7983714020610195</v>
      </c>
      <c r="AF45" s="11">
        <v>6.8</v>
      </c>
      <c r="AG45" s="44">
        <f t="shared" si="4"/>
        <v>0.87754761827238892</v>
      </c>
      <c r="AH45" s="44">
        <f t="shared" si="5"/>
        <v>0.8772600501915544</v>
      </c>
      <c r="AI45" s="44">
        <f t="shared" si="6"/>
        <v>0.9257998638529612</v>
      </c>
      <c r="AJ45" s="44"/>
      <c r="AK45" s="11">
        <v>6.42</v>
      </c>
      <c r="AL45" s="11">
        <v>0.3783714020610196</v>
      </c>
      <c r="AM45" s="11">
        <v>6.7983714020610195</v>
      </c>
      <c r="AN45" s="11">
        <v>6.79</v>
      </c>
      <c r="AO45" s="44">
        <f t="shared" si="7"/>
        <v>0.92014496365909193</v>
      </c>
      <c r="AP45" s="44">
        <f t="shared" si="8"/>
        <v>0.92177353370432369</v>
      </c>
      <c r="AQ45" s="4">
        <v>6.42</v>
      </c>
      <c r="AR45" s="4">
        <v>0.3783714020610196</v>
      </c>
      <c r="AS45" s="4">
        <v>6.7983714020610195</v>
      </c>
      <c r="AT45" s="4">
        <v>6.8</v>
      </c>
      <c r="AU45" s="44">
        <f t="shared" si="9"/>
        <v>0.92014496365909193</v>
      </c>
      <c r="AV45" s="44">
        <f t="shared" si="10"/>
        <v>0.91982880513614063</v>
      </c>
      <c r="AW45" s="4">
        <v>6.08</v>
      </c>
      <c r="AX45" s="4">
        <v>0.71837140206101946</v>
      </c>
      <c r="AY45" s="4">
        <v>6.7983714020610195</v>
      </c>
      <c r="AZ45" s="4">
        <v>6.79</v>
      </c>
      <c r="BA45" s="44">
        <f t="shared" si="11"/>
        <v>0.85853897388473199</v>
      </c>
      <c r="BB45" s="44">
        <f t="shared" si="12"/>
        <v>0.85995660261091411</v>
      </c>
      <c r="BC45" s="4">
        <v>6.39</v>
      </c>
      <c r="BD45" s="4">
        <v>0.40837140206101985</v>
      </c>
      <c r="BE45" s="4">
        <v>6.7983714020610195</v>
      </c>
      <c r="BF45" s="4">
        <v>6.79</v>
      </c>
      <c r="BG45" s="44">
        <f t="shared" si="13"/>
        <v>0.91435573828595695</v>
      </c>
      <c r="BH45" s="44">
        <f t="shared" si="14"/>
        <v>0.91596386212148817</v>
      </c>
      <c r="BI45" s="4">
        <v>6.34</v>
      </c>
      <c r="BJ45" s="4">
        <v>0.45837140206101967</v>
      </c>
      <c r="BK45" s="4">
        <v>6.7983714020610195</v>
      </c>
      <c r="BL45" s="4">
        <v>6.79</v>
      </c>
      <c r="BM45" s="4">
        <v>7.4255000000000004</v>
      </c>
      <c r="BN45" s="44">
        <f t="shared" si="15"/>
        <v>0.90486723276036551</v>
      </c>
      <c r="BO45" s="44"/>
      <c r="BQ45" s="4">
        <v>6.7983714020610195</v>
      </c>
      <c r="BR45" s="4">
        <v>6.7983714020610195</v>
      </c>
      <c r="BT45" s="44">
        <f t="shared" si="16"/>
        <v>0.39073021712598061</v>
      </c>
      <c r="BU45" s="44">
        <f t="shared" si="17"/>
        <v>1</v>
      </c>
      <c r="BV45" s="3">
        <v>6.74</v>
      </c>
      <c r="BW45" s="3">
        <v>0.33168570103050854</v>
      </c>
      <c r="BX45" s="3">
        <v>7.0716857010305088</v>
      </c>
      <c r="BY45" s="3">
        <v>7.07</v>
      </c>
      <c r="BZ45" s="44">
        <f t="shared" si="18"/>
        <v>0.92930135747691345</v>
      </c>
      <c r="CA45" s="44">
        <f t="shared" si="19"/>
        <v>0.92963538136133239</v>
      </c>
      <c r="CB45" s="3">
        <v>6.38</v>
      </c>
      <c r="CC45" s="3">
        <v>0.69168570103050886</v>
      </c>
      <c r="CD45" s="3">
        <v>7.0716857010305088</v>
      </c>
      <c r="CE45" s="3">
        <v>7.07</v>
      </c>
      <c r="CF45">
        <f t="shared" si="20"/>
        <v>0.86307436350515787</v>
      </c>
      <c r="CH45" s="3">
        <v>5.96</v>
      </c>
      <c r="CI45" s="3">
        <v>1.1116857010305088</v>
      </c>
      <c r="CJ45" s="3">
        <v>7.0716857010305088</v>
      </c>
      <c r="CK45" s="3">
        <v>7.07</v>
      </c>
      <c r="CL45">
        <f t="shared" si="21"/>
        <v>0.79682408423361362</v>
      </c>
      <c r="CN45" s="3">
        <v>6.45</v>
      </c>
      <c r="CO45" s="3">
        <v>0.62168570103050858</v>
      </c>
      <c r="CP45" s="3">
        <v>7.0716857010305088</v>
      </c>
      <c r="CQ45" s="3">
        <v>7.07</v>
      </c>
      <c r="CR45">
        <f t="shared" si="22"/>
        <v>0.87520217389367172</v>
      </c>
      <c r="CT45" s="3">
        <v>6.2735000000000003</v>
      </c>
      <c r="CU45" s="3">
        <v>0.79818570103050845</v>
      </c>
      <c r="CV45" s="3">
        <v>7.0716857010305088</v>
      </c>
      <c r="CW45" s="3">
        <v>7.0934999999999997</v>
      </c>
      <c r="CX45">
        <f t="shared" si="23"/>
        <v>0.84525415051791442</v>
      </c>
      <c r="CZ45" s="3">
        <v>6.78</v>
      </c>
      <c r="DA45" s="3">
        <v>0.2916857010305085</v>
      </c>
      <c r="DB45" s="3">
        <v>7.0716857010305088</v>
      </c>
      <c r="DC45" s="3">
        <v>7.07</v>
      </c>
      <c r="DD45">
        <f t="shared" si="24"/>
        <v>0.9372926963951802</v>
      </c>
      <c r="DF45" s="3">
        <v>6.94</v>
      </c>
      <c r="DG45" s="3">
        <v>0.13168570103050836</v>
      </c>
      <c r="DH45" s="3">
        <v>7.0716857010305088</v>
      </c>
      <c r="DI45" s="3">
        <v>7.07</v>
      </c>
      <c r="DJ45">
        <f t="shared" si="25"/>
        <v>0.97068140959716043</v>
      </c>
      <c r="DL45" s="3">
        <v>6.81</v>
      </c>
      <c r="DM45" s="3">
        <v>0.26168570103050914</v>
      </c>
      <c r="DN45" s="3">
        <v>7.0716857010305088</v>
      </c>
      <c r="DO45" s="3">
        <v>7.07</v>
      </c>
      <c r="DP45">
        <f t="shared" si="26"/>
        <v>0.9433769809400111</v>
      </c>
      <c r="DR45" s="3">
        <v>6.91</v>
      </c>
      <c r="DS45" s="3">
        <v>7.0466875580406896</v>
      </c>
      <c r="DT45" s="3">
        <v>7.0466875580406896</v>
      </c>
      <c r="DU45" s="3">
        <v>6.7983714020610195</v>
      </c>
      <c r="DV45">
        <f t="shared" si="27"/>
        <v>0.38222416825548589</v>
      </c>
      <c r="DX45" s="3">
        <v>6.8</v>
      </c>
      <c r="DY45" s="12">
        <v>0.24668755804068976</v>
      </c>
      <c r="DZ45" s="3">
        <v>7.0466875580406896</v>
      </c>
      <c r="EA45" s="3">
        <v>6.7983714020610195</v>
      </c>
      <c r="EB45" s="3">
        <v>7.05</v>
      </c>
      <c r="EC45" s="3"/>
      <c r="ED45" s="3">
        <v>2.168570103050893E-2</v>
      </c>
      <c r="EE45" s="3">
        <v>7.0716857010305088</v>
      </c>
      <c r="EF45" s="3"/>
      <c r="EI45" s="3">
        <v>7.03</v>
      </c>
      <c r="EJ45" s="3">
        <v>4.1685701030508504E-2</v>
      </c>
      <c r="EK45" s="3">
        <v>7.0716857010305088</v>
      </c>
      <c r="EL45" s="3">
        <v>7.07</v>
      </c>
      <c r="EM45">
        <f t="shared" si="28"/>
        <v>0.99052929762032016</v>
      </c>
      <c r="EO45" s="3"/>
      <c r="EP45" s="3"/>
      <c r="EQ45" s="3"/>
      <c r="ER45" s="12">
        <v>7.0716857010305088</v>
      </c>
      <c r="ES45" s="12">
        <v>7.0716857010305088</v>
      </c>
      <c r="ET45" s="3"/>
      <c r="EU45" s="3" t="s">
        <v>199</v>
      </c>
      <c r="EX45" s="3">
        <v>6.4095000000000004</v>
      </c>
      <c r="EY45" s="12">
        <v>0.66218570103050833</v>
      </c>
      <c r="EZ45" s="12">
        <v>7.0716857010305088</v>
      </c>
      <c r="FA45" s="3">
        <v>7.0759999999999996</v>
      </c>
      <c r="FB45" s="3"/>
      <c r="FC45">
        <f t="shared" si="31"/>
        <v>0.868144151873531</v>
      </c>
      <c r="FE45" s="3">
        <v>6.36</v>
      </c>
      <c r="FF45" s="12">
        <v>7.0716857010305088</v>
      </c>
      <c r="FG45" s="3">
        <v>7.07</v>
      </c>
      <c r="FJ45" s="3"/>
      <c r="FK45" s="37"/>
      <c r="FL45" s="15"/>
      <c r="FM45" s="3"/>
      <c r="FN45" s="3">
        <v>6.97</v>
      </c>
      <c r="FO45" s="3">
        <v>6.7249999999999996</v>
      </c>
      <c r="FP45">
        <f t="shared" si="29"/>
        <v>1</v>
      </c>
      <c r="FR45" s="3"/>
      <c r="FS45" s="3"/>
      <c r="FT45" s="15"/>
      <c r="FU45" s="3"/>
      <c r="FX45" s="3"/>
      <c r="FY45" s="3"/>
      <c r="FZ45" s="3"/>
      <c r="GA45" s="3"/>
      <c r="GB45" s="3"/>
    </row>
    <row r="46" spans="1:184">
      <c r="A46" s="38" t="s">
        <v>229</v>
      </c>
      <c r="B46" s="2">
        <v>9031</v>
      </c>
      <c r="C46" s="2" t="s">
        <v>133</v>
      </c>
      <c r="D46" s="2" t="s">
        <v>120</v>
      </c>
      <c r="E46" s="3">
        <v>54</v>
      </c>
      <c r="F46" s="4">
        <v>6.3904999999999994</v>
      </c>
      <c r="G46" s="4">
        <v>3.7731541319269497</v>
      </c>
      <c r="H46" s="4">
        <v>2.3653458680730495</v>
      </c>
      <c r="I46" s="64">
        <f t="shared" si="0"/>
        <v>6.1384999999999987</v>
      </c>
      <c r="J46" s="40">
        <v>5.7559999999999993</v>
      </c>
      <c r="K46" s="12">
        <v>0.14987093780638983</v>
      </c>
      <c r="L46" s="44">
        <f t="shared" si="30"/>
        <v>0.9617970991410012</v>
      </c>
      <c r="N46" s="11">
        <v>5.59</v>
      </c>
      <c r="O46" s="11">
        <v>0.46587093780638966</v>
      </c>
      <c r="P46" s="11">
        <v>6.0558709378063895</v>
      </c>
      <c r="Q46" s="44">
        <f t="shared" si="1"/>
        <v>0.89009950869771681</v>
      </c>
      <c r="S46" s="11">
        <v>5.74</v>
      </c>
      <c r="T46" s="11">
        <v>0.31587093780638931</v>
      </c>
      <c r="U46" s="11">
        <v>6.0558709378063895</v>
      </c>
      <c r="V46" s="44">
        <f t="shared" si="2"/>
        <v>0.92275152819569584</v>
      </c>
      <c r="X46" s="11">
        <v>5.76</v>
      </c>
      <c r="Y46" s="11">
        <v>0.29587093780638973</v>
      </c>
      <c r="Z46" s="11">
        <v>6.0558709378063895</v>
      </c>
      <c r="AA46" s="44">
        <f t="shared" si="3"/>
        <v>0.92728702017415221</v>
      </c>
      <c r="AB46" s="48"/>
      <c r="AC46" s="11">
        <v>5.61</v>
      </c>
      <c r="AD46" s="11">
        <v>0.4458709378063892</v>
      </c>
      <c r="AE46" s="11">
        <v>6.0558709378063895</v>
      </c>
      <c r="AF46" s="11">
        <v>6.05</v>
      </c>
      <c r="AG46" s="44">
        <f t="shared" si="4"/>
        <v>0.89431896458615479</v>
      </c>
      <c r="AH46" s="44">
        <f t="shared" si="5"/>
        <v>0.89556517843348904</v>
      </c>
      <c r="AI46" s="44">
        <f t="shared" si="6"/>
        <v>0.94671778421093822</v>
      </c>
      <c r="AJ46" s="44"/>
      <c r="AK46" s="11">
        <v>5.7</v>
      </c>
      <c r="AL46" s="11">
        <v>0.35587093780638934</v>
      </c>
      <c r="AM46" s="11">
        <v>6.0558709378063895</v>
      </c>
      <c r="AN46" s="11">
        <v>6.05</v>
      </c>
      <c r="AO46" s="44">
        <f t="shared" si="7"/>
        <v>0.91381235720388287</v>
      </c>
      <c r="AP46" s="44">
        <f t="shared" si="8"/>
        <v>0.91511352988484396</v>
      </c>
      <c r="AQ46" s="4">
        <v>5.73</v>
      </c>
      <c r="AR46" s="4">
        <v>0.18743082638538944</v>
      </c>
      <c r="AS46" s="4">
        <v>5.9174308263853899</v>
      </c>
      <c r="AT46" s="4">
        <v>5.91</v>
      </c>
      <c r="AU46" s="44">
        <f t="shared" si="9"/>
        <v>0.95267597378715074</v>
      </c>
      <c r="AV46" s="44">
        <f t="shared" si="10"/>
        <v>0.95446673871219401</v>
      </c>
      <c r="AW46" s="4">
        <v>5.38</v>
      </c>
      <c r="AX46" s="4">
        <v>0.53743082638538997</v>
      </c>
      <c r="AY46" s="4">
        <v>5.9174308263853899</v>
      </c>
      <c r="AZ46" s="4">
        <v>5.92</v>
      </c>
      <c r="BA46" s="44">
        <f t="shared" si="11"/>
        <v>0.87532299407554126</v>
      </c>
      <c r="BB46" s="44">
        <f t="shared" si="12"/>
        <v>0.8748015991353526</v>
      </c>
      <c r="BC46" s="4">
        <v>5.53</v>
      </c>
      <c r="BD46" s="4">
        <v>0.38743082638538962</v>
      </c>
      <c r="BE46" s="4">
        <v>5.9174308263853899</v>
      </c>
      <c r="BF46" s="4">
        <v>5.9174308263853899</v>
      </c>
      <c r="BG46" s="44">
        <f t="shared" si="13"/>
        <v>0.90688068378189213</v>
      </c>
      <c r="BH46" s="44">
        <f t="shared" si="14"/>
        <v>0.90688068378189213</v>
      </c>
      <c r="BI46" s="4">
        <v>5.54</v>
      </c>
      <c r="BJ46" s="4">
        <v>0.37743082638538983</v>
      </c>
      <c r="BK46" s="4">
        <v>5.9174308263853899</v>
      </c>
      <c r="BL46" s="4">
        <v>5.91</v>
      </c>
      <c r="BM46" s="4">
        <v>6.5585000000000004</v>
      </c>
      <c r="BN46" s="44">
        <f t="shared" si="15"/>
        <v>0.9090656304650474</v>
      </c>
      <c r="BO46" s="44"/>
      <c r="BQ46" s="4">
        <v>5.9174308263853899</v>
      </c>
      <c r="BR46" s="4">
        <v>5.9174308263853899</v>
      </c>
      <c r="BT46" s="44">
        <f t="shared" si="16"/>
        <v>0.38936288657068463</v>
      </c>
      <c r="BU46" s="44">
        <f t="shared" si="17"/>
        <v>1</v>
      </c>
      <c r="BV46" s="3">
        <v>6.01</v>
      </c>
      <c r="BW46" s="3">
        <v>0.14396541319269485</v>
      </c>
      <c r="BX46" s="3">
        <v>6.1539654131926946</v>
      </c>
      <c r="BY46" s="3">
        <v>6.15</v>
      </c>
      <c r="BZ46" s="44">
        <f t="shared" si="18"/>
        <v>0.96324712290895953</v>
      </c>
      <c r="CA46" s="44">
        <f t="shared" si="19"/>
        <v>0.96422323392330567</v>
      </c>
      <c r="CB46" s="3">
        <v>5.66</v>
      </c>
      <c r="CC46" s="3">
        <v>0.49396541319269449</v>
      </c>
      <c r="CD46" s="3">
        <v>6.1539654131926946</v>
      </c>
      <c r="CE46" s="3">
        <v>6.15</v>
      </c>
      <c r="CF46">
        <f t="shared" si="20"/>
        <v>0.88423914353239785</v>
      </c>
      <c r="CH46" s="3">
        <v>5.44</v>
      </c>
      <c r="CI46" s="3">
        <v>0.71396541319269424</v>
      </c>
      <c r="CJ46" s="3">
        <v>6.1539654131926946</v>
      </c>
      <c r="CK46" s="3">
        <v>6.17</v>
      </c>
      <c r="CL46">
        <f t="shared" si="21"/>
        <v>0.84088558238453248</v>
      </c>
      <c r="CN46" s="3">
        <v>5.62</v>
      </c>
      <c r="CO46" s="3">
        <v>0.53396541319269453</v>
      </c>
      <c r="CP46" s="3">
        <v>6.1539654131926946</v>
      </c>
      <c r="CQ46" s="3">
        <v>6.15</v>
      </c>
      <c r="CR46">
        <f t="shared" si="22"/>
        <v>0.87602725961072403</v>
      </c>
      <c r="CT46" s="3">
        <v>5.5385</v>
      </c>
      <c r="CU46" s="3">
        <v>0.61546541319269465</v>
      </c>
      <c r="CV46" s="3">
        <v>6.1539654131926946</v>
      </c>
      <c r="CW46" s="3">
        <v>6.1849999999999996</v>
      </c>
      <c r="CX46">
        <f t="shared" si="23"/>
        <v>0.8597587676796633</v>
      </c>
      <c r="CZ46" s="3">
        <v>5.99</v>
      </c>
      <c r="DA46" s="3">
        <v>0.16396541319269442</v>
      </c>
      <c r="DB46" s="3">
        <v>6.1539654131926946</v>
      </c>
      <c r="DC46" s="3">
        <v>6.15</v>
      </c>
      <c r="DD46">
        <f t="shared" si="24"/>
        <v>0.95835396631632841</v>
      </c>
      <c r="DF46" s="3">
        <v>6.27</v>
      </c>
      <c r="DG46" s="3">
        <v>-0.11603458680730494</v>
      </c>
      <c r="DH46" s="3">
        <v>6.1539654131926946</v>
      </c>
      <c r="DI46" s="3">
        <v>6.27</v>
      </c>
      <c r="DJ46">
        <f t="shared" si="25"/>
        <v>1</v>
      </c>
      <c r="DL46" s="3">
        <v>6.2</v>
      </c>
      <c r="DM46" s="3">
        <v>-4.6034586807305544E-2</v>
      </c>
      <c r="DN46" s="3">
        <v>6.1539654131926946</v>
      </c>
      <c r="DO46" s="3">
        <v>6.2</v>
      </c>
      <c r="DP46">
        <f t="shared" si="26"/>
        <v>1</v>
      </c>
      <c r="DR46" s="3">
        <v>5.89</v>
      </c>
      <c r="DS46" s="3">
        <v>6.9813077994519297</v>
      </c>
      <c r="DT46" s="3">
        <v>6.9813077994519297</v>
      </c>
      <c r="DU46" s="3">
        <v>5.9174308263853899</v>
      </c>
      <c r="DV46">
        <f t="shared" si="27"/>
        <v>0.35084545893624047</v>
      </c>
      <c r="DX46" s="3">
        <v>6.32</v>
      </c>
      <c r="DY46" s="12">
        <v>0.66130779945192941</v>
      </c>
      <c r="DZ46" s="3">
        <v>6.9813077994519297</v>
      </c>
      <c r="EA46" s="3">
        <v>5.9174308263853899</v>
      </c>
      <c r="EB46" s="3">
        <v>6.98</v>
      </c>
      <c r="EC46" s="3"/>
      <c r="ED46" s="3">
        <v>-0.82603458680730579</v>
      </c>
      <c r="EE46" s="3">
        <v>6.1539654131926946</v>
      </c>
      <c r="EF46" s="3"/>
      <c r="EI46" s="3">
        <v>6.5</v>
      </c>
      <c r="EJ46" s="3">
        <v>-0.34603458680730537</v>
      </c>
      <c r="EK46" s="3">
        <v>6.1539654131926946</v>
      </c>
      <c r="EL46" s="3">
        <v>6.5</v>
      </c>
      <c r="EM46">
        <f t="shared" si="28"/>
        <v>1</v>
      </c>
      <c r="EO46" s="3"/>
      <c r="EP46" s="3"/>
      <c r="EQ46" s="3"/>
      <c r="ER46" s="12">
        <v>6.1539654131926946</v>
      </c>
      <c r="ES46" s="12">
        <v>6.1539654131926946</v>
      </c>
      <c r="ET46" s="3"/>
      <c r="EU46" s="3" t="s">
        <v>199</v>
      </c>
      <c r="EX46" s="3">
        <v>6.04</v>
      </c>
      <c r="EY46" s="12">
        <v>0.1139654131926946</v>
      </c>
      <c r="EZ46" s="12">
        <v>6.1539654131926946</v>
      </c>
      <c r="FA46" s="3"/>
      <c r="FB46" s="3"/>
      <c r="FC46">
        <f t="shared" si="31"/>
        <v>0.97068126877245631</v>
      </c>
      <c r="FE46" s="3"/>
      <c r="FF46" s="12">
        <v>6.1539654131926946</v>
      </c>
      <c r="FG46" s="3"/>
      <c r="FJ46" s="3">
        <v>5.52</v>
      </c>
      <c r="FK46" s="12">
        <v>0.63396541319269506</v>
      </c>
      <c r="FL46" s="3">
        <v>6.1539654131926946</v>
      </c>
      <c r="FM46" s="3">
        <v>6.16</v>
      </c>
      <c r="FN46" s="3"/>
      <c r="FO46" s="3"/>
      <c r="FP46">
        <f t="shared" si="29"/>
        <v>0.85614971259521744</v>
      </c>
      <c r="FR46" s="3">
        <v>5.843</v>
      </c>
      <c r="FS46" s="3"/>
      <c r="FT46" s="13"/>
      <c r="FU46" s="3"/>
      <c r="FX46" s="3"/>
      <c r="FY46" s="3"/>
      <c r="FZ46" s="3"/>
      <c r="GA46" s="3"/>
      <c r="GB46" s="3"/>
    </row>
    <row r="47" spans="1:184">
      <c r="A47" s="42" t="s">
        <v>236</v>
      </c>
      <c r="B47" s="2">
        <v>9031</v>
      </c>
      <c r="C47" s="2" t="s">
        <v>133</v>
      </c>
      <c r="D47" s="2" t="s">
        <v>120</v>
      </c>
      <c r="E47" s="3">
        <v>27</v>
      </c>
      <c r="F47" s="4">
        <v>6.4049999999999994</v>
      </c>
      <c r="G47" s="4">
        <v>3.7820668524470999</v>
      </c>
      <c r="H47" s="4">
        <v>2.3709331475528992</v>
      </c>
      <c r="I47" s="64">
        <f t="shared" si="0"/>
        <v>6.1529999999999987</v>
      </c>
      <c r="J47" s="40">
        <v>5.9259999999999993</v>
      </c>
      <c r="K47" s="12">
        <v>-6.7465180895807109E-3</v>
      </c>
      <c r="L47" s="44">
        <f t="shared" si="30"/>
        <v>1</v>
      </c>
      <c r="N47" s="11">
        <v>5.55</v>
      </c>
      <c r="O47" s="11">
        <v>0.51925348191041909</v>
      </c>
      <c r="P47" s="11">
        <v>6.0692534819104189</v>
      </c>
      <c r="Q47" s="44">
        <f t="shared" si="1"/>
        <v>0.87928044378308801</v>
      </c>
      <c r="S47" s="40">
        <v>5.6719999999999997</v>
      </c>
      <c r="T47" s="11">
        <v>0.24725348191041885</v>
      </c>
      <c r="U47" s="11">
        <v>6.0692534819104189</v>
      </c>
      <c r="V47" s="44">
        <f t="shared" si="2"/>
        <v>0.93863642962260441</v>
      </c>
      <c r="X47" s="40">
        <v>5.5379999999999994</v>
      </c>
      <c r="Y47" s="11">
        <v>0.38125348191041919</v>
      </c>
      <c r="Z47" s="11">
        <v>6.0692534819104189</v>
      </c>
      <c r="AA47" s="44">
        <f t="shared" si="3"/>
        <v>0.90842561914725839</v>
      </c>
      <c r="AB47" s="48"/>
      <c r="AC47" s="11">
        <v>5.44</v>
      </c>
      <c r="AD47" s="11">
        <v>0.62925348191041852</v>
      </c>
      <c r="AE47" s="11">
        <v>6.0692534819104189</v>
      </c>
      <c r="AF47" s="11">
        <v>6.06</v>
      </c>
      <c r="AG47" s="44">
        <f t="shared" si="4"/>
        <v>0.85735484294588971</v>
      </c>
      <c r="AH47" s="44">
        <f t="shared" si="5"/>
        <v>0.85915706853580776</v>
      </c>
      <c r="AI47" s="44">
        <f t="shared" si="6"/>
        <v>0.94613583138173307</v>
      </c>
      <c r="AJ47" s="44"/>
      <c r="AK47" s="11">
        <v>5.68</v>
      </c>
      <c r="AL47" s="11">
        <v>0.3892534819104192</v>
      </c>
      <c r="AM47" s="11">
        <v>6.0692534819104189</v>
      </c>
      <c r="AN47" s="11">
        <v>6.06</v>
      </c>
      <c r="AO47" s="44">
        <f t="shared" si="7"/>
        <v>0.90668338782224611</v>
      </c>
      <c r="AP47" s="44">
        <f t="shared" si="8"/>
        <v>0.90869920799648429</v>
      </c>
      <c r="AQ47" s="4">
        <v>5.72</v>
      </c>
      <c r="AR47" s="4">
        <v>0.2108133704894195</v>
      </c>
      <c r="AS47" s="4">
        <v>5.9308133704894193</v>
      </c>
      <c r="AT47" s="4">
        <v>5.93</v>
      </c>
      <c r="AU47" s="44">
        <f t="shared" si="9"/>
        <v>0.94720268109260264</v>
      </c>
      <c r="AV47" s="44">
        <f t="shared" si="10"/>
        <v>0.9473956705230846</v>
      </c>
      <c r="AW47" s="4">
        <v>5.27</v>
      </c>
      <c r="AX47" s="4">
        <v>0.66081337048941968</v>
      </c>
      <c r="AY47" s="4">
        <v>5.9308133704894193</v>
      </c>
      <c r="AZ47" s="4">
        <v>5.93</v>
      </c>
      <c r="BA47" s="44">
        <f t="shared" si="11"/>
        <v>0.85126464425533055</v>
      </c>
      <c r="BB47" s="44">
        <f t="shared" si="12"/>
        <v>0.8514205161868712</v>
      </c>
      <c r="BC47" s="4">
        <v>5.49</v>
      </c>
      <c r="BD47" s="4">
        <v>0.44081337048941904</v>
      </c>
      <c r="BE47" s="4">
        <v>5.9308133704894193</v>
      </c>
      <c r="BF47" s="4">
        <v>5.93</v>
      </c>
      <c r="BG47" s="44">
        <f t="shared" si="13"/>
        <v>0.89561310119686866</v>
      </c>
      <c r="BH47" s="44">
        <f t="shared" si="14"/>
        <v>0.89578563879324258</v>
      </c>
      <c r="BI47" s="4">
        <v>5.48</v>
      </c>
      <c r="BJ47" s="4">
        <v>0.45081337048941883</v>
      </c>
      <c r="BK47" s="4">
        <v>5.9308133704894193</v>
      </c>
      <c r="BL47" s="4">
        <v>5.93</v>
      </c>
      <c r="BM47" s="4">
        <v>6.6675000000000004</v>
      </c>
      <c r="BN47" s="44">
        <f t="shared" si="15"/>
        <v>0.89349725323040874</v>
      </c>
      <c r="BO47" s="44"/>
      <c r="BQ47" s="4">
        <v>5.9308133704894193</v>
      </c>
      <c r="BR47" s="4">
        <v>5.9308133704894193</v>
      </c>
      <c r="BT47" s="44">
        <f t="shared" si="16"/>
        <v>0.38938674889822311</v>
      </c>
      <c r="BU47" s="44">
        <f t="shared" si="17"/>
        <v>1</v>
      </c>
      <c r="BV47" s="3">
        <v>5.95</v>
      </c>
      <c r="BW47" s="3">
        <v>0.21790668524470913</v>
      </c>
      <c r="BX47" s="3">
        <v>6.1679066852447093</v>
      </c>
      <c r="BY47" s="3">
        <v>6.16</v>
      </c>
      <c r="BZ47" s="44">
        <f t="shared" si="18"/>
        <v>0.94552296829182214</v>
      </c>
      <c r="CA47" s="44">
        <f t="shared" si="19"/>
        <v>0.9473956705230846</v>
      </c>
      <c r="CB47" s="3">
        <v>5.51</v>
      </c>
      <c r="CC47" s="3">
        <v>0.65790668524470952</v>
      </c>
      <c r="CD47" s="3">
        <v>6.1679066852447093</v>
      </c>
      <c r="CE47" s="3">
        <v>6.16</v>
      </c>
      <c r="CF47">
        <f t="shared" si="20"/>
        <v>0.85182193550037855</v>
      </c>
      <c r="CH47" s="3">
        <v>5.14</v>
      </c>
      <c r="CI47" s="3">
        <v>1.0279066852447096</v>
      </c>
      <c r="CJ47" s="3">
        <v>6.1679066852447093</v>
      </c>
      <c r="CK47" s="3">
        <v>6.16</v>
      </c>
      <c r="CL47">
        <f t="shared" si="21"/>
        <v>0.78629681074337521</v>
      </c>
      <c r="CN47" s="3">
        <v>5.38</v>
      </c>
      <c r="CO47" s="3">
        <v>0.78790668524470941</v>
      </c>
      <c r="CP47" s="3">
        <v>6.1679066852447093</v>
      </c>
      <c r="CQ47" s="3">
        <v>6.16</v>
      </c>
      <c r="CR47">
        <f t="shared" si="22"/>
        <v>0.82759053663083937</v>
      </c>
      <c r="CT47" s="3">
        <v>5.3019999999999996</v>
      </c>
      <c r="CU47" s="3">
        <v>0.86590668524470971</v>
      </c>
      <c r="CV47" s="3">
        <v>6.1679066852447093</v>
      </c>
      <c r="CW47" s="3">
        <v>6.1914999999999996</v>
      </c>
      <c r="CX47">
        <f t="shared" si="23"/>
        <v>0.8137023203288889</v>
      </c>
      <c r="CZ47" s="3">
        <v>6.05</v>
      </c>
      <c r="DA47" s="3">
        <v>0.11790668524470949</v>
      </c>
      <c r="DB47" s="3">
        <v>6.1679066852447093</v>
      </c>
      <c r="DC47" s="3">
        <v>6.16</v>
      </c>
      <c r="DD47">
        <f t="shared" si="24"/>
        <v>0.96976731146886386</v>
      </c>
      <c r="DF47" s="3">
        <v>6.3</v>
      </c>
      <c r="DG47" s="3">
        <v>-0.13209331475529051</v>
      </c>
      <c r="DH47" s="3">
        <v>6.1679066852447093</v>
      </c>
      <c r="DI47" s="3">
        <v>6.3</v>
      </c>
      <c r="DJ47">
        <f t="shared" si="25"/>
        <v>1</v>
      </c>
      <c r="DL47" s="3">
        <v>6.1</v>
      </c>
      <c r="DM47" s="3">
        <v>6.7906685244709664E-2</v>
      </c>
      <c r="DN47" s="3">
        <v>6.1679066852447093</v>
      </c>
      <c r="DO47" s="3">
        <v>6.16</v>
      </c>
      <c r="DP47">
        <f t="shared" si="26"/>
        <v>0.98236177870317987</v>
      </c>
      <c r="DR47" s="3">
        <v>5.99</v>
      </c>
      <c r="DS47" s="3">
        <v>6.4044275766099297</v>
      </c>
      <c r="DT47" s="3">
        <v>6.4044275766099297</v>
      </c>
      <c r="DU47" s="3">
        <v>5.9308133704894193</v>
      </c>
      <c r="DV47">
        <f t="shared" si="27"/>
        <v>0.37128247394498487</v>
      </c>
      <c r="DX47" s="3">
        <v>6.3</v>
      </c>
      <c r="DY47" s="12">
        <v>0.10442757660992985</v>
      </c>
      <c r="DZ47" s="3">
        <v>6.4044275766099297</v>
      </c>
      <c r="EA47" s="3">
        <v>5.9308133704894193</v>
      </c>
      <c r="EB47" s="3">
        <v>6.4</v>
      </c>
      <c r="EC47" s="3"/>
      <c r="ED47" s="3">
        <v>-0.23209331475529105</v>
      </c>
      <c r="EE47" s="3">
        <v>6.1679066852447093</v>
      </c>
      <c r="EF47" s="3"/>
      <c r="EI47" s="3">
        <v>6.15</v>
      </c>
      <c r="EJ47" s="3">
        <v>1.7906685244708953E-2</v>
      </c>
      <c r="EK47" s="3">
        <v>6.1679066852447093</v>
      </c>
      <c r="EL47" s="3">
        <v>6.17</v>
      </c>
      <c r="EM47">
        <f t="shared" si="28"/>
        <v>0.99528768159380765</v>
      </c>
      <c r="EO47" s="3"/>
      <c r="EP47" s="3"/>
      <c r="EQ47" s="3"/>
      <c r="ER47" s="12">
        <v>6.1679066852447093</v>
      </c>
      <c r="ES47" s="12">
        <v>6.1679066852447093</v>
      </c>
      <c r="ET47" s="3"/>
      <c r="EU47" s="3" t="s">
        <v>199</v>
      </c>
      <c r="EX47" s="3">
        <v>5.55</v>
      </c>
      <c r="EY47" s="12">
        <v>0.61790668524470949</v>
      </c>
      <c r="EZ47" s="12">
        <v>6.1679066852447093</v>
      </c>
      <c r="FA47" s="3"/>
      <c r="FB47" s="3"/>
      <c r="FC47">
        <f t="shared" si="31"/>
        <v>0.85956581785060959</v>
      </c>
      <c r="FE47" s="3"/>
      <c r="FF47" s="12">
        <v>6.1679066852447093</v>
      </c>
      <c r="FG47" s="3"/>
      <c r="FJ47" s="3">
        <v>5.35</v>
      </c>
      <c r="FK47" s="12">
        <v>0.81790668524470966</v>
      </c>
      <c r="FL47" s="3">
        <v>6.1679066852447093</v>
      </c>
      <c r="FM47" s="3">
        <v>6.17</v>
      </c>
      <c r="FN47" s="3"/>
      <c r="FO47" s="3"/>
      <c r="FP47">
        <f t="shared" si="29"/>
        <v>0.82219317599485109</v>
      </c>
      <c r="FR47" s="3"/>
      <c r="FS47" s="3">
        <v>5.46</v>
      </c>
      <c r="FT47" s="3">
        <v>6.1679066852447093</v>
      </c>
      <c r="FU47" s="3">
        <v>6.22</v>
      </c>
      <c r="FX47" s="3">
        <v>6.16</v>
      </c>
      <c r="FY47" s="3">
        <v>6.69</v>
      </c>
      <c r="FZ47" s="3"/>
      <c r="GA47" s="3"/>
      <c r="GB47" s="3"/>
    </row>
    <row r="48" spans="1:184">
      <c r="A48" s="9" t="s">
        <v>132</v>
      </c>
      <c r="B48" s="2">
        <v>9031</v>
      </c>
      <c r="C48" s="2" t="s">
        <v>133</v>
      </c>
      <c r="D48" s="16" t="s">
        <v>124</v>
      </c>
      <c r="E48" s="3">
        <v>19</v>
      </c>
      <c r="F48" s="4">
        <v>7.5640000000000001</v>
      </c>
      <c r="G48" s="4">
        <v>4.4944698236784006</v>
      </c>
      <c r="H48" s="4">
        <v>2.8175301763215992</v>
      </c>
      <c r="I48" s="64">
        <f t="shared" si="0"/>
        <v>7.3119999999999994</v>
      </c>
      <c r="J48" s="10">
        <v>6.1539999999999999</v>
      </c>
      <c r="K48" s="10">
        <v>0.84649396473568039</v>
      </c>
      <c r="L48" s="44">
        <f t="shared" si="30"/>
        <v>0.8415091361278384</v>
      </c>
      <c r="N48" s="11">
        <v>6.2824999999999998</v>
      </c>
      <c r="O48" s="11">
        <v>0.71799396473568056</v>
      </c>
      <c r="P48" s="11">
        <v>7.0004939647356803</v>
      </c>
      <c r="Q48" s="44">
        <f t="shared" si="1"/>
        <v>0.86225439755925215</v>
      </c>
      <c r="S48" s="11">
        <v>6.3795999999999999</v>
      </c>
      <c r="T48" s="11">
        <v>0.62089396473568037</v>
      </c>
      <c r="U48" s="11">
        <v>7.0004939647356803</v>
      </c>
      <c r="V48" s="44">
        <f t="shared" si="2"/>
        <v>0.87862173827363776</v>
      </c>
      <c r="X48" s="11">
        <v>6.37</v>
      </c>
      <c r="Y48" s="11">
        <v>0.6304939647356802</v>
      </c>
      <c r="Z48" s="11">
        <v>7.0004939647356803</v>
      </c>
      <c r="AA48" s="44">
        <f t="shared" si="3"/>
        <v>0.87697591812043096</v>
      </c>
      <c r="AB48" s="48"/>
      <c r="AC48" s="11">
        <v>6.1180000000000003</v>
      </c>
      <c r="AD48" s="7"/>
      <c r="AE48" s="11" t="s">
        <v>125</v>
      </c>
      <c r="AF48" s="11"/>
      <c r="AG48" s="44">
        <f t="shared" si="4"/>
        <v>1</v>
      </c>
      <c r="AH48" s="44">
        <f t="shared" si="5"/>
        <v>1</v>
      </c>
      <c r="AI48" s="44">
        <f t="shared" si="6"/>
        <v>0</v>
      </c>
      <c r="AJ48" s="44"/>
      <c r="AK48" s="11">
        <v>5.6890000000000001</v>
      </c>
      <c r="AL48" s="11">
        <v>0.46623491183919974</v>
      </c>
      <c r="AM48" s="17">
        <v>6.1552349118391998</v>
      </c>
      <c r="AN48" s="11">
        <v>6.1505000000000001</v>
      </c>
      <c r="AO48" s="44">
        <f t="shared" si="7"/>
        <v>0.90601437967048193</v>
      </c>
      <c r="AP48" s="44">
        <f t="shared" si="8"/>
        <v>0.90687998183623575</v>
      </c>
      <c r="AQ48" s="4">
        <v>5.7024999999999997</v>
      </c>
      <c r="AR48" s="4">
        <v>0.45273491183920012</v>
      </c>
      <c r="AS48" s="18">
        <v>6.1552349118391998</v>
      </c>
      <c r="AT48" s="4">
        <v>6.1509999999999998</v>
      </c>
      <c r="AU48" s="44">
        <f t="shared" si="9"/>
        <v>0.90848672411132125</v>
      </c>
      <c r="AV48" s="44">
        <f t="shared" si="10"/>
        <v>0.90926507423704228</v>
      </c>
      <c r="AW48" s="4">
        <v>5.4044999999999996</v>
      </c>
      <c r="AX48" s="4">
        <v>0.75073491183920016</v>
      </c>
      <c r="AY48" s="18">
        <v>6.1552349118391998</v>
      </c>
      <c r="AZ48" s="4">
        <v>6.1555</v>
      </c>
      <c r="BA48" s="44">
        <f t="shared" si="11"/>
        <v>0.85687214328248384</v>
      </c>
      <c r="BB48" s="44">
        <f t="shared" si="12"/>
        <v>0.85682883988581227</v>
      </c>
      <c r="BC48" s="4">
        <v>5.66</v>
      </c>
      <c r="BD48" s="4">
        <v>0.21348189420703978</v>
      </c>
      <c r="BE48" s="18">
        <v>5.8734818942070399</v>
      </c>
      <c r="BF48" s="4">
        <v>5.87</v>
      </c>
      <c r="BG48" s="44">
        <f t="shared" si="13"/>
        <v>0.95465503747712088</v>
      </c>
      <c r="BH48" s="44">
        <f t="shared" si="14"/>
        <v>0.95536160122804192</v>
      </c>
      <c r="BI48" s="4">
        <v>5.46</v>
      </c>
      <c r="BJ48" s="4">
        <v>0.13172887657488008</v>
      </c>
      <c r="BK48" s="18">
        <v>5.59172887657488</v>
      </c>
      <c r="BN48" s="44">
        <f t="shared" si="15"/>
        <v>0.97152546072703971</v>
      </c>
      <c r="BO48" s="44"/>
      <c r="BP48" s="4">
        <v>5.08</v>
      </c>
      <c r="BQ48" s="4">
        <v>0.51172887657487998</v>
      </c>
      <c r="BR48" s="18">
        <v>5.59172887657488</v>
      </c>
      <c r="BS48" s="4">
        <v>5.59</v>
      </c>
      <c r="BT48" s="44">
        <f t="shared" si="16"/>
        <v>0.89778094973557687</v>
      </c>
      <c r="BU48" s="44">
        <f t="shared" si="17"/>
        <v>0.89809110296020567</v>
      </c>
      <c r="BV48" s="3">
        <v>5.28</v>
      </c>
      <c r="BW48" s="3">
        <v>0.3117288765748798</v>
      </c>
      <c r="BX48" s="18">
        <v>5.59172887657488</v>
      </c>
      <c r="BY48" s="3">
        <v>5.6</v>
      </c>
      <c r="BZ48" s="44">
        <f t="shared" si="18"/>
        <v>0.93514024366939885</v>
      </c>
      <c r="CA48" s="44">
        <f t="shared" si="19"/>
        <v>0.93353369909471995</v>
      </c>
      <c r="CB48" s="3">
        <v>5.17</v>
      </c>
      <c r="CC48" s="3">
        <v>0.42172887657488012</v>
      </c>
      <c r="CD48" s="18">
        <v>5.59172887657488</v>
      </c>
      <c r="CE48" s="3">
        <v>5.59</v>
      </c>
      <c r="CF48">
        <f t="shared" si="20"/>
        <v>0.9142164704300596</v>
      </c>
      <c r="CH48" s="3">
        <v>5.1479999999999997</v>
      </c>
      <c r="CI48" s="3">
        <v>0.44372887657488036</v>
      </c>
      <c r="CJ48" s="18">
        <v>5.59172887657488</v>
      </c>
      <c r="CK48" s="3">
        <v>5.6269999999999998</v>
      </c>
      <c r="CL48">
        <f t="shared" si="21"/>
        <v>0.91014357592534267</v>
      </c>
      <c r="CN48" s="3">
        <v>5.21</v>
      </c>
      <c r="CO48" s="3">
        <v>0.38172887657488008</v>
      </c>
      <c r="CP48" s="18">
        <v>5.59172887657488</v>
      </c>
      <c r="CQ48" s="3">
        <v>5.59</v>
      </c>
      <c r="CR48">
        <f t="shared" si="22"/>
        <v>0.92171588976572016</v>
      </c>
      <c r="CT48" s="3">
        <v>5.2060000000000004</v>
      </c>
      <c r="CU48" s="3">
        <v>0.38572887657487964</v>
      </c>
      <c r="CV48" s="18">
        <v>5.59172887657488</v>
      </c>
      <c r="CW48" s="3">
        <v>5.6310000000000002</v>
      </c>
      <c r="CX48">
        <f t="shared" si="23"/>
        <v>0.92096041569888121</v>
      </c>
      <c r="CZ48" s="3">
        <v>5.14</v>
      </c>
      <c r="DA48" s="3">
        <v>0.45172887657488037</v>
      </c>
      <c r="DB48" s="18">
        <v>5.59172887657488</v>
      </c>
      <c r="DC48" s="3">
        <v>5.6</v>
      </c>
      <c r="DD48">
        <f t="shared" si="24"/>
        <v>0.90867150635259586</v>
      </c>
      <c r="DF48" s="3">
        <v>5.28</v>
      </c>
      <c r="DG48" s="3">
        <v>0.3117288765748798</v>
      </c>
      <c r="DH48" s="18">
        <v>5.59172887657488</v>
      </c>
      <c r="DI48" s="3">
        <v>5.28</v>
      </c>
      <c r="DJ48">
        <f t="shared" si="25"/>
        <v>0.93514024366939885</v>
      </c>
      <c r="DL48" s="3">
        <v>5.07</v>
      </c>
      <c r="DM48" s="3">
        <v>0.23997585894271989</v>
      </c>
      <c r="DN48" s="18">
        <v>5.3099758589427202</v>
      </c>
      <c r="DO48" s="3">
        <v>5.3</v>
      </c>
      <c r="DP48">
        <f t="shared" si="26"/>
        <v>0.94931278653726947</v>
      </c>
      <c r="DR48" s="3">
        <v>4.9960000000000004</v>
      </c>
      <c r="DS48" s="3">
        <v>5.0000779944998399</v>
      </c>
      <c r="DT48" s="18">
        <v>5.0000779944998399</v>
      </c>
      <c r="DU48" s="3">
        <v>5.3099758589427202</v>
      </c>
      <c r="DV48">
        <f t="shared" si="27"/>
        <v>0.47337376247379559</v>
      </c>
      <c r="DX48" s="3">
        <v>4.92</v>
      </c>
      <c r="DY48" s="12">
        <v>8.0077994499839988E-2</v>
      </c>
      <c r="DZ48" s="18">
        <v>5.0000779944998399</v>
      </c>
      <c r="EA48" s="18">
        <v>5.3099758589427202</v>
      </c>
      <c r="EB48" s="3">
        <v>5</v>
      </c>
      <c r="EC48" s="3">
        <v>4.97</v>
      </c>
      <c r="ED48" s="3">
        <v>0.59172887657488005</v>
      </c>
      <c r="EE48" s="19">
        <v>5.59172887657488</v>
      </c>
      <c r="EF48" s="3">
        <v>5.65</v>
      </c>
      <c r="EI48" s="3"/>
      <c r="EJ48" s="13"/>
      <c r="EK48" s="13"/>
      <c r="EL48" s="3"/>
      <c r="EM48">
        <f t="shared" si="28"/>
        <v>1</v>
      </c>
      <c r="EO48" s="3">
        <v>5.27</v>
      </c>
      <c r="EP48" s="3">
        <v>5.2530000000000001</v>
      </c>
      <c r="EQ48" s="3"/>
      <c r="ER48" s="14"/>
      <c r="ES48" s="14"/>
      <c r="ET48" s="3"/>
      <c r="EU48" s="3"/>
      <c r="EX48" s="3"/>
      <c r="EY48" s="14"/>
      <c r="EZ48" s="14"/>
      <c r="FA48" s="3"/>
      <c r="FB48" s="3"/>
      <c r="FC48">
        <f t="shared" si="31"/>
        <v>1</v>
      </c>
      <c r="FE48" s="3"/>
      <c r="FF48" s="14"/>
      <c r="FG48" s="3"/>
      <c r="FJ48" s="3"/>
      <c r="FK48" s="14"/>
      <c r="FL48" s="20"/>
      <c r="FM48" s="3"/>
      <c r="FN48" s="3"/>
      <c r="FO48" s="3"/>
      <c r="FP48">
        <f t="shared" si="29"/>
        <v>1</v>
      </c>
      <c r="FR48" s="3"/>
      <c r="FS48" s="3"/>
      <c r="FT48" s="20"/>
      <c r="FU48" s="3"/>
      <c r="FX48" s="3"/>
      <c r="FY48" s="3"/>
      <c r="FZ48" s="3"/>
      <c r="GA48" s="3"/>
      <c r="GB48" s="3"/>
    </row>
    <row r="49" spans="1:184">
      <c r="A49" s="34" t="s">
        <v>174</v>
      </c>
      <c r="B49" s="2">
        <v>9031</v>
      </c>
      <c r="C49" s="2" t="s">
        <v>133</v>
      </c>
      <c r="D49" s="16" t="s">
        <v>124</v>
      </c>
      <c r="E49" s="3">
        <v>41</v>
      </c>
      <c r="F49" s="4">
        <v>7.12</v>
      </c>
      <c r="G49" s="4">
        <v>4.2215561746476</v>
      </c>
      <c r="H49" s="4">
        <v>2.6464438253523999</v>
      </c>
      <c r="I49" s="64">
        <f t="shared" si="0"/>
        <v>6.8680000000000003</v>
      </c>
      <c r="J49" s="10">
        <v>5.923</v>
      </c>
      <c r="K49" s="10">
        <v>0.66771123492952</v>
      </c>
      <c r="L49" s="44">
        <f t="shared" si="30"/>
        <v>0.86343327558202199</v>
      </c>
      <c r="N49" s="11">
        <v>6.1994999999999996</v>
      </c>
      <c r="O49" s="11">
        <v>0.39121123492952048</v>
      </c>
      <c r="P49" s="11">
        <v>6.59071123492952</v>
      </c>
      <c r="Q49" s="44">
        <f t="shared" si="1"/>
        <v>0.91518947300111431</v>
      </c>
      <c r="S49" s="11">
        <v>6.1855000000000002</v>
      </c>
      <c r="T49" s="11">
        <v>0.40521123492951983</v>
      </c>
      <c r="U49" s="11">
        <v>6.59071123492952</v>
      </c>
      <c r="V49" s="44">
        <f t="shared" si="2"/>
        <v>0.91242022797801381</v>
      </c>
      <c r="X49" s="11">
        <v>6.11</v>
      </c>
      <c r="Y49" s="11">
        <v>0.48071123492951973</v>
      </c>
      <c r="Z49" s="11">
        <v>6.59071123492952</v>
      </c>
      <c r="AA49" s="44">
        <f t="shared" si="3"/>
        <v>0.8977703322549343</v>
      </c>
      <c r="AB49" s="48"/>
      <c r="AC49" s="11">
        <v>5.9630000000000001</v>
      </c>
      <c r="AD49" s="7"/>
      <c r="AE49" s="11" t="s">
        <v>125</v>
      </c>
      <c r="AF49" s="11"/>
      <c r="AG49" s="44">
        <f t="shared" si="4"/>
        <v>1</v>
      </c>
      <c r="AH49" s="44">
        <f t="shared" si="5"/>
        <v>1</v>
      </c>
      <c r="AI49" s="44">
        <f t="shared" si="6"/>
        <v>0</v>
      </c>
      <c r="AJ49" s="44"/>
      <c r="AK49" s="11">
        <v>5.6185</v>
      </c>
      <c r="AL49" s="11">
        <v>0.17827808732379946</v>
      </c>
      <c r="AM49" s="17">
        <v>5.7967780873237995</v>
      </c>
      <c r="AN49" s="11">
        <v>5.7984999999999998</v>
      </c>
      <c r="AO49" s="44">
        <f t="shared" si="7"/>
        <v>0.95948072661175199</v>
      </c>
      <c r="AP49" s="44">
        <f t="shared" si="8"/>
        <v>0.95910537254147143</v>
      </c>
      <c r="AQ49" s="4">
        <v>5.42</v>
      </c>
      <c r="AR49" s="4">
        <v>0.37677808732379958</v>
      </c>
      <c r="AS49" s="18">
        <v>5.7967780873237995</v>
      </c>
      <c r="AT49" s="4">
        <v>5.79</v>
      </c>
      <c r="AU49" s="44">
        <f t="shared" si="9"/>
        <v>0.91806204902505995</v>
      </c>
      <c r="AV49" s="44">
        <f t="shared" si="10"/>
        <v>0.91941729863984567</v>
      </c>
      <c r="AW49" s="4">
        <v>5.14</v>
      </c>
      <c r="AX49" s="4">
        <v>0.65677808732379983</v>
      </c>
      <c r="AY49" s="18">
        <v>5.7967780873237995</v>
      </c>
      <c r="AZ49" s="4">
        <v>5.79</v>
      </c>
      <c r="BA49" s="44">
        <f t="shared" si="11"/>
        <v>0.86536837124023003</v>
      </c>
      <c r="BB49" s="44">
        <f t="shared" si="12"/>
        <v>0.86657240998621554</v>
      </c>
      <c r="BC49" s="4">
        <v>5.43</v>
      </c>
      <c r="BD49" s="4">
        <v>0.10213370478856021</v>
      </c>
      <c r="BE49" s="18">
        <v>5.5321337047885599</v>
      </c>
      <c r="BF49" s="4">
        <v>5.62</v>
      </c>
      <c r="BG49" s="44">
        <f t="shared" si="13"/>
        <v>0.976378115073813</v>
      </c>
      <c r="BH49" s="44">
        <f t="shared" si="14"/>
        <v>0.95693129760153672</v>
      </c>
      <c r="BI49" s="4">
        <v>5.24</v>
      </c>
      <c r="BJ49" s="4">
        <v>2.7489322253319237E-2</v>
      </c>
      <c r="BK49" s="18">
        <v>5.2674893222533195</v>
      </c>
      <c r="BN49" s="44">
        <f t="shared" si="15"/>
        <v>0.99353047119091364</v>
      </c>
      <c r="BO49" s="44"/>
      <c r="BP49" s="4">
        <v>4.82</v>
      </c>
      <c r="BQ49" s="4">
        <v>0.44748932225331917</v>
      </c>
      <c r="BR49" s="18">
        <v>5.2674893222533195</v>
      </c>
      <c r="BS49" s="4">
        <v>5.26</v>
      </c>
      <c r="BT49" s="44">
        <f t="shared" si="16"/>
        <v>0.90415828619568162</v>
      </c>
      <c r="BU49" s="44">
        <f t="shared" si="17"/>
        <v>0.90561091971968732</v>
      </c>
      <c r="BV49" s="3">
        <v>4.9400000000000004</v>
      </c>
      <c r="BW49" s="3">
        <v>0.32748932225331906</v>
      </c>
      <c r="BX49" s="18">
        <v>5.2674893222533195</v>
      </c>
      <c r="BY49" s="3">
        <v>5.27</v>
      </c>
      <c r="BZ49" s="44">
        <f t="shared" si="18"/>
        <v>0.92800922248932782</v>
      </c>
      <c r="CA49" s="44">
        <f t="shared" si="19"/>
        <v>0.92749732457700595</v>
      </c>
      <c r="CB49" s="3">
        <v>4.84</v>
      </c>
      <c r="CC49" s="3">
        <v>0.42748932225331959</v>
      </c>
      <c r="CD49" s="18">
        <v>5.2674893222533195</v>
      </c>
      <c r="CE49" s="3">
        <v>5.26</v>
      </c>
      <c r="CF49">
        <f t="shared" si="20"/>
        <v>0.90804793746624191</v>
      </c>
      <c r="CH49" s="3">
        <v>4.7335000000000003</v>
      </c>
      <c r="CI49" s="3">
        <v>0.53398932225331919</v>
      </c>
      <c r="CJ49" s="18">
        <v>5.2674893222533195</v>
      </c>
      <c r="CK49" s="3">
        <v>5.3105000000000002</v>
      </c>
      <c r="CL49">
        <f t="shared" si="21"/>
        <v>0.8877122881904278</v>
      </c>
      <c r="CN49" s="3">
        <v>4.88</v>
      </c>
      <c r="CO49" s="3">
        <v>0.38748932225331956</v>
      </c>
      <c r="CP49" s="18">
        <v>5.2674893222533195</v>
      </c>
      <c r="CQ49" s="3">
        <v>5.26</v>
      </c>
      <c r="CR49">
        <f t="shared" si="22"/>
        <v>0.91592851003231279</v>
      </c>
      <c r="CT49" s="3">
        <v>4.8265000000000002</v>
      </c>
      <c r="CU49" s="3">
        <v>0.44098932225331922</v>
      </c>
      <c r="CV49" s="18">
        <v>5.2674893222533195</v>
      </c>
      <c r="CW49" s="3">
        <v>5.27</v>
      </c>
      <c r="CX49">
        <f t="shared" si="23"/>
        <v>0.9054187626594884</v>
      </c>
      <c r="CZ49" s="3">
        <v>4.75</v>
      </c>
      <c r="DA49" s="3">
        <v>0.51748932225331945</v>
      </c>
      <c r="DB49" s="18">
        <v>5.2674893222533195</v>
      </c>
      <c r="DC49" s="3">
        <v>5.26</v>
      </c>
      <c r="DD49">
        <f t="shared" si="24"/>
        <v>0.89080304829490886</v>
      </c>
      <c r="DF49" s="3">
        <v>4.88</v>
      </c>
      <c r="DG49" s="3">
        <v>0.38748932225331956</v>
      </c>
      <c r="DH49" s="18">
        <v>5.2674893222533195</v>
      </c>
      <c r="DI49" s="3">
        <v>4.88</v>
      </c>
      <c r="DJ49">
        <f t="shared" si="25"/>
        <v>0.91592851003231279</v>
      </c>
      <c r="DL49" s="3">
        <v>4.66</v>
      </c>
      <c r="DM49" s="3">
        <v>0.34284493971807972</v>
      </c>
      <c r="DN49" s="18">
        <v>5.0028449397180799</v>
      </c>
      <c r="DO49" s="3">
        <v>5</v>
      </c>
      <c r="DP49">
        <f t="shared" si="26"/>
        <v>0.92488720181952599</v>
      </c>
      <c r="DR49" s="3">
        <v>4.55</v>
      </c>
      <c r="DS49" s="3">
        <v>4.5231258125057199</v>
      </c>
      <c r="DT49" s="18">
        <v>4.5231258125057199</v>
      </c>
      <c r="DU49" s="3">
        <v>5.0028449397180799</v>
      </c>
      <c r="DV49">
        <f t="shared" si="27"/>
        <v>0.4827569694186048</v>
      </c>
      <c r="DX49" s="3">
        <v>4.49</v>
      </c>
      <c r="DY49" s="12">
        <v>3.3125812505719665E-2</v>
      </c>
      <c r="DZ49" s="18">
        <v>4.5231258125057199</v>
      </c>
      <c r="EA49" s="18">
        <v>5.0028449397180799</v>
      </c>
      <c r="EB49" s="3">
        <v>4.5599999999999996</v>
      </c>
      <c r="EC49" s="3">
        <v>4.5</v>
      </c>
      <c r="ED49" s="3">
        <v>0.70748932225331984</v>
      </c>
      <c r="EE49" s="19">
        <v>5.2674893222533195</v>
      </c>
      <c r="EF49" s="3">
        <v>5.27</v>
      </c>
      <c r="EI49" s="3">
        <v>4.97</v>
      </c>
      <c r="EJ49" s="3">
        <v>0.2974893222533197</v>
      </c>
      <c r="EK49" s="19">
        <v>5.2674893222533195</v>
      </c>
      <c r="EL49" s="3">
        <v>5.26</v>
      </c>
      <c r="EM49">
        <f t="shared" si="28"/>
        <v>0.93416987670132279</v>
      </c>
      <c r="EO49" s="3"/>
      <c r="EP49" s="3"/>
      <c r="EQ49" s="3"/>
      <c r="ER49" s="3">
        <v>5.2674893222533195</v>
      </c>
      <c r="ES49" s="19">
        <v>5.2674893222533195</v>
      </c>
      <c r="ET49" s="3"/>
      <c r="EU49" s="3"/>
      <c r="EX49" s="3">
        <v>4.9340000000000002</v>
      </c>
      <c r="EY49" s="3">
        <v>0.33348932225331929</v>
      </c>
      <c r="EZ49" s="19">
        <v>5.2674893222533195</v>
      </c>
      <c r="FA49" s="3">
        <v>5.282</v>
      </c>
      <c r="FB49" s="3">
        <v>5.01</v>
      </c>
      <c r="FC49">
        <f t="shared" si="31"/>
        <v>0.92678682957607939</v>
      </c>
      <c r="FE49" s="3"/>
      <c r="FF49" s="19"/>
      <c r="FG49" s="3"/>
      <c r="FJ49" s="3"/>
      <c r="FK49" s="14"/>
      <c r="FL49" s="20"/>
      <c r="FM49" s="3"/>
      <c r="FN49" s="3"/>
      <c r="FO49" s="3"/>
      <c r="FP49">
        <f t="shared" si="29"/>
        <v>1</v>
      </c>
      <c r="FR49" s="3"/>
      <c r="FS49" s="3"/>
      <c r="FT49" s="20"/>
      <c r="FU49" s="3"/>
      <c r="FX49" s="3"/>
      <c r="FY49" s="3"/>
      <c r="FZ49" s="3"/>
      <c r="GA49" s="3"/>
      <c r="GB49" s="3"/>
    </row>
    <row r="50" spans="1:184">
      <c r="A50" s="36" t="s">
        <v>200</v>
      </c>
      <c r="B50" s="2">
        <v>9031</v>
      </c>
      <c r="C50" s="2" t="s">
        <v>133</v>
      </c>
      <c r="D50" s="16" t="s">
        <v>124</v>
      </c>
      <c r="E50" s="3">
        <v>40</v>
      </c>
      <c r="F50" s="4">
        <v>7.2409999999999997</v>
      </c>
      <c r="G50" s="4">
        <v>4.2959312907123</v>
      </c>
      <c r="H50" s="4">
        <v>2.6930687092876995</v>
      </c>
      <c r="I50" s="64">
        <f t="shared" si="0"/>
        <v>6.988999999999999</v>
      </c>
      <c r="J50" s="10">
        <v>5.76</v>
      </c>
      <c r="K50" s="10">
        <v>0.94238625814245935</v>
      </c>
      <c r="L50" s="44">
        <f t="shared" si="30"/>
        <v>0.8200975314395571</v>
      </c>
      <c r="N50" s="11">
        <v>6.0475000000000003</v>
      </c>
      <c r="O50" s="11">
        <v>0.65488625814245882</v>
      </c>
      <c r="P50" s="11">
        <v>6.7023862581424591</v>
      </c>
      <c r="Q50" s="44">
        <f t="shared" si="1"/>
        <v>0.86772159311466657</v>
      </c>
      <c r="S50" s="11">
        <v>6.04</v>
      </c>
      <c r="T50" s="11">
        <v>0.66238625814245911</v>
      </c>
      <c r="U50" s="11">
        <v>6.7023862581424591</v>
      </c>
      <c r="V50" s="44">
        <f t="shared" si="2"/>
        <v>0.86640906887953295</v>
      </c>
      <c r="X50" s="11">
        <v>6</v>
      </c>
      <c r="Y50" s="11">
        <v>0.70238625814245914</v>
      </c>
      <c r="Z50" s="11">
        <v>6.7023862581424591</v>
      </c>
      <c r="AA50" s="44">
        <f t="shared" si="3"/>
        <v>0.85947546323794621</v>
      </c>
      <c r="AB50" s="48"/>
      <c r="AC50" s="11">
        <v>5.67</v>
      </c>
      <c r="AD50" s="7"/>
      <c r="AE50" s="11" t="s">
        <v>125</v>
      </c>
      <c r="AF50" s="11"/>
      <c r="AG50" s="44">
        <f t="shared" si="4"/>
        <v>1</v>
      </c>
      <c r="AH50" s="44">
        <f t="shared" si="5"/>
        <v>1</v>
      </c>
      <c r="AI50" s="44">
        <f t="shared" si="6"/>
        <v>0</v>
      </c>
      <c r="AJ50" s="44"/>
      <c r="AK50" s="11">
        <v>5.32</v>
      </c>
      <c r="AL50" s="11">
        <v>0.57446564535614897</v>
      </c>
      <c r="AM50" s="17">
        <v>5.8944656453561493</v>
      </c>
      <c r="AN50" s="11">
        <v>5.89</v>
      </c>
      <c r="AO50" s="44">
        <f t="shared" si="7"/>
        <v>0.88204952226750588</v>
      </c>
      <c r="AP50" s="44">
        <f t="shared" si="8"/>
        <v>0.8828590117809576</v>
      </c>
      <c r="AQ50" s="4">
        <v>5.41</v>
      </c>
      <c r="AR50" s="4">
        <v>0.48446564535614911</v>
      </c>
      <c r="AS50" s="18">
        <v>5.8944656453561493</v>
      </c>
      <c r="AT50" s="4">
        <v>5.89</v>
      </c>
      <c r="AU50" s="44">
        <f t="shared" si="9"/>
        <v>0.89865577025605969</v>
      </c>
      <c r="AV50" s="44">
        <f t="shared" si="10"/>
        <v>0.89949604155037777</v>
      </c>
      <c r="AW50" s="4">
        <v>5.07</v>
      </c>
      <c r="AX50" s="4">
        <v>0.82446564535614897</v>
      </c>
      <c r="AY50" s="18">
        <v>5.8944656453561493</v>
      </c>
      <c r="AZ50" s="4">
        <v>5.9</v>
      </c>
      <c r="BA50" s="44">
        <f t="shared" si="11"/>
        <v>0.83898403665767529</v>
      </c>
      <c r="BB50" s="44">
        <f t="shared" si="12"/>
        <v>0.83807820414918921</v>
      </c>
      <c r="BC50" s="4">
        <v>5.41</v>
      </c>
      <c r="BD50" s="4">
        <v>0.21515877442737974</v>
      </c>
      <c r="BE50" s="18">
        <v>5.6251587744273799</v>
      </c>
      <c r="BF50" s="4">
        <v>5.62</v>
      </c>
      <c r="BG50" s="44">
        <f t="shared" si="13"/>
        <v>0.9523044826592888</v>
      </c>
      <c r="BH50" s="44">
        <f t="shared" si="14"/>
        <v>0.95339476204778018</v>
      </c>
      <c r="BI50" s="4">
        <v>5.15</v>
      </c>
      <c r="BJ50" s="4">
        <v>0.20585190349860927</v>
      </c>
      <c r="BK50" s="18">
        <v>5.3558519034986096</v>
      </c>
      <c r="BN50" s="44">
        <f t="shared" si="15"/>
        <v>0.95427325248285488</v>
      </c>
      <c r="BO50" s="44"/>
      <c r="BP50" s="4">
        <v>4.84</v>
      </c>
      <c r="BQ50" s="4">
        <v>0.51585190349860977</v>
      </c>
      <c r="BR50" s="18">
        <v>5.3558519034986096</v>
      </c>
      <c r="BS50" s="4">
        <v>5.35</v>
      </c>
      <c r="BT50" s="44">
        <f t="shared" si="16"/>
        <v>0.89279402610673841</v>
      </c>
      <c r="BU50" s="44">
        <f t="shared" si="17"/>
        <v>0.89388112955638799</v>
      </c>
      <c r="BV50" s="3">
        <v>4.95</v>
      </c>
      <c r="BW50" s="3">
        <v>0.40585190349860945</v>
      </c>
      <c r="BX50" s="18">
        <v>5.3558519034986096</v>
      </c>
      <c r="BY50" s="3">
        <v>5.36</v>
      </c>
      <c r="BZ50" s="44">
        <f t="shared" si="18"/>
        <v>0.91368128075358379</v>
      </c>
      <c r="CA50" s="44">
        <f t="shared" si="19"/>
        <v>0.9128759060275311</v>
      </c>
      <c r="CB50" s="3">
        <v>4.92</v>
      </c>
      <c r="CC50" s="3">
        <v>0.43585190349860969</v>
      </c>
      <c r="CD50" s="18">
        <v>5.3558519034986096</v>
      </c>
      <c r="CE50" s="3">
        <v>5.35</v>
      </c>
      <c r="CF50">
        <f t="shared" si="20"/>
        <v>0.90788844593897455</v>
      </c>
      <c r="CH50" s="3">
        <v>4.8099999999999996</v>
      </c>
      <c r="CI50" s="3">
        <v>0.54585190349861001</v>
      </c>
      <c r="CJ50" s="18">
        <v>5.3558519034986096</v>
      </c>
      <c r="CK50" s="3">
        <v>5.37</v>
      </c>
      <c r="CL50">
        <f t="shared" si="21"/>
        <v>0.88726221691395446</v>
      </c>
      <c r="CN50" s="3">
        <v>5</v>
      </c>
      <c r="CO50" s="3">
        <v>0.35585190349860962</v>
      </c>
      <c r="CP50" s="18">
        <v>5.3558519034986096</v>
      </c>
      <c r="CQ50" s="3">
        <v>5.35</v>
      </c>
      <c r="CR50">
        <f t="shared" si="22"/>
        <v>0.92350204456186535</v>
      </c>
      <c r="CT50" s="3">
        <v>4.9740000000000002</v>
      </c>
      <c r="CU50" s="3">
        <v>0.38185190349860942</v>
      </c>
      <c r="CV50" s="18">
        <v>5.3558519034986096</v>
      </c>
      <c r="CW50" s="3">
        <v>5.3624999999999998</v>
      </c>
      <c r="CX50">
        <f t="shared" si="23"/>
        <v>0.91836904626721938</v>
      </c>
      <c r="CZ50" s="3">
        <v>4.82</v>
      </c>
      <c r="DA50" s="3">
        <v>0.53585190349860934</v>
      </c>
      <c r="DB50" s="18">
        <v>5.3558519034986096</v>
      </c>
      <c r="DC50" s="3">
        <v>5.35</v>
      </c>
      <c r="DD50">
        <f t="shared" si="24"/>
        <v>0.88909852078201101</v>
      </c>
      <c r="DF50" s="3">
        <v>5.0199999999999996</v>
      </c>
      <c r="DG50" s="3">
        <v>0.33585190349861005</v>
      </c>
      <c r="DH50" s="18">
        <v>5.3558519034986096</v>
      </c>
      <c r="DI50" s="3">
        <v>5.0199999999999996</v>
      </c>
      <c r="DJ50">
        <f t="shared" si="25"/>
        <v>0.92748971844831196</v>
      </c>
      <c r="DL50" s="3">
        <v>4.78</v>
      </c>
      <c r="DM50" s="3">
        <v>0.30654503256983912</v>
      </c>
      <c r="DN50" s="18">
        <v>5.0865450325698394</v>
      </c>
      <c r="DO50" s="3">
        <v>5.08</v>
      </c>
      <c r="DP50">
        <f t="shared" si="26"/>
        <v>0.93339563073488352</v>
      </c>
      <c r="DR50" s="3">
        <v>4.76</v>
      </c>
      <c r="DS50" s="3">
        <v>5.0111457753727997</v>
      </c>
      <c r="DT50" s="18">
        <v>5.0111457753727997</v>
      </c>
      <c r="DU50" s="3">
        <v>5.0865450325698394</v>
      </c>
      <c r="DV50">
        <f t="shared" si="27"/>
        <v>0.46157684740428684</v>
      </c>
      <c r="DX50" s="3">
        <v>4.78</v>
      </c>
      <c r="DY50" s="12">
        <v>0.23114577537279946</v>
      </c>
      <c r="DZ50" s="18">
        <v>5.0111457753727997</v>
      </c>
      <c r="EA50" s="18">
        <v>5.0865450325698394</v>
      </c>
      <c r="EB50" s="3">
        <v>5.01</v>
      </c>
      <c r="EC50" s="3">
        <v>4.96</v>
      </c>
      <c r="ED50" s="3">
        <v>0.34585190349860984</v>
      </c>
      <c r="EE50" s="19">
        <v>5.3558519034986096</v>
      </c>
      <c r="EF50" s="3">
        <v>5.35</v>
      </c>
      <c r="EI50" s="3">
        <v>5.12</v>
      </c>
      <c r="EJ50" s="3">
        <v>0.23585190349860952</v>
      </c>
      <c r="EK50" s="19">
        <v>5.3558519034986096</v>
      </c>
      <c r="EL50" s="3">
        <v>5.35</v>
      </c>
      <c r="EM50">
        <f t="shared" si="28"/>
        <v>0.94795604878011452</v>
      </c>
      <c r="EO50" s="3"/>
      <c r="EP50" s="3"/>
      <c r="EQ50" s="3"/>
      <c r="ER50" s="12">
        <v>5.3558519034986096</v>
      </c>
      <c r="ES50" s="17">
        <v>5.3558519034986096</v>
      </c>
      <c r="ET50" s="3"/>
      <c r="EU50" s="3"/>
      <c r="EX50" s="3">
        <v>4.9654999999999996</v>
      </c>
      <c r="EY50" s="12">
        <v>0.39035190349861004</v>
      </c>
      <c r="EZ50" s="17">
        <v>5.3558519034986096</v>
      </c>
      <c r="FA50" s="3">
        <v>5.3970000000000002</v>
      </c>
      <c r="FB50" s="3"/>
      <c r="FC50">
        <f t="shared" si="31"/>
        <v>0.91670330466139516</v>
      </c>
      <c r="FE50" s="3"/>
      <c r="FF50" s="17">
        <v>5.3558519034986096</v>
      </c>
      <c r="FG50" s="3"/>
      <c r="FJ50" s="3"/>
      <c r="FK50" s="37"/>
      <c r="FL50" s="20"/>
      <c r="FM50" s="3"/>
      <c r="FN50" s="3">
        <v>5.05</v>
      </c>
      <c r="FO50" s="3">
        <v>5.0255000000000001</v>
      </c>
      <c r="FP50">
        <f t="shared" si="29"/>
        <v>1</v>
      </c>
      <c r="FR50" s="3"/>
      <c r="FS50" s="3"/>
      <c r="FT50" s="20"/>
      <c r="FU50" s="3"/>
      <c r="FX50" s="3"/>
      <c r="FY50" s="3"/>
      <c r="FZ50" s="3"/>
      <c r="GA50" s="3"/>
      <c r="GB50" s="3"/>
    </row>
    <row r="51" spans="1:184">
      <c r="A51" s="38" t="s">
        <v>209</v>
      </c>
      <c r="B51" s="2">
        <v>9031</v>
      </c>
      <c r="C51" s="2" t="s">
        <v>133</v>
      </c>
      <c r="D51" s="16" t="s">
        <v>124</v>
      </c>
      <c r="E51" s="3">
        <v>7</v>
      </c>
      <c r="F51" s="4">
        <v>6.68</v>
      </c>
      <c r="G51" s="4">
        <v>3.9511012071396001</v>
      </c>
      <c r="H51" s="4">
        <v>2.4768987928603994</v>
      </c>
      <c r="I51" s="64">
        <f t="shared" si="0"/>
        <v>6.427999999999999</v>
      </c>
      <c r="J51" s="10">
        <v>5.72</v>
      </c>
      <c r="K51" s="10">
        <v>0.46462024142791947</v>
      </c>
      <c r="L51" s="44">
        <f t="shared" si="30"/>
        <v>0.89478044599515116</v>
      </c>
      <c r="N51" s="11">
        <v>6.2885</v>
      </c>
      <c r="O51" s="11">
        <v>-0.10387975857208076</v>
      </c>
      <c r="P51" s="11">
        <v>6.1846202414279192</v>
      </c>
      <c r="Q51" s="44">
        <f t="shared" si="1"/>
        <v>1</v>
      </c>
      <c r="S51" s="11">
        <v>5.91</v>
      </c>
      <c r="T51" s="11">
        <v>0.27462024142791908</v>
      </c>
      <c r="U51" s="11">
        <v>6.1846202414279192</v>
      </c>
      <c r="V51" s="44">
        <f t="shared" si="2"/>
        <v>0.9350122234107473</v>
      </c>
      <c r="X51" s="11">
        <v>6.76</v>
      </c>
      <c r="Y51" s="11">
        <v>-0.57537975857208057</v>
      </c>
      <c r="Z51" s="11">
        <v>6.1846202414279192</v>
      </c>
      <c r="AA51" s="44">
        <f t="shared" si="3"/>
        <v>1</v>
      </c>
      <c r="AB51" s="48"/>
      <c r="AC51" s="11">
        <v>6.17</v>
      </c>
      <c r="AD51" s="7"/>
      <c r="AE51" s="11" t="s">
        <v>125</v>
      </c>
      <c r="AF51" s="11"/>
      <c r="AG51" s="44">
        <f t="shared" si="4"/>
        <v>1</v>
      </c>
      <c r="AH51" s="44">
        <f t="shared" si="5"/>
        <v>1</v>
      </c>
      <c r="AI51" s="44">
        <f t="shared" si="6"/>
        <v>0</v>
      </c>
      <c r="AJ51" s="44"/>
      <c r="AK51" s="11">
        <v>5.88</v>
      </c>
      <c r="AL51" s="11">
        <v>-0.43844939643020009</v>
      </c>
      <c r="AM51" s="17">
        <v>5.4415506035697998</v>
      </c>
      <c r="AN51" s="11">
        <v>5.88</v>
      </c>
      <c r="AO51" s="44">
        <f t="shared" si="7"/>
        <v>1</v>
      </c>
      <c r="AP51" s="44">
        <f t="shared" si="8"/>
        <v>1</v>
      </c>
      <c r="AQ51" s="4">
        <v>5.59</v>
      </c>
      <c r="AR51" s="4">
        <v>-0.14844939643020005</v>
      </c>
      <c r="AS51" s="18">
        <v>5.4415506035697998</v>
      </c>
      <c r="AT51" s="4">
        <v>5.59</v>
      </c>
      <c r="AU51" s="44">
        <f t="shared" si="9"/>
        <v>1</v>
      </c>
      <c r="AV51" s="44">
        <f t="shared" si="10"/>
        <v>1</v>
      </c>
      <c r="AW51" s="4">
        <v>5.1100000000000003</v>
      </c>
      <c r="AX51" s="4">
        <v>0.33155060356979948</v>
      </c>
      <c r="AY51" s="18">
        <v>5.4415506035697998</v>
      </c>
      <c r="AZ51" s="4">
        <v>5.44</v>
      </c>
      <c r="BA51" s="44">
        <f t="shared" si="11"/>
        <v>0.92258287196248168</v>
      </c>
      <c r="BB51" s="44">
        <f t="shared" si="12"/>
        <v>0.92291702904625139</v>
      </c>
      <c r="BC51" s="4">
        <v>5.15</v>
      </c>
      <c r="BD51" s="4">
        <v>4.3860724283759644E-2</v>
      </c>
      <c r="BE51" s="18">
        <v>5.19386072428376</v>
      </c>
      <c r="BF51" s="4">
        <v>5.19</v>
      </c>
      <c r="BG51" s="44">
        <f t="shared" si="13"/>
        <v>0.98902099067859384</v>
      </c>
      <c r="BH51" s="44">
        <f t="shared" si="14"/>
        <v>0.98997770341467539</v>
      </c>
      <c r="BI51" s="4">
        <v>4.96</v>
      </c>
      <c r="BJ51" s="4">
        <v>-1.3829155002280658E-2</v>
      </c>
      <c r="BK51" s="18">
        <v>4.9461708449977193</v>
      </c>
      <c r="BN51" s="44">
        <f t="shared" si="15"/>
        <v>1</v>
      </c>
      <c r="BO51" s="44"/>
      <c r="BP51" s="4">
        <v>4.7300000000000004</v>
      </c>
      <c r="BQ51" s="4">
        <v>0.21617084499771888</v>
      </c>
      <c r="BR51" s="18">
        <v>4.9461708449977193</v>
      </c>
      <c r="BS51" s="4">
        <v>4.95</v>
      </c>
      <c r="BT51" s="44">
        <f t="shared" si="16"/>
        <v>0.94812653402677449</v>
      </c>
      <c r="BU51" s="44">
        <f t="shared" si="17"/>
        <v>0.94725613475323267</v>
      </c>
      <c r="BV51" s="3">
        <v>4.76</v>
      </c>
      <c r="BW51" s="3">
        <v>0.18617084499771952</v>
      </c>
      <c r="BX51" s="18">
        <v>4.9461708449977193</v>
      </c>
      <c r="BY51" s="3">
        <v>4.95</v>
      </c>
      <c r="BZ51" s="44">
        <f t="shared" si="18"/>
        <v>0.95500154627212797</v>
      </c>
      <c r="CA51" s="44">
        <f t="shared" si="19"/>
        <v>0.95411848431223445</v>
      </c>
      <c r="CB51" s="3">
        <v>4.7300000000000004</v>
      </c>
      <c r="CC51" s="3">
        <v>0.21617084499771888</v>
      </c>
      <c r="CD51" s="18">
        <v>4.9461708449977193</v>
      </c>
      <c r="CE51" s="3">
        <v>4.9400000000000004</v>
      </c>
      <c r="CF51">
        <f t="shared" si="20"/>
        <v>0.94812653402677449</v>
      </c>
      <c r="CH51" s="3">
        <v>4.66</v>
      </c>
      <c r="CI51" s="3">
        <v>0.28617084499771916</v>
      </c>
      <c r="CJ51" s="18">
        <v>4.9461708449977193</v>
      </c>
      <c r="CK51" s="3">
        <v>4.9400000000000004</v>
      </c>
      <c r="CL51">
        <f t="shared" si="21"/>
        <v>0.93246342423225526</v>
      </c>
      <c r="CN51" s="3">
        <v>4.7300000000000004</v>
      </c>
      <c r="CO51" s="3">
        <v>0.21617084499771888</v>
      </c>
      <c r="CP51" s="18">
        <v>4.9461708449977193</v>
      </c>
      <c r="CQ51" s="3">
        <v>4.9400000000000004</v>
      </c>
      <c r="CR51">
        <f t="shared" si="22"/>
        <v>0.94812653402677449</v>
      </c>
      <c r="CT51" s="3">
        <v>4.7675000000000001</v>
      </c>
      <c r="CU51" s="3">
        <v>0.17867084499771924</v>
      </c>
      <c r="CV51" s="18">
        <v>4.9461708449977193</v>
      </c>
      <c r="CW51" s="3">
        <v>5.0279999999999996</v>
      </c>
      <c r="CX51">
        <f t="shared" si="23"/>
        <v>0.95673590630619676</v>
      </c>
      <c r="CZ51" s="3">
        <v>4.7</v>
      </c>
      <c r="DA51" s="3">
        <v>0.24617084499771913</v>
      </c>
      <c r="DB51" s="18">
        <v>4.9461708449977193</v>
      </c>
      <c r="DC51" s="3">
        <v>4.9400000000000004</v>
      </c>
      <c r="DD51">
        <f t="shared" si="24"/>
        <v>0.9413498000749404</v>
      </c>
      <c r="DF51" s="3">
        <v>4.75</v>
      </c>
      <c r="DG51" s="3">
        <v>0.19617084499771931</v>
      </c>
      <c r="DH51" s="18">
        <v>4.9461708449977193</v>
      </c>
      <c r="DI51" s="3">
        <v>4.75</v>
      </c>
      <c r="DJ51">
        <f t="shared" si="25"/>
        <v>0.9526988240627664</v>
      </c>
      <c r="DL51" s="3">
        <v>4.63</v>
      </c>
      <c r="DM51" s="3">
        <v>6.8480965711679609E-2</v>
      </c>
      <c r="DN51" s="18">
        <v>4.6984809657116795</v>
      </c>
      <c r="DO51" s="3">
        <v>4.6900000000000004</v>
      </c>
      <c r="DP51">
        <f t="shared" si="26"/>
        <v>0.98296316314312271</v>
      </c>
      <c r="DR51" s="3">
        <v>4.5599999999999996</v>
      </c>
      <c r="DS51" s="3">
        <v>4.7884066853044791</v>
      </c>
      <c r="DT51" s="18">
        <v>4.7884066853044791</v>
      </c>
      <c r="DU51" s="3">
        <v>4.6984809657116795</v>
      </c>
      <c r="DV51">
        <f t="shared" si="27"/>
        <v>0.45209653172298242</v>
      </c>
      <c r="DX51" s="3">
        <v>4.62</v>
      </c>
      <c r="DY51" s="12">
        <v>0.168406685304479</v>
      </c>
      <c r="DZ51" s="18">
        <v>4.7884066853044791</v>
      </c>
      <c r="EA51" s="18">
        <v>4.6984809657116795</v>
      </c>
      <c r="EB51" s="3">
        <v>4.79</v>
      </c>
      <c r="EC51" s="3">
        <v>4.74</v>
      </c>
      <c r="ED51" s="3">
        <v>0.15617084499771927</v>
      </c>
      <c r="EE51" s="19">
        <v>4.9461708449977193</v>
      </c>
      <c r="EF51" s="3">
        <v>4.95</v>
      </c>
      <c r="EI51" s="3">
        <v>4.8099999999999996</v>
      </c>
      <c r="EJ51" s="3">
        <v>0.1361708449977197</v>
      </c>
      <c r="EK51" s="19">
        <v>4.9461708449977193</v>
      </c>
      <c r="EL51" s="3">
        <v>4.9400000000000004</v>
      </c>
      <c r="EM51">
        <f t="shared" si="28"/>
        <v>0.96668417387912475</v>
      </c>
      <c r="EO51" s="3"/>
      <c r="EP51" s="3"/>
      <c r="EQ51" s="3"/>
      <c r="ER51" s="12">
        <v>4.9461708449977193</v>
      </c>
      <c r="ES51" s="17">
        <v>4.9461708449977193</v>
      </c>
      <c r="ET51" s="3"/>
      <c r="EU51" s="3"/>
      <c r="EX51" s="3">
        <v>4.7300000000000004</v>
      </c>
      <c r="EY51" s="12">
        <v>0.21617084499771888</v>
      </c>
      <c r="EZ51" s="17">
        <v>4.9461708449977193</v>
      </c>
      <c r="FA51" s="3">
        <v>4.9400000000000004</v>
      </c>
      <c r="FB51" s="3"/>
      <c r="FC51">
        <f t="shared" si="31"/>
        <v>0.94812653402677449</v>
      </c>
      <c r="FE51" s="3"/>
      <c r="FF51" s="17">
        <v>4.9461708449977193</v>
      </c>
      <c r="FG51" s="3"/>
      <c r="FJ51" s="3">
        <v>4.74</v>
      </c>
      <c r="FK51" s="12">
        <v>-4.1519034288320711E-2</v>
      </c>
      <c r="FL51" s="18">
        <v>4.6984809657116795</v>
      </c>
      <c r="FM51" s="3">
        <v>4.74</v>
      </c>
      <c r="FN51" s="3"/>
      <c r="FO51" s="3"/>
      <c r="FP51">
        <f t="shared" si="29"/>
        <v>1</v>
      </c>
      <c r="FR51" s="3">
        <v>4.6900000000000004</v>
      </c>
      <c r="FS51" s="3"/>
      <c r="FT51" s="39"/>
      <c r="FU51" s="3"/>
      <c r="FX51" s="3"/>
      <c r="FY51" s="3"/>
      <c r="FZ51" s="3"/>
      <c r="GA51" s="3"/>
      <c r="GB51" s="3"/>
    </row>
    <row r="52" spans="1:184">
      <c r="A52" s="42" t="s">
        <v>230</v>
      </c>
      <c r="B52" s="2">
        <v>9031</v>
      </c>
      <c r="C52" s="2" t="s">
        <v>133</v>
      </c>
      <c r="D52" s="16" t="s">
        <v>124</v>
      </c>
      <c r="E52" s="3">
        <v>1</v>
      </c>
      <c r="F52" s="4">
        <v>6.6419999999999995</v>
      </c>
      <c r="G52" s="4">
        <v>3.927743732673</v>
      </c>
      <c r="H52" s="4">
        <v>2.4622562673269992</v>
      </c>
      <c r="I52" s="64">
        <f t="shared" si="0"/>
        <v>6.3899999999999988</v>
      </c>
      <c r="J52" s="40">
        <v>6.0179999999999998</v>
      </c>
      <c r="K52" s="12">
        <v>0.1199888579556001</v>
      </c>
      <c r="L52" s="44">
        <f t="shared" si="30"/>
        <v>0.97035652546974049</v>
      </c>
      <c r="N52" s="11">
        <v>5.66</v>
      </c>
      <c r="O52" s="11">
        <v>0.62798885795560011</v>
      </c>
      <c r="P52" s="11">
        <v>6.2879888579556003</v>
      </c>
      <c r="Q52" s="44">
        <f t="shared" si="1"/>
        <v>0.86215414415512259</v>
      </c>
      <c r="S52" s="11">
        <v>5.87</v>
      </c>
      <c r="T52" s="11">
        <v>0.41798885795560015</v>
      </c>
      <c r="U52" s="11">
        <v>6.2879888579556003</v>
      </c>
      <c r="V52" s="44">
        <f t="shared" si="2"/>
        <v>0.90381624979480413</v>
      </c>
      <c r="X52" s="40">
        <v>5.85</v>
      </c>
      <c r="Y52" s="11">
        <v>0.28798885795560025</v>
      </c>
      <c r="Z52" s="11">
        <v>6.2879888579556003</v>
      </c>
      <c r="AA52" s="44">
        <f t="shared" si="3"/>
        <v>0.93168711445413122</v>
      </c>
      <c r="AB52" s="48"/>
      <c r="AC52" s="11">
        <v>5.55</v>
      </c>
      <c r="AD52" s="7"/>
      <c r="AE52" s="11" t="s">
        <v>125</v>
      </c>
      <c r="AF52" s="11"/>
      <c r="AG52" s="44">
        <f t="shared" si="4"/>
        <v>1</v>
      </c>
      <c r="AH52" s="44">
        <f t="shared" si="5"/>
        <v>1</v>
      </c>
      <c r="AI52" s="44">
        <f t="shared" si="6"/>
        <v>0</v>
      </c>
      <c r="AJ52" s="44"/>
      <c r="AK52" s="11">
        <v>5.29</v>
      </c>
      <c r="AL52" s="11">
        <v>0.24197214488899998</v>
      </c>
      <c r="AM52" s="17">
        <v>5.531972144889</v>
      </c>
      <c r="AN52" s="11">
        <v>5.53</v>
      </c>
      <c r="AO52" s="44">
        <f t="shared" si="7"/>
        <v>0.94196915281659932</v>
      </c>
      <c r="AP52" s="44">
        <f t="shared" si="8"/>
        <v>0.94241488551262842</v>
      </c>
      <c r="AQ52" s="4">
        <v>5.26</v>
      </c>
      <c r="AR52" s="4">
        <v>0.15087186633649985</v>
      </c>
      <c r="AS52" s="18">
        <v>5.4108718663364996</v>
      </c>
      <c r="AT52" s="4">
        <v>5.42</v>
      </c>
      <c r="AU52" s="44">
        <f t="shared" si="9"/>
        <v>0.96300904984202496</v>
      </c>
      <c r="AV52" s="44">
        <f t="shared" si="10"/>
        <v>0.96085860306722914</v>
      </c>
      <c r="AW52" s="4">
        <v>5</v>
      </c>
      <c r="AX52" s="4">
        <v>0.41087186633649964</v>
      </c>
      <c r="AY52" s="18">
        <v>5.4108718663364996</v>
      </c>
      <c r="AZ52" s="4">
        <v>5.41</v>
      </c>
      <c r="BA52" s="44">
        <f t="shared" si="11"/>
        <v>0.90529885467836768</v>
      </c>
      <c r="BB52" s="44">
        <f t="shared" si="12"/>
        <v>0.9054808155420121</v>
      </c>
      <c r="BC52" s="4">
        <v>5.1100000000000003</v>
      </c>
      <c r="BD52" s="4">
        <v>5.4646239603798996E-2</v>
      </c>
      <c r="BE52" s="18">
        <v>5.1646462396037993</v>
      </c>
      <c r="BF52" s="18">
        <v>5.1646462396037993</v>
      </c>
      <c r="BG52" s="44">
        <f t="shared" si="13"/>
        <v>0.98627802902673622</v>
      </c>
      <c r="BH52" s="44">
        <f t="shared" si="14"/>
        <v>0.98627802902673622</v>
      </c>
      <c r="BI52" s="4">
        <v>4.95</v>
      </c>
      <c r="BJ52" s="4">
        <v>-3.1579387128900294E-2</v>
      </c>
      <c r="BK52" s="18">
        <v>4.9184206128710999</v>
      </c>
      <c r="BL52" s="4">
        <v>4.95</v>
      </c>
      <c r="BN52" s="44">
        <f t="shared" si="15"/>
        <v>1</v>
      </c>
      <c r="BO52" s="44"/>
      <c r="BP52" s="4">
        <v>4.76</v>
      </c>
      <c r="BQ52" s="4">
        <v>0.1584206128711001</v>
      </c>
      <c r="BR52" s="18">
        <v>4.9184206128710999</v>
      </c>
      <c r="BS52" s="4">
        <v>4.91</v>
      </c>
      <c r="BT52" s="44">
        <f t="shared" si="16"/>
        <v>0.96122999481314175</v>
      </c>
      <c r="BU52" s="44">
        <f t="shared" si="17"/>
        <v>0.96321495173958027</v>
      </c>
      <c r="BV52" s="3">
        <v>4.7699999999999996</v>
      </c>
      <c r="BW52" s="3">
        <v>0.14842061287110031</v>
      </c>
      <c r="BX52" s="18">
        <v>4.9184206128710999</v>
      </c>
      <c r="BY52" s="3">
        <v>4.91</v>
      </c>
      <c r="BZ52" s="44">
        <f t="shared" si="18"/>
        <v>0.96358816762789568</v>
      </c>
      <c r="CA52" s="44">
        <f t="shared" si="19"/>
        <v>0.96558288594350472</v>
      </c>
      <c r="CB52" s="3">
        <v>4.75</v>
      </c>
      <c r="CC52" s="3">
        <v>0.16842061287109988</v>
      </c>
      <c r="CD52" s="18">
        <v>4.9184206128710999</v>
      </c>
      <c r="CE52" s="3">
        <v>4.91</v>
      </c>
      <c r="CF52">
        <f t="shared" si="20"/>
        <v>0.95888333605210163</v>
      </c>
      <c r="CH52" s="3">
        <v>4.67</v>
      </c>
      <c r="CI52" s="3">
        <v>0.24842061287109996</v>
      </c>
      <c r="CJ52" s="18">
        <v>4.9184206128710999</v>
      </c>
      <c r="CK52" s="3">
        <v>4.92</v>
      </c>
      <c r="CL52">
        <f t="shared" si="21"/>
        <v>0.94051464637971904</v>
      </c>
      <c r="CN52" s="3">
        <v>4.7300000000000004</v>
      </c>
      <c r="CO52" s="3">
        <v>0.18842061287109946</v>
      </c>
      <c r="CP52" s="18">
        <v>4.9184206128710999</v>
      </c>
      <c r="CQ52" s="3">
        <v>4.91</v>
      </c>
      <c r="CR52">
        <f t="shared" si="22"/>
        <v>0.95422422501786841</v>
      </c>
      <c r="CT52" s="3">
        <v>4.7454999999999998</v>
      </c>
      <c r="CU52" s="3">
        <v>0.17292061287110005</v>
      </c>
      <c r="CV52" s="18">
        <v>4.9184206128710999</v>
      </c>
      <c r="CW52" s="3">
        <v>4.9695</v>
      </c>
      <c r="CX52">
        <f t="shared" si="23"/>
        <v>0.95783107362615505</v>
      </c>
      <c r="CZ52" s="3">
        <v>4.7</v>
      </c>
      <c r="DA52" s="3">
        <v>0.21842061287109971</v>
      </c>
      <c r="DB52" s="18">
        <v>4.9184206128710999</v>
      </c>
      <c r="DC52" s="3">
        <v>4.91</v>
      </c>
      <c r="DD52">
        <f t="shared" si="24"/>
        <v>0.94731983716327184</v>
      </c>
      <c r="DF52" s="3">
        <v>4.74</v>
      </c>
      <c r="DG52" s="3">
        <v>0.17842061287109967</v>
      </c>
      <c r="DH52" s="18">
        <v>4.9184206128710999</v>
      </c>
      <c r="DI52" s="3">
        <v>4.74</v>
      </c>
      <c r="DJ52">
        <f t="shared" si="25"/>
        <v>0.95654810722208017</v>
      </c>
      <c r="DL52" s="3">
        <v>4.6500000000000004</v>
      </c>
      <c r="DM52" s="3">
        <v>2.2194986138399209E-2</v>
      </c>
      <c r="DN52" s="18">
        <v>4.6721949861383996</v>
      </c>
      <c r="DO52" s="3">
        <v>4.68</v>
      </c>
      <c r="DP52">
        <f t="shared" si="26"/>
        <v>0.99438092899196218</v>
      </c>
      <c r="DR52" s="3">
        <v>4.5999999999999996</v>
      </c>
      <c r="DS52" s="3">
        <v>4.5978333333981993</v>
      </c>
      <c r="DT52" s="18">
        <v>4.5978333333981993</v>
      </c>
      <c r="DU52" s="3">
        <v>4.6721949861383996</v>
      </c>
      <c r="DV52">
        <f t="shared" si="27"/>
        <v>0.46070121731748098</v>
      </c>
      <c r="DX52" s="3">
        <v>4.6100000000000003</v>
      </c>
      <c r="DY52" s="12">
        <v>-1.2166666601800991E-2</v>
      </c>
      <c r="DZ52" s="18">
        <v>4.5978333333981993</v>
      </c>
      <c r="EA52" s="18">
        <v>4.6721949861383996</v>
      </c>
      <c r="EB52" s="3">
        <v>4.6100000000000003</v>
      </c>
      <c r="EC52" s="3">
        <v>4.62</v>
      </c>
      <c r="ED52" s="3">
        <v>0.30842061287109956</v>
      </c>
      <c r="EE52" s="19">
        <v>4.9184206128710999</v>
      </c>
      <c r="EF52" s="3">
        <v>4.91</v>
      </c>
      <c r="EI52" s="3">
        <v>4.76</v>
      </c>
      <c r="EJ52" s="3">
        <v>0.1584206128711001</v>
      </c>
      <c r="EK52" s="19">
        <v>4.9184206128710999</v>
      </c>
      <c r="EL52" s="3">
        <v>4.91</v>
      </c>
      <c r="EM52">
        <f t="shared" si="28"/>
        <v>0.96122999481314175</v>
      </c>
      <c r="EO52" s="3"/>
      <c r="EP52" s="3"/>
      <c r="EQ52" s="3"/>
      <c r="ER52" s="12">
        <v>4.9184206128710999</v>
      </c>
      <c r="ES52" s="17">
        <v>4.9184206128710999</v>
      </c>
      <c r="ET52" s="3"/>
      <c r="EU52" s="3"/>
      <c r="EX52" s="3">
        <v>4.7699999999999996</v>
      </c>
      <c r="EY52" s="12">
        <v>0.14842061287110031</v>
      </c>
      <c r="EZ52" s="17">
        <v>4.9184206128710999</v>
      </c>
      <c r="FA52" s="3"/>
      <c r="FB52" s="3"/>
      <c r="FC52">
        <f t="shared" si="31"/>
        <v>0.96358816762789568</v>
      </c>
      <c r="FE52" s="3"/>
      <c r="FF52" s="17">
        <v>4.9184206128710999</v>
      </c>
      <c r="FG52" s="3"/>
      <c r="FJ52" s="3">
        <v>4.8</v>
      </c>
      <c r="FK52" s="12">
        <v>-0.12780501386160026</v>
      </c>
      <c r="FL52" s="18">
        <v>4.6721949861383996</v>
      </c>
      <c r="FM52" s="3">
        <v>4.8</v>
      </c>
      <c r="FN52" s="3"/>
      <c r="FO52" s="3"/>
      <c r="FP52">
        <f t="shared" si="29"/>
        <v>1</v>
      </c>
      <c r="FR52" s="3"/>
      <c r="FS52" s="3">
        <v>4.7300000000000004</v>
      </c>
      <c r="FT52" s="18">
        <v>4.6719999999999997</v>
      </c>
      <c r="FU52" s="3">
        <v>4</v>
      </c>
      <c r="FX52" s="3">
        <v>4.7300000000000004</v>
      </c>
      <c r="FY52" s="3">
        <v>4.71</v>
      </c>
      <c r="FZ52" s="3"/>
      <c r="GA52" s="3"/>
      <c r="GB52" s="3"/>
    </row>
    <row r="53" spans="1:184">
      <c r="A53" s="34" t="s">
        <v>162</v>
      </c>
      <c r="B53" s="2">
        <v>9035</v>
      </c>
      <c r="C53" s="2" t="s">
        <v>133</v>
      </c>
      <c r="D53" s="2" t="s">
        <v>120</v>
      </c>
      <c r="E53" s="3">
        <v>7</v>
      </c>
      <c r="F53" s="4">
        <v>7.3159999999999998</v>
      </c>
      <c r="G53" s="4">
        <v>4.3420315692648002</v>
      </c>
      <c r="H53" s="4">
        <v>2.7219684307351995</v>
      </c>
      <c r="I53" s="64">
        <f t="shared" si="0"/>
        <v>7.0640000000000001</v>
      </c>
      <c r="J53" s="10">
        <v>6.0955500000000002</v>
      </c>
      <c r="K53" s="10">
        <v>0.67605631385295961</v>
      </c>
      <c r="L53" s="44">
        <f t="shared" si="30"/>
        <v>0.86527611122009229</v>
      </c>
      <c r="N53" s="11">
        <v>6.3025000000000002</v>
      </c>
      <c r="O53" s="11">
        <v>0.46910631385295964</v>
      </c>
      <c r="P53" s="11">
        <v>6.7716063138529599</v>
      </c>
      <c r="Q53" s="44">
        <f t="shared" si="1"/>
        <v>0.90249576602261816</v>
      </c>
      <c r="S53" s="11">
        <v>6.4065000000000003</v>
      </c>
      <c r="T53" s="11">
        <v>0.36510631385295955</v>
      </c>
      <c r="U53" s="11">
        <v>6.7716063138529599</v>
      </c>
      <c r="V53" s="44">
        <f t="shared" si="2"/>
        <v>0.92243560250010515</v>
      </c>
      <c r="X53" s="11">
        <v>6.4429999999999996</v>
      </c>
      <c r="Y53" s="11">
        <v>0.32860631385296024</v>
      </c>
      <c r="Z53" s="11">
        <v>6.7716063138529599</v>
      </c>
      <c r="AA53" s="44">
        <f t="shared" si="3"/>
        <v>0.92964423231337989</v>
      </c>
      <c r="AB53" s="48"/>
      <c r="AC53" s="11">
        <v>6.258</v>
      </c>
      <c r="AD53" s="11">
        <v>0.51360631385295985</v>
      </c>
      <c r="AE53" s="11">
        <v>6.7716063138529599</v>
      </c>
      <c r="AF53" s="11">
        <v>6.7714999999999996</v>
      </c>
      <c r="AG53" s="44">
        <f t="shared" si="4"/>
        <v>0.89422474941167196</v>
      </c>
      <c r="AH53" s="44">
        <f t="shared" si="5"/>
        <v>0.89424432882891314</v>
      </c>
      <c r="AI53" s="44">
        <f t="shared" si="6"/>
        <v>0.92557408419901588</v>
      </c>
      <c r="AJ53" s="44"/>
      <c r="AK53" s="11">
        <v>6.4320000000000004</v>
      </c>
      <c r="AL53" s="11">
        <v>0.33960631385295947</v>
      </c>
      <c r="AM53" s="11">
        <v>6.7716063138529599</v>
      </c>
      <c r="AN53" s="11">
        <v>6.7720000000000002</v>
      </c>
      <c r="AO53" s="44">
        <f t="shared" si="7"/>
        <v>0.9274599355329044</v>
      </c>
      <c r="AP53" s="44">
        <f t="shared" si="8"/>
        <v>0.9273819505549834</v>
      </c>
      <c r="AQ53" s="4">
        <v>6.4414999999999996</v>
      </c>
      <c r="AR53" s="4">
        <v>0.3301063138529603</v>
      </c>
      <c r="AS53" s="4">
        <v>6.7716063138529599</v>
      </c>
      <c r="AT53" s="4">
        <v>6.7709999999999999</v>
      </c>
      <c r="AU53" s="44">
        <f t="shared" si="9"/>
        <v>0.92934576801644442</v>
      </c>
      <c r="AV53" s="44">
        <f t="shared" si="10"/>
        <v>0.92946638696228345</v>
      </c>
      <c r="AW53" s="4">
        <v>6.1520000000000001</v>
      </c>
      <c r="AX53" s="4">
        <v>0.61960631385295972</v>
      </c>
      <c r="AY53" s="4">
        <v>6.7716063138529599</v>
      </c>
      <c r="AZ53" s="4">
        <v>6.77</v>
      </c>
      <c r="BA53" s="44">
        <f t="shared" si="11"/>
        <v>0.87512060967584848</v>
      </c>
      <c r="BB53" s="44">
        <f t="shared" si="12"/>
        <v>0.87540401883135543</v>
      </c>
      <c r="BC53" s="4">
        <v>6.46</v>
      </c>
      <c r="BD53" s="4">
        <v>0.31160631385295989</v>
      </c>
      <c r="BE53" s="4">
        <v>6.7716063138529599</v>
      </c>
      <c r="BF53" s="4">
        <v>6.78</v>
      </c>
      <c r="BG53" s="44">
        <f t="shared" si="13"/>
        <v>0.93304027479589891</v>
      </c>
      <c r="BH53" s="44">
        <f t="shared" si="14"/>
        <v>0.93136039616083854</v>
      </c>
      <c r="BI53" s="4">
        <v>6.4</v>
      </c>
      <c r="BJ53" s="4">
        <v>0.3716063138529595</v>
      </c>
      <c r="BK53" s="4">
        <v>6.7716063138529599</v>
      </c>
      <c r="BL53" s="4">
        <v>6.77</v>
      </c>
      <c r="BM53" s="4">
        <v>7.3404999999999996</v>
      </c>
      <c r="BN53" s="44">
        <f t="shared" si="15"/>
        <v>0.92116358467333803</v>
      </c>
      <c r="BO53" s="44"/>
      <c r="BQ53" s="4">
        <v>6.7716063138529599</v>
      </c>
      <c r="BR53" s="4">
        <v>6.7716063138529599</v>
      </c>
      <c r="BT53" s="44">
        <f t="shared" si="16"/>
        <v>0.39069399371564817</v>
      </c>
      <c r="BU53" s="44">
        <f t="shared" si="17"/>
        <v>1</v>
      </c>
      <c r="BV53" s="3">
        <v>6.79</v>
      </c>
      <c r="BW53" s="3">
        <v>0.25380315692647937</v>
      </c>
      <c r="BX53" s="3">
        <v>7.0438031569264794</v>
      </c>
      <c r="BY53" s="3">
        <v>7.07</v>
      </c>
      <c r="BZ53" s="44">
        <f t="shared" si="18"/>
        <v>0.9447753951028578</v>
      </c>
      <c r="CA53" s="44">
        <f t="shared" si="19"/>
        <v>0.93942057820160274</v>
      </c>
      <c r="CB53" s="3">
        <v>6.33</v>
      </c>
      <c r="CC53" s="3">
        <v>0.71380315692647933</v>
      </c>
      <c r="CD53" s="3">
        <v>7.0438031569264794</v>
      </c>
      <c r="CE53" s="3">
        <v>7.05</v>
      </c>
      <c r="CF53">
        <f t="shared" si="20"/>
        <v>0.85881596302412955</v>
      </c>
      <c r="CH53" s="3">
        <v>5.99</v>
      </c>
      <c r="CI53" s="3">
        <v>1.0538031569264792</v>
      </c>
      <c r="CJ53" s="3">
        <v>7.0438031569264794</v>
      </c>
      <c r="CK53" s="3">
        <v>7.1304999999999996</v>
      </c>
      <c r="CL53">
        <f t="shared" si="21"/>
        <v>0.80470062364747041</v>
      </c>
      <c r="CN53" s="3">
        <v>6.28</v>
      </c>
      <c r="CO53" s="3">
        <v>0.76380315692647915</v>
      </c>
      <c r="CP53" s="3">
        <v>7.0438031569264794</v>
      </c>
      <c r="CQ53" s="3">
        <v>7.05</v>
      </c>
      <c r="CR53">
        <f t="shared" si="22"/>
        <v>0.8504058204217978</v>
      </c>
      <c r="CT53" s="3">
        <v>6.1825000000000001</v>
      </c>
      <c r="CU53" s="3">
        <v>0.8613031569264793</v>
      </c>
      <c r="CV53" s="3">
        <v>7.0438031569264794</v>
      </c>
      <c r="CW53" s="3">
        <v>7.1814999999999998</v>
      </c>
      <c r="CX53">
        <f t="shared" si="23"/>
        <v>0.83447093023036534</v>
      </c>
      <c r="CZ53" s="3">
        <v>6.72</v>
      </c>
      <c r="DA53" s="3">
        <v>0.32380315692647965</v>
      </c>
      <c r="DB53" s="3">
        <v>7.0438031569264794</v>
      </c>
      <c r="DC53" s="3">
        <v>7.06</v>
      </c>
      <c r="DD53">
        <f t="shared" si="24"/>
        <v>0.93060123730726307</v>
      </c>
      <c r="DF53" s="3">
        <v>6.98</v>
      </c>
      <c r="DG53" s="3">
        <v>6.3803156926478977E-2</v>
      </c>
      <c r="DH53" s="3">
        <v>7.0438031569264794</v>
      </c>
      <c r="DI53" s="3">
        <v>7.05</v>
      </c>
      <c r="DJ53">
        <f t="shared" si="25"/>
        <v>0.98551848607774828</v>
      </c>
      <c r="DL53" s="3">
        <v>6.76</v>
      </c>
      <c r="DM53" s="3">
        <v>0.28380315692647962</v>
      </c>
      <c r="DN53" s="3">
        <v>7.0438031569264794</v>
      </c>
      <c r="DO53" s="3">
        <v>7.06</v>
      </c>
      <c r="DP53">
        <f t="shared" si="26"/>
        <v>0.93864822810905924</v>
      </c>
      <c r="DR53" s="3">
        <v>6.7534999999999998</v>
      </c>
      <c r="DS53" s="3">
        <v>6.7553630455054794</v>
      </c>
      <c r="DT53" s="3">
        <v>6.7553630455054794</v>
      </c>
      <c r="DU53" s="3">
        <v>6.7716063138529599</v>
      </c>
      <c r="DV53">
        <f t="shared" si="27"/>
        <v>0.39126585293143434</v>
      </c>
      <c r="DX53" s="3">
        <v>6.52</v>
      </c>
      <c r="DY53" s="12">
        <v>0.23536304550547982</v>
      </c>
      <c r="DZ53" s="3">
        <v>6.7553630455054794</v>
      </c>
      <c r="EA53" s="3">
        <v>6.7716063138529599</v>
      </c>
      <c r="EB53" s="3">
        <v>6.77</v>
      </c>
      <c r="EC53" s="3"/>
      <c r="ED53" s="3">
        <v>0.27380315692647983</v>
      </c>
      <c r="EE53" s="3">
        <v>7.0438031569264794</v>
      </c>
      <c r="EF53" s="3"/>
      <c r="EI53" s="3">
        <v>6.79</v>
      </c>
      <c r="EJ53" s="3">
        <v>0.25380315692647937</v>
      </c>
      <c r="EK53" s="3">
        <v>7.0438031569264794</v>
      </c>
      <c r="EL53" s="3">
        <v>7.04</v>
      </c>
      <c r="EM53">
        <f t="shared" si="28"/>
        <v>0.9447753951028578</v>
      </c>
      <c r="EO53" s="3"/>
      <c r="EP53" s="3"/>
      <c r="EQ53" s="3">
        <v>6.03</v>
      </c>
      <c r="ER53" s="3">
        <v>1.0138031569264792</v>
      </c>
      <c r="ES53" s="3">
        <v>7.0438031569264794</v>
      </c>
      <c r="ET53" s="3">
        <v>7.1844999999999999</v>
      </c>
      <c r="EU53" s="3"/>
      <c r="EX53" s="3">
        <v>6.16</v>
      </c>
      <c r="EY53" s="3">
        <v>0.88380315692647926</v>
      </c>
      <c r="EZ53" s="3">
        <v>7.0438031569264794</v>
      </c>
      <c r="FA53" s="3">
        <v>7.05</v>
      </c>
      <c r="FB53" s="3">
        <v>6.59</v>
      </c>
      <c r="FC53">
        <f t="shared" si="31"/>
        <v>0.83087808872007374</v>
      </c>
      <c r="FE53" s="3"/>
      <c r="FF53" s="3"/>
      <c r="FG53" s="3"/>
      <c r="FJ53" s="3"/>
      <c r="FK53" s="14"/>
      <c r="FL53" s="15"/>
      <c r="FM53" s="3"/>
      <c r="FN53" s="3"/>
      <c r="FO53" s="3"/>
      <c r="FP53">
        <f t="shared" si="29"/>
        <v>1</v>
      </c>
      <c r="FR53" s="3"/>
      <c r="FS53" s="3"/>
      <c r="FT53" s="15"/>
      <c r="FU53" s="3"/>
      <c r="FX53" s="3"/>
      <c r="FY53" s="3"/>
      <c r="FZ53" s="3"/>
      <c r="GA53" s="3"/>
      <c r="GB53" s="3"/>
    </row>
    <row r="54" spans="1:184">
      <c r="A54" s="36" t="s">
        <v>190</v>
      </c>
      <c r="B54" s="2">
        <v>9035</v>
      </c>
      <c r="C54" s="2" t="s">
        <v>133</v>
      </c>
      <c r="D54" s="2" t="s">
        <v>120</v>
      </c>
      <c r="E54" s="3">
        <v>11</v>
      </c>
      <c r="F54" s="4">
        <v>6.9619999999999997</v>
      </c>
      <c r="G54" s="4">
        <v>4.124438254497</v>
      </c>
      <c r="H54" s="4">
        <v>2.5855617455029996</v>
      </c>
      <c r="I54" s="64">
        <f t="shared" si="0"/>
        <v>6.7099999999999991</v>
      </c>
      <c r="J54" s="10">
        <v>5.798</v>
      </c>
      <c r="K54" s="10">
        <v>0.6468876508993997</v>
      </c>
      <c r="L54" s="44">
        <f t="shared" si="30"/>
        <v>0.86442182661055167</v>
      </c>
      <c r="N54" s="11">
        <v>6.05</v>
      </c>
      <c r="O54" s="11">
        <v>0.39488765089939992</v>
      </c>
      <c r="P54" s="11">
        <v>6.4448876508993997</v>
      </c>
      <c r="Q54" s="44">
        <f t="shared" si="1"/>
        <v>0.91262244432784201</v>
      </c>
      <c r="S54" s="11">
        <v>5.92</v>
      </c>
      <c r="T54" s="11">
        <v>0.52488765089939982</v>
      </c>
      <c r="U54" s="11">
        <v>6.4448876508993997</v>
      </c>
      <c r="V54" s="44">
        <f t="shared" si="2"/>
        <v>0.88710456922579439</v>
      </c>
      <c r="X54" s="11">
        <v>6.02</v>
      </c>
      <c r="Y54" s="11">
        <v>0.42488765089940017</v>
      </c>
      <c r="Z54" s="11">
        <v>6.4448876508993997</v>
      </c>
      <c r="AA54" s="44">
        <f t="shared" si="3"/>
        <v>0.90660426187638055</v>
      </c>
      <c r="AB54" s="48"/>
      <c r="AC54" s="11">
        <v>5.915</v>
      </c>
      <c r="AD54" s="11">
        <v>0.52988765089939971</v>
      </c>
      <c r="AE54" s="11">
        <v>6.4448876508993997</v>
      </c>
      <c r="AF54" s="11">
        <v>6.4560000000000004</v>
      </c>
      <c r="AG54" s="44">
        <f t="shared" si="4"/>
        <v>0.88615157991299487</v>
      </c>
      <c r="AH54" s="44">
        <f t="shared" si="5"/>
        <v>0.88404090452198525</v>
      </c>
      <c r="AI54" s="44">
        <f t="shared" si="6"/>
        <v>0.92731973570812998</v>
      </c>
      <c r="AJ54" s="44"/>
      <c r="AK54" s="11">
        <v>6.12</v>
      </c>
      <c r="AL54" s="11">
        <v>0.32488765089939964</v>
      </c>
      <c r="AM54" s="11">
        <v>6.4448876508993997</v>
      </c>
      <c r="AN54" s="11">
        <v>6.44</v>
      </c>
      <c r="AO54" s="44">
        <f t="shared" si="7"/>
        <v>0.92698047798536021</v>
      </c>
      <c r="AP54" s="44">
        <f t="shared" si="8"/>
        <v>0.92799989972271169</v>
      </c>
      <c r="AQ54" s="4">
        <v>6.1</v>
      </c>
      <c r="AR54" s="4">
        <v>0.3448876508994001</v>
      </c>
      <c r="AS54" s="4">
        <v>6.4448876508993997</v>
      </c>
      <c r="AT54" s="4">
        <v>6.44</v>
      </c>
      <c r="AU54" s="44">
        <f t="shared" si="9"/>
        <v>0.9228322887612711</v>
      </c>
      <c r="AV54" s="44">
        <f t="shared" si="10"/>
        <v>0.92384260222268255</v>
      </c>
      <c r="AW54" s="4">
        <v>5.8315000000000001</v>
      </c>
      <c r="AX54" s="4">
        <v>0.61338765089939962</v>
      </c>
      <c r="AY54" s="4">
        <v>6.4448876508993997</v>
      </c>
      <c r="AZ54" s="4">
        <v>6.44</v>
      </c>
      <c r="BA54" s="44">
        <f t="shared" si="11"/>
        <v>0.87053394043019838</v>
      </c>
      <c r="BB54" s="44">
        <f t="shared" si="12"/>
        <v>0.87143293081801054</v>
      </c>
      <c r="BC54" s="4">
        <v>6.02</v>
      </c>
      <c r="BD54" s="4">
        <v>0.42488765089940017</v>
      </c>
      <c r="BE54" s="4">
        <v>6.4448876508993997</v>
      </c>
      <c r="BF54" s="4">
        <v>6.44</v>
      </c>
      <c r="BG54" s="44">
        <f t="shared" si="13"/>
        <v>0.90660426187638055</v>
      </c>
      <c r="BH54" s="44">
        <f t="shared" si="14"/>
        <v>0.90757933621732345</v>
      </c>
      <c r="BI54" s="4">
        <v>6.03</v>
      </c>
      <c r="BJ54" s="4">
        <v>0.4148876508993995</v>
      </c>
      <c r="BK54" s="4">
        <v>6.4448876508993997</v>
      </c>
      <c r="BL54" s="4">
        <v>6.44</v>
      </c>
      <c r="BM54" s="4">
        <v>7.1254999999999997</v>
      </c>
      <c r="BN54" s="44">
        <f t="shared" si="15"/>
        <v>0.9086014841088681</v>
      </c>
      <c r="BO54" s="44"/>
      <c r="BQ54" s="4">
        <v>6.4448876508993997</v>
      </c>
      <c r="BR54" s="4">
        <v>6.4448876508993997</v>
      </c>
      <c r="BT54" s="44">
        <f t="shared" si="16"/>
        <v>0.39022718112904226</v>
      </c>
      <c r="BU54" s="44">
        <f t="shared" si="17"/>
        <v>1</v>
      </c>
      <c r="BV54" s="3">
        <v>5.0199999999999996</v>
      </c>
      <c r="BW54" s="3">
        <v>1.6834438254497002</v>
      </c>
      <c r="BX54" s="3">
        <v>6.7034438254496997</v>
      </c>
      <c r="BY54" s="3">
        <v>6.71</v>
      </c>
      <c r="BZ54" s="44">
        <f t="shared" si="18"/>
        <v>0.71014497156162137</v>
      </c>
      <c r="CA54" s="44">
        <f t="shared" si="19"/>
        <v>0.70934423481186315</v>
      </c>
      <c r="CB54" s="3">
        <v>5.68</v>
      </c>
      <c r="CC54" s="3">
        <v>1.0234438254497</v>
      </c>
      <c r="CD54" s="3">
        <v>6.7034438254496997</v>
      </c>
      <c r="CE54" s="3">
        <v>6.76</v>
      </c>
      <c r="CF54">
        <f t="shared" si="20"/>
        <v>0.80119128419112962</v>
      </c>
      <c r="CH54" s="3">
        <v>5.63</v>
      </c>
      <c r="CI54" s="3">
        <v>1.0734438254496999</v>
      </c>
      <c r="CJ54" s="3">
        <v>6.7034438254496997</v>
      </c>
      <c r="CK54" s="3">
        <v>6.7</v>
      </c>
      <c r="CL54">
        <f t="shared" si="21"/>
        <v>0.79348438288143941</v>
      </c>
      <c r="CN54" s="3">
        <v>6.17</v>
      </c>
      <c r="CO54" s="3">
        <v>0.53344382544969982</v>
      </c>
      <c r="CP54" s="3">
        <v>6.7034438254496997</v>
      </c>
      <c r="CQ54" s="3">
        <v>6.72</v>
      </c>
      <c r="CR54">
        <f t="shared" si="22"/>
        <v>0.88547502571043957</v>
      </c>
      <c r="CT54" s="3">
        <v>5.8615000000000004</v>
      </c>
      <c r="CU54" s="3">
        <v>0.84194382544969937</v>
      </c>
      <c r="CV54" s="3">
        <v>6.7034438254496997</v>
      </c>
      <c r="CW54" s="3">
        <v>6.7655000000000003</v>
      </c>
      <c r="CX54">
        <f t="shared" si="23"/>
        <v>0.83047139509275625</v>
      </c>
      <c r="CZ54" s="3">
        <v>6.34</v>
      </c>
      <c r="DA54" s="3">
        <v>0.36344382544969989</v>
      </c>
      <c r="DB54" s="3">
        <v>6.7034438254496997</v>
      </c>
      <c r="DC54" s="3">
        <v>6.7</v>
      </c>
      <c r="DD54">
        <f t="shared" si="24"/>
        <v>0.91901662767083747</v>
      </c>
      <c r="DF54" s="3">
        <v>6.61</v>
      </c>
      <c r="DG54" s="3">
        <v>9.3443825449699425E-2</v>
      </c>
      <c r="DH54" s="3">
        <v>6.7034438254496997</v>
      </c>
      <c r="DI54" s="3">
        <v>6.71</v>
      </c>
      <c r="DJ54">
        <f t="shared" si="25"/>
        <v>0.97784579471911637</v>
      </c>
      <c r="DL54" s="3">
        <v>6.25</v>
      </c>
      <c r="DM54" s="3">
        <v>0.45344382544969974</v>
      </c>
      <c r="DN54" s="3">
        <v>6.7034438254496997</v>
      </c>
      <c r="DO54" s="3">
        <v>6.7</v>
      </c>
      <c r="DP54">
        <f t="shared" si="26"/>
        <v>0.90094899398217365</v>
      </c>
      <c r="DR54" s="3">
        <v>6.29</v>
      </c>
      <c r="DS54" s="3">
        <v>6.7515171773531995</v>
      </c>
      <c r="DT54" s="3">
        <v>6.7515171773531995</v>
      </c>
      <c r="DU54" s="3">
        <v>6.4773876508993986</v>
      </c>
      <c r="DV54">
        <f t="shared" si="27"/>
        <v>0.37922537291929281</v>
      </c>
      <c r="DX54" s="3">
        <v>6.35</v>
      </c>
      <c r="DY54" s="12">
        <v>0.40151717735319981</v>
      </c>
      <c r="DZ54" s="3">
        <v>6.7515171773531995</v>
      </c>
      <c r="EA54" s="3">
        <v>6.4773876508993986</v>
      </c>
      <c r="EB54" s="3">
        <v>6.75</v>
      </c>
      <c r="EC54" s="3"/>
      <c r="ED54" s="3">
        <v>-1.4056174550301392E-2</v>
      </c>
      <c r="EE54" s="3">
        <v>6.7359438254496986</v>
      </c>
      <c r="EF54" s="3"/>
      <c r="EI54" s="3">
        <v>6.72</v>
      </c>
      <c r="EJ54" s="3">
        <v>1.5943825449698856E-2</v>
      </c>
      <c r="EK54" s="3">
        <v>6.7359438254496986</v>
      </c>
      <c r="EL54" s="3">
        <v>6.73</v>
      </c>
      <c r="EM54">
        <f t="shared" si="28"/>
        <v>0.99614918982310341</v>
      </c>
      <c r="EO54" s="3"/>
      <c r="EP54" s="3"/>
      <c r="EQ54" s="3"/>
      <c r="ER54" s="12">
        <v>6.7359438254496986</v>
      </c>
      <c r="ES54" s="12">
        <v>6.7359438254496986</v>
      </c>
      <c r="ET54" s="3"/>
      <c r="EU54" s="3" t="s">
        <v>184</v>
      </c>
      <c r="EX54" s="3">
        <v>6.4210000000000003</v>
      </c>
      <c r="EY54" s="12">
        <v>0.31494382544969834</v>
      </c>
      <c r="EZ54" s="12">
        <v>6.7359438254496986</v>
      </c>
      <c r="FA54" s="3">
        <v>6.7424999999999997</v>
      </c>
      <c r="FB54" s="3"/>
      <c r="FC54">
        <f t="shared" si="31"/>
        <v>0.92905683273527118</v>
      </c>
      <c r="FE54" s="3">
        <v>5.73</v>
      </c>
      <c r="FF54" s="12">
        <v>6.7359438254496986</v>
      </c>
      <c r="FG54" s="3">
        <v>6.73</v>
      </c>
      <c r="FJ54" s="3"/>
      <c r="FK54" s="37"/>
      <c r="FL54" s="15"/>
      <c r="FM54" s="3"/>
      <c r="FN54" s="3">
        <v>6.6784999999999997</v>
      </c>
      <c r="FO54" s="3"/>
      <c r="FP54">
        <f t="shared" si="29"/>
        <v>1</v>
      </c>
      <c r="FR54" s="3"/>
      <c r="FS54" s="3"/>
      <c r="FT54" s="15"/>
      <c r="FU54" s="3"/>
      <c r="FX54" s="3"/>
      <c r="FY54" s="3"/>
      <c r="FZ54" s="3"/>
      <c r="GA54" s="3"/>
      <c r="GB54" s="3"/>
    </row>
    <row r="55" spans="1:184">
      <c r="A55" s="38" t="s">
        <v>221</v>
      </c>
      <c r="B55" s="2">
        <v>9035</v>
      </c>
      <c r="C55" s="2" t="s">
        <v>133</v>
      </c>
      <c r="D55" s="2" t="s">
        <v>120</v>
      </c>
      <c r="E55" s="3">
        <v>41</v>
      </c>
      <c r="F55" s="4">
        <v>6.3979999999999997</v>
      </c>
      <c r="G55" s="4">
        <v>3.7777641597822003</v>
      </c>
      <c r="H55" s="4">
        <v>2.3682358402177992</v>
      </c>
      <c r="I55" s="64">
        <f t="shared" si="0"/>
        <v>6.145999999999999</v>
      </c>
      <c r="J55" s="40">
        <v>5.4479999999999995</v>
      </c>
      <c r="K55" s="12">
        <v>0.46479294337743937</v>
      </c>
      <c r="L55" s="44">
        <f t="shared" si="30"/>
        <v>0.89044509429671903</v>
      </c>
      <c r="N55" s="11">
        <v>5.48</v>
      </c>
      <c r="O55" s="11">
        <v>0.58279294337743881</v>
      </c>
      <c r="P55" s="11">
        <v>6.0627929433774392</v>
      </c>
      <c r="Q55" s="44">
        <f t="shared" si="1"/>
        <v>0.86634897110849673</v>
      </c>
      <c r="S55" s="11">
        <v>5.61</v>
      </c>
      <c r="T55" s="11">
        <v>0.45279294337743892</v>
      </c>
      <c r="U55" s="11">
        <v>6.0627929433774392</v>
      </c>
      <c r="V55" s="44">
        <f t="shared" si="2"/>
        <v>0.89297084702171603</v>
      </c>
      <c r="X55" s="11">
        <v>5.71</v>
      </c>
      <c r="Y55" s="11">
        <v>0.35279294337743927</v>
      </c>
      <c r="Z55" s="11">
        <v>6.0627929433774392</v>
      </c>
      <c r="AA55" s="44">
        <f t="shared" si="3"/>
        <v>0.91458950098823888</v>
      </c>
      <c r="AB55" s="48"/>
      <c r="AC55" s="11">
        <v>5.46</v>
      </c>
      <c r="AD55" s="11">
        <v>0.60279294337743927</v>
      </c>
      <c r="AE55" s="11">
        <v>6.0627929433774392</v>
      </c>
      <c r="AF55" s="11">
        <v>6.06</v>
      </c>
      <c r="AG55" s="44">
        <f t="shared" si="4"/>
        <v>0.8623935428343914</v>
      </c>
      <c r="AH55" s="44">
        <f t="shared" si="5"/>
        <v>0.86294373609430564</v>
      </c>
      <c r="AI55" s="44">
        <f t="shared" si="6"/>
        <v>0.94717099093466706</v>
      </c>
      <c r="AJ55" s="44"/>
      <c r="AK55" s="11">
        <v>5.67</v>
      </c>
      <c r="AL55" s="11">
        <v>0.39279294337743931</v>
      </c>
      <c r="AM55" s="11">
        <v>6.0627929433774392</v>
      </c>
      <c r="AN55" s="11">
        <v>6.06</v>
      </c>
      <c r="AO55" s="44">
        <f t="shared" si="7"/>
        <v>0.90581763211445854</v>
      </c>
      <c r="AP55" s="44">
        <f t="shared" si="8"/>
        <v>0.90642464759321206</v>
      </c>
      <c r="AQ55" s="4">
        <v>5.69</v>
      </c>
      <c r="AR55" s="4">
        <v>0.23435283195643919</v>
      </c>
      <c r="AS55" s="4">
        <v>5.9243528319564396</v>
      </c>
      <c r="AT55" s="4">
        <v>5.92</v>
      </c>
      <c r="AU55" s="44">
        <f t="shared" si="9"/>
        <v>0.94158873421712386</v>
      </c>
      <c r="AV55" s="44">
        <f t="shared" si="10"/>
        <v>0.94261139357748569</v>
      </c>
      <c r="AW55" s="4">
        <v>5.33</v>
      </c>
      <c r="AX55" s="4">
        <v>0.59435283195643951</v>
      </c>
      <c r="AY55" s="4">
        <v>5.9243528319564396</v>
      </c>
      <c r="AZ55" s="4">
        <v>5.93</v>
      </c>
      <c r="BA55" s="44">
        <f t="shared" si="11"/>
        <v>0.86405834219909883</v>
      </c>
      <c r="BB55" s="44">
        <f t="shared" si="12"/>
        <v>0.86294373609430564</v>
      </c>
      <c r="BC55" s="4">
        <v>5.5</v>
      </c>
      <c r="BD55" s="4">
        <v>0.42435283195643958</v>
      </c>
      <c r="BE55" s="4">
        <v>5.9243528319564396</v>
      </c>
      <c r="BF55" s="4">
        <v>5.92</v>
      </c>
      <c r="BG55" s="44">
        <f t="shared" si="13"/>
        <v>0.89901451273471988</v>
      </c>
      <c r="BH55" s="44">
        <f t="shared" si="14"/>
        <v>0.89994673735510866</v>
      </c>
      <c r="BI55" s="4">
        <v>5.47</v>
      </c>
      <c r="BJ55" s="4">
        <v>0.45435283195643983</v>
      </c>
      <c r="BK55" s="4">
        <v>5.9243528319564396</v>
      </c>
      <c r="BL55" s="4">
        <v>5.92</v>
      </c>
      <c r="BM55" s="4">
        <v>6.9459999999999997</v>
      </c>
      <c r="BN55" s="44">
        <f t="shared" si="15"/>
        <v>0.89264171268342407</v>
      </c>
      <c r="BO55" s="44"/>
      <c r="BQ55" s="4">
        <v>5.9243528319564396</v>
      </c>
      <c r="BR55" s="4">
        <v>5.9243528319564396</v>
      </c>
      <c r="BT55" s="44">
        <f t="shared" si="16"/>
        <v>0.3893752428463777</v>
      </c>
      <c r="BU55" s="44">
        <f t="shared" si="17"/>
        <v>1</v>
      </c>
      <c r="BV55" s="3">
        <v>6.15</v>
      </c>
      <c r="BW55" s="3">
        <v>1.1176415978218834E-2</v>
      </c>
      <c r="BX55" s="3">
        <v>6.1611764159782192</v>
      </c>
      <c r="BY55" s="3">
        <v>6.16</v>
      </c>
      <c r="BZ55" s="44">
        <f t="shared" si="18"/>
        <v>0.99705025303122474</v>
      </c>
      <c r="CA55" s="44">
        <f t="shared" si="19"/>
        <v>0.99735992010638408</v>
      </c>
      <c r="CB55" s="3">
        <v>5.41</v>
      </c>
      <c r="CC55" s="3">
        <v>0.75117641597821905</v>
      </c>
      <c r="CD55" s="3">
        <v>6.1611764159782192</v>
      </c>
      <c r="CE55" s="3">
        <v>6.16</v>
      </c>
      <c r="CF55">
        <f t="shared" si="20"/>
        <v>0.83413860186229205</v>
      </c>
      <c r="CH55" s="3">
        <v>5.21</v>
      </c>
      <c r="CI55" s="3">
        <v>0.95117641597821923</v>
      </c>
      <c r="CJ55" s="3">
        <v>6.1611764159782192</v>
      </c>
      <c r="CK55" s="3">
        <v>6.19</v>
      </c>
      <c r="CL55">
        <f t="shared" si="21"/>
        <v>0.79886056914020986</v>
      </c>
      <c r="CN55" s="3">
        <v>5.46</v>
      </c>
      <c r="CO55" s="3">
        <v>0.70117641597821923</v>
      </c>
      <c r="CP55" s="3">
        <v>6.1611764159782192</v>
      </c>
      <c r="CQ55" s="3">
        <v>6.16</v>
      </c>
      <c r="CR55">
        <f t="shared" si="22"/>
        <v>0.84345038651039128</v>
      </c>
      <c r="CT55" s="3">
        <v>5.4095000000000004</v>
      </c>
      <c r="CU55" s="3">
        <v>0.75167641597821877</v>
      </c>
      <c r="CV55" s="3">
        <v>6.1611764159782192</v>
      </c>
      <c r="CW55" s="3">
        <v>6.1890000000000001</v>
      </c>
      <c r="CX55">
        <f t="shared" si="23"/>
        <v>0.83404652221272946</v>
      </c>
      <c r="CZ55" s="3">
        <v>5.84</v>
      </c>
      <c r="DA55" s="3">
        <v>0.32117641597821933</v>
      </c>
      <c r="DB55" s="3">
        <v>6.1611764159782192</v>
      </c>
      <c r="DC55" s="3">
        <v>6.16</v>
      </c>
      <c r="DD55">
        <f t="shared" si="24"/>
        <v>0.92164404190742977</v>
      </c>
      <c r="DF55" s="3">
        <v>6.3</v>
      </c>
      <c r="DG55" s="3">
        <v>-0.13882358402178063</v>
      </c>
      <c r="DH55" s="3">
        <v>6.1611764159782192</v>
      </c>
      <c r="DI55" s="3">
        <v>6.3</v>
      </c>
      <c r="DJ55">
        <f t="shared" si="25"/>
        <v>1</v>
      </c>
      <c r="DL55" s="3">
        <v>5.95</v>
      </c>
      <c r="DM55" s="3">
        <v>0.21117641597821901</v>
      </c>
      <c r="DN55" s="3">
        <v>6.1611764159782192</v>
      </c>
      <c r="DO55" s="3">
        <v>6.16</v>
      </c>
      <c r="DP55">
        <f t="shared" si="26"/>
        <v>0.94705952320737141</v>
      </c>
      <c r="DR55" s="3">
        <v>5.42</v>
      </c>
      <c r="DS55" s="3">
        <v>6.7423832404915345</v>
      </c>
      <c r="DT55" s="3">
        <v>6.7423832404915345</v>
      </c>
      <c r="DU55" s="3">
        <v>5.9243528319564396</v>
      </c>
      <c r="DV55">
        <f t="shared" si="27"/>
        <v>0.35909802553564052</v>
      </c>
      <c r="DX55" s="3">
        <v>6.15</v>
      </c>
      <c r="DY55" s="12">
        <v>0.59238324049153412</v>
      </c>
      <c r="DZ55" s="3">
        <v>6.7423832404915345</v>
      </c>
      <c r="EA55" s="3">
        <v>5.9243528319564396</v>
      </c>
      <c r="EB55" s="3">
        <v>6.74</v>
      </c>
      <c r="EC55" s="3"/>
      <c r="ED55" s="3">
        <v>-0.57882358402178102</v>
      </c>
      <c r="EE55" s="3">
        <v>6.1611764159782192</v>
      </c>
      <c r="EF55" s="3"/>
      <c r="EI55" s="3">
        <v>6.29</v>
      </c>
      <c r="EJ55" s="3">
        <v>-0.12882358402178085</v>
      </c>
      <c r="EK55" s="3">
        <v>6.1611764159782192</v>
      </c>
      <c r="EL55" s="3">
        <v>6.29</v>
      </c>
      <c r="EM55">
        <f t="shared" si="28"/>
        <v>1</v>
      </c>
      <c r="EO55" s="3"/>
      <c r="EP55" s="3"/>
      <c r="EQ55" s="3"/>
      <c r="ER55" s="12">
        <v>6.1611764159782192</v>
      </c>
      <c r="ES55" s="12">
        <v>6.1611764159782192</v>
      </c>
      <c r="ET55" s="3"/>
      <c r="EU55" s="3" t="s">
        <v>194</v>
      </c>
      <c r="EX55" s="3">
        <v>6.04</v>
      </c>
      <c r="EY55" s="12">
        <v>0.12117641597821915</v>
      </c>
      <c r="EZ55" s="12">
        <v>6.1611764159782192</v>
      </c>
      <c r="FA55" s="3">
        <v>6.26</v>
      </c>
      <c r="FB55" s="3"/>
      <c r="FC55">
        <f t="shared" si="31"/>
        <v>0.96892068149702804</v>
      </c>
      <c r="FE55" s="3"/>
      <c r="FF55" s="12">
        <v>6.1611764159782192</v>
      </c>
      <c r="FG55" s="3"/>
      <c r="FJ55" s="3">
        <v>5.46</v>
      </c>
      <c r="FK55" s="12">
        <v>0.70117641597821923</v>
      </c>
      <c r="FL55" s="3">
        <v>6.1611764159782192</v>
      </c>
      <c r="FM55" s="3">
        <v>6.17</v>
      </c>
      <c r="FN55" s="3"/>
      <c r="FO55" s="3"/>
      <c r="FP55">
        <f t="shared" si="29"/>
        <v>0.84345038651039128</v>
      </c>
      <c r="FR55" s="3">
        <v>5.7534999999999998</v>
      </c>
      <c r="FS55" s="3"/>
      <c r="FT55" s="13"/>
      <c r="FU55" s="3"/>
      <c r="FX55" s="3"/>
      <c r="FY55" s="3"/>
      <c r="FZ55" s="3"/>
      <c r="GA55" s="3"/>
      <c r="GB55" s="3"/>
    </row>
    <row r="56" spans="1:184">
      <c r="A56" s="42" t="s">
        <v>231</v>
      </c>
      <c r="B56" s="2">
        <v>9035</v>
      </c>
      <c r="C56" s="2" t="s">
        <v>133</v>
      </c>
      <c r="D56" s="2" t="s">
        <v>120</v>
      </c>
      <c r="E56" s="3">
        <v>2</v>
      </c>
      <c r="F56" s="4">
        <v>6.43</v>
      </c>
      <c r="G56" s="4">
        <v>3.7974336119646002</v>
      </c>
      <c r="H56" s="4">
        <v>2.3805663880353993</v>
      </c>
      <c r="I56" s="64">
        <f t="shared" si="0"/>
        <v>6.177999999999999</v>
      </c>
      <c r="J56" s="40">
        <v>5.9719999999999995</v>
      </c>
      <c r="K56" s="12">
        <v>-2.9673166186079847E-2</v>
      </c>
      <c r="L56" s="44">
        <f t="shared" si="30"/>
        <v>1</v>
      </c>
      <c r="N56" s="11">
        <v>5.61</v>
      </c>
      <c r="O56" s="11">
        <v>0.48232683381391972</v>
      </c>
      <c r="P56" s="11">
        <v>6.09232683381392</v>
      </c>
      <c r="Q56" s="44">
        <f t="shared" si="1"/>
        <v>0.88730050666978855</v>
      </c>
      <c r="S56" s="11">
        <v>5.73</v>
      </c>
      <c r="T56" s="11">
        <v>0.36232683381391961</v>
      </c>
      <c r="U56" s="11">
        <v>6.09232683381392</v>
      </c>
      <c r="V56" s="44">
        <f t="shared" si="2"/>
        <v>0.91289718758164962</v>
      </c>
      <c r="X56" s="40">
        <v>5.7789999999999999</v>
      </c>
      <c r="Y56" s="11">
        <v>0.16332683381391977</v>
      </c>
      <c r="Z56" s="11">
        <v>6.09232683381392</v>
      </c>
      <c r="AA56" s="44">
        <f t="shared" si="3"/>
        <v>0.95876376871315261</v>
      </c>
      <c r="AB56" s="48"/>
      <c r="AC56" s="11">
        <v>5.52</v>
      </c>
      <c r="AD56" s="11">
        <v>0.57232683381392047</v>
      </c>
      <c r="AE56" s="11">
        <v>6.09232683381392</v>
      </c>
      <c r="AF56" s="11">
        <v>6.1</v>
      </c>
      <c r="AG56" s="44">
        <f t="shared" si="4"/>
        <v>0.86902558139844333</v>
      </c>
      <c r="AH56" s="44">
        <f t="shared" si="5"/>
        <v>0.86750227384038048</v>
      </c>
      <c r="AI56" s="44">
        <f t="shared" si="6"/>
        <v>0.94867807153965789</v>
      </c>
      <c r="AJ56" s="44"/>
      <c r="AK56" s="11">
        <v>5.79</v>
      </c>
      <c r="AL56" s="11">
        <v>0.30232683381392</v>
      </c>
      <c r="AM56" s="11">
        <v>6.09232683381392</v>
      </c>
      <c r="AN56" s="11">
        <v>6.09</v>
      </c>
      <c r="AO56" s="44">
        <f t="shared" si="7"/>
        <v>0.92625743923032811</v>
      </c>
      <c r="AP56" s="44">
        <f t="shared" si="8"/>
        <v>0.92678343851039013</v>
      </c>
      <c r="AQ56" s="4">
        <v>5.8</v>
      </c>
      <c r="AR56" s="4">
        <v>0.15388672239291967</v>
      </c>
      <c r="AS56" s="4">
        <v>5.9538867223929195</v>
      </c>
      <c r="AT56" s="4">
        <v>5.95</v>
      </c>
      <c r="AU56" s="44">
        <f t="shared" si="9"/>
        <v>0.96105435414718365</v>
      </c>
      <c r="AV56" s="44">
        <f t="shared" si="10"/>
        <v>0.96200062756081495</v>
      </c>
      <c r="AW56" s="4">
        <v>5.49</v>
      </c>
      <c r="AX56" s="4">
        <v>0.46388672239291928</v>
      </c>
      <c r="AY56" s="4">
        <v>5.9538867223929195</v>
      </c>
      <c r="AZ56" s="4">
        <v>5.96</v>
      </c>
      <c r="BA56" s="44">
        <f t="shared" si="11"/>
        <v>0.89114014296161581</v>
      </c>
      <c r="BB56" s="44">
        <f t="shared" si="12"/>
        <v>0.88986354733621131</v>
      </c>
      <c r="BC56" s="4">
        <v>5.64</v>
      </c>
      <c r="BD56" s="4">
        <v>0.31388672239291981</v>
      </c>
      <c r="BE56" s="4">
        <v>5.9538867223929195</v>
      </c>
      <c r="BF56" s="4">
        <v>5.9538867223929195</v>
      </c>
      <c r="BG56" s="44">
        <f t="shared" si="13"/>
        <v>0.92365306109333567</v>
      </c>
      <c r="BH56" s="44">
        <f t="shared" si="14"/>
        <v>0.92365306109333567</v>
      </c>
      <c r="BI56" s="4">
        <v>5.63</v>
      </c>
      <c r="BJ56" s="4">
        <v>0.3238867223929196</v>
      </c>
      <c r="BK56" s="4">
        <v>5.9538867223929195</v>
      </c>
      <c r="BL56" s="4">
        <v>5.95</v>
      </c>
      <c r="BM56" s="4">
        <v>7.1124999999999998</v>
      </c>
      <c r="BN56" s="44">
        <f t="shared" si="15"/>
        <v>0.92141190295429654</v>
      </c>
      <c r="BO56" s="44"/>
      <c r="BQ56" s="4">
        <v>5.9538867223929195</v>
      </c>
      <c r="BR56" s="4">
        <v>5.9538867223929195</v>
      </c>
      <c r="BT56" s="44">
        <f t="shared" si="16"/>
        <v>0.38942763459270563</v>
      </c>
      <c r="BU56" s="44">
        <f t="shared" si="17"/>
        <v>1</v>
      </c>
      <c r="BV56" s="3">
        <v>6.61</v>
      </c>
      <c r="BW56" s="3">
        <v>-0.41805663880354071</v>
      </c>
      <c r="BX56" s="3">
        <v>6.1919433611964596</v>
      </c>
      <c r="BY56" s="3">
        <v>6.61</v>
      </c>
      <c r="BZ56" s="44">
        <f t="shared" si="18"/>
        <v>1</v>
      </c>
      <c r="CA56" s="44">
        <f t="shared" si="19"/>
        <v>1</v>
      </c>
      <c r="CB56" s="3">
        <v>6.09</v>
      </c>
      <c r="CC56" s="3">
        <v>0.10194336119645975</v>
      </c>
      <c r="CD56" s="3">
        <v>6.1919433611964596</v>
      </c>
      <c r="CE56" s="3">
        <v>6.19</v>
      </c>
      <c r="CF56">
        <f t="shared" si="20"/>
        <v>0.9738565001798688</v>
      </c>
      <c r="CH56" s="3">
        <v>5.44</v>
      </c>
      <c r="CI56" s="3">
        <v>0.75194336119645921</v>
      </c>
      <c r="CJ56" s="3">
        <v>6.1919433611964596</v>
      </c>
      <c r="CK56" s="3">
        <v>6.24</v>
      </c>
      <c r="CL56">
        <f t="shared" si="21"/>
        <v>0.8347150905206292</v>
      </c>
      <c r="CN56" s="3">
        <v>5.68</v>
      </c>
      <c r="CO56" s="3">
        <v>0.51194336119645989</v>
      </c>
      <c r="CP56" s="3">
        <v>6.1919433611964596</v>
      </c>
      <c r="CQ56" s="3">
        <v>6.2</v>
      </c>
      <c r="CR56">
        <f t="shared" si="22"/>
        <v>0.88120246513942513</v>
      </c>
      <c r="CT56" s="3">
        <v>5.5754999999999999</v>
      </c>
      <c r="CU56" s="3">
        <v>0.6164433611964597</v>
      </c>
      <c r="CV56" s="3">
        <v>6.1919433611964596</v>
      </c>
      <c r="CW56" s="3">
        <v>6.2164999999999999</v>
      </c>
      <c r="CX56">
        <f t="shared" si="23"/>
        <v>0.86033970476640065</v>
      </c>
      <c r="CZ56" s="3">
        <v>6.41</v>
      </c>
      <c r="DA56" s="3">
        <v>-0.21805663880354054</v>
      </c>
      <c r="DB56" s="3">
        <v>6.1919433611964596</v>
      </c>
      <c r="DC56" s="3">
        <v>6.41</v>
      </c>
      <c r="DD56">
        <f t="shared" si="24"/>
        <v>1</v>
      </c>
      <c r="DF56" s="3">
        <v>6.59</v>
      </c>
      <c r="DG56" s="3">
        <v>-0.39805663880354025</v>
      </c>
      <c r="DH56" s="3">
        <v>6.1919433611964596</v>
      </c>
      <c r="DI56" s="3">
        <v>6.59</v>
      </c>
      <c r="DJ56">
        <f t="shared" si="25"/>
        <v>1</v>
      </c>
      <c r="DL56" s="3">
        <v>6.41</v>
      </c>
      <c r="DM56" s="3">
        <v>-0.21805663880354054</v>
      </c>
      <c r="DN56" s="3">
        <v>6.1919433611964596</v>
      </c>
      <c r="DO56" s="3">
        <v>6.41</v>
      </c>
      <c r="DP56">
        <f t="shared" si="26"/>
        <v>1</v>
      </c>
      <c r="DR56" s="3">
        <v>6.46</v>
      </c>
      <c r="DS56" s="3">
        <v>6.06406824513315</v>
      </c>
      <c r="DT56" s="3">
        <v>6.06406824513315</v>
      </c>
      <c r="DU56" s="3">
        <v>5.9538867223929195</v>
      </c>
      <c r="DV56">
        <f t="shared" si="27"/>
        <v>0.38507660060231319</v>
      </c>
      <c r="DX56" s="3">
        <v>6.52</v>
      </c>
      <c r="DY56" s="12">
        <v>-0.45593175486684956</v>
      </c>
      <c r="DZ56" s="3">
        <v>6.06406824513315</v>
      </c>
      <c r="EA56" s="3">
        <v>5.9538867223929195</v>
      </c>
      <c r="EB56" s="3">
        <v>6.52</v>
      </c>
      <c r="EC56" s="3"/>
      <c r="ED56" s="3">
        <v>-0.32805663880353997</v>
      </c>
      <c r="EE56" s="3">
        <v>6.1919433611964596</v>
      </c>
      <c r="EF56" s="3"/>
      <c r="EI56" s="3">
        <v>6.61</v>
      </c>
      <c r="EJ56" s="3">
        <v>-0.41805663880354071</v>
      </c>
      <c r="EK56" s="3">
        <v>6.1919433611964596</v>
      </c>
      <c r="EL56" s="3">
        <v>6.61</v>
      </c>
      <c r="EM56">
        <f t="shared" si="28"/>
        <v>1</v>
      </c>
      <c r="EO56" s="3"/>
      <c r="EP56" s="3"/>
      <c r="EQ56" s="3"/>
      <c r="ER56" s="12">
        <v>6.1919433611964596</v>
      </c>
      <c r="ES56" s="12">
        <v>6.1919433611964596</v>
      </c>
      <c r="ET56" s="3"/>
      <c r="EU56" s="3" t="s">
        <v>194</v>
      </c>
      <c r="EX56" s="3">
        <v>6.55</v>
      </c>
      <c r="EY56" s="12">
        <v>-0.35805663880354022</v>
      </c>
      <c r="EZ56" s="12">
        <v>6.1919433611964596</v>
      </c>
      <c r="FA56" s="3"/>
      <c r="FB56" s="3"/>
      <c r="FC56">
        <f t="shared" si="31"/>
        <v>1</v>
      </c>
      <c r="FE56" s="3"/>
      <c r="FF56" s="12">
        <v>6.1919433611964596</v>
      </c>
      <c r="FG56" s="3"/>
      <c r="FJ56" s="3">
        <v>5.61</v>
      </c>
      <c r="FK56" s="12">
        <v>0.58194336119645929</v>
      </c>
      <c r="FL56" s="3">
        <v>6.1919433611964596</v>
      </c>
      <c r="FM56" s="3">
        <v>6.19</v>
      </c>
      <c r="FN56" s="3"/>
      <c r="FO56" s="3"/>
      <c r="FP56">
        <f t="shared" si="29"/>
        <v>0.86711731719765384</v>
      </c>
      <c r="FR56" s="3"/>
      <c r="FS56" s="3">
        <v>5.52</v>
      </c>
      <c r="FT56" s="3">
        <v>6.1919433611964596</v>
      </c>
      <c r="FU56" s="3">
        <v>6.19</v>
      </c>
      <c r="FX56" s="3">
        <v>6.18</v>
      </c>
      <c r="FY56" s="3">
        <v>5.91</v>
      </c>
      <c r="FZ56" s="3"/>
      <c r="GA56" s="3"/>
      <c r="GB56" s="3"/>
    </row>
    <row r="57" spans="1:184">
      <c r="A57" s="34" t="s">
        <v>182</v>
      </c>
      <c r="B57" s="2">
        <v>9035</v>
      </c>
      <c r="C57" s="2" t="s">
        <v>133</v>
      </c>
      <c r="D57" s="16" t="s">
        <v>124</v>
      </c>
      <c r="E57" s="3">
        <v>54</v>
      </c>
      <c r="F57" s="4">
        <v>7.2960000000000003</v>
      </c>
      <c r="G57" s="4">
        <v>4.3297381616508002</v>
      </c>
      <c r="H57" s="4">
        <v>2.7142618383491999</v>
      </c>
      <c r="I57" s="64">
        <f t="shared" si="0"/>
        <v>7.0440000000000005</v>
      </c>
      <c r="J57" s="10">
        <v>5.9264999999999999</v>
      </c>
      <c r="K57" s="10">
        <v>0.82664763233016014</v>
      </c>
      <c r="L57" s="44">
        <f t="shared" si="30"/>
        <v>0.83968468121700579</v>
      </c>
      <c r="N57" s="11">
        <v>6.3609999999999998</v>
      </c>
      <c r="O57" s="11">
        <v>0.39214763233016026</v>
      </c>
      <c r="P57" s="11">
        <v>6.75314763233016</v>
      </c>
      <c r="Q57" s="44">
        <f t="shared" si="1"/>
        <v>0.91695105526905474</v>
      </c>
      <c r="S57" s="11">
        <v>6.21</v>
      </c>
      <c r="T57" s="11">
        <v>0.54314763233016006</v>
      </c>
      <c r="U57" s="11">
        <v>6.75314763233016</v>
      </c>
      <c r="V57" s="44">
        <f t="shared" si="2"/>
        <v>0.88853676131686454</v>
      </c>
      <c r="X57" s="11">
        <v>6.29</v>
      </c>
      <c r="Y57" s="11">
        <v>0.46314763233015999</v>
      </c>
      <c r="Z57" s="11">
        <v>6.75314763233016</v>
      </c>
      <c r="AA57" s="44">
        <f t="shared" si="3"/>
        <v>0.90336768864557682</v>
      </c>
      <c r="AB57" s="48"/>
      <c r="AC57" s="11">
        <v>6.1020000000000003</v>
      </c>
      <c r="AD57" s="7"/>
      <c r="AE57" s="11" t="s">
        <v>125</v>
      </c>
      <c r="AF57" s="11"/>
      <c r="AG57" s="44">
        <f t="shared" si="4"/>
        <v>1</v>
      </c>
      <c r="AH57" s="44">
        <f t="shared" si="5"/>
        <v>1</v>
      </c>
      <c r="AI57" s="44">
        <f t="shared" si="6"/>
        <v>0</v>
      </c>
      <c r="AJ57" s="44"/>
      <c r="AK57" s="11">
        <v>5.86</v>
      </c>
      <c r="AL57" s="11">
        <v>7.8869080825399784E-2</v>
      </c>
      <c r="AM57" s="17">
        <v>5.9388690808254001</v>
      </c>
      <c r="AN57" s="11">
        <v>5.9409999999999998</v>
      </c>
      <c r="AO57" s="44">
        <f t="shared" si="7"/>
        <v>0.98211020476818411</v>
      </c>
      <c r="AP57" s="44">
        <f t="shared" si="8"/>
        <v>0.98163572693925594</v>
      </c>
      <c r="AQ57" s="4">
        <v>5.66</v>
      </c>
      <c r="AR57" s="4">
        <v>0.27886908082539996</v>
      </c>
      <c r="AS57" s="18">
        <v>5.9388690808254001</v>
      </c>
      <c r="AT57" s="4">
        <v>5.93</v>
      </c>
      <c r="AU57" s="44">
        <f t="shared" si="9"/>
        <v>0.93948951035463724</v>
      </c>
      <c r="AV57" s="44">
        <f t="shared" si="10"/>
        <v>0.94130100659836269</v>
      </c>
      <c r="AW57" s="4">
        <v>5.51</v>
      </c>
      <c r="AX57" s="4">
        <v>0.42886908082540032</v>
      </c>
      <c r="AY57" s="18">
        <v>5.9388690808254001</v>
      </c>
      <c r="AZ57" s="4">
        <v>5.93</v>
      </c>
      <c r="BA57" s="44">
        <f t="shared" si="11"/>
        <v>0.90987508340733891</v>
      </c>
      <c r="BB57" s="44">
        <f t="shared" si="12"/>
        <v>0.91157407298973581</v>
      </c>
      <c r="BC57" s="4">
        <v>5.73</v>
      </c>
      <c r="BD57" s="4">
        <v>-6.2557103009520887E-2</v>
      </c>
      <c r="BE57" s="18">
        <v>5.6674428969904795</v>
      </c>
      <c r="BG57" s="44">
        <f t="shared" si="13"/>
        <v>1</v>
      </c>
      <c r="BH57" s="44">
        <f t="shared" si="14"/>
        <v>1</v>
      </c>
      <c r="BI57" s="4">
        <v>5.53</v>
      </c>
      <c r="BJ57" s="4">
        <v>-0.13398328684444039</v>
      </c>
      <c r="BK57" s="18">
        <v>5.3960167131555599</v>
      </c>
      <c r="BN57" s="44">
        <f t="shared" si="15"/>
        <v>1</v>
      </c>
      <c r="BO57" s="44"/>
      <c r="BP57" s="4">
        <v>5.29</v>
      </c>
      <c r="BQ57" s="4">
        <v>0.10601671315555983</v>
      </c>
      <c r="BR57" s="18">
        <v>5.3960167131555599</v>
      </c>
      <c r="BS57" s="4">
        <v>5.41</v>
      </c>
      <c r="BT57" s="44">
        <f t="shared" si="16"/>
        <v>0.97609951042207044</v>
      </c>
      <c r="BU57" s="44">
        <f t="shared" si="17"/>
        <v>0.97303212107305626</v>
      </c>
      <c r="BV57" s="3">
        <v>5.25</v>
      </c>
      <c r="BW57" s="3">
        <v>0.14601671315555986</v>
      </c>
      <c r="BX57" s="18">
        <v>5.3960167131555599</v>
      </c>
      <c r="BY57" s="3">
        <v>5.39</v>
      </c>
      <c r="BZ57" s="44">
        <f t="shared" si="18"/>
        <v>0.96737607012897975</v>
      </c>
      <c r="CA57" s="44">
        <f t="shared" si="19"/>
        <v>0.96867825475747915</v>
      </c>
      <c r="CB57" s="3">
        <v>5.18</v>
      </c>
      <c r="CC57" s="3">
        <v>0.21601671315556015</v>
      </c>
      <c r="CD57" s="18">
        <v>5.3960167131555599</v>
      </c>
      <c r="CE57" s="3">
        <v>5.41</v>
      </c>
      <c r="CF57">
        <f t="shared" si="20"/>
        <v>0.95247946290443963</v>
      </c>
      <c r="CH57" s="3">
        <v>5.1459999999999999</v>
      </c>
      <c r="CI57" s="3">
        <v>0.25001671315555996</v>
      </c>
      <c r="CJ57" s="18">
        <v>5.3960167131555599</v>
      </c>
      <c r="CK57" s="3">
        <v>5.4005000000000001</v>
      </c>
      <c r="CL57">
        <f t="shared" si="21"/>
        <v>0.94540827620907741</v>
      </c>
      <c r="CN57" s="3">
        <v>5.21</v>
      </c>
      <c r="CO57" s="3">
        <v>0.1860167131555599</v>
      </c>
      <c r="CP57" s="18">
        <v>5.3960167131555599</v>
      </c>
      <c r="CQ57" s="3">
        <v>5.4</v>
      </c>
      <c r="CR57">
        <f t="shared" si="22"/>
        <v>0.95880717215335198</v>
      </c>
      <c r="CT57" s="3">
        <v>5.2169999999999996</v>
      </c>
      <c r="CU57" s="3">
        <v>0.17901671315556023</v>
      </c>
      <c r="CV57" s="18">
        <v>5.3960167131555599</v>
      </c>
      <c r="CW57" s="3">
        <v>5.4154999999999998</v>
      </c>
      <c r="CX57">
        <f t="shared" si="23"/>
        <v>0.96029575389962873</v>
      </c>
      <c r="CZ57" s="3">
        <v>5.16</v>
      </c>
      <c r="DA57" s="3">
        <v>0.23601671315555972</v>
      </c>
      <c r="DB57" s="18">
        <v>5.3960167131555599</v>
      </c>
      <c r="DC57" s="3">
        <v>5.4</v>
      </c>
      <c r="DD57">
        <f t="shared" si="24"/>
        <v>0.94830718695436544</v>
      </c>
      <c r="DF57" s="3">
        <v>5.2</v>
      </c>
      <c r="DG57" s="3">
        <v>0.19601671315555969</v>
      </c>
      <c r="DH57" s="18">
        <v>5.3960167131555599</v>
      </c>
      <c r="DI57" s="3">
        <v>5.2</v>
      </c>
      <c r="DJ57">
        <f t="shared" si="25"/>
        <v>0.95668861470011746</v>
      </c>
      <c r="DL57" s="3">
        <v>5.09</v>
      </c>
      <c r="DM57" s="3">
        <v>3.4590529320640329E-2</v>
      </c>
      <c r="DN57" s="18">
        <v>5.1245905293206402</v>
      </c>
      <c r="DO57" s="3">
        <v>5.14</v>
      </c>
      <c r="DP57">
        <f t="shared" si="26"/>
        <v>0.99207426118197783</v>
      </c>
      <c r="DR57" s="3">
        <v>4.9800000000000004</v>
      </c>
      <c r="DS57" s="3">
        <v>4.9129192201252803</v>
      </c>
      <c r="DT57" s="18">
        <v>4.9129192201252803</v>
      </c>
      <c r="DU57" s="3">
        <v>5.1245905293206402</v>
      </c>
      <c r="DV57">
        <f t="shared" si="27"/>
        <v>0.46845165657528598</v>
      </c>
      <c r="DX57" s="3">
        <v>4.9800000000000004</v>
      </c>
      <c r="DY57" s="12">
        <v>-6.7080779874720164E-2</v>
      </c>
      <c r="DZ57" s="18">
        <v>4.9129192201252803</v>
      </c>
      <c r="EA57" s="18">
        <v>5.1245905293206402</v>
      </c>
      <c r="EB57" s="3">
        <v>4.9800000000000004</v>
      </c>
      <c r="EC57" s="3">
        <v>4.93</v>
      </c>
      <c r="ED57" s="3">
        <v>0.41601671315555944</v>
      </c>
      <c r="EE57" s="19">
        <v>5.3960167131555599</v>
      </c>
      <c r="EF57" s="3">
        <v>5.39</v>
      </c>
      <c r="EI57" s="3">
        <v>5.29</v>
      </c>
      <c r="EJ57" s="3">
        <v>0.10601671315555983</v>
      </c>
      <c r="EK57" s="19">
        <v>5.3960167131555599</v>
      </c>
      <c r="EL57" s="3">
        <v>5.39</v>
      </c>
      <c r="EM57">
        <f t="shared" si="28"/>
        <v>0.97609951042207044</v>
      </c>
      <c r="EO57" s="3"/>
      <c r="EP57" s="3"/>
      <c r="EQ57" s="3"/>
      <c r="ER57" s="3">
        <v>5.3960167131555599</v>
      </c>
      <c r="ES57" s="19">
        <v>5.3960167131555599</v>
      </c>
      <c r="ET57" s="3"/>
      <c r="EU57" s="3"/>
      <c r="EX57" s="3">
        <v>4.8780000000000001</v>
      </c>
      <c r="EY57" s="3">
        <v>0.51801671315555975</v>
      </c>
      <c r="EZ57" s="19">
        <v>5.3960167131555599</v>
      </c>
      <c r="FA57" s="3">
        <v>5.4</v>
      </c>
      <c r="FB57" s="3">
        <v>5.38</v>
      </c>
      <c r="FC57">
        <f t="shared" si="31"/>
        <v>0.89314296482941469</v>
      </c>
      <c r="FE57" s="3"/>
      <c r="FF57" s="19"/>
      <c r="FG57" s="3"/>
      <c r="FJ57" s="3"/>
      <c r="FK57" s="14"/>
      <c r="FL57" s="20"/>
      <c r="FM57" s="3"/>
      <c r="FN57" s="3"/>
      <c r="FO57" s="3"/>
      <c r="FP57">
        <f t="shared" si="29"/>
        <v>1</v>
      </c>
      <c r="FR57" s="3"/>
      <c r="FS57" s="3"/>
      <c r="FT57" s="20"/>
      <c r="FU57" s="3"/>
      <c r="FX57" s="3"/>
      <c r="FY57" s="3"/>
      <c r="FZ57" s="24"/>
      <c r="GA57" s="24"/>
      <c r="GB57" s="24"/>
    </row>
    <row r="58" spans="1:184">
      <c r="A58" s="36" t="s">
        <v>205</v>
      </c>
      <c r="B58" s="2">
        <v>9035</v>
      </c>
      <c r="C58" s="2" t="s">
        <v>133</v>
      </c>
      <c r="D58" s="16" t="s">
        <v>124</v>
      </c>
      <c r="E58" s="3">
        <v>53</v>
      </c>
      <c r="F58" s="4">
        <v>6.819</v>
      </c>
      <c r="G58" s="4">
        <v>4.0365403900569001</v>
      </c>
      <c r="H58" s="4">
        <v>2.5304596099430996</v>
      </c>
      <c r="I58" s="64">
        <f t="shared" si="0"/>
        <v>6.5670000000000002</v>
      </c>
      <c r="J58" s="10">
        <v>5.51</v>
      </c>
      <c r="K58" s="10">
        <v>0.80290807801137998</v>
      </c>
      <c r="L58" s="44">
        <f t="shared" si="30"/>
        <v>0.83409099542868581</v>
      </c>
      <c r="N58" s="11">
        <v>5.6535000000000002</v>
      </c>
      <c r="O58" s="11">
        <v>0.65940807801137957</v>
      </c>
      <c r="P58" s="11">
        <v>6.3129080780113798</v>
      </c>
      <c r="Q58" s="44">
        <f t="shared" si="1"/>
        <v>0.85957936240245136</v>
      </c>
      <c r="S58" s="11">
        <v>5.84</v>
      </c>
      <c r="T58" s="11">
        <v>0.47290807801137991</v>
      </c>
      <c r="U58" s="11">
        <v>6.3129080780113798</v>
      </c>
      <c r="V58" s="44">
        <f t="shared" si="2"/>
        <v>0.89512950832899518</v>
      </c>
      <c r="X58" s="11">
        <v>5.72</v>
      </c>
      <c r="Y58" s="11">
        <v>0.59290807801138001</v>
      </c>
      <c r="Z58" s="11">
        <v>6.3129080780113798</v>
      </c>
      <c r="AA58" s="44">
        <f t="shared" si="3"/>
        <v>0.87192684353201555</v>
      </c>
      <c r="AB58" s="48"/>
      <c r="AC58" s="11">
        <v>5.5</v>
      </c>
      <c r="AD58" s="7"/>
      <c r="AE58" s="11" t="s">
        <v>125</v>
      </c>
      <c r="AF58" s="11"/>
      <c r="AG58" s="44">
        <f t="shared" si="4"/>
        <v>1</v>
      </c>
      <c r="AH58" s="44">
        <f t="shared" si="5"/>
        <v>1</v>
      </c>
      <c r="AI58" s="44">
        <f t="shared" si="6"/>
        <v>0</v>
      </c>
      <c r="AJ58" s="44"/>
      <c r="AK58" s="11">
        <v>5.23</v>
      </c>
      <c r="AL58" s="11">
        <v>0.32377019502844906</v>
      </c>
      <c r="AM58" s="17">
        <v>5.5537701950284495</v>
      </c>
      <c r="AN58" s="11">
        <v>5.55</v>
      </c>
      <c r="AO58" s="44">
        <f t="shared" si="7"/>
        <v>0.92574607044371549</v>
      </c>
      <c r="AP58" s="44">
        <f t="shared" si="8"/>
        <v>0.92654722065004891</v>
      </c>
      <c r="AQ58" s="4">
        <v>5.21</v>
      </c>
      <c r="AR58" s="4">
        <v>0.34377019502844952</v>
      </c>
      <c r="AS58" s="18">
        <v>5.5537701950284495</v>
      </c>
      <c r="AT58" s="4">
        <v>5.53</v>
      </c>
      <c r="AU58" s="44">
        <f t="shared" si="9"/>
        <v>0.92151921916245783</v>
      </c>
      <c r="AV58" s="44">
        <f t="shared" si="10"/>
        <v>0.92654722065004869</v>
      </c>
      <c r="AW58" s="4">
        <v>4.95</v>
      </c>
      <c r="AX58" s="4">
        <v>0.60377019502844931</v>
      </c>
      <c r="AY58" s="18">
        <v>5.5537701950284495</v>
      </c>
      <c r="AZ58" s="4">
        <v>5.55</v>
      </c>
      <c r="BA58" s="44">
        <f t="shared" si="11"/>
        <v>0.86988582252035962</v>
      </c>
      <c r="BB58" s="44">
        <f t="shared" si="12"/>
        <v>0.87059316871547054</v>
      </c>
      <c r="BC58" s="4">
        <v>5.2</v>
      </c>
      <c r="BD58" s="4">
        <v>0.1007242340341401</v>
      </c>
      <c r="BE58" s="18">
        <v>5.3007242340341403</v>
      </c>
      <c r="BF58" s="4">
        <v>5.3</v>
      </c>
      <c r="BG58" s="44">
        <f t="shared" si="13"/>
        <v>0.97565438926781989</v>
      </c>
      <c r="BH58" s="44">
        <f t="shared" si="14"/>
        <v>0.97582520885318269</v>
      </c>
      <c r="BI58" s="4">
        <v>4.96</v>
      </c>
      <c r="BJ58" s="4">
        <v>8.7678273039830223E-2</v>
      </c>
      <c r="BK58" s="18">
        <v>5.0476782730398302</v>
      </c>
      <c r="BN58" s="44">
        <f t="shared" si="15"/>
        <v>0.97874063423834179</v>
      </c>
      <c r="BO58" s="44"/>
      <c r="BP58" s="4">
        <v>4.6399999999999997</v>
      </c>
      <c r="BQ58" s="4">
        <v>0.40767827303983051</v>
      </c>
      <c r="BR58" s="18">
        <v>5.0476782730398302</v>
      </c>
      <c r="BS58" s="4">
        <v>5</v>
      </c>
      <c r="BT58" s="44">
        <f t="shared" si="16"/>
        <v>0.908267728492963</v>
      </c>
      <c r="BU58" s="44">
        <f t="shared" si="17"/>
        <v>0.91811743596984419</v>
      </c>
      <c r="BV58" s="3">
        <v>4.7699999999999996</v>
      </c>
      <c r="BW58" s="3">
        <v>0.27767827303983061</v>
      </c>
      <c r="BX58" s="18">
        <v>5.0476782730398302</v>
      </c>
      <c r="BY58" s="3">
        <v>5.04</v>
      </c>
      <c r="BZ58" s="44">
        <f t="shared" si="18"/>
        <v>0.93563648606523941</v>
      </c>
      <c r="CA58" s="44">
        <f t="shared" si="19"/>
        <v>0.93730466324584194</v>
      </c>
      <c r="CB58" s="3">
        <v>4.72</v>
      </c>
      <c r="CC58" s="3">
        <v>0.32767827303983044</v>
      </c>
      <c r="CD58" s="18">
        <v>5.0476782730398302</v>
      </c>
      <c r="CE58" s="3">
        <v>5.05</v>
      </c>
      <c r="CF58">
        <f t="shared" si="20"/>
        <v>0.92491708176525722</v>
      </c>
      <c r="CH58" s="3">
        <v>4.6100000000000003</v>
      </c>
      <c r="CI58" s="3">
        <v>0.43767827303982987</v>
      </c>
      <c r="CJ58" s="18">
        <v>5.0476782730398302</v>
      </c>
      <c r="CK58" s="3">
        <v>5.04</v>
      </c>
      <c r="CL58">
        <f t="shared" si="21"/>
        <v>0.90217771950892967</v>
      </c>
      <c r="CN58" s="3">
        <v>4.7699999999999996</v>
      </c>
      <c r="CO58" s="3">
        <v>0.27767827303983061</v>
      </c>
      <c r="CP58" s="18">
        <v>5.0476782730398302</v>
      </c>
      <c r="CQ58" s="3">
        <v>5.08</v>
      </c>
      <c r="CR58">
        <f t="shared" si="22"/>
        <v>0.93563648606523941</v>
      </c>
      <c r="CT58" s="3">
        <v>4.7640000000000002</v>
      </c>
      <c r="CU58" s="3">
        <v>0.28367827303982995</v>
      </c>
      <c r="CV58" s="18">
        <v>5.0476782730398302</v>
      </c>
      <c r="CW58" s="3">
        <v>5.0679999999999996</v>
      </c>
      <c r="CX58">
        <f t="shared" si="23"/>
        <v>0.93433705671821488</v>
      </c>
      <c r="CZ58" s="3">
        <v>4.6500000000000004</v>
      </c>
      <c r="DA58" s="3">
        <v>0.39767827303982983</v>
      </c>
      <c r="DB58" s="18">
        <v>5.0476782730398302</v>
      </c>
      <c r="DC58" s="3">
        <v>5.04</v>
      </c>
      <c r="DD58">
        <f t="shared" si="24"/>
        <v>0.91031604364722452</v>
      </c>
      <c r="DF58" s="3">
        <v>4.7699999999999996</v>
      </c>
      <c r="DG58" s="3">
        <v>0.27767827303983061</v>
      </c>
      <c r="DH58" s="18">
        <v>5.0476782730398302</v>
      </c>
      <c r="DI58" s="3">
        <v>4.7699999999999996</v>
      </c>
      <c r="DJ58">
        <f t="shared" si="25"/>
        <v>0.93563648606523941</v>
      </c>
      <c r="DL58" s="3">
        <v>4.59</v>
      </c>
      <c r="DM58" s="3">
        <v>0.20463231204552024</v>
      </c>
      <c r="DN58" s="18">
        <v>4.7946323120455201</v>
      </c>
      <c r="DO58" s="3">
        <v>4.8</v>
      </c>
      <c r="DP58">
        <f t="shared" si="26"/>
        <v>0.95175100699292892</v>
      </c>
      <c r="DR58" s="3">
        <v>4.59</v>
      </c>
      <c r="DS58" s="3">
        <v>4.9412804086122399</v>
      </c>
      <c r="DT58" s="18">
        <v>4.9412804086122399</v>
      </c>
      <c r="DU58" s="3">
        <v>4.7946323120455201</v>
      </c>
      <c r="DV58">
        <f t="shared" si="27"/>
        <v>0.44961249289529948</v>
      </c>
      <c r="DX58" s="3">
        <v>4.6900000000000004</v>
      </c>
      <c r="DY58" s="12">
        <v>0.25128040861223955</v>
      </c>
      <c r="DZ58" s="18">
        <v>4.9412804086122399</v>
      </c>
      <c r="EA58" s="18">
        <v>4.7946323120455201</v>
      </c>
      <c r="EB58" s="3"/>
      <c r="EC58" s="3">
        <v>4.84</v>
      </c>
      <c r="ED58" s="3">
        <v>5.0476782730398302</v>
      </c>
      <c r="EE58" s="19">
        <v>5.0476782730398302</v>
      </c>
      <c r="EF58" s="3">
        <v>5.04</v>
      </c>
      <c r="EI58" s="3">
        <v>4.8600000000000003</v>
      </c>
      <c r="EJ58" s="3">
        <v>0.18767827303982987</v>
      </c>
      <c r="EK58" s="19">
        <v>5.0476782730398302</v>
      </c>
      <c r="EL58" s="3">
        <v>5.07</v>
      </c>
      <c r="EM58">
        <f t="shared" si="28"/>
        <v>0.95557089061714318</v>
      </c>
      <c r="EO58" s="3"/>
      <c r="EP58" s="3"/>
      <c r="EQ58" s="3"/>
      <c r="ER58" s="12">
        <v>5.0476782730398302</v>
      </c>
      <c r="ES58" s="17">
        <v>5.0476782730398302</v>
      </c>
      <c r="ET58" s="3"/>
      <c r="EU58" s="3"/>
      <c r="EX58" s="3">
        <v>4.7859999999999996</v>
      </c>
      <c r="EY58" s="12">
        <v>0.2616782730398306</v>
      </c>
      <c r="EZ58" s="17">
        <v>5.0476782730398302</v>
      </c>
      <c r="FA58" s="3">
        <v>5.0439999999999996</v>
      </c>
      <c r="FB58" s="3"/>
      <c r="FC58">
        <f t="shared" si="31"/>
        <v>0.93911936698648557</v>
      </c>
      <c r="FE58" s="3"/>
      <c r="FF58" s="17">
        <v>5.0476782730398302</v>
      </c>
      <c r="FG58" s="3"/>
      <c r="FJ58" s="3"/>
      <c r="FK58" s="37"/>
      <c r="FL58" s="20"/>
      <c r="FM58" s="3"/>
      <c r="FN58" s="3">
        <v>4.7300000000000004</v>
      </c>
      <c r="FO58" s="3">
        <v>4.6985000000000001</v>
      </c>
      <c r="FP58">
        <f t="shared" si="29"/>
        <v>1</v>
      </c>
      <c r="FR58" s="3"/>
      <c r="FS58" s="3"/>
      <c r="FT58" s="20"/>
      <c r="FU58" s="3"/>
      <c r="FX58" s="3"/>
      <c r="FY58" s="3"/>
      <c r="FZ58" s="3"/>
      <c r="GA58" s="3"/>
      <c r="GB58" s="3"/>
    </row>
    <row r="59" spans="1:184">
      <c r="A59" s="38" t="s">
        <v>220</v>
      </c>
      <c r="B59" s="2">
        <v>9035</v>
      </c>
      <c r="C59" s="2" t="s">
        <v>133</v>
      </c>
      <c r="D59" s="16" t="s">
        <v>124</v>
      </c>
      <c r="E59" s="3">
        <v>40</v>
      </c>
      <c r="F59" s="4">
        <v>6.67</v>
      </c>
      <c r="G59" s="4">
        <v>3.9449545033326001</v>
      </c>
      <c r="H59" s="4">
        <v>2.4730454966673996</v>
      </c>
      <c r="I59" s="64">
        <f t="shared" si="0"/>
        <v>6.4179999999999993</v>
      </c>
      <c r="J59" s="40">
        <v>5.5759999999999996</v>
      </c>
      <c r="K59" s="12">
        <v>0.58783101208751987</v>
      </c>
      <c r="L59" s="44">
        <f t="shared" si="30"/>
        <v>0.87031572306084803</v>
      </c>
      <c r="N59" s="11">
        <v>5.63</v>
      </c>
      <c r="O59" s="11">
        <v>0.68383101208751995</v>
      </c>
      <c r="P59" s="11">
        <v>6.3138310120875198</v>
      </c>
      <c r="Q59" s="44">
        <f t="shared" si="1"/>
        <v>0.85226556516618956</v>
      </c>
      <c r="S59" s="11">
        <v>5.74</v>
      </c>
      <c r="T59" s="11">
        <v>0.57383101208751963</v>
      </c>
      <c r="U59" s="11">
        <v>6.3138310120875198</v>
      </c>
      <c r="V59" s="44">
        <f t="shared" si="2"/>
        <v>0.87301211572681381</v>
      </c>
      <c r="X59" s="11">
        <v>5.86</v>
      </c>
      <c r="Y59" s="11">
        <v>0.45383101208751953</v>
      </c>
      <c r="Z59" s="11">
        <v>6.3138310120875198</v>
      </c>
      <c r="AA59" s="44">
        <f t="shared" si="3"/>
        <v>0.89682811073724866</v>
      </c>
      <c r="AB59" s="48"/>
      <c r="AC59" s="11">
        <v>5.68</v>
      </c>
      <c r="AD59" s="7"/>
      <c r="AE59" s="11" t="s">
        <v>125</v>
      </c>
      <c r="AF59" s="11" t="s">
        <v>213</v>
      </c>
      <c r="AG59" s="44">
        <f t="shared" si="4"/>
        <v>1</v>
      </c>
      <c r="AH59" s="44" t="e">
        <f t="shared" si="5"/>
        <v>#VALUE!</v>
      </c>
      <c r="AI59" s="44" t="e">
        <f t="shared" si="6"/>
        <v>#VALUE!</v>
      </c>
      <c r="AJ59" s="44"/>
      <c r="AK59" s="11">
        <v>5.34</v>
      </c>
      <c r="AL59" s="11">
        <v>0.21457753021879977</v>
      </c>
      <c r="AM59" s="17">
        <v>5.5545775302187996</v>
      </c>
      <c r="AN59" s="11">
        <v>5.55</v>
      </c>
      <c r="AO59" s="44">
        <f t="shared" si="7"/>
        <v>0.94841305981346313</v>
      </c>
      <c r="AP59" s="44">
        <f t="shared" si="8"/>
        <v>0.94945793032593639</v>
      </c>
      <c r="AQ59" s="4">
        <v>5.23</v>
      </c>
      <c r="AR59" s="4">
        <v>0.20347725166629882</v>
      </c>
      <c r="AS59" s="18">
        <v>5.4334772516662992</v>
      </c>
      <c r="AT59" s="4">
        <v>5.44</v>
      </c>
      <c r="AU59" s="44">
        <f t="shared" si="9"/>
        <v>0.95095080172860325</v>
      </c>
      <c r="AV59" s="44">
        <f t="shared" si="10"/>
        <v>0.94945793032593639</v>
      </c>
      <c r="AW59" s="4">
        <v>4.9400000000000004</v>
      </c>
      <c r="AX59" s="4">
        <v>0.49347725166629886</v>
      </c>
      <c r="AY59" s="18">
        <v>5.4334772516662992</v>
      </c>
      <c r="AZ59" s="4">
        <v>5.43</v>
      </c>
      <c r="BA59" s="44">
        <f t="shared" si="11"/>
        <v>0.88881720415989118</v>
      </c>
      <c r="BB59" s="44">
        <f t="shared" si="12"/>
        <v>0.88951408641694196</v>
      </c>
      <c r="BC59" s="4">
        <v>5.05</v>
      </c>
      <c r="BD59" s="4">
        <v>0.13617270199956</v>
      </c>
      <c r="BE59" s="18">
        <v>5.1861727019995598</v>
      </c>
      <c r="BF59" s="4">
        <v>5.19</v>
      </c>
      <c r="BG59" s="44">
        <f t="shared" si="13"/>
        <v>0.9666335560867485</v>
      </c>
      <c r="BH59" s="44">
        <f t="shared" si="14"/>
        <v>0.96572789246837754</v>
      </c>
      <c r="BI59" s="4">
        <v>4.8899999999999997</v>
      </c>
      <c r="BJ59" s="4">
        <v>4.8868152332819825E-2</v>
      </c>
      <c r="BK59" s="18">
        <v>4.9388681523328195</v>
      </c>
      <c r="BN59" s="44">
        <f t="shared" si="15"/>
        <v>0.98776406552166307</v>
      </c>
      <c r="BO59" s="44"/>
      <c r="BP59" s="4">
        <v>4.63</v>
      </c>
      <c r="BQ59" s="4">
        <v>0.30886815233281961</v>
      </c>
      <c r="BR59" s="18">
        <v>4.9388681523328195</v>
      </c>
      <c r="BS59" s="4">
        <v>4.9400000000000004</v>
      </c>
      <c r="BT59" s="44">
        <f t="shared" si="16"/>
        <v>0.92739044917129854</v>
      </c>
      <c r="BU59" s="44">
        <f t="shared" si="17"/>
        <v>0.92714375682343975</v>
      </c>
      <c r="BV59" s="3">
        <v>4.7</v>
      </c>
      <c r="BW59" s="3">
        <v>0.23886815233281933</v>
      </c>
      <c r="BX59" s="18">
        <v>4.9388681523328195</v>
      </c>
      <c r="BY59" s="3">
        <v>4.9400000000000004</v>
      </c>
      <c r="BZ59" s="44">
        <f t="shared" si="18"/>
        <v>0.94290672143826115</v>
      </c>
      <c r="CA59" s="44">
        <f t="shared" si="19"/>
        <v>0.94265170629480421</v>
      </c>
      <c r="CB59" s="3">
        <v>4.63</v>
      </c>
      <c r="CC59" s="3">
        <v>0.30886815233281961</v>
      </c>
      <c r="CD59" s="18">
        <v>4.9388681523328195</v>
      </c>
      <c r="CE59" s="3">
        <v>4.93</v>
      </c>
      <c r="CF59">
        <f t="shared" si="20"/>
        <v>0.92739044917129854</v>
      </c>
      <c r="CH59" s="3">
        <v>4.58</v>
      </c>
      <c r="CI59" s="3">
        <v>0.35886815233281943</v>
      </c>
      <c r="CJ59" s="18">
        <v>4.9388681523328195</v>
      </c>
      <c r="CK59" s="3">
        <v>4.9400000000000004</v>
      </c>
      <c r="CL59">
        <f t="shared" si="21"/>
        <v>0.91661641730046284</v>
      </c>
      <c r="CN59" s="3">
        <v>4.6399999999999997</v>
      </c>
      <c r="CO59" s="3">
        <v>0.29886815233281983</v>
      </c>
      <c r="CP59" s="18">
        <v>4.9388681523328195</v>
      </c>
      <c r="CQ59" s="3">
        <v>4.93</v>
      </c>
      <c r="CR59">
        <f t="shared" si="22"/>
        <v>0.92957572062210536</v>
      </c>
      <c r="CT59" s="3">
        <v>4.6565000000000003</v>
      </c>
      <c r="CU59" s="3">
        <v>0.2823681523328192</v>
      </c>
      <c r="CV59" s="18">
        <v>4.9388681523328195</v>
      </c>
      <c r="CW59" s="3">
        <v>4.9444999999999997</v>
      </c>
      <c r="CX59">
        <f t="shared" si="23"/>
        <v>0.93320402170996042</v>
      </c>
      <c r="CZ59" s="3">
        <v>4.54</v>
      </c>
      <c r="DA59" s="3">
        <v>0.39886815233281947</v>
      </c>
      <c r="DB59" s="18">
        <v>4.9388681523328195</v>
      </c>
      <c r="DC59" s="3">
        <v>4.93</v>
      </c>
      <c r="DD59">
        <f t="shared" si="24"/>
        <v>0.90817577420832385</v>
      </c>
      <c r="DF59" s="3">
        <v>4.6900000000000004</v>
      </c>
      <c r="DG59" s="3">
        <v>0.24886815233281911</v>
      </c>
      <c r="DH59" s="18">
        <v>4.9388681523328195</v>
      </c>
      <c r="DI59" s="3">
        <v>4.6900000000000004</v>
      </c>
      <c r="DJ59">
        <f t="shared" si="25"/>
        <v>0.94065839861000689</v>
      </c>
      <c r="DL59" s="3">
        <v>4.53</v>
      </c>
      <c r="DM59" s="3">
        <v>0.16156360266607894</v>
      </c>
      <c r="DN59" s="18">
        <v>4.6915636026660792</v>
      </c>
      <c r="DO59" s="3">
        <v>4.7</v>
      </c>
      <c r="DP59">
        <f t="shared" si="26"/>
        <v>0.96065679037672524</v>
      </c>
      <c r="DR59" s="3">
        <v>4.47</v>
      </c>
      <c r="DS59" s="3">
        <v>4.7821810585634399</v>
      </c>
      <c r="DT59" s="18">
        <v>4.7821810585634399</v>
      </c>
      <c r="DU59" s="3">
        <v>4.6915636026660792</v>
      </c>
      <c r="DV59">
        <f t="shared" si="27"/>
        <v>0.45203314138454009</v>
      </c>
      <c r="DX59" s="3">
        <v>4.42</v>
      </c>
      <c r="DY59" s="12">
        <v>0.36218105856343996</v>
      </c>
      <c r="DZ59" s="18">
        <v>4.7821810585634399</v>
      </c>
      <c r="EA59" s="18">
        <v>4.6915636026660792</v>
      </c>
      <c r="EB59" s="3">
        <v>4.78</v>
      </c>
      <c r="EC59" s="3">
        <v>4.6900000000000004</v>
      </c>
      <c r="ED59" s="3">
        <v>0.15886815233281926</v>
      </c>
      <c r="EE59" s="19">
        <v>4.9388681523328195</v>
      </c>
      <c r="EF59" s="3">
        <v>4.9400000000000004</v>
      </c>
      <c r="EI59" s="3">
        <v>4.76</v>
      </c>
      <c r="EJ59" s="3">
        <v>0.17886815233281972</v>
      </c>
      <c r="EK59" s="19">
        <v>4.9388681523328195</v>
      </c>
      <c r="EL59" s="3">
        <v>4.9400000000000004</v>
      </c>
      <c r="EM59">
        <f t="shared" si="28"/>
        <v>0.95662564390661042</v>
      </c>
      <c r="EO59" s="3"/>
      <c r="EP59" s="3"/>
      <c r="EQ59" s="3"/>
      <c r="ER59" s="12">
        <v>4.9388681523328195</v>
      </c>
      <c r="ES59" s="17">
        <v>4.9388681523328195</v>
      </c>
      <c r="ET59" s="3"/>
      <c r="EU59" s="3"/>
      <c r="EX59" s="3">
        <v>4.62</v>
      </c>
      <c r="EY59" s="12">
        <v>0.3188681523328194</v>
      </c>
      <c r="EZ59" s="17">
        <v>4.9388681523328195</v>
      </c>
      <c r="FA59" s="3">
        <v>4.93</v>
      </c>
      <c r="FB59" s="3"/>
      <c r="FC59">
        <f t="shared" si="31"/>
        <v>0.92521542801290435</v>
      </c>
      <c r="FE59" s="3"/>
      <c r="FF59" s="17">
        <v>4.9388681523328195</v>
      </c>
      <c r="FG59" s="3"/>
      <c r="FJ59" s="3">
        <v>4.6900000000000004</v>
      </c>
      <c r="FK59" s="12">
        <v>1.5636026660788005E-3</v>
      </c>
      <c r="FL59" s="18">
        <v>4.6915636026660792</v>
      </c>
      <c r="FM59" s="3">
        <v>4.6900000000000004</v>
      </c>
      <c r="FN59" s="3"/>
      <c r="FO59" s="3"/>
      <c r="FP59">
        <f t="shared" si="29"/>
        <v>0.99960380197833065</v>
      </c>
      <c r="FR59" s="3">
        <v>4.6219999999999999</v>
      </c>
      <c r="FS59" s="3">
        <v>4.58</v>
      </c>
      <c r="FT59" s="39">
        <v>4.6915636026660792</v>
      </c>
      <c r="FU59" s="3">
        <v>4.7300000000000004</v>
      </c>
      <c r="FX59" s="3">
        <v>4.74</v>
      </c>
      <c r="FY59" s="3">
        <v>4.6500000000000004</v>
      </c>
      <c r="FZ59" s="3"/>
      <c r="GA59" s="3"/>
      <c r="GB59" s="3"/>
    </row>
    <row r="60" spans="1:184">
      <c r="A60" s="42" t="s">
        <v>235</v>
      </c>
      <c r="B60" s="2">
        <v>9035</v>
      </c>
      <c r="C60" s="2" t="s">
        <v>133</v>
      </c>
      <c r="D60" s="16" t="s">
        <v>124</v>
      </c>
      <c r="E60" s="3">
        <v>20</v>
      </c>
      <c r="F60" s="4">
        <v>6.3369999999999997</v>
      </c>
      <c r="G60" s="4">
        <v>3.7402692665594999</v>
      </c>
      <c r="H60" s="4">
        <v>2.3447307334404996</v>
      </c>
      <c r="I60" s="64">
        <f t="shared" si="0"/>
        <v>6.0849999999999991</v>
      </c>
      <c r="J60" s="40">
        <v>5.6719999999999997</v>
      </c>
      <c r="K60" s="12">
        <v>0.18449396473289958</v>
      </c>
      <c r="L60" s="44">
        <f t="shared" si="30"/>
        <v>0.9529923325662254</v>
      </c>
      <c r="N60" s="11">
        <v>5.38</v>
      </c>
      <c r="O60" s="11">
        <v>0.62649396473289976</v>
      </c>
      <c r="P60" s="11">
        <v>6.0064939647328996</v>
      </c>
      <c r="Q60" s="44">
        <f t="shared" si="1"/>
        <v>0.85653127235215809</v>
      </c>
      <c r="S60" s="40">
        <v>5.5119999999999996</v>
      </c>
      <c r="T60" s="11">
        <v>0.34449396473289973</v>
      </c>
      <c r="U60" s="11">
        <v>6.0064939647328996</v>
      </c>
      <c r="V60" s="44">
        <f t="shared" si="2"/>
        <v>0.91566366390741749</v>
      </c>
      <c r="X60" s="40">
        <v>5.452</v>
      </c>
      <c r="Y60" s="11">
        <v>0.40449396473289934</v>
      </c>
      <c r="Z60" s="11">
        <v>6.0064939647328996</v>
      </c>
      <c r="AA60" s="44">
        <f t="shared" si="3"/>
        <v>0.90240842669153565</v>
      </c>
      <c r="AB60" s="48"/>
      <c r="AC60" s="11">
        <v>5.3</v>
      </c>
      <c r="AD60" s="7"/>
      <c r="AE60" s="11" t="s">
        <v>125</v>
      </c>
      <c r="AF60" s="11"/>
      <c r="AG60" s="44">
        <f t="shared" si="4"/>
        <v>1</v>
      </c>
      <c r="AH60" s="44">
        <f t="shared" si="5"/>
        <v>1</v>
      </c>
      <c r="AI60" s="44">
        <f t="shared" si="6"/>
        <v>0</v>
      </c>
      <c r="AJ60" s="44"/>
      <c r="AK60" s="11">
        <v>5.04</v>
      </c>
      <c r="AL60" s="11">
        <v>0.24573491183224938</v>
      </c>
      <c r="AM60" s="17">
        <v>5.2857349118322494</v>
      </c>
      <c r="AN60" s="11">
        <v>5.3</v>
      </c>
      <c r="AO60" s="44">
        <f t="shared" si="7"/>
        <v>0.93835056341275658</v>
      </c>
      <c r="AP60" s="44">
        <f t="shared" si="8"/>
        <v>0.93500437528706237</v>
      </c>
      <c r="AQ60" s="4">
        <v>5.04</v>
      </c>
      <c r="AR60" s="4">
        <v>0.12463463327974988</v>
      </c>
      <c r="AS60" s="18">
        <v>5.1646346332797499</v>
      </c>
      <c r="AT60" s="4">
        <v>5.16</v>
      </c>
      <c r="AU60" s="44">
        <f t="shared" si="9"/>
        <v>0.96775220380384264</v>
      </c>
      <c r="AV60" s="44">
        <f t="shared" si="10"/>
        <v>0.96891408559513492</v>
      </c>
      <c r="AW60" s="4">
        <v>4.7699999999999996</v>
      </c>
      <c r="AX60" s="4">
        <v>0.39463463327975035</v>
      </c>
      <c r="AY60" s="18">
        <v>5.1646346332797499</v>
      </c>
      <c r="AZ60" s="4">
        <v>5.16</v>
      </c>
      <c r="BA60" s="44">
        <f t="shared" si="11"/>
        <v>0.9045601438778077</v>
      </c>
      <c r="BB60" s="44">
        <f t="shared" si="12"/>
        <v>0.90557516354741951</v>
      </c>
      <c r="BC60" s="4">
        <v>4.8600000000000003</v>
      </c>
      <c r="BD60" s="4">
        <v>7.016155993569928E-2</v>
      </c>
      <c r="BE60" s="18">
        <v>4.9301615599356996</v>
      </c>
      <c r="BF60" s="18">
        <v>4.9301615599356996</v>
      </c>
      <c r="BG60" s="44">
        <f t="shared" si="13"/>
        <v>0.98158697451011512</v>
      </c>
      <c r="BH60" s="44">
        <f t="shared" si="14"/>
        <v>0.98158697451011512</v>
      </c>
      <c r="BI60" s="4">
        <v>4.72</v>
      </c>
      <c r="BJ60" s="4">
        <v>-2.4311513408349583E-2</v>
      </c>
      <c r="BK60" s="18">
        <v>4.6956884865916502</v>
      </c>
      <c r="BL60" s="4">
        <v>4.72</v>
      </c>
      <c r="BN60" s="44">
        <f t="shared" si="15"/>
        <v>1</v>
      </c>
      <c r="BO60" s="44"/>
      <c r="BP60" s="4">
        <v>4.53</v>
      </c>
      <c r="BQ60" s="4">
        <v>0.16568848659164992</v>
      </c>
      <c r="BR60" s="18">
        <v>4.6956884865916502</v>
      </c>
      <c r="BS60" s="4">
        <v>4.6900000000000004</v>
      </c>
      <c r="BT60" s="44">
        <f t="shared" si="16"/>
        <v>0.95758057381496764</v>
      </c>
      <c r="BU60" s="44">
        <f t="shared" si="17"/>
        <v>0.95897719130014347</v>
      </c>
      <c r="BV60" s="3">
        <v>4.55</v>
      </c>
      <c r="BW60" s="3">
        <v>0.14568848659165035</v>
      </c>
      <c r="BX60" s="18">
        <v>4.6956884865916502</v>
      </c>
      <c r="BY60" s="3">
        <v>4.6900000000000004</v>
      </c>
      <c r="BZ60" s="44">
        <f t="shared" si="18"/>
        <v>0.96250898855667932</v>
      </c>
      <c r="CA60" s="44">
        <f t="shared" si="19"/>
        <v>0.96392002967254542</v>
      </c>
      <c r="CB60" s="3">
        <v>4.53</v>
      </c>
      <c r="CC60" s="3">
        <v>0.16568848659164992</v>
      </c>
      <c r="CD60" s="18">
        <v>4.6956884865916502</v>
      </c>
      <c r="CE60" s="3">
        <v>4.6900000000000004</v>
      </c>
      <c r="CF60">
        <f t="shared" si="20"/>
        <v>0.95758057381496764</v>
      </c>
      <c r="CH60" s="3">
        <v>4.45</v>
      </c>
      <c r="CI60" s="3">
        <v>0.24568848659164999</v>
      </c>
      <c r="CJ60" s="18">
        <v>4.6956884865916502</v>
      </c>
      <c r="CK60" s="3"/>
      <c r="CL60">
        <f t="shared" si="21"/>
        <v>0.93836149256789847</v>
      </c>
      <c r="CN60" s="3">
        <v>4.5</v>
      </c>
      <c r="CO60" s="3">
        <v>0.19568848659165017</v>
      </c>
      <c r="CP60" s="18">
        <v>4.6956884865916502</v>
      </c>
      <c r="CQ60" s="3">
        <v>4.6900000000000004</v>
      </c>
      <c r="CR60">
        <f t="shared" si="22"/>
        <v>0.95028186305226958</v>
      </c>
      <c r="CT60" s="3">
        <v>4.5244999999999997</v>
      </c>
      <c r="CU60" s="3">
        <v>0.17118848659165042</v>
      </c>
      <c r="CV60" s="18">
        <v>4.6956884865916502</v>
      </c>
      <c r="CW60" s="3">
        <v>4.7275</v>
      </c>
      <c r="CX60">
        <f t="shared" si="23"/>
        <v>0.95623409547150617</v>
      </c>
      <c r="CZ60" s="3">
        <v>4.47</v>
      </c>
      <c r="DA60" s="3">
        <v>0.22568848659165042</v>
      </c>
      <c r="DB60" s="18">
        <v>4.6956884865916502</v>
      </c>
      <c r="DC60" s="3">
        <v>4.6900000000000004</v>
      </c>
      <c r="DD60">
        <f t="shared" si="24"/>
        <v>0.94309357269064964</v>
      </c>
      <c r="DF60" s="3">
        <v>4.5199999999999996</v>
      </c>
      <c r="DG60" s="3">
        <v>0.17568848659165059</v>
      </c>
      <c r="DH60" s="18">
        <v>4.6956884865916502</v>
      </c>
      <c r="DI60" s="3">
        <v>4.5199999999999996</v>
      </c>
      <c r="DJ60">
        <f t="shared" si="25"/>
        <v>0.95513524464091193</v>
      </c>
      <c r="DL60" s="3">
        <v>4.42</v>
      </c>
      <c r="DM60" s="3">
        <v>4.1215413247599919E-2</v>
      </c>
      <c r="DN60" s="18">
        <v>4.4612154132475998</v>
      </c>
      <c r="DO60" s="3">
        <v>4.46</v>
      </c>
      <c r="DP60">
        <f t="shared" si="26"/>
        <v>0.98910073245366092</v>
      </c>
      <c r="DR60" s="3">
        <v>4.37</v>
      </c>
      <c r="DS60" s="3">
        <v>4.3405074281018798</v>
      </c>
      <c r="DT60" s="18">
        <v>4.3405074281018798</v>
      </c>
      <c r="DU60" s="3">
        <v>4.4612154132475998</v>
      </c>
      <c r="DV60">
        <f t="shared" si="27"/>
        <v>0.46286011950194522</v>
      </c>
      <c r="DX60" s="3">
        <v>4.37</v>
      </c>
      <c r="DY60" s="12">
        <v>-2.9492571898120268E-2</v>
      </c>
      <c r="DZ60" s="18">
        <v>4.3405074281018798</v>
      </c>
      <c r="EA60" s="18">
        <v>4.4612154132475998</v>
      </c>
      <c r="EB60" s="3">
        <v>4.37</v>
      </c>
      <c r="EC60" s="3">
        <v>4.4000000000000004</v>
      </c>
      <c r="ED60" s="3">
        <v>0.32568848659165006</v>
      </c>
      <c r="EE60" s="19">
        <v>4.6956884865916502</v>
      </c>
      <c r="EF60" s="3">
        <v>4.6900000000000004</v>
      </c>
      <c r="EI60" s="3">
        <v>4.58</v>
      </c>
      <c r="EJ60" s="3">
        <v>0.1156884865916501</v>
      </c>
      <c r="EK60" s="19">
        <v>4.6956884865916502</v>
      </c>
      <c r="EL60" s="3">
        <v>4.6900000000000004</v>
      </c>
      <c r="EM60">
        <f t="shared" si="28"/>
        <v>0.96999747040871809</v>
      </c>
      <c r="EO60" s="3"/>
      <c r="EP60" s="3"/>
      <c r="EQ60" s="3"/>
      <c r="ER60" s="12">
        <v>4.6956884865916502</v>
      </c>
      <c r="ES60" s="17">
        <v>4.6956884865916502</v>
      </c>
      <c r="ET60" s="3"/>
      <c r="EU60" s="3"/>
      <c r="EX60" s="3">
        <v>4.51</v>
      </c>
      <c r="EY60" s="12">
        <v>0.18568848659165038</v>
      </c>
      <c r="EZ60" s="17">
        <v>4.6956884865916502</v>
      </c>
      <c r="FA60" s="3"/>
      <c r="FB60" s="3"/>
      <c r="FC60">
        <f t="shared" si="31"/>
        <v>0.95270237270316815</v>
      </c>
      <c r="FE60" s="3"/>
      <c r="FF60" s="17">
        <v>4.6956884865916502</v>
      </c>
      <c r="FG60" s="3"/>
      <c r="FJ60" s="3">
        <v>4.55</v>
      </c>
      <c r="FK60" s="12">
        <v>-8.8784586752399974E-2</v>
      </c>
      <c r="FL60" s="18">
        <v>4.4612154132475998</v>
      </c>
      <c r="FM60" s="3">
        <v>4.55</v>
      </c>
      <c r="FN60" s="3"/>
      <c r="FO60" s="3"/>
      <c r="FP60">
        <f t="shared" si="29"/>
        <v>1</v>
      </c>
      <c r="FR60" s="3"/>
      <c r="FS60" s="3">
        <v>4.5</v>
      </c>
      <c r="FT60" s="18">
        <v>4.4612154132475998</v>
      </c>
      <c r="FU60" s="3" t="s">
        <v>233</v>
      </c>
      <c r="FX60" s="3">
        <v>4.5599999999999996</v>
      </c>
      <c r="FY60" s="3">
        <v>4.51</v>
      </c>
      <c r="FZ60" s="24"/>
      <c r="GA60" s="24"/>
      <c r="GB60" s="24"/>
    </row>
    <row r="61" spans="1:184">
      <c r="A61" s="9" t="s">
        <v>251</v>
      </c>
      <c r="B61" s="2" t="s">
        <v>252</v>
      </c>
      <c r="C61" s="2" t="s">
        <v>253</v>
      </c>
      <c r="D61" s="2" t="s">
        <v>120</v>
      </c>
      <c r="E61" s="3">
        <v>33</v>
      </c>
      <c r="F61" s="4">
        <v>7.41</v>
      </c>
      <c r="G61" s="4">
        <v>4.3998105850506004</v>
      </c>
      <c r="H61" s="4">
        <v>2.7581894149493995</v>
      </c>
      <c r="I61" s="64">
        <f t="shared" si="0"/>
        <v>7.1579999999999995</v>
      </c>
      <c r="J61" s="10">
        <v>5.9675000000000002</v>
      </c>
      <c r="K61" s="10">
        <v>0.89086211701012008</v>
      </c>
      <c r="L61" s="44">
        <f t="shared" si="30"/>
        <v>0.83161647541282824</v>
      </c>
      <c r="N61" s="11">
        <v>6.1609999999999996</v>
      </c>
      <c r="O61" s="11">
        <v>0.69736211701012074</v>
      </c>
      <c r="P61" s="11">
        <v>6.8583621170101203</v>
      </c>
      <c r="Q61" s="44">
        <f t="shared" si="1"/>
        <v>0.86318648439591106</v>
      </c>
      <c r="S61" s="11">
        <v>6.2629999999999999</v>
      </c>
      <c r="T61" s="11">
        <v>0.59536211701012043</v>
      </c>
      <c r="U61" s="11">
        <v>6.8583621170101203</v>
      </c>
      <c r="V61" s="44">
        <f t="shared" si="2"/>
        <v>0.88081250588903393</v>
      </c>
      <c r="X61" s="11">
        <v>6.2869999999999999</v>
      </c>
      <c r="Y61" s="11">
        <v>0.57136211701012041</v>
      </c>
      <c r="Z61" s="11">
        <v>6.8583621170101203</v>
      </c>
      <c r="AA61" s="44">
        <f t="shared" si="3"/>
        <v>0.88506492305663187</v>
      </c>
      <c r="AB61" s="48"/>
      <c r="AC61" s="11">
        <v>6.0514999999999999</v>
      </c>
      <c r="AD61" s="11">
        <v>0.80686211701012045</v>
      </c>
      <c r="AE61" s="11">
        <v>6.8583621170101203</v>
      </c>
      <c r="AF61" s="11">
        <v>6.5884999999999998</v>
      </c>
      <c r="AG61" s="44">
        <f t="shared" si="4"/>
        <v>0.84503306368945053</v>
      </c>
      <c r="AH61" s="44">
        <f t="shared" si="5"/>
        <v>0.89122531830041929</v>
      </c>
      <c r="AI61" s="44">
        <f t="shared" si="6"/>
        <v>0.88913630229419693</v>
      </c>
      <c r="AJ61" s="44"/>
      <c r="AK61" s="11">
        <v>6.0594999999999999</v>
      </c>
      <c r="AL61" s="11">
        <v>0.79886211701012044</v>
      </c>
      <c r="AM61" s="11">
        <v>6.8583621170101203</v>
      </c>
      <c r="AN61" s="11">
        <v>6.8689999999999998</v>
      </c>
      <c r="AO61" s="44">
        <f t="shared" si="7"/>
        <v>0.84633344647885667</v>
      </c>
      <c r="AP61" s="44">
        <f t="shared" si="8"/>
        <v>0.84460515709639972</v>
      </c>
      <c r="AQ61" s="4">
        <v>6.3</v>
      </c>
      <c r="AR61" s="4">
        <v>0.55836211701012051</v>
      </c>
      <c r="AS61" s="4">
        <v>6.8583621170101203</v>
      </c>
      <c r="AT61" s="4">
        <v>6.8605</v>
      </c>
      <c r="AU61" s="44">
        <f t="shared" si="9"/>
        <v>0.88738550458759669</v>
      </c>
      <c r="AV61" s="44">
        <f t="shared" si="10"/>
        <v>0.88700304338013902</v>
      </c>
      <c r="AW61" s="4">
        <v>5.8464999999999998</v>
      </c>
      <c r="AX61" s="4">
        <v>1.0118621170101205</v>
      </c>
      <c r="AY61" s="4">
        <v>6.8583621170101203</v>
      </c>
      <c r="AZ61" s="4">
        <v>6.9095000000000004</v>
      </c>
      <c r="BA61" s="44">
        <f t="shared" si="11"/>
        <v>0.81302229962562012</v>
      </c>
      <c r="BB61" s="44">
        <f t="shared" si="12"/>
        <v>0.80541152151440476</v>
      </c>
      <c r="BC61" s="4">
        <v>6.3</v>
      </c>
      <c r="BD61" s="4">
        <v>0.55836211701012051</v>
      </c>
      <c r="BE61" s="4">
        <v>6.8583621170101203</v>
      </c>
      <c r="BF61" s="4">
        <v>6.88</v>
      </c>
      <c r="BG61" s="44">
        <f t="shared" si="13"/>
        <v>0.88738550458759669</v>
      </c>
      <c r="BH61" s="44">
        <f t="shared" si="14"/>
        <v>0.8835297065833867</v>
      </c>
      <c r="BI61" s="4">
        <v>6.21</v>
      </c>
      <c r="BJ61" s="4">
        <v>0.64836211701012036</v>
      </c>
      <c r="BK61" s="4">
        <v>6.8583621170101203</v>
      </c>
      <c r="BL61" s="4">
        <v>6.86</v>
      </c>
      <c r="BM61" s="4">
        <v>7.7054999999999998</v>
      </c>
      <c r="BN61" s="44">
        <f t="shared" si="15"/>
        <v>0.87156498890272682</v>
      </c>
      <c r="BO61" s="44"/>
      <c r="BQ61" s="4">
        <v>6.8583621170101203</v>
      </c>
      <c r="BR61" s="4">
        <v>6.8583621170101203</v>
      </c>
      <c r="BT61" s="44">
        <f t="shared" si="16"/>
        <v>0.39081036518877077</v>
      </c>
      <c r="BU61" s="44">
        <f t="shared" si="17"/>
        <v>1</v>
      </c>
      <c r="BV61" s="3"/>
      <c r="BW61" s="3">
        <v>7.1341810585050602</v>
      </c>
      <c r="BX61" s="3">
        <v>7.1341810585050602</v>
      </c>
      <c r="BY61" s="3"/>
      <c r="BZ61" s="44">
        <f t="shared" si="18"/>
        <v>0.38146469331880334</v>
      </c>
      <c r="CA61" s="44">
        <f t="shared" si="19"/>
        <v>1</v>
      </c>
      <c r="CB61" s="3">
        <v>6.9</v>
      </c>
      <c r="CC61" s="3">
        <v>0.23418105850505988</v>
      </c>
      <c r="CD61" s="3">
        <v>7.1341810585050602</v>
      </c>
      <c r="CE61" s="3">
        <v>7.13</v>
      </c>
      <c r="CF61">
        <f t="shared" si="20"/>
        <v>0.94946450565340834</v>
      </c>
      <c r="CH61" s="3">
        <v>6.1215000000000002</v>
      </c>
      <c r="CI61" s="3">
        <v>1.0126810585050601</v>
      </c>
      <c r="CJ61" s="3">
        <v>7.1341810585050602</v>
      </c>
      <c r="CK61" s="3">
        <v>7.1425000000000001</v>
      </c>
      <c r="CL61">
        <f t="shared" si="21"/>
        <v>0.81289928461860983</v>
      </c>
      <c r="CN61" s="3">
        <v>6.27</v>
      </c>
      <c r="CO61" s="3">
        <v>0.86418105850506066</v>
      </c>
      <c r="CP61" s="3">
        <v>7.1341810585050602</v>
      </c>
      <c r="CQ61" s="3">
        <v>7.13</v>
      </c>
      <c r="CR61">
        <f t="shared" si="22"/>
        <v>0.83583160517304056</v>
      </c>
      <c r="CT61" s="3">
        <v>6.266</v>
      </c>
      <c r="CU61" s="3">
        <v>0.86818105850506022</v>
      </c>
      <c r="CV61" s="3">
        <v>7.1341810585050602</v>
      </c>
      <c r="CW61" s="3">
        <v>7.1635</v>
      </c>
      <c r="CX61">
        <f t="shared" si="23"/>
        <v>0.83519695602267952</v>
      </c>
      <c r="CZ61" s="3">
        <v>6.89</v>
      </c>
      <c r="DA61" s="3">
        <v>0.24418105850506056</v>
      </c>
      <c r="DB61" s="3">
        <v>7.1341810585050602</v>
      </c>
      <c r="DC61" s="3">
        <v>7.13</v>
      </c>
      <c r="DD61">
        <f t="shared" si="24"/>
        <v>0.94742000476165722</v>
      </c>
      <c r="DF61" s="3">
        <v>6.97</v>
      </c>
      <c r="DG61" s="3">
        <v>0.16418105850506048</v>
      </c>
      <c r="DH61" s="3">
        <v>7.1341810585050602</v>
      </c>
      <c r="DI61" s="3">
        <v>7.13</v>
      </c>
      <c r="DJ61">
        <f t="shared" si="25"/>
        <v>0.96402687136009912</v>
      </c>
      <c r="DL61" s="3">
        <v>6.83</v>
      </c>
      <c r="DM61" s="3">
        <v>0.30418105850506016</v>
      </c>
      <c r="DN61" s="3">
        <v>7.1341810585050602</v>
      </c>
      <c r="DO61" s="3">
        <v>7.13</v>
      </c>
      <c r="DP61">
        <f t="shared" si="26"/>
        <v>0.93533554445791167</v>
      </c>
      <c r="DR61" s="3">
        <v>6.9530000000000003</v>
      </c>
      <c r="DS61" s="3">
        <v>6.7361337047440806</v>
      </c>
      <c r="DT61" s="3">
        <v>6.7361337047440806</v>
      </c>
      <c r="DU61" s="3">
        <v>6.8583621170101203</v>
      </c>
      <c r="DV61">
        <f t="shared" si="27"/>
        <v>0.39509990985521731</v>
      </c>
      <c r="DX61" s="3">
        <v>6.87</v>
      </c>
      <c r="DY61" s="12">
        <v>-0.13386629525591953</v>
      </c>
      <c r="DZ61" s="3">
        <v>6.7361337047440806</v>
      </c>
      <c r="EA61" s="3">
        <v>6.8583621170101203</v>
      </c>
      <c r="EB61" s="3">
        <v>6.87</v>
      </c>
      <c r="EC61" s="3"/>
      <c r="ED61" s="3">
        <v>0.26418105850506013</v>
      </c>
      <c r="EE61" s="3">
        <v>7.1341810585050602</v>
      </c>
      <c r="EF61" s="3"/>
      <c r="EI61" s="3"/>
      <c r="EJ61" s="13"/>
      <c r="EK61" s="13"/>
      <c r="EL61" s="3"/>
      <c r="EM61">
        <f t="shared" si="28"/>
        <v>1</v>
      </c>
      <c r="EO61" s="3">
        <v>6.96</v>
      </c>
      <c r="EP61" s="3">
        <v>6.7355</v>
      </c>
      <c r="EQ61" s="3"/>
      <c r="ER61" s="14"/>
      <c r="ES61" s="14"/>
      <c r="ET61" s="3"/>
      <c r="EU61" s="3"/>
      <c r="EX61" s="3"/>
      <c r="EY61" s="14"/>
      <c r="EZ61" s="14"/>
      <c r="FA61" s="3"/>
      <c r="FB61" s="3"/>
      <c r="FC61">
        <f t="shared" si="31"/>
        <v>1</v>
      </c>
      <c r="FE61" s="3"/>
      <c r="FF61" s="14"/>
      <c r="FG61" s="3"/>
      <c r="FJ61" s="3"/>
      <c r="FK61" s="14"/>
      <c r="FL61" s="15"/>
      <c r="FM61" s="3"/>
      <c r="FN61" s="3"/>
      <c r="FO61" s="3"/>
      <c r="FP61">
        <f t="shared" si="29"/>
        <v>1</v>
      </c>
      <c r="FR61" s="3"/>
      <c r="FS61" s="3"/>
      <c r="FT61" s="15"/>
      <c r="FU61" s="3"/>
      <c r="FX61" s="3"/>
      <c r="FY61" s="3"/>
      <c r="FZ61" s="3"/>
      <c r="GA61" s="3"/>
      <c r="GB61" s="3"/>
    </row>
    <row r="62" spans="1:184">
      <c r="A62" s="34" t="s">
        <v>254</v>
      </c>
      <c r="B62" s="2" t="s">
        <v>252</v>
      </c>
      <c r="C62" s="2" t="s">
        <v>253</v>
      </c>
      <c r="D62" s="2" t="s">
        <v>120</v>
      </c>
      <c r="E62" s="3">
        <v>48</v>
      </c>
      <c r="F62" s="4">
        <v>7.4859999999999998</v>
      </c>
      <c r="G62" s="4">
        <v>4.4465255339837997</v>
      </c>
      <c r="H62" s="4">
        <v>2.7874744660161999</v>
      </c>
      <c r="I62" s="64">
        <f t="shared" si="0"/>
        <v>7.234</v>
      </c>
      <c r="J62" s="10">
        <v>5.9604999999999997</v>
      </c>
      <c r="K62" s="10">
        <v>0.96800510679675966</v>
      </c>
      <c r="L62" s="44">
        <f t="shared" si="30"/>
        <v>0.82122086455545262</v>
      </c>
      <c r="N62" s="11">
        <v>6.3574999999999999</v>
      </c>
      <c r="O62" s="11">
        <v>0.57100510679675942</v>
      </c>
      <c r="P62" s="11">
        <v>6.9285051067967593</v>
      </c>
      <c r="Q62" s="44">
        <f t="shared" si="1"/>
        <v>0.88619798309633635</v>
      </c>
      <c r="S62" s="11">
        <v>6.3019999999999996</v>
      </c>
      <c r="T62" s="11">
        <v>0.62650510679675975</v>
      </c>
      <c r="U62" s="11">
        <v>6.9285051067967593</v>
      </c>
      <c r="V62" s="44">
        <f t="shared" si="2"/>
        <v>0.87650279464892744</v>
      </c>
      <c r="X62" s="11">
        <v>6.3</v>
      </c>
      <c r="Y62" s="11">
        <v>0.62850510679675953</v>
      </c>
      <c r="Z62" s="11">
        <v>6.9285051067967593</v>
      </c>
      <c r="AA62" s="44">
        <f t="shared" si="3"/>
        <v>0.87615737691386764</v>
      </c>
      <c r="AB62" s="48"/>
      <c r="AC62" s="11">
        <v>6.0255000000000001</v>
      </c>
      <c r="AD62" s="11">
        <v>0.90300510679675927</v>
      </c>
      <c r="AE62" s="11">
        <v>6.9285051067967593</v>
      </c>
      <c r="AF62" s="11">
        <v>6.9589999999999996</v>
      </c>
      <c r="AG62" s="44">
        <f t="shared" si="4"/>
        <v>0.83119918971713747</v>
      </c>
      <c r="AH62" s="44">
        <f t="shared" si="5"/>
        <v>0.82648781235267454</v>
      </c>
      <c r="AI62" s="44">
        <f t="shared" si="6"/>
        <v>0.92960192359070259</v>
      </c>
      <c r="AJ62" s="44"/>
      <c r="AK62" s="11">
        <v>6.3905000000000003</v>
      </c>
      <c r="AL62" s="11">
        <v>0.53800510679675906</v>
      </c>
      <c r="AM62" s="11">
        <v>6.9285051067967593</v>
      </c>
      <c r="AN62" s="11">
        <v>6.9240000000000004</v>
      </c>
      <c r="AO62" s="44">
        <f t="shared" si="7"/>
        <v>0.89206504171223044</v>
      </c>
      <c r="AP62" s="44">
        <f t="shared" si="8"/>
        <v>0.89287203522162994</v>
      </c>
      <c r="AQ62" s="4">
        <v>6.26</v>
      </c>
      <c r="AR62" s="4">
        <v>0.66850510679675956</v>
      </c>
      <c r="AS62" s="4">
        <v>6.9285051067967593</v>
      </c>
      <c r="AT62" s="4">
        <v>6.92</v>
      </c>
      <c r="AU62" s="44">
        <f t="shared" si="9"/>
        <v>0.86930574736601285</v>
      </c>
      <c r="AV62" s="44">
        <f t="shared" si="10"/>
        <v>0.87075360818080383</v>
      </c>
      <c r="AW62" s="4">
        <v>5.81</v>
      </c>
      <c r="AX62" s="4">
        <v>1.1185051067967597</v>
      </c>
      <c r="AY62" s="4">
        <v>6.9285051067967593</v>
      </c>
      <c r="AZ62" s="4">
        <v>6.92</v>
      </c>
      <c r="BA62" s="44">
        <f t="shared" si="11"/>
        <v>0.79901186911706268</v>
      </c>
      <c r="BB62" s="44">
        <f t="shared" si="12"/>
        <v>0.80023487821459249</v>
      </c>
      <c r="BC62" s="4">
        <v>6.27</v>
      </c>
      <c r="BD62" s="4">
        <v>0.65850510679675978</v>
      </c>
      <c r="BE62" s="4">
        <v>6.9285051067967593</v>
      </c>
      <c r="BF62" s="4">
        <v>6.92</v>
      </c>
      <c r="BG62" s="44">
        <f t="shared" si="13"/>
        <v>0.87100858875627152</v>
      </c>
      <c r="BH62" s="44">
        <f t="shared" si="14"/>
        <v>0.8724621321592958</v>
      </c>
      <c r="BI62" s="4">
        <v>6.14</v>
      </c>
      <c r="BJ62" s="4">
        <v>0.78850510679675967</v>
      </c>
      <c r="BK62" s="4">
        <v>6.9285051067967593</v>
      </c>
      <c r="BL62" s="4">
        <v>6.93</v>
      </c>
      <c r="BM62" s="4">
        <v>7.2320000000000002</v>
      </c>
      <c r="BN62" s="44">
        <f t="shared" si="15"/>
        <v>0.84937908468875911</v>
      </c>
      <c r="BO62" s="44"/>
      <c r="BQ62" s="4">
        <v>6.9285051067967593</v>
      </c>
      <c r="BR62" s="4">
        <v>6.9285051067967593</v>
      </c>
      <c r="BT62" s="44">
        <f t="shared" si="16"/>
        <v>0.39090229067538385</v>
      </c>
      <c r="BU62" s="44">
        <f t="shared" si="17"/>
        <v>1</v>
      </c>
      <c r="BV62" s="3"/>
      <c r="BW62" s="3">
        <v>7.20725255339838</v>
      </c>
      <c r="BX62" s="3">
        <v>7.20725255339838</v>
      </c>
      <c r="BY62" s="3"/>
      <c r="BZ62" s="44">
        <f t="shared" si="18"/>
        <v>0.38155227434767769</v>
      </c>
      <c r="CA62" s="44">
        <f t="shared" si="19"/>
        <v>1</v>
      </c>
      <c r="CB62" s="3">
        <v>6.21</v>
      </c>
      <c r="CC62" s="3">
        <v>0.99725255339838004</v>
      </c>
      <c r="CD62" s="3">
        <v>7.20725255339838</v>
      </c>
      <c r="CE62" s="3"/>
      <c r="CF62">
        <f t="shared" si="20"/>
        <v>0.81680874249634561</v>
      </c>
      <c r="CH62" s="3">
        <v>5.8354999999999997</v>
      </c>
      <c r="CI62" s="3">
        <v>1.3717525533983803</v>
      </c>
      <c r="CJ62" s="3">
        <v>7.20725255339838</v>
      </c>
      <c r="CK62" s="3">
        <v>7.2480000000000002</v>
      </c>
      <c r="CL62">
        <f t="shared" si="21"/>
        <v>0.76423393093340897</v>
      </c>
      <c r="CN62" s="3">
        <v>6.21</v>
      </c>
      <c r="CO62" s="3">
        <v>0.99725255339838004</v>
      </c>
      <c r="CP62" s="3">
        <v>7.20725255339838</v>
      </c>
      <c r="CQ62" s="3">
        <v>7.2</v>
      </c>
      <c r="CR62">
        <f t="shared" si="22"/>
        <v>0.81680874249634561</v>
      </c>
      <c r="CT62" s="3">
        <v>6.0220000000000002</v>
      </c>
      <c r="CU62" s="3">
        <v>1.1852525533983798</v>
      </c>
      <c r="CV62" s="3">
        <v>7.20725255339838</v>
      </c>
      <c r="CW62" s="3">
        <v>7.2279999999999998</v>
      </c>
      <c r="CX62">
        <f t="shared" si="23"/>
        <v>0.78954203539129131</v>
      </c>
      <c r="CZ62" s="3">
        <v>6.74</v>
      </c>
      <c r="DA62" s="3">
        <v>0.46725255339837979</v>
      </c>
      <c r="DB62" s="3">
        <v>7.20725255339838</v>
      </c>
      <c r="DC62" s="3">
        <v>7.21</v>
      </c>
      <c r="DD62">
        <f t="shared" si="24"/>
        <v>0.90490971609031101</v>
      </c>
      <c r="DF62" s="3">
        <v>6.95</v>
      </c>
      <c r="DG62" s="3">
        <v>0.25725255339837982</v>
      </c>
      <c r="DH62" s="3">
        <v>7.20725255339838</v>
      </c>
      <c r="DI62" s="3">
        <v>7.2</v>
      </c>
      <c r="DJ62">
        <f t="shared" si="25"/>
        <v>0.9453093771391009</v>
      </c>
      <c r="DL62" s="3">
        <v>6.45</v>
      </c>
      <c r="DM62" s="3">
        <v>0.75725255339837982</v>
      </c>
      <c r="DN62" s="3">
        <v>7.20725255339838</v>
      </c>
      <c r="DO62" s="3">
        <v>7.2</v>
      </c>
      <c r="DP62">
        <f t="shared" si="26"/>
        <v>0.85448023711185495</v>
      </c>
      <c r="DR62" s="3">
        <v>6.49</v>
      </c>
      <c r="DS62" s="3">
        <v>7.2012938718755795</v>
      </c>
      <c r="DT62" s="3">
        <v>7.2012938718755795</v>
      </c>
      <c r="DU62" s="3">
        <v>6.9285051067967593</v>
      </c>
      <c r="DV62">
        <f t="shared" si="27"/>
        <v>0.38174746525920517</v>
      </c>
      <c r="DX62" s="3">
        <v>6.45</v>
      </c>
      <c r="DY62" s="12">
        <v>0.75129387187557928</v>
      </c>
      <c r="DZ62" s="3">
        <v>7.2012938718755795</v>
      </c>
      <c r="EA62" s="3">
        <v>6.9285051067967593</v>
      </c>
      <c r="EB62" s="3">
        <v>7.2</v>
      </c>
      <c r="EC62" s="3"/>
      <c r="ED62" s="3">
        <v>7.252553398379824E-3</v>
      </c>
      <c r="EE62" s="3">
        <v>7.20725255339838</v>
      </c>
      <c r="EF62" s="3"/>
      <c r="EI62" s="3">
        <v>7.02</v>
      </c>
      <c r="EJ62" s="3">
        <v>0.18725255339838043</v>
      </c>
      <c r="EK62" s="3">
        <v>7.20725255339838</v>
      </c>
      <c r="EL62" s="3">
        <v>7.2</v>
      </c>
      <c r="EM62">
        <f t="shared" si="28"/>
        <v>0.95958965883405789</v>
      </c>
      <c r="EO62" s="3"/>
      <c r="EP62" s="3"/>
      <c r="EQ62" s="3">
        <v>6.0030000000000001</v>
      </c>
      <c r="ER62" s="3">
        <v>1.2042525533983799</v>
      </c>
      <c r="ES62" s="3">
        <v>7.20725255339838</v>
      </c>
      <c r="ET62" s="3">
        <v>7.2605000000000004</v>
      </c>
      <c r="EU62" s="3"/>
      <c r="EX62" s="3">
        <v>6.45</v>
      </c>
      <c r="EY62" s="3">
        <v>0.75725255339837982</v>
      </c>
      <c r="EZ62" s="3">
        <v>7.20725255339838</v>
      </c>
      <c r="FA62" s="3">
        <v>7.25</v>
      </c>
      <c r="FB62" s="3">
        <v>6.75</v>
      </c>
      <c r="FC62">
        <f t="shared" si="31"/>
        <v>0.85448023711185495</v>
      </c>
      <c r="FE62" s="3"/>
      <c r="FF62" s="3"/>
      <c r="FG62" s="3"/>
      <c r="FJ62" s="3"/>
      <c r="FK62" s="14"/>
      <c r="FL62" s="15"/>
      <c r="FM62" s="3"/>
      <c r="FN62" s="3"/>
      <c r="FO62" s="3"/>
      <c r="FP62">
        <f t="shared" si="29"/>
        <v>1</v>
      </c>
      <c r="FR62" s="3"/>
      <c r="FS62" s="3"/>
      <c r="FT62" s="15"/>
      <c r="FU62" s="3"/>
      <c r="FX62" s="3"/>
      <c r="FY62" s="3"/>
      <c r="FZ62" s="3"/>
      <c r="GA62" s="3"/>
      <c r="GB62" s="3"/>
    </row>
    <row r="63" spans="1:184">
      <c r="A63" s="36" t="s">
        <v>255</v>
      </c>
      <c r="B63" s="2" t="s">
        <v>252</v>
      </c>
      <c r="C63" s="2" t="s">
        <v>253</v>
      </c>
      <c r="D63" s="2" t="s">
        <v>120</v>
      </c>
      <c r="E63" s="3">
        <v>39</v>
      </c>
      <c r="F63" s="4">
        <v>7.0475000000000003</v>
      </c>
      <c r="G63" s="4">
        <v>4.1769925720468501</v>
      </c>
      <c r="H63" s="4">
        <v>2.6185074279531499</v>
      </c>
      <c r="I63" s="64">
        <f t="shared" si="0"/>
        <v>6.7955000000000005</v>
      </c>
      <c r="J63" s="10">
        <v>6.08</v>
      </c>
      <c r="K63" s="10">
        <v>0.44379851440936946</v>
      </c>
      <c r="L63" s="44">
        <f t="shared" si="30"/>
        <v>0.90395616116249744</v>
      </c>
      <c r="N63" s="11">
        <v>6.2050000000000001</v>
      </c>
      <c r="O63" s="11">
        <v>0.31879851440936946</v>
      </c>
      <c r="P63" s="11">
        <v>6.5237985144093695</v>
      </c>
      <c r="Q63" s="44">
        <f t="shared" si="1"/>
        <v>0.92908956215297356</v>
      </c>
      <c r="S63" s="11">
        <v>6.2</v>
      </c>
      <c r="T63" s="11">
        <v>0.32379851440936935</v>
      </c>
      <c r="U63" s="11">
        <v>6.5237985144093695</v>
      </c>
      <c r="V63" s="44">
        <f t="shared" si="2"/>
        <v>0.92805742186440432</v>
      </c>
      <c r="X63" s="11">
        <v>6.22</v>
      </c>
      <c r="Y63" s="11">
        <v>0.30379851440936978</v>
      </c>
      <c r="Z63" s="11">
        <v>6.5237985144093695</v>
      </c>
      <c r="AA63" s="44">
        <f t="shared" si="3"/>
        <v>0.93219980388560386</v>
      </c>
      <c r="AB63" s="48"/>
      <c r="AC63" s="11">
        <v>6.06</v>
      </c>
      <c r="AD63" s="11">
        <v>0.46379851440936992</v>
      </c>
      <c r="AE63" s="11">
        <v>6.5237985144093695</v>
      </c>
      <c r="AF63" s="12">
        <v>6.52</v>
      </c>
      <c r="AG63" s="44">
        <f t="shared" si="4"/>
        <v>0.90006046258730998</v>
      </c>
      <c r="AH63" s="44">
        <f t="shared" si="5"/>
        <v>0.90079777078509582</v>
      </c>
      <c r="AI63" s="44">
        <f t="shared" si="6"/>
        <v>0.92515076268180196</v>
      </c>
      <c r="AJ63" s="44"/>
      <c r="AK63" s="11">
        <v>6.3</v>
      </c>
      <c r="AL63" s="11">
        <v>0.22379851440936971</v>
      </c>
      <c r="AM63" s="11">
        <v>6.5237985144093695</v>
      </c>
      <c r="AN63" s="12">
        <v>6.53</v>
      </c>
      <c r="AO63" s="44">
        <f t="shared" si="7"/>
        <v>0.94914584446007277</v>
      </c>
      <c r="AP63" s="44">
        <f t="shared" si="8"/>
        <v>0.94781021382725505</v>
      </c>
      <c r="AQ63" s="4">
        <v>6.27</v>
      </c>
      <c r="AR63" s="4">
        <v>0.25379851440936996</v>
      </c>
      <c r="AS63" s="4">
        <v>6.5237985144093695</v>
      </c>
      <c r="AT63" s="4">
        <v>6.52</v>
      </c>
      <c r="AU63" s="44">
        <f t="shared" si="9"/>
        <v>0.94271936783813481</v>
      </c>
      <c r="AV63" s="44">
        <f t="shared" si="10"/>
        <v>0.94352825401638052</v>
      </c>
      <c r="AW63" s="4">
        <v>6</v>
      </c>
      <c r="AX63" s="4">
        <v>0.52379851440936953</v>
      </c>
      <c r="AY63" s="4">
        <v>6.5237985144093695</v>
      </c>
      <c r="AZ63" s="4">
        <v>6.52</v>
      </c>
      <c r="BA63" s="44">
        <f t="shared" si="11"/>
        <v>0.88857226267329292</v>
      </c>
      <c r="BB63" s="44">
        <f t="shared" si="12"/>
        <v>0.88929086175382333</v>
      </c>
      <c r="BC63" s="4">
        <v>6.22</v>
      </c>
      <c r="BD63" s="4">
        <v>0.30379851440936978</v>
      </c>
      <c r="BE63" s="4">
        <v>6.5237985144093695</v>
      </c>
      <c r="BF63" s="4">
        <v>6.52</v>
      </c>
      <c r="BG63" s="44">
        <f t="shared" si="13"/>
        <v>0.93219980388560386</v>
      </c>
      <c r="BH63" s="44">
        <f t="shared" si="14"/>
        <v>0.93299073090424134</v>
      </c>
      <c r="BI63" s="4">
        <v>6.19</v>
      </c>
      <c r="BJ63" s="4">
        <v>0.33379851440936914</v>
      </c>
      <c r="BK63" s="4">
        <v>6.5237985144093695</v>
      </c>
      <c r="BL63" s="4">
        <v>6.52</v>
      </c>
      <c r="BM63" s="4">
        <v>7.234</v>
      </c>
      <c r="BN63" s="44">
        <f t="shared" si="15"/>
        <v>0.92600000576138208</v>
      </c>
      <c r="BO63" s="44"/>
      <c r="BQ63" s="4">
        <v>6.5237985144093695</v>
      </c>
      <c r="BR63" s="4">
        <v>6.5237985144093695</v>
      </c>
      <c r="BT63" s="44">
        <f t="shared" si="16"/>
        <v>0.39034427812851957</v>
      </c>
      <c r="BU63" s="44">
        <f t="shared" si="17"/>
        <v>1</v>
      </c>
      <c r="BV63" s="3">
        <v>6.74</v>
      </c>
      <c r="BW63" s="3">
        <v>4.5649257204685156E-2</v>
      </c>
      <c r="BX63" s="3">
        <v>6.7856492572046854</v>
      </c>
      <c r="BY63" s="3">
        <v>6.78</v>
      </c>
      <c r="BZ63" s="44">
        <f t="shared" si="18"/>
        <v>0.98918940818317602</v>
      </c>
      <c r="CA63" s="44">
        <f t="shared" si="19"/>
        <v>0.99051456711943298</v>
      </c>
      <c r="CB63" s="3">
        <v>6.29</v>
      </c>
      <c r="CC63" s="3">
        <v>0.49564925720468533</v>
      </c>
      <c r="CD63" s="3">
        <v>6.7856492572046854</v>
      </c>
      <c r="CE63" s="3">
        <v>6.78</v>
      </c>
      <c r="CF63">
        <f t="shared" si="20"/>
        <v>0.89392526212862355</v>
      </c>
      <c r="CH63" s="3">
        <v>5.94</v>
      </c>
      <c r="CI63" s="3">
        <v>0.84564925720468498</v>
      </c>
      <c r="CJ63" s="3">
        <v>6.7856492572046854</v>
      </c>
      <c r="CK63" s="3">
        <v>6.78</v>
      </c>
      <c r="CL63">
        <f t="shared" si="21"/>
        <v>0.83163257784385913</v>
      </c>
      <c r="CN63" s="3">
        <v>6.31</v>
      </c>
      <c r="CO63" s="3">
        <v>0.47564925720468576</v>
      </c>
      <c r="CP63" s="3">
        <v>6.7856492572046854</v>
      </c>
      <c r="CQ63" s="3">
        <v>6.78</v>
      </c>
      <c r="CR63">
        <f t="shared" si="22"/>
        <v>0.89776791881673756</v>
      </c>
      <c r="CT63" s="3">
        <v>6.2409999999999997</v>
      </c>
      <c r="CU63" s="3">
        <v>0.54464925720468571</v>
      </c>
      <c r="CV63" s="3">
        <v>6.7856492572046854</v>
      </c>
      <c r="CW63" s="3">
        <v>6.7984999999999998</v>
      </c>
      <c r="CX63">
        <f t="shared" si="23"/>
        <v>0.88464833274085464</v>
      </c>
      <c r="CZ63" s="3">
        <v>6.56</v>
      </c>
      <c r="DA63" s="3">
        <v>0.22564925720468576</v>
      </c>
      <c r="DB63" s="3">
        <v>6.7856492572046854</v>
      </c>
      <c r="DC63" s="3">
        <v>6.79</v>
      </c>
      <c r="DD63">
        <f t="shared" si="24"/>
        <v>0.94874685110529489</v>
      </c>
      <c r="DF63" s="3">
        <v>6.75</v>
      </c>
      <c r="DG63" s="3">
        <v>3.564925720468537E-2</v>
      </c>
      <c r="DH63" s="3">
        <v>6.7856492572046854</v>
      </c>
      <c r="DI63" s="3">
        <v>6.78</v>
      </c>
      <c r="DJ63">
        <f t="shared" si="25"/>
        <v>0.99153755323864801</v>
      </c>
      <c r="DL63" s="3">
        <v>6.11</v>
      </c>
      <c r="DM63" s="3">
        <v>0.67564925720468505</v>
      </c>
      <c r="DN63" s="3">
        <v>6.7856492572046854</v>
      </c>
      <c r="DO63" s="3">
        <v>6.78</v>
      </c>
      <c r="DP63">
        <f t="shared" si="26"/>
        <v>0.86076671615615685</v>
      </c>
      <c r="DR63" s="3">
        <v>6.52</v>
      </c>
      <c r="DS63" s="3">
        <v>6.7236346332491692</v>
      </c>
      <c r="DT63" s="3">
        <v>6.7236346332491692</v>
      </c>
      <c r="DU63" s="3">
        <v>6.5237985144093695</v>
      </c>
      <c r="DV63">
        <f t="shared" si="27"/>
        <v>0.3831882783788329</v>
      </c>
      <c r="DX63" s="3">
        <v>6.58</v>
      </c>
      <c r="DY63" s="12">
        <v>0.14363463324916914</v>
      </c>
      <c r="DZ63" s="3">
        <v>6.7236346332491692</v>
      </c>
      <c r="EA63" s="3">
        <v>6.5237985144093695</v>
      </c>
      <c r="EB63" s="3">
        <v>6.73</v>
      </c>
      <c r="EC63" s="3"/>
      <c r="ED63" s="3">
        <v>5.5649257204684943E-2</v>
      </c>
      <c r="EE63" s="3">
        <v>6.7856492572046854</v>
      </c>
      <c r="EF63" s="3"/>
      <c r="EI63" s="3">
        <v>6.85</v>
      </c>
      <c r="EJ63" s="3">
        <v>-6.4350742795314275E-2</v>
      </c>
      <c r="EK63" s="3">
        <v>6.7856492572046854</v>
      </c>
      <c r="EL63" s="3">
        <v>6.85</v>
      </c>
      <c r="EM63">
        <f t="shared" si="28"/>
        <v>1</v>
      </c>
      <c r="EO63" s="3"/>
      <c r="EP63" s="3"/>
      <c r="EQ63" s="3"/>
      <c r="ER63" s="12">
        <v>6.7856492572046854</v>
      </c>
      <c r="ES63" s="12">
        <v>6.7856492572046854</v>
      </c>
      <c r="ET63" s="3"/>
      <c r="EU63" s="3" t="s">
        <v>194</v>
      </c>
      <c r="EX63" s="3">
        <v>6.7794999999999996</v>
      </c>
      <c r="EY63" s="12">
        <v>6.1492572046857319E-3</v>
      </c>
      <c r="EZ63" s="12">
        <v>6.7856492572046854</v>
      </c>
      <c r="FA63" s="3">
        <v>6.798</v>
      </c>
      <c r="FB63" s="3"/>
      <c r="FC63">
        <f t="shared" si="31"/>
        <v>0.99852999074483062</v>
      </c>
      <c r="FE63" s="3">
        <v>6.09</v>
      </c>
      <c r="FF63" s="12">
        <v>6.7856492572046854</v>
      </c>
      <c r="FG63" s="3">
        <v>6.78</v>
      </c>
      <c r="FJ63" s="3"/>
      <c r="FK63" s="37"/>
      <c r="FL63" s="15"/>
      <c r="FM63" s="3"/>
      <c r="FN63" s="3">
        <v>6.71</v>
      </c>
      <c r="FO63" s="3">
        <v>6.4829999999999997</v>
      </c>
      <c r="FP63">
        <f t="shared" si="29"/>
        <v>1</v>
      </c>
      <c r="FR63" s="3"/>
      <c r="FS63" s="3"/>
      <c r="FT63" s="15"/>
      <c r="FU63" s="3"/>
      <c r="FX63" s="3"/>
      <c r="FY63" s="3"/>
      <c r="FZ63" s="3"/>
      <c r="GA63" s="3"/>
      <c r="GB63" s="3"/>
    </row>
    <row r="64" spans="1:184">
      <c r="A64" s="38" t="s">
        <v>256</v>
      </c>
      <c r="B64" s="2" t="s">
        <v>252</v>
      </c>
      <c r="C64" s="2" t="s">
        <v>253</v>
      </c>
      <c r="D64" s="2" t="s">
        <v>120</v>
      </c>
      <c r="E64" s="3">
        <v>27</v>
      </c>
      <c r="F64" s="4">
        <v>7.22</v>
      </c>
      <c r="G64" s="4">
        <v>4.2830232127176</v>
      </c>
      <c r="H64" s="4">
        <v>2.6849767872823995</v>
      </c>
      <c r="I64" s="64">
        <f t="shared" si="0"/>
        <v>6.968</v>
      </c>
      <c r="J64" s="10">
        <v>6.3</v>
      </c>
      <c r="K64" s="10">
        <v>0.3830046425435194</v>
      </c>
      <c r="L64" s="44">
        <f t="shared" si="30"/>
        <v>0.91791634031681413</v>
      </c>
      <c r="N64" s="11">
        <v>6.25</v>
      </c>
      <c r="O64" s="11">
        <v>0.43300464254351922</v>
      </c>
      <c r="P64" s="11">
        <v>6.6830046425435192</v>
      </c>
      <c r="Q64" s="44">
        <f t="shared" si="1"/>
        <v>0.90818446034824274</v>
      </c>
      <c r="S64" s="11">
        <v>6.27</v>
      </c>
      <c r="T64" s="11">
        <v>0.41300464254351965</v>
      </c>
      <c r="U64" s="11">
        <v>6.6830046425435192</v>
      </c>
      <c r="V64" s="44">
        <f t="shared" si="2"/>
        <v>0.9120523439653756</v>
      </c>
      <c r="X64" s="11">
        <v>6.28</v>
      </c>
      <c r="Y64" s="11">
        <v>0.40300464254351898</v>
      </c>
      <c r="Z64" s="11">
        <v>6.6830046425435192</v>
      </c>
      <c r="AA64" s="44">
        <f t="shared" si="3"/>
        <v>0.91399866688989995</v>
      </c>
      <c r="AB64" s="48"/>
      <c r="AC64" s="11">
        <v>6.02</v>
      </c>
      <c r="AD64" s="11">
        <v>0.66300464254351965</v>
      </c>
      <c r="AE64" s="11">
        <v>6.6830046425435192</v>
      </c>
      <c r="AF64" s="11">
        <v>6.68</v>
      </c>
      <c r="AG64" s="44">
        <f t="shared" si="4"/>
        <v>0.86595210096961395</v>
      </c>
      <c r="AH64" s="44">
        <f t="shared" si="5"/>
        <v>0.86647847448866377</v>
      </c>
      <c r="AI64" s="44">
        <f t="shared" si="6"/>
        <v>0.92520775623268703</v>
      </c>
      <c r="AJ64" s="44"/>
      <c r="AK64" s="11">
        <v>6.3094999999999999</v>
      </c>
      <c r="AL64" s="11">
        <v>0.37350464254351934</v>
      </c>
      <c r="AM64" s="11">
        <v>6.6830046425435192</v>
      </c>
      <c r="AN64" s="11">
        <v>6.7024999999999997</v>
      </c>
      <c r="AO64" s="44">
        <f t="shared" si="7"/>
        <v>0.91978902432173371</v>
      </c>
      <c r="AP64" s="44">
        <f t="shared" si="8"/>
        <v>0.9159542238945394</v>
      </c>
      <c r="AQ64" s="4">
        <v>6.28</v>
      </c>
      <c r="AR64" s="4">
        <v>0.40300464254351898</v>
      </c>
      <c r="AS64" s="4">
        <v>6.6830046425435192</v>
      </c>
      <c r="AT64" s="4">
        <v>6.68</v>
      </c>
      <c r="AU64" s="44">
        <f t="shared" si="9"/>
        <v>0.91399866688989995</v>
      </c>
      <c r="AV64" s="44">
        <f t="shared" si="10"/>
        <v>0.91458509133293919</v>
      </c>
      <c r="AW64" s="4">
        <v>5.88</v>
      </c>
      <c r="AX64" s="4">
        <v>0.80300464254351933</v>
      </c>
      <c r="AY64" s="4">
        <v>6.6830046425435192</v>
      </c>
      <c r="AZ64" s="4">
        <v>6.68</v>
      </c>
      <c r="BA64" s="44">
        <f t="shared" si="11"/>
        <v>0.84211556338354099</v>
      </c>
      <c r="BB64" s="44">
        <f t="shared" si="12"/>
        <v>0.84261334907965413</v>
      </c>
      <c r="BC64" s="4">
        <v>6.18</v>
      </c>
      <c r="BD64" s="4">
        <v>0.50300464254351951</v>
      </c>
      <c r="BE64" s="4">
        <v>6.6830046425435192</v>
      </c>
      <c r="BF64" s="4">
        <v>6.68</v>
      </c>
      <c r="BG64" s="44">
        <f t="shared" si="13"/>
        <v>0.89490143857174098</v>
      </c>
      <c r="BH64" s="44">
        <f t="shared" si="14"/>
        <v>0.89546360580677342</v>
      </c>
      <c r="BI64" s="4">
        <v>6.12</v>
      </c>
      <c r="BJ64" s="4">
        <v>0.56300464254351912</v>
      </c>
      <c r="BK64" s="4">
        <v>6.6830046425435192</v>
      </c>
      <c r="BL64" s="4">
        <v>6.68</v>
      </c>
      <c r="BM64" s="4">
        <v>7.4344999999999999</v>
      </c>
      <c r="BN64" s="44">
        <f t="shared" si="15"/>
        <v>0.88382141841543693</v>
      </c>
      <c r="BO64" s="44"/>
      <c r="BQ64" s="4">
        <v>6.6830046425435192</v>
      </c>
      <c r="BR64" s="4">
        <v>6.6830046425435192</v>
      </c>
      <c r="BT64" s="44">
        <f t="shared" si="16"/>
        <v>0.39057198005043864</v>
      </c>
      <c r="BU64" s="44">
        <f t="shared" si="17"/>
        <v>1</v>
      </c>
      <c r="BV64" s="3"/>
      <c r="BW64" s="3">
        <v>6.951502321271759</v>
      </c>
      <c r="BX64" s="3">
        <v>6.951502321271759</v>
      </c>
      <c r="BY64" s="3"/>
      <c r="BZ64" s="44">
        <f t="shared" si="18"/>
        <v>0.38123756982523022</v>
      </c>
      <c r="CA64" s="44">
        <f t="shared" si="19"/>
        <v>1</v>
      </c>
      <c r="CB64" s="3">
        <v>6.67</v>
      </c>
      <c r="CC64" s="3">
        <v>0.28150232127175912</v>
      </c>
      <c r="CD64" s="3">
        <v>6.951502321271759</v>
      </c>
      <c r="CE64" s="3">
        <v>7</v>
      </c>
      <c r="CF64">
        <f t="shared" si="20"/>
        <v>0.93832824043253227</v>
      </c>
      <c r="CH64" s="3">
        <v>5.95</v>
      </c>
      <c r="CI64" s="3">
        <v>1.0015023212717589</v>
      </c>
      <c r="CJ64" s="3">
        <v>6.951502321271759</v>
      </c>
      <c r="CK64" s="3">
        <v>6.95</v>
      </c>
      <c r="CL64">
        <f t="shared" si="21"/>
        <v>0.81048396590569383</v>
      </c>
      <c r="CN64" s="3">
        <v>6.13</v>
      </c>
      <c r="CO64" s="3">
        <v>0.82150232127175915</v>
      </c>
      <c r="CP64" s="3">
        <v>6.951502321271759</v>
      </c>
      <c r="CQ64" s="3">
        <v>6.96</v>
      </c>
      <c r="CR64">
        <f t="shared" si="22"/>
        <v>0.83906392165116128</v>
      </c>
      <c r="CT64" s="3">
        <v>6.0705</v>
      </c>
      <c r="CU64" s="3">
        <v>0.88100232127175904</v>
      </c>
      <c r="CV64" s="3">
        <v>6.951502321271759</v>
      </c>
      <c r="CW64" s="3">
        <v>6.9749999999999996</v>
      </c>
      <c r="CX64">
        <f t="shared" si="23"/>
        <v>0.82939621125553198</v>
      </c>
      <c r="CZ64" s="3">
        <v>6.37</v>
      </c>
      <c r="DA64" s="3">
        <v>0.58150232127175894</v>
      </c>
      <c r="DB64" s="3">
        <v>6.951502321271759</v>
      </c>
      <c r="DC64" s="3">
        <v>6.95</v>
      </c>
      <c r="DD64">
        <f t="shared" si="24"/>
        <v>0.88046062926205393</v>
      </c>
      <c r="DF64" s="3">
        <v>6.74</v>
      </c>
      <c r="DG64" s="3">
        <v>0.21150232127175883</v>
      </c>
      <c r="DH64" s="3">
        <v>6.951502321271759</v>
      </c>
      <c r="DI64" s="3">
        <v>6.95</v>
      </c>
      <c r="DJ64">
        <f t="shared" si="25"/>
        <v>0.9529422361332035</v>
      </c>
      <c r="DL64" s="3">
        <v>6.39</v>
      </c>
      <c r="DM64" s="3">
        <v>0.56150232127175936</v>
      </c>
      <c r="DN64" s="3">
        <v>6.951502321271759</v>
      </c>
      <c r="DO64" s="3">
        <v>6.96</v>
      </c>
      <c r="DP64">
        <f t="shared" si="26"/>
        <v>0.88409549762257633</v>
      </c>
      <c r="DR64" s="3">
        <v>6.6</v>
      </c>
      <c r="DS64" s="3">
        <v>7.1178361188578698</v>
      </c>
      <c r="DT64" s="3">
        <v>7.1178361188578698</v>
      </c>
      <c r="DU64" s="3">
        <v>6.6830046425435192</v>
      </c>
      <c r="DV64">
        <f t="shared" si="27"/>
        <v>0.37567547218615971</v>
      </c>
      <c r="DX64" s="3">
        <v>6.61</v>
      </c>
      <c r="DY64" s="12">
        <v>0.5078361188578695</v>
      </c>
      <c r="DZ64" s="3">
        <v>7.1178361188578698</v>
      </c>
      <c r="EA64" s="3">
        <v>6.6830046425435192</v>
      </c>
      <c r="EB64" s="3"/>
      <c r="EC64" s="3"/>
      <c r="ED64" s="3">
        <v>6.951502321271759</v>
      </c>
      <c r="EE64" s="3">
        <v>6.951502321271759</v>
      </c>
      <c r="EF64" s="3"/>
      <c r="EI64" s="3">
        <v>6.69</v>
      </c>
      <c r="EJ64" s="3">
        <v>0.26150232127175865</v>
      </c>
      <c r="EK64" s="3">
        <v>6.951502321271759</v>
      </c>
      <c r="EL64" s="3">
        <v>6.96</v>
      </c>
      <c r="EM64">
        <f t="shared" si="28"/>
        <v>0.94245772868566069</v>
      </c>
      <c r="EO64" s="3"/>
      <c r="EP64" s="3"/>
      <c r="EQ64" s="3"/>
      <c r="ER64" s="12">
        <v>6.951502321271759</v>
      </c>
      <c r="ES64" s="12">
        <v>6.951502321271759</v>
      </c>
      <c r="ET64" s="3"/>
      <c r="EU64" s="3" t="s">
        <v>194</v>
      </c>
      <c r="EX64" s="3">
        <v>6.6</v>
      </c>
      <c r="EY64" s="12">
        <v>0.3515023212717594</v>
      </c>
      <c r="EZ64" s="12">
        <v>6.951502321271759</v>
      </c>
      <c r="FA64" s="3">
        <v>6.95</v>
      </c>
      <c r="FB64" s="3"/>
      <c r="FC64">
        <f t="shared" si="31"/>
        <v>0.92415570511072587</v>
      </c>
      <c r="FE64" s="3"/>
      <c r="FF64" s="12">
        <v>6.951502321271759</v>
      </c>
      <c r="FG64" s="3"/>
      <c r="FJ64" s="3">
        <v>5.82</v>
      </c>
      <c r="FK64" s="12">
        <v>1.1315023212717588</v>
      </c>
      <c r="FL64" s="3">
        <v>6.951502321271759</v>
      </c>
      <c r="FM64" s="3">
        <v>6.95</v>
      </c>
      <c r="FN64" s="3"/>
      <c r="FO64" s="3"/>
      <c r="FP64">
        <f t="shared" si="29"/>
        <v>0.79102465873162464</v>
      </c>
      <c r="FR64" s="3">
        <v>6.5529999999999999</v>
      </c>
      <c r="FS64" s="3"/>
      <c r="FT64" s="13"/>
      <c r="FU64" s="3"/>
      <c r="FX64" s="3"/>
      <c r="FY64" s="3"/>
      <c r="FZ64" s="3"/>
      <c r="GA64" s="3"/>
      <c r="GB64" s="3"/>
    </row>
    <row r="65" spans="1:184">
      <c r="A65" s="42" t="s">
        <v>257</v>
      </c>
      <c r="B65" s="2" t="s">
        <v>252</v>
      </c>
      <c r="C65" s="2" t="s">
        <v>253</v>
      </c>
      <c r="D65" s="2" t="s">
        <v>120</v>
      </c>
      <c r="E65" s="3">
        <v>50</v>
      </c>
      <c r="F65" s="4">
        <v>6.4390000000000001</v>
      </c>
      <c r="G65" s="4">
        <v>3.8029656453909002</v>
      </c>
      <c r="H65" s="4">
        <v>2.3840343546090996</v>
      </c>
      <c r="I65" s="64">
        <f t="shared" si="0"/>
        <v>6.1869999999999994</v>
      </c>
      <c r="J65" s="40">
        <v>6.0880000000000001</v>
      </c>
      <c r="K65" s="12">
        <v>-0.13736675950082056</v>
      </c>
      <c r="L65" s="44">
        <f t="shared" si="30"/>
        <v>1</v>
      </c>
      <c r="N65" s="40">
        <v>5.72</v>
      </c>
      <c r="O65" s="12">
        <v>0.23063324049917977</v>
      </c>
      <c r="P65" s="12">
        <v>6.1006332404991799</v>
      </c>
      <c r="Q65" s="44">
        <f t="shared" si="1"/>
        <v>0.9428219694065374</v>
      </c>
      <c r="S65" s="40">
        <v>5.5919999999999996</v>
      </c>
      <c r="T65" s="11">
        <v>0.35863324049917988</v>
      </c>
      <c r="U65" s="11">
        <v>6.1006332404991799</v>
      </c>
      <c r="V65" s="44">
        <f t="shared" si="2"/>
        <v>0.91382320825893926</v>
      </c>
      <c r="X65" s="40">
        <v>5.6039999999999992</v>
      </c>
      <c r="Y65" s="11">
        <v>0.34663324049918032</v>
      </c>
      <c r="Z65" s="11">
        <v>6.1006332404991799</v>
      </c>
      <c r="AA65" s="44">
        <f t="shared" si="3"/>
        <v>0.91646584404149511</v>
      </c>
      <c r="AB65" s="48"/>
      <c r="AC65" s="11">
        <v>5.48</v>
      </c>
      <c r="AD65" s="11">
        <v>0.62063324049917945</v>
      </c>
      <c r="AE65" s="11">
        <v>6.1006332404991799</v>
      </c>
      <c r="AF65" s="11">
        <v>6.1</v>
      </c>
      <c r="AG65" s="44">
        <f t="shared" si="4"/>
        <v>0.85969947626155507</v>
      </c>
      <c r="AH65" s="44">
        <f t="shared" si="5"/>
        <v>0.85982256031174664</v>
      </c>
      <c r="AI65" s="44">
        <f t="shared" si="6"/>
        <v>0.94735207330330795</v>
      </c>
      <c r="AJ65" s="44"/>
      <c r="AK65" s="11">
        <v>5.71</v>
      </c>
      <c r="AL65" s="11">
        <v>0.39063324049917991</v>
      </c>
      <c r="AM65" s="11">
        <v>6.1006332404991799</v>
      </c>
      <c r="AN65" s="11">
        <v>6.1</v>
      </c>
      <c r="AO65" s="44">
        <f t="shared" si="7"/>
        <v>0.90685011820908357</v>
      </c>
      <c r="AP65" s="44">
        <f t="shared" si="8"/>
        <v>0.90698707478590823</v>
      </c>
      <c r="AQ65" s="4">
        <v>5.75</v>
      </c>
      <c r="AR65" s="4">
        <v>0.21219312907818022</v>
      </c>
      <c r="AS65" s="4">
        <v>5.9621931290781802</v>
      </c>
      <c r="AT65" s="4">
        <v>5.96</v>
      </c>
      <c r="AU65" s="44">
        <f t="shared" si="9"/>
        <v>0.94715199547588547</v>
      </c>
      <c r="AV65" s="44">
        <f t="shared" si="10"/>
        <v>0.94766962427370993</v>
      </c>
      <c r="AW65" s="4">
        <v>5.35</v>
      </c>
      <c r="AX65" s="4">
        <v>0.61219312907818058</v>
      </c>
      <c r="AY65" s="4">
        <v>5.9621931290781802</v>
      </c>
      <c r="AZ65" s="4">
        <v>5.96</v>
      </c>
      <c r="BA65" s="44">
        <f t="shared" si="11"/>
        <v>0.86134289606565817</v>
      </c>
      <c r="BB65" s="44">
        <f t="shared" si="12"/>
        <v>0.86177096106852502</v>
      </c>
      <c r="BC65" s="4">
        <v>5.55</v>
      </c>
      <c r="BD65" s="4">
        <v>0.4121931290781804</v>
      </c>
      <c r="BE65" s="4">
        <v>5.9621931290781802</v>
      </c>
      <c r="BF65" s="4">
        <v>5.96</v>
      </c>
      <c r="BG65" s="44">
        <f t="shared" si="13"/>
        <v>0.90221171938414157</v>
      </c>
      <c r="BH65" s="44">
        <f t="shared" si="14"/>
        <v>0.90268138064487868</v>
      </c>
      <c r="BI65" s="4">
        <v>5.46</v>
      </c>
      <c r="BJ65" s="4">
        <v>0.50219312907818026</v>
      </c>
      <c r="BK65" s="4">
        <v>5.9621931290781802</v>
      </c>
      <c r="BL65" s="4">
        <v>5.96</v>
      </c>
      <c r="BM65" s="4">
        <v>7.1002999999999998</v>
      </c>
      <c r="BN65" s="44">
        <f t="shared" si="15"/>
        <v>0.88335084595338498</v>
      </c>
      <c r="BO65" s="44"/>
      <c r="BP65" s="4">
        <v>6.93</v>
      </c>
      <c r="BQ65" s="4">
        <v>-0.9678068709218195</v>
      </c>
      <c r="BR65" s="4">
        <v>5.9621931290781802</v>
      </c>
      <c r="BT65" s="44">
        <f t="shared" si="16"/>
        <v>1</v>
      </c>
      <c r="BU65" s="44">
        <f t="shared" si="17"/>
        <v>-1.216157296060886</v>
      </c>
      <c r="BV65" s="3"/>
      <c r="BW65" s="3">
        <v>6.2005965645390901</v>
      </c>
      <c r="BX65" s="3">
        <v>6.2005965645390901</v>
      </c>
      <c r="BY65" s="3"/>
      <c r="BZ65" s="44">
        <f t="shared" si="18"/>
        <v>0.38016114315917421</v>
      </c>
      <c r="CA65" s="44">
        <f t="shared" si="19"/>
        <v>1</v>
      </c>
      <c r="CB65" s="3">
        <v>6.38</v>
      </c>
      <c r="CC65" s="3">
        <v>-0.17940343546090975</v>
      </c>
      <c r="CD65" s="3">
        <v>6.2005965645390901</v>
      </c>
      <c r="CE65" s="3">
        <v>6.38</v>
      </c>
      <c r="CF65">
        <f t="shared" si="20"/>
        <v>1</v>
      </c>
      <c r="CH65" s="3">
        <v>5.59</v>
      </c>
      <c r="CI65" s="3">
        <v>0.61059656453909028</v>
      </c>
      <c r="CJ65" s="3">
        <v>6.2005965645390901</v>
      </c>
      <c r="CK65" s="3">
        <v>6.22</v>
      </c>
      <c r="CL65">
        <f t="shared" si="21"/>
        <v>0.86165447874161138</v>
      </c>
      <c r="CN65" s="3">
        <v>5.51</v>
      </c>
      <c r="CO65" s="3">
        <v>0.69059656453909035</v>
      </c>
      <c r="CP65" s="3">
        <v>6.2005965645390901</v>
      </c>
      <c r="CQ65" s="3">
        <v>6.2</v>
      </c>
      <c r="CR65">
        <f t="shared" si="22"/>
        <v>0.84631423083161239</v>
      </c>
      <c r="CT65" s="3">
        <v>5.3815</v>
      </c>
      <c r="CU65" s="3">
        <v>0.81909656453909019</v>
      </c>
      <c r="CV65" s="3">
        <v>6.2005965645390901</v>
      </c>
      <c r="CW65" s="3">
        <v>6.2370000000000001</v>
      </c>
      <c r="CX65">
        <f t="shared" si="23"/>
        <v>0.82278547381310629</v>
      </c>
      <c r="CZ65" s="3">
        <v>6.21</v>
      </c>
      <c r="DA65" s="3">
        <v>-9.4034354609098258E-3</v>
      </c>
      <c r="DB65" s="3">
        <v>6.2005965645390901</v>
      </c>
      <c r="DC65" s="3">
        <v>6.2</v>
      </c>
      <c r="DD65">
        <f t="shared" si="24"/>
        <v>1</v>
      </c>
      <c r="DF65" s="3">
        <v>6.2</v>
      </c>
      <c r="DG65" s="3">
        <v>5.9656453908996099E-4</v>
      </c>
      <c r="DH65" s="3">
        <v>6.2005965645390901</v>
      </c>
      <c r="DI65" s="3">
        <v>6.2</v>
      </c>
      <c r="DJ65">
        <f t="shared" si="25"/>
        <v>0.99984315636075771</v>
      </c>
      <c r="DL65" s="3">
        <v>6.05</v>
      </c>
      <c r="DM65" s="3">
        <v>0.15059656453909032</v>
      </c>
      <c r="DN65" s="3">
        <v>6.2005965645390901</v>
      </c>
      <c r="DO65" s="3">
        <v>6.21</v>
      </c>
      <c r="DP65">
        <f t="shared" si="26"/>
        <v>0.96190863921128056</v>
      </c>
      <c r="DR65" s="3">
        <v>6.15</v>
      </c>
      <c r="DS65" s="3">
        <v>6.3952936397482638</v>
      </c>
      <c r="DT65" s="3">
        <v>6.3952936397482638</v>
      </c>
      <c r="DU65" s="3">
        <v>5.9621931290781802</v>
      </c>
      <c r="DV65">
        <f t="shared" si="27"/>
        <v>0.37290340822502488</v>
      </c>
      <c r="DX65" s="3">
        <v>6.08</v>
      </c>
      <c r="DY65" s="12">
        <v>0.31529363974826374</v>
      </c>
      <c r="DZ65" s="3">
        <v>6.3952936397482638</v>
      </c>
      <c r="EA65" s="3">
        <v>5.9621931290781802</v>
      </c>
      <c r="EB65" s="3">
        <v>6.39</v>
      </c>
      <c r="EC65" s="3"/>
      <c r="ED65" s="3">
        <v>-0.18940343546090954</v>
      </c>
      <c r="EE65" s="3">
        <v>6.2005965645390901</v>
      </c>
      <c r="EF65" s="3"/>
      <c r="EI65" s="3">
        <v>6.25</v>
      </c>
      <c r="EJ65" s="3">
        <v>-4.9403435460909861E-2</v>
      </c>
      <c r="EK65" s="3">
        <v>6.2005965645390901</v>
      </c>
      <c r="EL65" s="3">
        <v>6.25</v>
      </c>
      <c r="EM65">
        <f t="shared" si="28"/>
        <v>1</v>
      </c>
      <c r="EO65" s="3"/>
      <c r="EP65" s="3"/>
      <c r="EQ65" s="3"/>
      <c r="ER65" s="12">
        <v>6.2005965645390901</v>
      </c>
      <c r="ES65" s="12">
        <v>6.2005965645390901</v>
      </c>
      <c r="ET65" s="3"/>
      <c r="EU65" s="3" t="s">
        <v>194</v>
      </c>
      <c r="EX65" s="3">
        <v>6.24</v>
      </c>
      <c r="EY65" s="12">
        <v>-3.9403435460910075E-2</v>
      </c>
      <c r="EZ65" s="12">
        <v>6.2005965645390901</v>
      </c>
      <c r="FA65" s="3"/>
      <c r="FB65" s="3"/>
      <c r="FC65">
        <f t="shared" si="31"/>
        <v>1</v>
      </c>
      <c r="FE65" s="3"/>
      <c r="FF65" s="12">
        <v>6.2005965645390901</v>
      </c>
      <c r="FG65" s="3"/>
      <c r="FJ65" s="3">
        <v>5.54</v>
      </c>
      <c r="FK65" s="12">
        <v>0.6605965645390901</v>
      </c>
      <c r="FL65" s="3">
        <v>6.2005965645390901</v>
      </c>
      <c r="FM65" s="3">
        <v>6.2</v>
      </c>
      <c r="FN65" s="3"/>
      <c r="FO65" s="3"/>
      <c r="FP65">
        <f t="shared" si="29"/>
        <v>0.85200238431325648</v>
      </c>
      <c r="FR65" s="3"/>
      <c r="FS65" s="3">
        <v>5.56</v>
      </c>
      <c r="FT65" s="3">
        <v>6.2005965645390901</v>
      </c>
      <c r="FU65" s="3">
        <v>6.24</v>
      </c>
      <c r="FX65" s="3">
        <v>6.23</v>
      </c>
      <c r="FY65" s="3">
        <v>5.93</v>
      </c>
      <c r="FZ65" s="3"/>
      <c r="GA65" s="3"/>
      <c r="GB65" s="3"/>
    </row>
    <row r="66" spans="1:184">
      <c r="A66" s="9" t="s">
        <v>258</v>
      </c>
      <c r="B66" s="2" t="s">
        <v>252</v>
      </c>
      <c r="C66" s="2" t="s">
        <v>253</v>
      </c>
      <c r="D66" s="16" t="s">
        <v>124</v>
      </c>
      <c r="E66" s="3">
        <v>38</v>
      </c>
      <c r="F66" s="4">
        <v>7.5419999999999998</v>
      </c>
      <c r="G66" s="4">
        <v>4.4809470753029998</v>
      </c>
      <c r="H66" s="4">
        <v>2.8090529246969997</v>
      </c>
      <c r="I66" s="64">
        <f t="shared" si="0"/>
        <v>7.2899999999999991</v>
      </c>
      <c r="J66" s="10">
        <v>5.8544999999999998</v>
      </c>
      <c r="K66" s="10">
        <v>1.1256894150605996</v>
      </c>
      <c r="L66" s="44">
        <f t="shared" si="30"/>
        <v>0.79922197256851291</v>
      </c>
      <c r="N66" s="11">
        <v>6.0525000000000002</v>
      </c>
      <c r="O66" s="11">
        <v>0.92768941506059921</v>
      </c>
      <c r="P66" s="11">
        <v>6.9801894150605994</v>
      </c>
      <c r="Q66" s="44">
        <f t="shared" si="1"/>
        <v>0.82847998442612392</v>
      </c>
      <c r="S66" s="11">
        <v>6.2519999999999998</v>
      </c>
      <c r="T66" s="11">
        <v>0.72818941506059964</v>
      </c>
      <c r="U66" s="11">
        <v>6.9801894150605994</v>
      </c>
      <c r="V66" s="44">
        <f t="shared" si="2"/>
        <v>0.86020918891112186</v>
      </c>
      <c r="X66" s="11">
        <v>6.36</v>
      </c>
      <c r="Y66" s="11">
        <v>0.6201894150605991</v>
      </c>
      <c r="Z66" s="11">
        <v>6.9801894150605994</v>
      </c>
      <c r="AA66" s="44">
        <f t="shared" si="3"/>
        <v>0.87842132508467874</v>
      </c>
      <c r="AB66" s="48"/>
      <c r="AC66" s="11">
        <v>6.048</v>
      </c>
      <c r="AD66" s="7"/>
      <c r="AE66" s="11" t="s">
        <v>125</v>
      </c>
      <c r="AF66" s="11"/>
      <c r="AG66" s="44">
        <f t="shared" si="4"/>
        <v>1</v>
      </c>
      <c r="AH66" s="44">
        <f t="shared" si="5"/>
        <v>1</v>
      </c>
      <c r="AI66" s="44">
        <f t="shared" si="6"/>
        <v>0</v>
      </c>
      <c r="AJ66" s="44"/>
      <c r="AK66" s="11">
        <v>5.6204999999999998</v>
      </c>
      <c r="AL66" s="11">
        <v>0.51697353765149945</v>
      </c>
      <c r="AM66" s="17">
        <v>6.1374735376514993</v>
      </c>
      <c r="AN66" s="11">
        <v>6.1760000000000002</v>
      </c>
      <c r="AO66" s="44">
        <f t="shared" si="7"/>
        <v>0.89656227505664743</v>
      </c>
      <c r="AP66" s="44">
        <f t="shared" si="8"/>
        <v>0.88970399337183925</v>
      </c>
      <c r="AQ66" s="4">
        <v>5.7045000000000003</v>
      </c>
      <c r="AR66" s="4">
        <v>0.43297353765149893</v>
      </c>
      <c r="AS66" s="18">
        <v>6.1374735376514993</v>
      </c>
      <c r="AT66" s="4">
        <v>6.1420000000000003</v>
      </c>
      <c r="AU66" s="44">
        <f t="shared" si="9"/>
        <v>0.91188837350972729</v>
      </c>
      <c r="AV66" s="44">
        <f t="shared" si="10"/>
        <v>0.91104915976491463</v>
      </c>
      <c r="AW66" s="4">
        <v>5.3654999999999999</v>
      </c>
      <c r="AX66" s="4">
        <v>0.77197353765149934</v>
      </c>
      <c r="AY66" s="18">
        <v>6.1374735376514993</v>
      </c>
      <c r="AZ66" s="4">
        <v>6.1479999999999997</v>
      </c>
      <c r="BA66" s="44">
        <f t="shared" si="11"/>
        <v>0.85303917676812102</v>
      </c>
      <c r="BB66" s="44">
        <f t="shared" si="12"/>
        <v>0.85133316839612116</v>
      </c>
      <c r="BC66" s="4">
        <v>5.66</v>
      </c>
      <c r="BD66" s="4">
        <v>0.19656824518179938</v>
      </c>
      <c r="BE66" s="18">
        <v>5.8565682451817995</v>
      </c>
      <c r="BF66" s="4">
        <v>5.88</v>
      </c>
      <c r="BG66" s="44">
        <f t="shared" si="13"/>
        <v>0.95797592702242051</v>
      </c>
      <c r="BH66" s="44">
        <f t="shared" si="14"/>
        <v>0.95320091962834541</v>
      </c>
      <c r="BI66" s="4">
        <v>5.45</v>
      </c>
      <c r="BJ66" s="4">
        <v>0.1256629527120996</v>
      </c>
      <c r="BK66" s="18">
        <v>5.5756629527120998</v>
      </c>
      <c r="BN66" s="44">
        <f t="shared" si="15"/>
        <v>0.97272116546703968</v>
      </c>
      <c r="BO66" s="44"/>
      <c r="BP66" s="4">
        <v>5.09</v>
      </c>
      <c r="BQ66" s="4">
        <v>0.48566295271209992</v>
      </c>
      <c r="BR66" s="18">
        <v>5.5756629527120998</v>
      </c>
      <c r="BS66" s="4">
        <v>5.57</v>
      </c>
      <c r="BT66" s="44">
        <f t="shared" si="16"/>
        <v>0.90221439775367374</v>
      </c>
      <c r="BU66" s="44">
        <f t="shared" si="17"/>
        <v>0.90324428124025424</v>
      </c>
      <c r="BV66" s="3"/>
      <c r="BW66" s="3">
        <v>5.5756629527120998</v>
      </c>
      <c r="BX66" s="18">
        <v>5.5756629527120998</v>
      </c>
      <c r="BY66" s="3"/>
      <c r="BZ66" s="44">
        <f t="shared" si="18"/>
        <v>0.44557232137074487</v>
      </c>
      <c r="CA66" s="44">
        <f t="shared" si="19"/>
        <v>1</v>
      </c>
      <c r="CB66" s="3">
        <v>5.1100000000000003</v>
      </c>
      <c r="CC66" s="3">
        <v>0.46566295271209945</v>
      </c>
      <c r="CD66" s="18">
        <v>5.5756629527120998</v>
      </c>
      <c r="CE66" s="3">
        <v>5.58</v>
      </c>
      <c r="CF66">
        <f t="shared" si="20"/>
        <v>0.90586220662740347</v>
      </c>
      <c r="CH66" s="3">
        <v>5.1695000000000002</v>
      </c>
      <c r="CI66" s="3">
        <v>0.40616295271209957</v>
      </c>
      <c r="CJ66" s="18">
        <v>5.5756629527120998</v>
      </c>
      <c r="CK66" s="3">
        <v>5.5795000000000003</v>
      </c>
      <c r="CL66">
        <f t="shared" si="21"/>
        <v>0.91689097434193378</v>
      </c>
      <c r="CN66" s="3">
        <v>5.22</v>
      </c>
      <c r="CO66" s="3">
        <v>0.35566295271210002</v>
      </c>
      <c r="CP66" s="18">
        <v>5.5756629527120998</v>
      </c>
      <c r="CQ66" s="3">
        <v>5.57</v>
      </c>
      <c r="CR66">
        <f t="shared" si="22"/>
        <v>0.92646441398996549</v>
      </c>
      <c r="CT66" s="3">
        <v>5.2084999999999999</v>
      </c>
      <c r="CU66" s="3">
        <v>0.36716295271209987</v>
      </c>
      <c r="CV66" s="18">
        <v>5.5756629527120998</v>
      </c>
      <c r="CW66" s="3">
        <v>5.5925000000000002</v>
      </c>
      <c r="CX66">
        <f t="shared" si="23"/>
        <v>0.92426678631664172</v>
      </c>
      <c r="CZ66" s="3">
        <v>5.14</v>
      </c>
      <c r="DA66" s="3">
        <v>0.43566295271210009</v>
      </c>
      <c r="DB66" s="18">
        <v>5.5756629527120998</v>
      </c>
      <c r="DC66" s="3">
        <v>5.57</v>
      </c>
      <c r="DD66">
        <f t="shared" si="24"/>
        <v>0.91138956512115665</v>
      </c>
      <c r="DF66" s="3">
        <v>5.24</v>
      </c>
      <c r="DG66" s="3">
        <v>0.33566295271209956</v>
      </c>
      <c r="DH66" s="18">
        <v>5.5756629527120998</v>
      </c>
      <c r="DI66" s="3">
        <v>5.24</v>
      </c>
      <c r="DJ66">
        <f t="shared" si="25"/>
        <v>0.93031137028744992</v>
      </c>
      <c r="DL66" s="3">
        <v>5.0599999999999996</v>
      </c>
      <c r="DM66" s="3">
        <v>0.23475766024240041</v>
      </c>
      <c r="DN66" s="18">
        <v>5.2947576602424</v>
      </c>
      <c r="DO66" s="3">
        <v>5.29</v>
      </c>
      <c r="DP66">
        <f t="shared" si="26"/>
        <v>0.95021790518967908</v>
      </c>
      <c r="DR66" s="3">
        <v>5.0069999999999997</v>
      </c>
      <c r="DS66" s="3">
        <v>4.87486211706016</v>
      </c>
      <c r="DT66" s="18">
        <v>4.87486211706016</v>
      </c>
      <c r="DU66" s="3">
        <v>5.2947576602424</v>
      </c>
      <c r="DV66">
        <f t="shared" si="27"/>
        <v>0.47894810413199207</v>
      </c>
      <c r="DX66" s="3">
        <v>4.92</v>
      </c>
      <c r="DY66" s="12">
        <v>-4.5137882939839891E-2</v>
      </c>
      <c r="DZ66" s="18">
        <v>4.87486211706016</v>
      </c>
      <c r="EA66" s="18">
        <v>5.2947576602424</v>
      </c>
      <c r="EB66" s="3">
        <v>4.92</v>
      </c>
      <c r="EC66" s="3">
        <v>4.91</v>
      </c>
      <c r="ED66" s="3">
        <v>0.65566295271209984</v>
      </c>
      <c r="EE66" s="19">
        <v>5.5756629527120998</v>
      </c>
      <c r="EF66" s="3">
        <v>5.58</v>
      </c>
      <c r="EI66" s="3"/>
      <c r="EJ66" s="13"/>
      <c r="EK66" s="13"/>
      <c r="EL66" s="3"/>
      <c r="EM66">
        <f t="shared" si="28"/>
        <v>1</v>
      </c>
      <c r="EO66" s="3">
        <v>5.24</v>
      </c>
      <c r="EP66" s="3">
        <v>5.2249999999999996</v>
      </c>
      <c r="EQ66" s="3"/>
      <c r="ER66" s="14"/>
      <c r="ES66" s="14"/>
      <c r="ET66" s="3"/>
      <c r="EU66" s="3"/>
      <c r="EX66" s="3"/>
      <c r="EY66" s="14"/>
      <c r="EZ66" s="14"/>
      <c r="FA66" s="3"/>
      <c r="FB66" s="3"/>
      <c r="FC66">
        <f t="shared" si="31"/>
        <v>1</v>
      </c>
      <c r="FE66" s="3"/>
      <c r="FF66" s="14"/>
      <c r="FG66" s="3"/>
      <c r="FJ66" s="3"/>
      <c r="FK66" s="14"/>
      <c r="FL66" s="20"/>
      <c r="FM66" s="3"/>
      <c r="FN66" s="3"/>
      <c r="FO66" s="3"/>
      <c r="FP66">
        <f t="shared" si="29"/>
        <v>1</v>
      </c>
      <c r="FR66" s="3"/>
      <c r="FS66" s="3"/>
      <c r="FT66" s="20"/>
      <c r="FU66" s="3"/>
      <c r="FX66" s="3"/>
      <c r="FY66" s="3"/>
      <c r="FZ66" s="3"/>
      <c r="GA66" s="3"/>
      <c r="GB66" s="3"/>
    </row>
    <row r="67" spans="1:184">
      <c r="A67" s="34" t="s">
        <v>259</v>
      </c>
      <c r="B67" s="2" t="s">
        <v>252</v>
      </c>
      <c r="C67" s="2" t="s">
        <v>253</v>
      </c>
      <c r="D67" s="16" t="s">
        <v>124</v>
      </c>
      <c r="E67" s="3">
        <v>19</v>
      </c>
      <c r="F67" s="4">
        <v>7.04</v>
      </c>
      <c r="G67" s="4">
        <v>4.1723825441916</v>
      </c>
      <c r="H67" s="4">
        <v>2.6156174558083998</v>
      </c>
      <c r="I67" s="64">
        <f t="shared" ref="I67:I110" si="32">G67+H67</f>
        <v>6.7880000000000003</v>
      </c>
      <c r="J67" s="10">
        <v>5.4939999999999998</v>
      </c>
      <c r="K67" s="10">
        <v>1.02287650883832</v>
      </c>
      <c r="L67" s="44">
        <f t="shared" si="30"/>
        <v>0.80311347357322449</v>
      </c>
      <c r="N67" s="11">
        <v>5.9370000000000003</v>
      </c>
      <c r="O67" s="11">
        <v>0.57987650883831954</v>
      </c>
      <c r="P67" s="11">
        <v>6.5168765088383198</v>
      </c>
      <c r="Q67" s="44">
        <f t="shared" ref="Q67:Q110" si="33">IF(O67&gt;0,$G67/($G67+O67),1)</f>
        <v>0.87797876707318701</v>
      </c>
      <c r="S67" s="11">
        <v>5.8410000000000002</v>
      </c>
      <c r="T67" s="11">
        <v>0.67587650883831962</v>
      </c>
      <c r="U67" s="11">
        <v>6.5168765088383198</v>
      </c>
      <c r="V67" s="44">
        <f t="shared" ref="V67:V110" si="34">IF(T67&gt;0,$G67/($G67+T67),1)</f>
        <v>0.86059397787007064</v>
      </c>
      <c r="X67" s="11">
        <v>5.83</v>
      </c>
      <c r="Y67" s="11">
        <v>0.68687650883831974</v>
      </c>
      <c r="Z67" s="11">
        <v>6.5168765088383198</v>
      </c>
      <c r="AA67" s="44">
        <f t="shared" ref="AA67:AA110" si="35">IF(Y67&gt;0,$G67/($G67+Y67),1)</f>
        <v>0.85864583440760833</v>
      </c>
      <c r="AB67" s="48"/>
      <c r="AC67" s="11">
        <v>5.5495000000000001</v>
      </c>
      <c r="AD67" s="7"/>
      <c r="AE67" s="11" t="s">
        <v>125</v>
      </c>
      <c r="AF67" s="11"/>
      <c r="AG67" s="44">
        <f t="shared" ref="AG67:AG110" si="36">IF(AD67&gt;0,$G67/($G67+AD67),1)</f>
        <v>1</v>
      </c>
      <c r="AH67" s="44">
        <f t="shared" ref="AH67:AH110" si="37">IF(AND(($G67/((AF67-AC67)+$G67))&lt;=1,($G67/((AF67-AC67)+$G67))&gt;0),$G67/((AF67-AC67)+$G67),1)</f>
        <v>1</v>
      </c>
      <c r="AI67" s="44">
        <f t="shared" ref="AI67:AI110" si="38">AF67/F67</f>
        <v>0</v>
      </c>
      <c r="AJ67" s="44"/>
      <c r="AK67" s="11">
        <v>5.2130000000000001</v>
      </c>
      <c r="AL67" s="11">
        <v>0.51919127209579941</v>
      </c>
      <c r="AM67" s="17">
        <v>5.7321912720957995</v>
      </c>
      <c r="AN67" s="11">
        <v>5.7324999999999999</v>
      </c>
      <c r="AO67" s="44">
        <f t="shared" ref="AO67:AO110" si="39">IF(AL67&gt;0,$G67/($G67+AL67),1)</f>
        <v>0.88933537179072819</v>
      </c>
      <c r="AP67" s="44">
        <f t="shared" ref="AP67:AP110" si="40">IF(AND(($G67/((AN67-AK67)+$G67))&lt;=1,($G67/((AN67-AK67)+$G67))&gt;0),$G67/((AN67-AK67)+$G67),1)</f>
        <v>0.88927685313795335</v>
      </c>
      <c r="AQ67" s="4">
        <v>5.2824999999999998</v>
      </c>
      <c r="AR67" s="4">
        <v>0.44969127209579973</v>
      </c>
      <c r="AS67" s="18">
        <v>5.7321912720957995</v>
      </c>
      <c r="AT67" s="4">
        <v>5.7365000000000004</v>
      </c>
      <c r="AU67" s="44">
        <f t="shared" ref="AU67:AU110" si="41">IF(AR67&gt;0,$G67/($G67+AR67),1)</f>
        <v>0.90270789910122928</v>
      </c>
      <c r="AV67" s="44">
        <f t="shared" ref="AV67:AV110" si="42">IF(AND(($G67/((AT67-AQ67)+$G67))&lt;=1,($G67/((AT67-AQ67)+$G67))&gt;0),$G67/((AT67-AQ67)+$G67),1)</f>
        <v>0.90186717253418758</v>
      </c>
      <c r="AW67" s="4">
        <v>5.0599999999999996</v>
      </c>
      <c r="AX67" s="4">
        <v>0.67219127209579987</v>
      </c>
      <c r="AY67" s="18">
        <v>5.7321912720957995</v>
      </c>
      <c r="AZ67" s="4">
        <v>5.74</v>
      </c>
      <c r="BA67" s="44">
        <f t="shared" ref="BA67:BA110" si="43">IF(AX67&gt;0,$G67/($G67+AX67),1)</f>
        <v>0.86124862628041687</v>
      </c>
      <c r="BB67" s="44">
        <f t="shared" ref="BB67:BB110" si="44">IF(AND(($G67/((AZ67-AW67)+$G67))&lt;=1,($G67/((AZ67-AW67)+$G67))&gt;0),$G67/((AZ67-AW67)+$G67),1)</f>
        <v>0.85986265637403747</v>
      </c>
      <c r="BC67" s="4">
        <v>5.34</v>
      </c>
      <c r="BD67" s="4">
        <v>0.1306295265149604</v>
      </c>
      <c r="BE67" s="18">
        <v>5.4706295265149603</v>
      </c>
      <c r="BF67" s="4">
        <v>5.47</v>
      </c>
      <c r="BG67" s="44">
        <f t="shared" ref="BG67:BG110" si="45">IF(BD67&gt;0,$G67/($G67+BD67),1)</f>
        <v>0.96964230535065388</v>
      </c>
      <c r="BH67" s="44">
        <f t="shared" ref="BH67:BH110" si="46">IF(AND(($G67/((BF67-BC67)+$G67))&lt;=1,($G67/((BF67-BC67)+$G67))&gt;0),$G67/((BF67-BC67)+$G67),1)</f>
        <v>0.96978418384122878</v>
      </c>
      <c r="BI67" s="4">
        <v>5.12</v>
      </c>
      <c r="BJ67" s="4">
        <v>8.9067780934120044E-2</v>
      </c>
      <c r="BK67" s="18">
        <v>5.2090677809341202</v>
      </c>
      <c r="BN67" s="44">
        <f t="shared" ref="BN67:BN110" si="47">IF(BJ67&gt;0,$G67/($G67+BJ67),1)</f>
        <v>0.97909918592527712</v>
      </c>
      <c r="BO67" s="44"/>
      <c r="BP67" s="4">
        <v>4.8600000000000003</v>
      </c>
      <c r="BQ67" s="4">
        <v>0.34906778093411983</v>
      </c>
      <c r="BR67" s="18">
        <v>5.2090677809341202</v>
      </c>
      <c r="BS67" s="4">
        <v>5.2</v>
      </c>
      <c r="BT67" s="44">
        <f t="shared" ref="BT67:BT110" si="48">IF(BQ67&gt;0,$G67/($G67+BQ67),1)</f>
        <v>0.9227973867158622</v>
      </c>
      <c r="BU67" s="44">
        <f t="shared" ref="BU67:BU110" si="49">($G67/((BS67-BP67)+$G67))</f>
        <v>0.92465177837423107</v>
      </c>
      <c r="BV67" s="3"/>
      <c r="BW67" s="3">
        <v>5.2090677809341202</v>
      </c>
      <c r="BX67" s="18">
        <v>5.2090677809341202</v>
      </c>
      <c r="BY67" s="3"/>
      <c r="BZ67" s="44">
        <f t="shared" ref="BZ67:BZ110" si="50">IF(BW67&gt;0,$G67/($G67+BW67),1)</f>
        <v>0.44474813590570139</v>
      </c>
      <c r="CA67" s="44">
        <f t="shared" ref="CA67:CA110" si="51">($G67/((BY67-BV67)+$G67))</f>
        <v>1</v>
      </c>
      <c r="CB67" s="3">
        <v>4.8099999999999996</v>
      </c>
      <c r="CC67" s="3">
        <v>0.39906778093412054</v>
      </c>
      <c r="CD67" s="18">
        <v>5.2090677809341202</v>
      </c>
      <c r="CE67" s="3">
        <v>5.2</v>
      </c>
      <c r="CF67">
        <f t="shared" ref="CF67:CF110" si="52">IF(CC67&gt;0,$G67/($G67+CC67),1)</f>
        <v>0.91270433832765197</v>
      </c>
      <c r="CH67" s="3">
        <v>4.8609999999999998</v>
      </c>
      <c r="CI67" s="3">
        <v>0.34806778093412039</v>
      </c>
      <c r="CJ67" s="18">
        <v>5.2090677809341202</v>
      </c>
      <c r="CK67" s="3">
        <v>5.3045</v>
      </c>
      <c r="CL67">
        <f t="shared" ref="CL67:CL110" si="53">IF(CI67&gt;0,$G67/($G67+CI67),1)</f>
        <v>0.92300152509154276</v>
      </c>
      <c r="CN67" s="3">
        <v>4.9800000000000004</v>
      </c>
      <c r="CO67" s="3">
        <v>0.22906778093411972</v>
      </c>
      <c r="CP67" s="18">
        <v>5.2090677809341202</v>
      </c>
      <c r="CQ67" s="3">
        <v>5.2</v>
      </c>
      <c r="CR67">
        <f t="shared" ref="CR67:CR110" si="54">IF(CO67&gt;0,$G67/($G67+CO67),1)</f>
        <v>0.94795629530873404</v>
      </c>
      <c r="CT67" s="3">
        <v>4.9264999999999999</v>
      </c>
      <c r="CU67" s="3">
        <v>0.28256778093412027</v>
      </c>
      <c r="CV67" s="18">
        <v>5.2090677809341202</v>
      </c>
      <c r="CW67" s="3">
        <v>5.2314999999999996</v>
      </c>
      <c r="CX67">
        <f t="shared" ref="CX67:CX110" si="55">IF(CU67&gt;0,$G67/($G67+CU67),1)</f>
        <v>0.93657218143590726</v>
      </c>
      <c r="CZ67" s="3">
        <v>4.87</v>
      </c>
      <c r="DA67" s="3">
        <v>0.33906778093412004</v>
      </c>
      <c r="DB67" s="18">
        <v>5.2090677809341202</v>
      </c>
      <c r="DC67" s="3">
        <v>5.21</v>
      </c>
      <c r="DD67">
        <f t="shared" ref="DD67:DD110" si="56">IF(DA67&gt;0,$G67/($G67+DA67),1)</f>
        <v>0.92484284287787843</v>
      </c>
      <c r="DF67" s="3">
        <v>4.9400000000000004</v>
      </c>
      <c r="DG67" s="3">
        <v>0.26906778093411976</v>
      </c>
      <c r="DH67" s="18">
        <v>5.2090677809341202</v>
      </c>
      <c r="DI67" s="3">
        <v>4.9400000000000004</v>
      </c>
      <c r="DJ67">
        <f t="shared" ref="DJ67:DJ110" si="57">IF(DG67&gt;0,$G67/($G67+DG67),1)</f>
        <v>0.93941893723048597</v>
      </c>
      <c r="DL67" s="3">
        <v>4.8</v>
      </c>
      <c r="DM67" s="3">
        <v>0.14750603535328022</v>
      </c>
      <c r="DN67" s="18">
        <v>4.94750603535328</v>
      </c>
      <c r="DO67" s="3">
        <v>4.96</v>
      </c>
      <c r="DP67">
        <f t="shared" ref="DP67:DP110" si="58">IF(DM67&gt;0,$G67/($G67+DM67),1)</f>
        <v>0.96585420372837005</v>
      </c>
      <c r="DR67" s="3">
        <v>4.7530000000000001</v>
      </c>
      <c r="DS67" s="3">
        <v>4.7801058496497602</v>
      </c>
      <c r="DT67" s="18">
        <v>4.7801058496497602</v>
      </c>
      <c r="DU67" s="3">
        <v>4.94750603535328</v>
      </c>
      <c r="DV67">
        <f t="shared" ref="DV67:DV110" si="59">IF(DS67&gt;0,$G67/($G67+DS67),1)</f>
        <v>0.46605841422390293</v>
      </c>
      <c r="DX67" s="3">
        <v>4.7</v>
      </c>
      <c r="DY67" s="12">
        <v>8.0105849649759975E-2</v>
      </c>
      <c r="DZ67" s="18">
        <v>4.7801058496497602</v>
      </c>
      <c r="EA67" s="18">
        <v>4.94750603535328</v>
      </c>
      <c r="EB67" s="3">
        <v>4.78</v>
      </c>
      <c r="EC67" s="3">
        <v>4.75</v>
      </c>
      <c r="ED67" s="3">
        <v>0.4290677809341199</v>
      </c>
      <c r="EE67" s="19">
        <v>5.2090677809341202</v>
      </c>
      <c r="EF67" s="3">
        <v>5.25</v>
      </c>
      <c r="EI67" s="3">
        <v>4.9400000000000004</v>
      </c>
      <c r="EJ67" s="3">
        <v>0.26906778093411976</v>
      </c>
      <c r="EK67" s="19">
        <v>5.2090677809341202</v>
      </c>
      <c r="EL67" s="3">
        <v>5.2</v>
      </c>
      <c r="EM67">
        <f t="shared" ref="EM67:EM110" si="60">IF(EJ67&gt;0,$G67/($G67+EJ67),1)</f>
        <v>0.93941893723048597</v>
      </c>
      <c r="EO67" s="3"/>
      <c r="EP67" s="3"/>
      <c r="EQ67" s="3"/>
      <c r="ER67" s="3">
        <v>5.2090677809341202</v>
      </c>
      <c r="ES67" s="19">
        <v>5.2090677809341202</v>
      </c>
      <c r="ET67" s="3"/>
      <c r="EU67" s="3"/>
      <c r="EX67" s="3">
        <v>4.8695000000000004</v>
      </c>
      <c r="EY67" s="3">
        <v>0.33956778093411977</v>
      </c>
      <c r="EZ67" s="19">
        <v>5.2090677809341202</v>
      </c>
      <c r="FA67" s="3">
        <v>5.2110000000000003</v>
      </c>
      <c r="FB67" s="3">
        <v>4.97</v>
      </c>
      <c r="FC67">
        <f t="shared" si="31"/>
        <v>0.92474035473237215</v>
      </c>
      <c r="FE67" s="3"/>
      <c r="FF67" s="19"/>
      <c r="FG67" s="3"/>
      <c r="FJ67" s="3"/>
      <c r="FK67" s="14"/>
      <c r="FL67" s="20"/>
      <c r="FM67" s="3"/>
      <c r="FN67" s="3"/>
      <c r="FO67" s="3"/>
      <c r="FP67">
        <f t="shared" ref="FP67:FP110" si="61">IF(FK67&gt;0,$G67/($G67+FK67),1)</f>
        <v>1</v>
      </c>
      <c r="FR67" s="3"/>
      <c r="FS67" s="3"/>
      <c r="FT67" s="20"/>
      <c r="FU67" s="3"/>
      <c r="FX67" s="3"/>
      <c r="FY67" s="3"/>
      <c r="FZ67" s="3"/>
      <c r="GA67" s="3"/>
      <c r="GB67" s="3"/>
    </row>
    <row r="68" spans="1:184">
      <c r="A68" s="36" t="s">
        <v>260</v>
      </c>
      <c r="B68" s="2" t="s">
        <v>252</v>
      </c>
      <c r="C68" s="2" t="s">
        <v>253</v>
      </c>
      <c r="D68" s="16" t="s">
        <v>124</v>
      </c>
      <c r="E68" s="3">
        <v>51</v>
      </c>
      <c r="F68" s="4">
        <v>7.4880000000000004</v>
      </c>
      <c r="G68" s="4">
        <v>4.4477548747452005</v>
      </c>
      <c r="H68" s="4">
        <v>2.7882451252547997</v>
      </c>
      <c r="I68" s="64">
        <f t="shared" si="32"/>
        <v>7.2360000000000007</v>
      </c>
      <c r="J68" s="10">
        <v>6.61</v>
      </c>
      <c r="K68" s="10">
        <v>0.32035097494903919</v>
      </c>
      <c r="L68" s="44">
        <f t="shared" ref="L68:L110" si="62">IF(K68&gt;0,$G68/($G68+K68),1)</f>
        <v>0.93281378705768836</v>
      </c>
      <c r="N68" s="11">
        <v>6.6050000000000004</v>
      </c>
      <c r="O68" s="11">
        <v>0.32535097494903908</v>
      </c>
      <c r="P68" s="11">
        <v>6.9303509749490395</v>
      </c>
      <c r="Q68" s="44">
        <f t="shared" si="33"/>
        <v>0.93183663107536563</v>
      </c>
      <c r="S68" s="11">
        <v>6.55</v>
      </c>
      <c r="T68" s="11">
        <v>0.38035097494903969</v>
      </c>
      <c r="U68" s="11">
        <v>6.9303509749490395</v>
      </c>
      <c r="V68" s="44">
        <f t="shared" si="34"/>
        <v>0.9212214920737235</v>
      </c>
      <c r="X68" s="11">
        <v>6.58</v>
      </c>
      <c r="Y68" s="11">
        <v>0.35035097494903944</v>
      </c>
      <c r="Z68" s="11">
        <v>6.9303509749490395</v>
      </c>
      <c r="AA68" s="44">
        <f t="shared" si="35"/>
        <v>0.92698139934295831</v>
      </c>
      <c r="AB68" s="48"/>
      <c r="AC68" s="11">
        <v>6.38</v>
      </c>
      <c r="AD68" s="7"/>
      <c r="AE68" s="11" t="s">
        <v>125</v>
      </c>
      <c r="AF68" s="11"/>
      <c r="AG68" s="44">
        <f t="shared" si="36"/>
        <v>1</v>
      </c>
      <c r="AH68" s="44">
        <f t="shared" si="37"/>
        <v>1</v>
      </c>
      <c r="AI68" s="44">
        <f t="shared" si="38"/>
        <v>0</v>
      </c>
      <c r="AJ68" s="44"/>
      <c r="AK68" s="11">
        <v>6.15</v>
      </c>
      <c r="AL68" s="11">
        <v>-5.6122562627400008E-2</v>
      </c>
      <c r="AM68" s="17">
        <v>6.0938774373726003</v>
      </c>
      <c r="AN68" s="11">
        <v>6.15</v>
      </c>
      <c r="AO68" s="44">
        <f t="shared" si="39"/>
        <v>1</v>
      </c>
      <c r="AP68" s="44">
        <f t="shared" si="40"/>
        <v>1</v>
      </c>
      <c r="AQ68" s="4">
        <v>5.95</v>
      </c>
      <c r="AR68" s="4">
        <v>0.14387743737260017</v>
      </c>
      <c r="AS68" s="18">
        <v>6.0938774373726003</v>
      </c>
      <c r="AT68" s="4">
        <v>6.09</v>
      </c>
      <c r="AU68" s="44">
        <f t="shared" si="41"/>
        <v>0.96866529643654342</v>
      </c>
      <c r="AV68" s="44">
        <f t="shared" si="42"/>
        <v>0.96948398425324001</v>
      </c>
      <c r="AW68" s="4">
        <v>5.65</v>
      </c>
      <c r="AX68" s="4">
        <v>0.44387743737259999</v>
      </c>
      <c r="AY68" s="18">
        <v>6.0938774373726003</v>
      </c>
      <c r="AZ68" s="4">
        <v>6.1</v>
      </c>
      <c r="BA68" s="44">
        <f t="shared" si="43"/>
        <v>0.90925780822221569</v>
      </c>
      <c r="BB68" s="44">
        <f t="shared" si="44"/>
        <v>0.90812116745156424</v>
      </c>
      <c r="BC68" s="4">
        <v>5.84</v>
      </c>
      <c r="BD68" s="4">
        <v>-2.4947075152879528E-2</v>
      </c>
      <c r="BE68" s="18">
        <v>5.8150529248471203</v>
      </c>
      <c r="BF68" s="4">
        <v>5.84</v>
      </c>
      <c r="BG68" s="44">
        <f t="shared" si="45"/>
        <v>1</v>
      </c>
      <c r="BH68" s="44">
        <f t="shared" si="46"/>
        <v>1</v>
      </c>
      <c r="BI68" s="4">
        <v>5.6</v>
      </c>
      <c r="BJ68" s="4">
        <v>-6.3771587678359332E-2</v>
      </c>
      <c r="BK68" s="18">
        <v>5.5362284123216403</v>
      </c>
      <c r="BN68" s="44">
        <f t="shared" si="47"/>
        <v>1</v>
      </c>
      <c r="BO68" s="44"/>
      <c r="BP68" s="4">
        <v>5.29</v>
      </c>
      <c r="BQ68" s="4">
        <v>0.24622841232164028</v>
      </c>
      <c r="BR68" s="18">
        <v>5.5362284123216403</v>
      </c>
      <c r="BS68" s="4">
        <v>5.53</v>
      </c>
      <c r="BT68" s="44">
        <f t="shared" si="48"/>
        <v>0.94754382423983818</v>
      </c>
      <c r="BU68" s="44">
        <f t="shared" si="49"/>
        <v>0.9488027837605213</v>
      </c>
      <c r="BV68" s="3">
        <v>5.32</v>
      </c>
      <c r="BW68" s="3">
        <v>0.21622841232164003</v>
      </c>
      <c r="BX68" s="18">
        <v>5.5362284123216403</v>
      </c>
      <c r="BY68" s="3">
        <v>5.53</v>
      </c>
      <c r="BZ68" s="44">
        <f t="shared" si="50"/>
        <v>0.95363868199930335</v>
      </c>
      <c r="CA68" s="44">
        <f t="shared" si="51"/>
        <v>0.95491390044189739</v>
      </c>
      <c r="CB68" s="3">
        <v>5.26</v>
      </c>
      <c r="CC68" s="3">
        <v>0.27622841232164053</v>
      </c>
      <c r="CD68" s="18">
        <v>5.5362284123216403</v>
      </c>
      <c r="CE68" s="3">
        <v>5.53</v>
      </c>
      <c r="CF68">
        <f t="shared" si="52"/>
        <v>0.94152637815677942</v>
      </c>
      <c r="CH68" s="3">
        <v>5.16</v>
      </c>
      <c r="CI68" s="3">
        <v>0.37622841232164017</v>
      </c>
      <c r="CJ68" s="18">
        <v>5.5362284123216403</v>
      </c>
      <c r="CK68" s="3">
        <v>5.53</v>
      </c>
      <c r="CL68">
        <f t="shared" si="53"/>
        <v>0.92200876538475718</v>
      </c>
      <c r="CN68" s="3">
        <v>5.3</v>
      </c>
      <c r="CO68" s="3">
        <v>0.23622841232164049</v>
      </c>
      <c r="CP68" s="18">
        <v>5.5362284123216403</v>
      </c>
      <c r="CQ68" s="3">
        <v>5.53</v>
      </c>
      <c r="CR68">
        <f t="shared" si="54"/>
        <v>0.94956676874277035</v>
      </c>
      <c r="CT68" s="3">
        <v>5.2750000000000004</v>
      </c>
      <c r="CU68" s="3">
        <v>0.26122841232163996</v>
      </c>
      <c r="CV68" s="18">
        <v>5.5362284123216403</v>
      </c>
      <c r="CW68" s="3">
        <v>5.5715000000000003</v>
      </c>
      <c r="CX68">
        <f t="shared" si="55"/>
        <v>0.94452551720896949</v>
      </c>
      <c r="CZ68" s="3">
        <v>5.17</v>
      </c>
      <c r="DA68" s="3">
        <v>0.36622841232164038</v>
      </c>
      <c r="DB68" s="18">
        <v>5.5362284123216403</v>
      </c>
      <c r="DC68" s="3">
        <v>5.53</v>
      </c>
      <c r="DD68">
        <f t="shared" si="56"/>
        <v>0.923924037437865</v>
      </c>
      <c r="DF68" s="3">
        <v>5.32</v>
      </c>
      <c r="DG68" s="3">
        <v>0.21622841232164003</v>
      </c>
      <c r="DH68" s="18">
        <v>5.5362284123216403</v>
      </c>
      <c r="DI68" s="3">
        <v>5.32</v>
      </c>
      <c r="DJ68">
        <f t="shared" si="57"/>
        <v>0.95363868199930335</v>
      </c>
      <c r="DL68" s="3">
        <v>5.0999999999999996</v>
      </c>
      <c r="DM68" s="3">
        <v>0.15740389979616065</v>
      </c>
      <c r="DN68" s="18">
        <v>5.2574038997961603</v>
      </c>
      <c r="DO68" s="3">
        <v>5.25</v>
      </c>
      <c r="DP68">
        <f t="shared" si="58"/>
        <v>0.9658200927476519</v>
      </c>
      <c r="DR68" s="3">
        <v>5.03</v>
      </c>
      <c r="DS68" s="3">
        <v>4.7946323120455201</v>
      </c>
      <c r="DT68" s="18">
        <v>4.7946323120455201</v>
      </c>
      <c r="DU68" s="3">
        <v>5.2574038997961603</v>
      </c>
      <c r="DV68">
        <f t="shared" si="59"/>
        <v>0.48123442405680217</v>
      </c>
      <c r="DX68" s="3">
        <v>4.96</v>
      </c>
      <c r="DY68" s="12">
        <v>-0.16536768795447987</v>
      </c>
      <c r="DZ68" s="18">
        <v>4.7946323120455201</v>
      </c>
      <c r="EA68" s="18">
        <v>5.2574038997961603</v>
      </c>
      <c r="EB68" s="3"/>
      <c r="EC68" s="3">
        <v>4.9400000000000004</v>
      </c>
      <c r="ED68" s="3">
        <v>5.5362284123216403</v>
      </c>
      <c r="EE68" s="19">
        <v>5.5362284123216403</v>
      </c>
      <c r="EF68" s="3">
        <v>5.53</v>
      </c>
      <c r="EI68" s="3">
        <v>5.33</v>
      </c>
      <c r="EJ68" s="3">
        <v>0.20622841232164024</v>
      </c>
      <c r="EK68" s="19">
        <v>5.5362284123216403</v>
      </c>
      <c r="EL68" s="3">
        <v>5.53</v>
      </c>
      <c r="EM68">
        <f t="shared" si="60"/>
        <v>0.9556877625893635</v>
      </c>
      <c r="EO68" s="3"/>
      <c r="EP68" s="3"/>
      <c r="EQ68" s="3"/>
      <c r="ER68" s="12">
        <v>5.5362284123216403</v>
      </c>
      <c r="ES68" s="17">
        <v>5.5362284123216403</v>
      </c>
      <c r="ET68" s="3"/>
      <c r="EU68" s="3"/>
      <c r="EX68" s="3">
        <v>5.2415000000000003</v>
      </c>
      <c r="EY68" s="12">
        <v>0.29472841232164004</v>
      </c>
      <c r="EZ68" s="17">
        <v>5.5362284123216403</v>
      </c>
      <c r="FA68" s="3">
        <v>5.5330000000000004</v>
      </c>
      <c r="FB68" s="3"/>
      <c r="FC68">
        <f t="shared" ref="FC68:FC110" si="63">IF(EY68&gt;0,$G68/($G68+EY68),1)</f>
        <v>0.93785356858812985</v>
      </c>
      <c r="FE68" s="3"/>
      <c r="FF68" s="17">
        <v>5.5362284123216403</v>
      </c>
      <c r="FG68" s="3"/>
      <c r="FJ68" s="3"/>
      <c r="FK68" s="37"/>
      <c r="FL68" s="20"/>
      <c r="FM68" s="3"/>
      <c r="FN68" s="3">
        <v>5.24</v>
      </c>
      <c r="FO68" s="3">
        <v>5.2160000000000002</v>
      </c>
      <c r="FP68">
        <f t="shared" si="61"/>
        <v>1</v>
      </c>
      <c r="FR68" s="3"/>
      <c r="FS68" s="3"/>
      <c r="FT68" s="20"/>
      <c r="FU68" s="3"/>
      <c r="FX68" s="3"/>
      <c r="FY68" s="3"/>
      <c r="FZ68" s="3"/>
      <c r="GA68" s="3"/>
      <c r="GB68" s="3"/>
    </row>
    <row r="69" spans="1:184">
      <c r="A69" s="38" t="s">
        <v>261</v>
      </c>
      <c r="B69" s="2" t="s">
        <v>252</v>
      </c>
      <c r="C69" s="2" t="s">
        <v>253</v>
      </c>
      <c r="D69" s="16" t="s">
        <v>124</v>
      </c>
      <c r="E69" s="3">
        <v>34</v>
      </c>
      <c r="F69" s="4">
        <v>7.5545</v>
      </c>
      <c r="G69" s="4">
        <v>4.4886304550617506</v>
      </c>
      <c r="H69" s="4">
        <v>2.8138695449382491</v>
      </c>
      <c r="I69" s="64">
        <f t="shared" si="32"/>
        <v>7.3025000000000002</v>
      </c>
      <c r="J69" s="40">
        <v>6.3659999999999997</v>
      </c>
      <c r="K69" s="12">
        <v>0.61416620243335007</v>
      </c>
      <c r="L69" s="44">
        <f t="shared" si="62"/>
        <v>0.8796412548536009</v>
      </c>
      <c r="N69" s="11">
        <v>6.37</v>
      </c>
      <c r="O69" s="11">
        <v>0.76016620243334998</v>
      </c>
      <c r="P69" s="11">
        <v>7.1301662024333501</v>
      </c>
      <c r="Q69" s="44">
        <f t="shared" si="33"/>
        <v>0.85517324216630508</v>
      </c>
      <c r="S69" s="11">
        <v>6.56</v>
      </c>
      <c r="T69" s="11">
        <v>0.57016620243335048</v>
      </c>
      <c r="U69" s="11">
        <v>7.1301662024333501</v>
      </c>
      <c r="V69" s="44">
        <f t="shared" si="34"/>
        <v>0.88729212873409458</v>
      </c>
      <c r="X69" s="11">
        <v>6.64</v>
      </c>
      <c r="Y69" s="11">
        <v>0.49016620243335041</v>
      </c>
      <c r="Z69" s="11">
        <v>7.1301662024333501</v>
      </c>
      <c r="AA69" s="44">
        <f t="shared" si="35"/>
        <v>0.90154926257222168</v>
      </c>
      <c r="AB69" s="48"/>
      <c r="AC69" s="11">
        <v>6.31</v>
      </c>
      <c r="AD69" s="7"/>
      <c r="AE69" s="11" t="s">
        <v>125</v>
      </c>
      <c r="AF69" s="11">
        <v>6.31</v>
      </c>
      <c r="AG69" s="44">
        <f t="shared" si="36"/>
        <v>1</v>
      </c>
      <c r="AH69" s="44">
        <f t="shared" si="37"/>
        <v>1</v>
      </c>
      <c r="AI69" s="44">
        <f t="shared" si="38"/>
        <v>0.83526375008273213</v>
      </c>
      <c r="AJ69" s="44"/>
      <c r="AK69" s="11">
        <v>5.94</v>
      </c>
      <c r="AL69" s="11">
        <v>0.3286655060833743</v>
      </c>
      <c r="AM69" s="17">
        <v>6.2686655060833747</v>
      </c>
      <c r="AN69" s="11">
        <v>6.26</v>
      </c>
      <c r="AO69" s="44">
        <f t="shared" si="39"/>
        <v>0.93177386053622357</v>
      </c>
      <c r="AP69" s="44">
        <f t="shared" si="40"/>
        <v>0.93345298562854728</v>
      </c>
      <c r="AQ69" s="4">
        <v>5.88</v>
      </c>
      <c r="AR69" s="4">
        <v>0.2675652275308753</v>
      </c>
      <c r="AS69" s="18">
        <v>6.1475652275308752</v>
      </c>
      <c r="AT69" s="4">
        <v>6.14</v>
      </c>
      <c r="AU69" s="44">
        <f t="shared" si="41"/>
        <v>0.9437438563534829</v>
      </c>
      <c r="AV69" s="44">
        <f t="shared" si="42"/>
        <v>0.94524737132937864</v>
      </c>
      <c r="AW69" s="4">
        <v>5.54</v>
      </c>
      <c r="AX69" s="4">
        <v>0.60756522753087516</v>
      </c>
      <c r="AY69" s="18">
        <v>6.1475652275308752</v>
      </c>
      <c r="AZ69" s="4">
        <v>6.14</v>
      </c>
      <c r="BA69" s="44">
        <f t="shared" si="43"/>
        <v>0.88078063218683467</v>
      </c>
      <c r="BB69" s="44">
        <f t="shared" si="44"/>
        <v>0.88209008193881144</v>
      </c>
      <c r="BC69" s="4">
        <v>5.73</v>
      </c>
      <c r="BD69" s="4">
        <v>0.13617827303704999</v>
      </c>
      <c r="BE69" s="18">
        <v>5.8661782730370504</v>
      </c>
      <c r="BF69" s="4">
        <v>5.86</v>
      </c>
      <c r="BG69" s="44">
        <f t="shared" si="45"/>
        <v>0.97055483133612075</v>
      </c>
      <c r="BH69" s="44">
        <f t="shared" si="46"/>
        <v>0.97185312805064816</v>
      </c>
      <c r="BI69" s="4">
        <v>5.52</v>
      </c>
      <c r="BJ69" s="4">
        <v>6.4791318543225174E-2</v>
      </c>
      <c r="BK69" s="18">
        <v>5.5847913185432247</v>
      </c>
      <c r="BN69" s="44">
        <f t="shared" si="47"/>
        <v>0.98577085063395531</v>
      </c>
      <c r="BO69" s="44"/>
      <c r="BP69" s="4">
        <v>5.25</v>
      </c>
      <c r="BQ69" s="4">
        <v>0.33479131854322475</v>
      </c>
      <c r="BR69" s="18">
        <v>5.5847913185432247</v>
      </c>
      <c r="BS69" s="4">
        <v>5.58</v>
      </c>
      <c r="BT69" s="44">
        <f t="shared" si="48"/>
        <v>0.93059049482769884</v>
      </c>
      <c r="BU69" s="44">
        <f t="shared" si="49"/>
        <v>0.93151581075212975</v>
      </c>
      <c r="BV69" s="3"/>
      <c r="BW69" s="3">
        <v>5.5847913185432247</v>
      </c>
      <c r="BX69" s="18">
        <v>5.5847913185432247</v>
      </c>
      <c r="BY69" s="3"/>
      <c r="BZ69" s="44">
        <f t="shared" si="50"/>
        <v>0.44559143416620828</v>
      </c>
      <c r="CA69" s="44">
        <f t="shared" si="51"/>
        <v>1</v>
      </c>
      <c r="CB69" s="3">
        <v>5.25</v>
      </c>
      <c r="CC69" s="3">
        <v>0.33479131854322475</v>
      </c>
      <c r="CD69" s="18">
        <v>5.5847913185432247</v>
      </c>
      <c r="CE69" s="3"/>
      <c r="CF69">
        <f t="shared" si="52"/>
        <v>0.93059049482769884</v>
      </c>
      <c r="CH69" s="3">
        <v>5.24</v>
      </c>
      <c r="CI69" s="3">
        <v>0.34479131854322453</v>
      </c>
      <c r="CJ69" s="18">
        <v>5.5847913185432247</v>
      </c>
      <c r="CK69" s="3">
        <v>5.58</v>
      </c>
      <c r="CL69">
        <f t="shared" si="53"/>
        <v>0.92866517041278929</v>
      </c>
      <c r="CN69" s="3">
        <v>5.29</v>
      </c>
      <c r="CO69" s="3">
        <v>0.29479131854322471</v>
      </c>
      <c r="CP69" s="18">
        <v>5.5847913185432247</v>
      </c>
      <c r="CQ69" s="3">
        <v>5.58</v>
      </c>
      <c r="CR69">
        <f t="shared" si="54"/>
        <v>0.93837229236821862</v>
      </c>
      <c r="CT69" s="3">
        <v>5.3185000000000002</v>
      </c>
      <c r="CU69" s="3">
        <v>0.26629131854322452</v>
      </c>
      <c r="CV69" s="18">
        <v>5.5847913185432247</v>
      </c>
      <c r="CW69" s="3">
        <v>5.6120000000000001</v>
      </c>
      <c r="CX69">
        <f t="shared" si="55"/>
        <v>0.94399669832184563</v>
      </c>
      <c r="CZ69" s="3">
        <v>5.21</v>
      </c>
      <c r="DA69" s="3">
        <v>0.37479131854322478</v>
      </c>
      <c r="DB69" s="18">
        <v>5.5847913185432247</v>
      </c>
      <c r="DC69" s="3">
        <v>5.58</v>
      </c>
      <c r="DD69">
        <f t="shared" si="56"/>
        <v>0.92293670259542115</v>
      </c>
      <c r="DF69" s="3">
        <v>5.37</v>
      </c>
      <c r="DG69" s="3">
        <v>0.21479131854322464</v>
      </c>
      <c r="DH69" s="18">
        <v>5.5847913185432247</v>
      </c>
      <c r="DI69" s="3">
        <v>5.37</v>
      </c>
      <c r="DJ69">
        <f t="shared" si="57"/>
        <v>0.95433296674591106</v>
      </c>
      <c r="DL69" s="3">
        <v>5.21</v>
      </c>
      <c r="DM69" s="3">
        <v>9.3404364049400002E-2</v>
      </c>
      <c r="DN69" s="18">
        <v>5.3034043640494</v>
      </c>
      <c r="DO69" s="3">
        <v>5.3</v>
      </c>
      <c r="DP69">
        <f t="shared" si="58"/>
        <v>0.97961509073221775</v>
      </c>
      <c r="DR69" s="3">
        <v>5.13</v>
      </c>
      <c r="DS69" s="3">
        <v>4.9921230269974002</v>
      </c>
      <c r="DT69" s="18">
        <v>4.9921230269974002</v>
      </c>
      <c r="DU69" s="3">
        <v>5.3034043640494</v>
      </c>
      <c r="DV69">
        <f t="shared" si="59"/>
        <v>0.47344659509982884</v>
      </c>
      <c r="DX69" s="3">
        <v>5.09</v>
      </c>
      <c r="DY69" s="12">
        <v>-9.7876973002599676E-2</v>
      </c>
      <c r="DZ69" s="18">
        <v>4.9921230269974002</v>
      </c>
      <c r="EA69" s="18">
        <v>5.3034043640494</v>
      </c>
      <c r="EB69" s="3">
        <v>5.09</v>
      </c>
      <c r="EC69" s="3">
        <v>5.23</v>
      </c>
      <c r="ED69" s="3">
        <v>0.49479131854322489</v>
      </c>
      <c r="EE69" s="19">
        <v>5.5847913185432247</v>
      </c>
      <c r="EF69" s="3">
        <v>5.58</v>
      </c>
      <c r="EI69" s="3">
        <v>5.41</v>
      </c>
      <c r="EJ69" s="3">
        <v>0.17479131854322461</v>
      </c>
      <c r="EK69" s="19">
        <v>5.5847913185432247</v>
      </c>
      <c r="EL69" s="3">
        <v>5.59</v>
      </c>
      <c r="EM69">
        <f t="shared" si="60"/>
        <v>0.96251865539322534</v>
      </c>
      <c r="EO69" s="3"/>
      <c r="EP69" s="3"/>
      <c r="EQ69" s="3"/>
      <c r="ER69" s="12">
        <v>5.5847913185432247</v>
      </c>
      <c r="ES69" s="17">
        <v>5.5847913185432247</v>
      </c>
      <c r="ET69" s="3"/>
      <c r="EU69" s="3"/>
      <c r="EX69" s="3">
        <v>5.33</v>
      </c>
      <c r="EY69" s="12">
        <v>0.25479131854322468</v>
      </c>
      <c r="EZ69" s="17">
        <v>5.5847913185432247</v>
      </c>
      <c r="FA69" s="3">
        <v>5.58</v>
      </c>
      <c r="FB69" s="3"/>
      <c r="FC69">
        <f t="shared" si="63"/>
        <v>0.94628533351998667</v>
      </c>
      <c r="FE69" s="3"/>
      <c r="FF69" s="17">
        <v>5.5847913185432247</v>
      </c>
      <c r="FG69" s="3"/>
      <c r="FJ69" s="3">
        <v>5.36</v>
      </c>
      <c r="FK69" s="12">
        <v>-5.6595635950600354E-2</v>
      </c>
      <c r="FL69" s="18">
        <v>5.3034043640494</v>
      </c>
      <c r="FM69" s="3">
        <v>5.36</v>
      </c>
      <c r="FN69" s="3"/>
      <c r="FO69" s="3"/>
      <c r="FP69">
        <f t="shared" si="61"/>
        <v>1</v>
      </c>
      <c r="FR69" s="3">
        <v>5.2679999999999998</v>
      </c>
      <c r="FS69" s="3"/>
      <c r="FT69" s="39"/>
      <c r="FU69" s="3"/>
      <c r="FX69" s="3"/>
      <c r="FY69" s="3"/>
      <c r="FZ69" s="3"/>
      <c r="GA69" s="3"/>
      <c r="GB69" s="3"/>
    </row>
    <row r="70" spans="1:184">
      <c r="A70" s="42" t="s">
        <v>262</v>
      </c>
      <c r="B70" s="2" t="s">
        <v>252</v>
      </c>
      <c r="C70" s="2" t="s">
        <v>253</v>
      </c>
      <c r="D70" s="16" t="s">
        <v>124</v>
      </c>
      <c r="E70" s="3">
        <v>17</v>
      </c>
      <c r="F70" s="4">
        <v>6.3944999999999999</v>
      </c>
      <c r="G70" s="4">
        <v>3.77561281344975</v>
      </c>
      <c r="H70" s="4">
        <v>2.3668871865502497</v>
      </c>
      <c r="I70" s="64">
        <f t="shared" si="32"/>
        <v>6.1425000000000001</v>
      </c>
      <c r="J70" s="40">
        <v>5.8279999999999994</v>
      </c>
      <c r="K70" s="12">
        <v>8.1562674110950084E-2</v>
      </c>
      <c r="L70" s="44">
        <f t="shared" si="62"/>
        <v>0.97885430041386823</v>
      </c>
      <c r="N70" s="11">
        <v>5.45</v>
      </c>
      <c r="O70" s="11">
        <v>0.60956267411094966</v>
      </c>
      <c r="P70" s="11">
        <v>6.0595626741109498</v>
      </c>
      <c r="Q70" s="44">
        <f t="shared" si="33"/>
        <v>0.86099469089889824</v>
      </c>
      <c r="S70" s="40">
        <v>5.6779999999999999</v>
      </c>
      <c r="T70" s="11">
        <v>0.23156267411094955</v>
      </c>
      <c r="U70" s="11">
        <v>6.0595626741109498</v>
      </c>
      <c r="V70" s="44">
        <f t="shared" si="34"/>
        <v>0.94221299395801872</v>
      </c>
      <c r="X70" s="40">
        <v>5.5419999999999998</v>
      </c>
      <c r="Y70" s="11">
        <v>0.36756267411094967</v>
      </c>
      <c r="Z70" s="11">
        <v>6.0595626741109498</v>
      </c>
      <c r="AA70" s="44">
        <f t="shared" si="35"/>
        <v>0.91128479225306658</v>
      </c>
      <c r="AB70" s="48"/>
      <c r="AC70" s="11">
        <v>5.39</v>
      </c>
      <c r="AD70" s="7"/>
      <c r="AE70" s="11" t="s">
        <v>125</v>
      </c>
      <c r="AF70" s="11">
        <v>5.39</v>
      </c>
      <c r="AG70" s="44">
        <f t="shared" si="36"/>
        <v>1</v>
      </c>
      <c r="AH70" s="44">
        <f t="shared" si="37"/>
        <v>1</v>
      </c>
      <c r="AI70" s="44">
        <f t="shared" si="38"/>
        <v>0.84291187739463602</v>
      </c>
      <c r="AJ70" s="44"/>
      <c r="AK70" s="11">
        <v>5.15</v>
      </c>
      <c r="AL70" s="11">
        <v>0.18215668527737439</v>
      </c>
      <c r="AM70" s="17">
        <v>5.3321566852773747</v>
      </c>
      <c r="AN70" s="11">
        <v>5.33</v>
      </c>
      <c r="AO70" s="44">
        <f t="shared" si="39"/>
        <v>0.95397491305747883</v>
      </c>
      <c r="AP70" s="44">
        <f t="shared" si="40"/>
        <v>0.9544950407208791</v>
      </c>
      <c r="AQ70" s="4">
        <v>5.18</v>
      </c>
      <c r="AR70" s="4">
        <v>3.1056406724874641E-2</v>
      </c>
      <c r="AS70" s="18">
        <v>5.2110564067248744</v>
      </c>
      <c r="AT70" s="4">
        <v>5.45</v>
      </c>
      <c r="AU70" s="44">
        <f t="shared" si="41"/>
        <v>0.99184157988819155</v>
      </c>
      <c r="AV70" s="44">
        <f t="shared" si="42"/>
        <v>0.93326103795638127</v>
      </c>
      <c r="AW70" s="4">
        <v>5.01</v>
      </c>
      <c r="AX70" s="4">
        <v>0.20105640672487457</v>
      </c>
      <c r="AY70" s="18">
        <v>5.2110564067248744</v>
      </c>
      <c r="AZ70" s="4">
        <v>5.21</v>
      </c>
      <c r="BA70" s="44">
        <f t="shared" si="43"/>
        <v>0.94944100311263868</v>
      </c>
      <c r="BB70" s="44">
        <f t="shared" si="44"/>
        <v>0.94969329022097237</v>
      </c>
      <c r="BC70" s="4">
        <v>4.9400000000000004</v>
      </c>
      <c r="BD70" s="4">
        <v>3.4367688069849578E-2</v>
      </c>
      <c r="BE70" s="18">
        <v>4.97436768806985</v>
      </c>
      <c r="BF70" s="18">
        <v>4.97436768806985</v>
      </c>
      <c r="BG70" s="44">
        <f t="shared" si="45"/>
        <v>0.99097956326649383</v>
      </c>
      <c r="BH70" s="44">
        <f t="shared" si="46"/>
        <v>0.99097956326649383</v>
      </c>
      <c r="BI70" s="4">
        <v>4.79</v>
      </c>
      <c r="BJ70" s="4">
        <v>-5.2321030585175343E-2</v>
      </c>
      <c r="BK70" s="18">
        <v>4.7376789694148247</v>
      </c>
      <c r="BL70" s="4">
        <v>4.79</v>
      </c>
      <c r="BN70" s="44">
        <f t="shared" si="47"/>
        <v>1</v>
      </c>
      <c r="BO70" s="44"/>
      <c r="BP70" s="4">
        <v>4.63</v>
      </c>
      <c r="BQ70" s="4">
        <v>0.1076789694148248</v>
      </c>
      <c r="BR70" s="18">
        <v>4.7376789694148247</v>
      </c>
      <c r="BS70" s="4">
        <v>4.7300000000000004</v>
      </c>
      <c r="BT70" s="44">
        <f t="shared" si="48"/>
        <v>0.9722712133324698</v>
      </c>
      <c r="BU70" s="44">
        <f t="shared" si="49"/>
        <v>0.97419762891355788</v>
      </c>
      <c r="BV70" s="3"/>
      <c r="BW70" s="3">
        <v>4.7376789694148247</v>
      </c>
      <c r="BX70" s="18">
        <v>4.7376789694148247</v>
      </c>
      <c r="BY70" s="3"/>
      <c r="BZ70" s="44">
        <f t="shared" si="50"/>
        <v>0.44349623033586688</v>
      </c>
      <c r="CA70" s="44">
        <f t="shared" si="51"/>
        <v>1</v>
      </c>
      <c r="CB70" s="3">
        <v>4.5999999999999996</v>
      </c>
      <c r="CC70" s="3">
        <v>0.13767896941482505</v>
      </c>
      <c r="CD70" s="18">
        <v>4.7376789694148247</v>
      </c>
      <c r="CE70" s="3">
        <v>4.7300000000000004</v>
      </c>
      <c r="CF70">
        <f t="shared" si="52"/>
        <v>0.96481760700347208</v>
      </c>
      <c r="CH70" s="3">
        <v>4.55</v>
      </c>
      <c r="CI70" s="3">
        <v>0.18767896941482487</v>
      </c>
      <c r="CJ70" s="18">
        <v>4.7376789694148247</v>
      </c>
      <c r="CK70" s="3">
        <v>4.7300000000000004</v>
      </c>
      <c r="CL70">
        <f t="shared" si="53"/>
        <v>0.95264568452258269</v>
      </c>
      <c r="CN70" s="3">
        <v>4.58</v>
      </c>
      <c r="CO70" s="3">
        <v>0.15767896941482462</v>
      </c>
      <c r="CP70" s="18">
        <v>4.7376789694148247</v>
      </c>
      <c r="CQ70" s="3">
        <v>4.7300000000000004</v>
      </c>
      <c r="CR70">
        <f t="shared" si="54"/>
        <v>0.95991170294007822</v>
      </c>
      <c r="CT70" s="3">
        <v>6.6120000000000001</v>
      </c>
      <c r="CU70" s="3">
        <v>-1.8743210305851754</v>
      </c>
      <c r="CV70" s="18">
        <v>4.7376789694148247</v>
      </c>
      <c r="CW70" s="3">
        <v>4.8975</v>
      </c>
      <c r="CX70">
        <f t="shared" si="55"/>
        <v>1</v>
      </c>
      <c r="CZ70" s="3">
        <v>4.6100000000000003</v>
      </c>
      <c r="DA70" s="3">
        <v>0.12767896941482437</v>
      </c>
      <c r="DB70" s="18">
        <v>4.7376789694148247</v>
      </c>
      <c r="DC70" s="3">
        <v>4.7300000000000004</v>
      </c>
      <c r="DD70">
        <f t="shared" si="56"/>
        <v>0.9672894119841785</v>
      </c>
      <c r="DF70" s="3">
        <v>4.5999999999999996</v>
      </c>
      <c r="DG70" s="3">
        <v>0.13767896941482505</v>
      </c>
      <c r="DH70" s="18">
        <v>4.7376789694148247</v>
      </c>
      <c r="DI70" s="3">
        <v>4.5999999999999996</v>
      </c>
      <c r="DJ70">
        <f t="shared" si="57"/>
        <v>0.96481760700347208</v>
      </c>
      <c r="DL70" s="3">
        <v>4.53</v>
      </c>
      <c r="DM70" s="3">
        <v>-2.9009749240200833E-2</v>
      </c>
      <c r="DN70" s="18">
        <v>4.5009902507597994</v>
      </c>
      <c r="DO70" s="3">
        <v>4.53</v>
      </c>
      <c r="DP70">
        <f t="shared" si="58"/>
        <v>1</v>
      </c>
      <c r="DR70" s="3">
        <v>4.47</v>
      </c>
      <c r="DS70" s="3">
        <v>4.5767353761091201</v>
      </c>
      <c r="DT70" s="18">
        <v>4.5767353761091201</v>
      </c>
      <c r="DU70" s="3">
        <v>4.5009902507597994</v>
      </c>
      <c r="DV70">
        <f t="shared" si="59"/>
        <v>0.45204207580445216</v>
      </c>
      <c r="DX70" s="3">
        <v>4.5199999999999996</v>
      </c>
      <c r="DY70" s="12">
        <v>5.6735376109120494E-2</v>
      </c>
      <c r="DZ70" s="18">
        <v>4.5767353761091201</v>
      </c>
      <c r="EA70" s="18">
        <v>4.5009902507597994</v>
      </c>
      <c r="EB70" s="3">
        <v>4.57</v>
      </c>
      <c r="EC70" s="3">
        <v>4.51</v>
      </c>
      <c r="ED70" s="3">
        <v>0.16767896941482441</v>
      </c>
      <c r="EE70" s="19">
        <v>4.7376789694148247</v>
      </c>
      <c r="EF70" s="3">
        <v>4.7300000000000004</v>
      </c>
      <c r="EI70" s="3">
        <v>4.63</v>
      </c>
      <c r="EJ70" s="3">
        <v>0.1076789694148248</v>
      </c>
      <c r="EK70" s="19">
        <v>4.7376789694148247</v>
      </c>
      <c r="EL70" s="3">
        <v>4.7300000000000004</v>
      </c>
      <c r="EM70">
        <f t="shared" si="60"/>
        <v>0.9722712133324698</v>
      </c>
      <c r="EO70" s="3"/>
      <c r="EP70" s="3"/>
      <c r="EQ70" s="3"/>
      <c r="ER70" s="12">
        <v>4.7376789694148247</v>
      </c>
      <c r="ES70" s="17">
        <v>4.7376789694148247</v>
      </c>
      <c r="ET70" s="3"/>
      <c r="EU70" s="3"/>
      <c r="EX70" s="3">
        <v>4.58</v>
      </c>
      <c r="EY70" s="12">
        <v>0.15767896941482462</v>
      </c>
      <c r="EZ70" s="17">
        <v>4.7376789694148247</v>
      </c>
      <c r="FA70" s="3"/>
      <c r="FB70" s="3"/>
      <c r="FC70">
        <f t="shared" si="63"/>
        <v>0.95991170294007822</v>
      </c>
      <c r="FE70" s="3"/>
      <c r="FF70" s="17">
        <v>4.7376789694148247</v>
      </c>
      <c r="FG70" s="3"/>
      <c r="FJ70" s="3">
        <v>4.62</v>
      </c>
      <c r="FK70" s="12">
        <v>-0.11900974924020069</v>
      </c>
      <c r="FL70" s="18">
        <v>4.5009902507597994</v>
      </c>
      <c r="FM70" s="3">
        <v>4.62</v>
      </c>
      <c r="FN70" s="3"/>
      <c r="FO70" s="3"/>
      <c r="FP70">
        <f t="shared" si="61"/>
        <v>1</v>
      </c>
      <c r="FR70" s="3"/>
      <c r="FS70" s="3">
        <v>4.54</v>
      </c>
      <c r="FT70" s="18">
        <v>4.5009902507597994</v>
      </c>
      <c r="FU70" s="3" t="s">
        <v>147</v>
      </c>
      <c r="FX70" s="3">
        <v>4.5599999999999996</v>
      </c>
      <c r="FY70" s="3">
        <v>4.53</v>
      </c>
      <c r="FZ70" s="3"/>
      <c r="GA70" s="3"/>
      <c r="GB70" s="3"/>
    </row>
    <row r="71" spans="1:184">
      <c r="A71" s="9" t="s">
        <v>126</v>
      </c>
      <c r="B71" s="2">
        <v>255189.01</v>
      </c>
      <c r="C71" s="2" t="s">
        <v>123</v>
      </c>
      <c r="D71" s="2" t="s">
        <v>120</v>
      </c>
      <c r="E71" s="3">
        <v>5</v>
      </c>
      <c r="F71" s="4">
        <v>7.3719999999999999</v>
      </c>
      <c r="G71" s="4">
        <v>4.3764531105840003</v>
      </c>
      <c r="H71" s="4">
        <v>2.7435468894159993</v>
      </c>
      <c r="I71" s="64">
        <f t="shared" si="32"/>
        <v>7.1199999999999992</v>
      </c>
      <c r="J71" s="10">
        <v>6.08</v>
      </c>
      <c r="K71" s="10">
        <v>0.74329062211679897</v>
      </c>
      <c r="L71" s="44">
        <f t="shared" si="62"/>
        <v>0.8548187837275415</v>
      </c>
      <c r="N71" s="11">
        <v>5.7960000000000003</v>
      </c>
      <c r="O71" s="11">
        <v>1.0272906221167988</v>
      </c>
      <c r="P71" s="11">
        <v>6.823290622116799</v>
      </c>
      <c r="Q71" s="44">
        <f t="shared" si="33"/>
        <v>0.80989279415673598</v>
      </c>
      <c r="S71" s="11">
        <v>5.9855</v>
      </c>
      <c r="T71" s="11">
        <v>0.837790622116799</v>
      </c>
      <c r="U71" s="11">
        <v>6.823290622116799</v>
      </c>
      <c r="V71" s="44">
        <f t="shared" si="34"/>
        <v>0.839326532271085</v>
      </c>
      <c r="X71" s="11">
        <v>6.0875000000000004</v>
      </c>
      <c r="Y71" s="11">
        <v>0.73579062211679869</v>
      </c>
      <c r="Z71" s="11">
        <v>6.823290622116799</v>
      </c>
      <c r="AA71" s="44">
        <f t="shared" si="35"/>
        <v>0.85607285947454614</v>
      </c>
      <c r="AB71" s="48"/>
      <c r="AC71" s="11">
        <v>5.8514999999999997</v>
      </c>
      <c r="AD71" s="11">
        <v>0.97179062211679934</v>
      </c>
      <c r="AE71" s="11">
        <v>6.823290622116799</v>
      </c>
      <c r="AF71" s="11">
        <v>6.8414999999999999</v>
      </c>
      <c r="AG71" s="44">
        <f t="shared" si="36"/>
        <v>0.81829724472447396</v>
      </c>
      <c r="AH71" s="44">
        <f t="shared" si="37"/>
        <v>0.81552060931130277</v>
      </c>
      <c r="AI71" s="44">
        <f t="shared" si="38"/>
        <v>0.9280385241454151</v>
      </c>
      <c r="AJ71" s="44"/>
      <c r="AK71" s="11">
        <v>6.0895000000000001</v>
      </c>
      <c r="AL71" s="11">
        <v>0.73379062211679891</v>
      </c>
      <c r="AM71" s="11">
        <v>6.823290622116799</v>
      </c>
      <c r="AN71" s="11">
        <v>6.8254999999999999</v>
      </c>
      <c r="AO71" s="44">
        <f t="shared" si="39"/>
        <v>0.8564079013646213</v>
      </c>
      <c r="AP71" s="44">
        <f t="shared" si="40"/>
        <v>0.85603779945163627</v>
      </c>
      <c r="AQ71" s="4">
        <v>6.0785</v>
      </c>
      <c r="AR71" s="4">
        <v>0.74479062211679903</v>
      </c>
      <c r="AS71" s="4">
        <v>6.823290622116799</v>
      </c>
      <c r="AT71" s="4">
        <v>6.9</v>
      </c>
      <c r="AU71" s="44">
        <f t="shared" si="41"/>
        <v>0.85456840935707279</v>
      </c>
      <c r="AV71" s="44">
        <f t="shared" si="42"/>
        <v>0.84195701990322436</v>
      </c>
      <c r="AW71" s="4">
        <v>5.5425000000000004</v>
      </c>
      <c r="AX71" s="4">
        <v>1.2807906221167986</v>
      </c>
      <c r="AY71" s="4">
        <v>6.823290622116799</v>
      </c>
      <c r="AZ71" s="4">
        <v>6.8315000000000001</v>
      </c>
      <c r="BA71" s="44">
        <f t="shared" si="43"/>
        <v>0.77360165433329453</v>
      </c>
      <c r="BB71" s="44">
        <f t="shared" si="44"/>
        <v>0.77248068692123928</v>
      </c>
      <c r="BC71" s="4">
        <v>5.9039999999999999</v>
      </c>
      <c r="BD71" s="4">
        <v>0.91929062211679913</v>
      </c>
      <c r="BE71" s="4">
        <v>6.823290622116799</v>
      </c>
      <c r="BF71" s="4">
        <v>6.82</v>
      </c>
      <c r="BG71" s="44">
        <f t="shared" si="45"/>
        <v>0.82640953404896611</v>
      </c>
      <c r="BH71" s="44">
        <f t="shared" si="46"/>
        <v>0.82692336032828384</v>
      </c>
      <c r="BI71" s="4">
        <v>5.85</v>
      </c>
      <c r="BJ71" s="4">
        <v>0.9732906221167994</v>
      </c>
      <c r="BK71" s="4">
        <v>6.823290622116799</v>
      </c>
      <c r="BL71" s="4">
        <v>6.82</v>
      </c>
      <c r="BM71" s="4">
        <v>7.1835000000000004</v>
      </c>
      <c r="BN71" s="44">
        <f t="shared" si="47"/>
        <v>0.81806780460015849</v>
      </c>
      <c r="BO71" s="44"/>
      <c r="BP71" s="4">
        <v>6.96</v>
      </c>
      <c r="BQ71" s="4">
        <v>-0.13670937788320092</v>
      </c>
      <c r="BR71" s="4">
        <v>6.823290622116799</v>
      </c>
      <c r="BT71" s="44">
        <f t="shared" si="48"/>
        <v>1</v>
      </c>
      <c r="BU71" s="44">
        <f t="shared" si="49"/>
        <v>-1.6939708462474548</v>
      </c>
      <c r="BV71" s="3">
        <v>5.87</v>
      </c>
      <c r="BW71" s="3">
        <v>1.2276453110583994</v>
      </c>
      <c r="BX71" s="3">
        <v>7.0976453110583995</v>
      </c>
      <c r="BY71" s="3">
        <v>7.09</v>
      </c>
      <c r="BZ71" s="44">
        <f t="shared" si="50"/>
        <v>0.78093794600084632</v>
      </c>
      <c r="CA71" s="44">
        <f t="shared" si="51"/>
        <v>0.78200478483546332</v>
      </c>
      <c r="CB71" s="3">
        <v>5.44</v>
      </c>
      <c r="CC71" s="3">
        <v>1.6576453110583991</v>
      </c>
      <c r="CD71" s="3">
        <v>7.0976453110583995</v>
      </c>
      <c r="CE71" s="3">
        <v>7.1</v>
      </c>
      <c r="CF71">
        <f t="shared" si="52"/>
        <v>0.72528699480390468</v>
      </c>
      <c r="CH71" s="3">
        <v>5.2885</v>
      </c>
      <c r="CI71" s="3">
        <v>1.8091453110583995</v>
      </c>
      <c r="CJ71" s="3">
        <v>7.0976453110583995</v>
      </c>
      <c r="CK71" s="3">
        <v>7.0934999999999997</v>
      </c>
      <c r="CL71">
        <f t="shared" si="53"/>
        <v>0.70752299329221002</v>
      </c>
      <c r="CN71" s="3">
        <v>5.57</v>
      </c>
      <c r="CO71" s="3">
        <v>1.5276453110583992</v>
      </c>
      <c r="CP71" s="3">
        <v>7.0976453110583995</v>
      </c>
      <c r="CQ71" s="3">
        <v>7.12</v>
      </c>
      <c r="CR71">
        <f t="shared" si="54"/>
        <v>0.7412568012994879</v>
      </c>
      <c r="CT71" s="3">
        <v>5.6044999999999998</v>
      </c>
      <c r="CU71" s="3">
        <v>1.4931453110583996</v>
      </c>
      <c r="CV71" s="3">
        <v>7.0976453110583995</v>
      </c>
      <c r="CW71" s="3">
        <v>7.1130000000000004</v>
      </c>
      <c r="CX71">
        <f t="shared" si="55"/>
        <v>0.74561371940661736</v>
      </c>
      <c r="CZ71" s="3">
        <v>5.82</v>
      </c>
      <c r="DA71" s="3">
        <v>1.2776453110583992</v>
      </c>
      <c r="DB71" s="3">
        <v>7.0976453110583995</v>
      </c>
      <c r="DC71" s="3">
        <v>7.1</v>
      </c>
      <c r="DD71">
        <f t="shared" si="56"/>
        <v>0.77403200019159391</v>
      </c>
      <c r="DF71" s="3">
        <v>6.53</v>
      </c>
      <c r="DG71" s="3">
        <v>0.56764531105839922</v>
      </c>
      <c r="DH71" s="3">
        <v>7.0976453110583995</v>
      </c>
      <c r="DI71" s="3">
        <v>7.09</v>
      </c>
      <c r="DJ71">
        <f t="shared" si="57"/>
        <v>0.88518729550900999</v>
      </c>
      <c r="DL71" s="3">
        <v>6.17</v>
      </c>
      <c r="DM71" s="3">
        <v>0.92764531105839954</v>
      </c>
      <c r="DN71" s="3">
        <v>7.0976453110583995</v>
      </c>
      <c r="DO71" s="3">
        <v>7.1</v>
      </c>
      <c r="DP71">
        <f t="shared" si="58"/>
        <v>0.82510782468264288</v>
      </c>
      <c r="DR71" s="3">
        <v>6.335</v>
      </c>
      <c r="DS71" s="3">
        <v>6.7995905292567</v>
      </c>
      <c r="DT71" s="3">
        <v>6.7995905292567</v>
      </c>
      <c r="DU71" s="3">
        <v>6.9207906221167992</v>
      </c>
      <c r="DV71">
        <f t="shared" si="59"/>
        <v>0.39159234265896092</v>
      </c>
      <c r="DX71" s="3">
        <v>6.17</v>
      </c>
      <c r="DY71" s="12">
        <v>0.62959052925670012</v>
      </c>
      <c r="DZ71" s="3">
        <v>6.7995905292567</v>
      </c>
      <c r="EA71" s="3">
        <v>6.9207906221167992</v>
      </c>
      <c r="EB71" s="3">
        <v>6.79</v>
      </c>
      <c r="EC71" s="3"/>
      <c r="ED71" s="3">
        <v>0.30764531105839943</v>
      </c>
      <c r="EE71" s="3">
        <v>7.0976453110583995</v>
      </c>
      <c r="EF71" s="3"/>
      <c r="EI71" s="3"/>
      <c r="EJ71" s="13"/>
      <c r="EK71" s="13"/>
      <c r="EL71" s="3"/>
      <c r="EM71">
        <f t="shared" si="60"/>
        <v>1</v>
      </c>
      <c r="EO71" s="3">
        <v>6.2244999999999999</v>
      </c>
      <c r="EP71" s="3">
        <v>5.8345000000000002</v>
      </c>
      <c r="EQ71" s="3"/>
      <c r="ER71" s="14"/>
      <c r="ES71" s="14"/>
      <c r="ET71" s="3"/>
      <c r="EU71" s="3"/>
      <c r="EX71" s="3"/>
      <c r="EY71" s="14"/>
      <c r="EZ71" s="14"/>
      <c r="FA71" s="3"/>
      <c r="FB71" s="3"/>
      <c r="FC71">
        <f t="shared" si="63"/>
        <v>1</v>
      </c>
      <c r="FE71" s="3"/>
      <c r="FF71" s="14"/>
      <c r="FG71" s="3"/>
      <c r="FJ71" s="3"/>
      <c r="FK71" s="14"/>
      <c r="FL71" s="15"/>
      <c r="FM71" s="3"/>
      <c r="FN71" s="3"/>
      <c r="FO71" s="3"/>
      <c r="FP71">
        <f t="shared" si="61"/>
        <v>1</v>
      </c>
      <c r="FR71" s="3"/>
      <c r="FS71" s="3"/>
      <c r="FT71" s="15"/>
      <c r="FU71" s="3"/>
      <c r="FX71" s="3"/>
      <c r="FY71" s="3"/>
      <c r="FZ71" s="3"/>
      <c r="GA71" s="3"/>
      <c r="GB71" s="3"/>
    </row>
    <row r="72" spans="1:184">
      <c r="A72" s="34" t="s">
        <v>159</v>
      </c>
      <c r="B72" s="2">
        <v>255189.01</v>
      </c>
      <c r="C72" s="2" t="s">
        <v>123</v>
      </c>
      <c r="D72" s="2" t="s">
        <v>120</v>
      </c>
      <c r="E72" s="3">
        <v>3</v>
      </c>
      <c r="F72" s="4">
        <v>7.266</v>
      </c>
      <c r="G72" s="4">
        <v>4.3112980502298006</v>
      </c>
      <c r="H72" s="4">
        <v>2.7027019497701992</v>
      </c>
      <c r="I72" s="64">
        <f t="shared" si="32"/>
        <v>7.0139999999999993</v>
      </c>
      <c r="J72" s="10">
        <v>5.64</v>
      </c>
      <c r="K72" s="10">
        <v>1.0854596100459597</v>
      </c>
      <c r="L72" s="44">
        <f t="shared" si="62"/>
        <v>0.79886819487267924</v>
      </c>
      <c r="N72" s="11">
        <v>6.0430000000000001</v>
      </c>
      <c r="O72" s="11">
        <v>0.68245961004595923</v>
      </c>
      <c r="P72" s="11">
        <v>6.7254596100459594</v>
      </c>
      <c r="Q72" s="44">
        <f t="shared" si="33"/>
        <v>0.86333745918934457</v>
      </c>
      <c r="S72" s="11">
        <v>6.1520000000000001</v>
      </c>
      <c r="T72" s="11">
        <v>0.57345961004595924</v>
      </c>
      <c r="U72" s="11">
        <v>6.7254596100459594</v>
      </c>
      <c r="V72" s="44">
        <f t="shared" si="34"/>
        <v>0.8826022394704458</v>
      </c>
      <c r="X72" s="11">
        <v>6.149</v>
      </c>
      <c r="Y72" s="11">
        <v>0.57645961004595936</v>
      </c>
      <c r="Z72" s="11">
        <v>6.7254596100459594</v>
      </c>
      <c r="AA72" s="44">
        <f t="shared" si="35"/>
        <v>0.88206051729384705</v>
      </c>
      <c r="AB72" s="48"/>
      <c r="AC72" s="11">
        <v>5.8804999999999996</v>
      </c>
      <c r="AD72" s="11">
        <v>0.84495961004595976</v>
      </c>
      <c r="AE72" s="11">
        <v>6.7254596100459594</v>
      </c>
      <c r="AF72" s="11">
        <v>6.7380000000000004</v>
      </c>
      <c r="AG72" s="44">
        <f t="shared" si="36"/>
        <v>0.83612928877553983</v>
      </c>
      <c r="AH72" s="44">
        <f t="shared" si="37"/>
        <v>0.83410069581614299</v>
      </c>
      <c r="AI72" s="44">
        <f t="shared" si="38"/>
        <v>0.92733278282411236</v>
      </c>
      <c r="AJ72" s="44"/>
      <c r="AK72" s="11">
        <v>6.1189999999999998</v>
      </c>
      <c r="AL72" s="11">
        <v>0.60645961004595961</v>
      </c>
      <c r="AM72" s="11">
        <v>6.7254596100459594</v>
      </c>
      <c r="AN72" s="11">
        <v>6.7329999999999997</v>
      </c>
      <c r="AO72" s="44">
        <f t="shared" si="39"/>
        <v>0.87667964711950597</v>
      </c>
      <c r="AP72" s="44">
        <f t="shared" si="40"/>
        <v>0.87533749354085233</v>
      </c>
      <c r="AQ72" s="4">
        <v>6.1020000000000003</v>
      </c>
      <c r="AR72" s="4">
        <v>0.62345961004595907</v>
      </c>
      <c r="AS72" s="4">
        <v>6.7254596100459594</v>
      </c>
      <c r="AT72" s="4">
        <v>6.7610000000000001</v>
      </c>
      <c r="AU72" s="44">
        <f t="shared" si="41"/>
        <v>0.87365952839695893</v>
      </c>
      <c r="AV72" s="44">
        <f t="shared" si="42"/>
        <v>0.86741237782117897</v>
      </c>
      <c r="AW72" s="4">
        <v>5.59</v>
      </c>
      <c r="AX72" s="4">
        <v>1.1354596100459595</v>
      </c>
      <c r="AY72" s="4">
        <v>6.7254596100459594</v>
      </c>
      <c r="AZ72" s="4">
        <v>6.734</v>
      </c>
      <c r="BA72" s="44">
        <f t="shared" si="43"/>
        <v>0.7915347660265698</v>
      </c>
      <c r="BB72" s="44">
        <f t="shared" si="44"/>
        <v>0.79029560081473282</v>
      </c>
      <c r="BC72" s="4">
        <v>6.1</v>
      </c>
      <c r="BD72" s="4">
        <v>0.62545961004595974</v>
      </c>
      <c r="BE72" s="4">
        <v>6.7254596100459594</v>
      </c>
      <c r="BF72" s="4">
        <v>6.72</v>
      </c>
      <c r="BG72" s="44">
        <f t="shared" si="45"/>
        <v>0.87330558777903988</v>
      </c>
      <c r="BH72" s="44">
        <f t="shared" si="46"/>
        <v>0.874272454496822</v>
      </c>
      <c r="BI72" s="4">
        <v>6</v>
      </c>
      <c r="BJ72" s="4">
        <v>0.72545961004595938</v>
      </c>
      <c r="BK72" s="4">
        <v>6.7254596100459594</v>
      </c>
      <c r="BL72" s="4">
        <v>6.73</v>
      </c>
      <c r="BM72" s="4">
        <v>6.9470000000000001</v>
      </c>
      <c r="BN72" s="44">
        <f t="shared" si="47"/>
        <v>0.85596694163636988</v>
      </c>
      <c r="BO72" s="44"/>
      <c r="BQ72" s="4">
        <v>6.7254596100459594</v>
      </c>
      <c r="BR72" s="4">
        <v>6.7254596100459594</v>
      </c>
      <c r="BS72" s="4">
        <v>5.03</v>
      </c>
      <c r="BT72" s="44">
        <f t="shared" si="48"/>
        <v>0.3906308521883482</v>
      </c>
      <c r="BU72" s="44">
        <f t="shared" si="49"/>
        <v>0.46153093788970156</v>
      </c>
      <c r="BV72" s="3">
        <v>5.91</v>
      </c>
      <c r="BW72" s="3">
        <v>1.0857298050229796</v>
      </c>
      <c r="BX72" s="3">
        <v>6.9957298050229797</v>
      </c>
      <c r="BY72" s="3">
        <v>7</v>
      </c>
      <c r="BZ72" s="44">
        <f t="shared" si="50"/>
        <v>0.79882820060558546</v>
      </c>
      <c r="CA72" s="44">
        <f t="shared" si="51"/>
        <v>0.79819665756944758</v>
      </c>
      <c r="CB72" s="3">
        <v>5.75</v>
      </c>
      <c r="CC72" s="3">
        <v>1.2457298050229797</v>
      </c>
      <c r="CD72" s="3">
        <v>6.9957298050229797</v>
      </c>
      <c r="CE72" s="3">
        <v>6.99</v>
      </c>
      <c r="CF72">
        <f t="shared" si="52"/>
        <v>0.77582804379044934</v>
      </c>
      <c r="CH72" s="3">
        <v>5.4550000000000001</v>
      </c>
      <c r="CI72" s="3">
        <v>1.5407298050229796</v>
      </c>
      <c r="CJ72" s="3">
        <v>6.9957298050229797</v>
      </c>
      <c r="CK72" s="3">
        <v>6.9980000000000002</v>
      </c>
      <c r="CL72">
        <f t="shared" si="53"/>
        <v>0.73671864811100984</v>
      </c>
      <c r="CN72" s="3">
        <v>5.85</v>
      </c>
      <c r="CO72" s="3">
        <v>1.1457298050229801</v>
      </c>
      <c r="CP72" s="3">
        <v>6.9957298050229797</v>
      </c>
      <c r="CQ72" s="3">
        <v>7</v>
      </c>
      <c r="CR72">
        <f t="shared" si="54"/>
        <v>0.7900450876533216</v>
      </c>
      <c r="CT72" s="3">
        <v>5.8280000000000003</v>
      </c>
      <c r="CU72" s="3">
        <v>1.1677298050229794</v>
      </c>
      <c r="CV72" s="3">
        <v>6.9957298050229797</v>
      </c>
      <c r="CW72" s="3">
        <v>7.0170000000000003</v>
      </c>
      <c r="CX72">
        <f t="shared" si="55"/>
        <v>0.78687281104010642</v>
      </c>
      <c r="CZ72" s="3">
        <v>6.1</v>
      </c>
      <c r="DA72" s="3">
        <v>0.89572980502298005</v>
      </c>
      <c r="DB72" s="3">
        <v>6.9957298050229797</v>
      </c>
      <c r="DC72" s="3">
        <v>7</v>
      </c>
      <c r="DD72">
        <f t="shared" si="56"/>
        <v>0.8279767595021833</v>
      </c>
      <c r="DF72" s="3">
        <v>6.5</v>
      </c>
      <c r="DG72" s="3">
        <v>0.4957298050229797</v>
      </c>
      <c r="DH72" s="3">
        <v>6.9957298050229797</v>
      </c>
      <c r="DI72" s="3">
        <v>6.99</v>
      </c>
      <c r="DJ72">
        <f t="shared" si="57"/>
        <v>0.89687394790498642</v>
      </c>
      <c r="DL72" s="3">
        <v>6.38</v>
      </c>
      <c r="DM72" s="3">
        <v>0.6157298050229798</v>
      </c>
      <c r="DN72" s="3">
        <v>6.9957298050229797</v>
      </c>
      <c r="DO72" s="3">
        <v>6.99</v>
      </c>
      <c r="DP72">
        <f t="shared" si="58"/>
        <v>0.8750301757749267</v>
      </c>
      <c r="DR72" s="3">
        <v>6.4820000000000002</v>
      </c>
      <c r="DS72" s="3">
        <v>7.13399117921068</v>
      </c>
      <c r="DT72" s="3">
        <v>7.13399117921068</v>
      </c>
      <c r="DU72" s="3">
        <v>6.75795961004596</v>
      </c>
      <c r="DV72">
        <f t="shared" si="59"/>
        <v>0.37668755798149145</v>
      </c>
      <c r="DX72" s="3">
        <v>6.15</v>
      </c>
      <c r="DY72" s="12">
        <v>0.98399117921067969</v>
      </c>
      <c r="DZ72" s="3">
        <v>7.13399117921068</v>
      </c>
      <c r="EA72" s="3">
        <v>6.75795961004596</v>
      </c>
      <c r="EB72" s="3">
        <v>7.13</v>
      </c>
      <c r="EC72" s="3"/>
      <c r="ED72" s="3">
        <v>-0.10177019497702045</v>
      </c>
      <c r="EE72" s="3">
        <v>7.0282298050229794</v>
      </c>
      <c r="EF72" s="3"/>
      <c r="EI72" s="3">
        <v>6.7</v>
      </c>
      <c r="EJ72" s="3">
        <v>0.32822980502297927</v>
      </c>
      <c r="EK72" s="3">
        <v>7.0282298050229794</v>
      </c>
      <c r="EL72" s="3">
        <v>7.02</v>
      </c>
      <c r="EM72">
        <f t="shared" si="60"/>
        <v>0.92925361906139559</v>
      </c>
      <c r="EO72" s="3"/>
      <c r="EP72" s="3"/>
      <c r="EQ72" s="3">
        <v>5.8419999999999996</v>
      </c>
      <c r="ER72" s="3">
        <v>1.1862298050229798</v>
      </c>
      <c r="ES72" s="3">
        <v>7.0282298050229794</v>
      </c>
      <c r="ET72" s="3">
        <v>7.4504999999999999</v>
      </c>
      <c r="EU72" s="3"/>
      <c r="EX72" s="3">
        <v>6.21</v>
      </c>
      <c r="EY72" s="3">
        <v>0.81822980502297948</v>
      </c>
      <c r="EZ72" s="3">
        <v>7.0282298050229794</v>
      </c>
      <c r="FA72" s="3">
        <v>7.08</v>
      </c>
      <c r="FB72" s="3">
        <v>6.54</v>
      </c>
      <c r="FC72">
        <f t="shared" si="63"/>
        <v>0.84048633166401676</v>
      </c>
      <c r="FE72" s="3"/>
      <c r="FF72" s="3"/>
      <c r="FG72" s="3"/>
      <c r="FJ72" s="3"/>
      <c r="FK72" s="14"/>
      <c r="FL72" s="15"/>
      <c r="FM72" s="3"/>
      <c r="FN72" s="3"/>
      <c r="FO72" s="3"/>
      <c r="FP72">
        <f t="shared" si="61"/>
        <v>1</v>
      </c>
      <c r="FR72" s="3"/>
      <c r="FS72" s="3"/>
      <c r="FT72" s="15"/>
      <c r="FU72" s="3"/>
      <c r="FX72" s="3"/>
      <c r="FY72" s="3"/>
      <c r="FZ72" s="3"/>
      <c r="GA72" s="3"/>
      <c r="GB72" s="3"/>
    </row>
    <row r="73" spans="1:184">
      <c r="A73" s="36" t="s">
        <v>193</v>
      </c>
      <c r="B73" s="2">
        <v>255189.01</v>
      </c>
      <c r="C73" s="2" t="s">
        <v>123</v>
      </c>
      <c r="D73" s="2" t="s">
        <v>120</v>
      </c>
      <c r="E73" s="3">
        <v>24</v>
      </c>
      <c r="F73" s="4">
        <v>7.524</v>
      </c>
      <c r="G73" s="4">
        <v>4.4698830084504007</v>
      </c>
      <c r="H73" s="4">
        <v>2.8021169915495991</v>
      </c>
      <c r="I73" s="64">
        <f t="shared" si="32"/>
        <v>7.2720000000000002</v>
      </c>
      <c r="J73" s="10">
        <v>6.45</v>
      </c>
      <c r="K73" s="10">
        <v>0.51357660169007957</v>
      </c>
      <c r="L73" s="44">
        <f t="shared" si="62"/>
        <v>0.89694376158983213</v>
      </c>
      <c r="N73" s="11">
        <v>6.55</v>
      </c>
      <c r="O73" s="11">
        <v>0.41357660169007993</v>
      </c>
      <c r="P73" s="11">
        <v>6.9635766016900797</v>
      </c>
      <c r="Q73" s="44">
        <f t="shared" si="33"/>
        <v>0.91531073568596943</v>
      </c>
      <c r="S73" s="11">
        <v>6.44</v>
      </c>
      <c r="T73" s="11">
        <v>0.52357660169007936</v>
      </c>
      <c r="U73" s="11">
        <v>6.9635766016900797</v>
      </c>
      <c r="V73" s="44">
        <f t="shared" si="34"/>
        <v>0.8951475244484155</v>
      </c>
      <c r="X73" s="11">
        <v>6.23</v>
      </c>
      <c r="Y73" s="11">
        <v>0.73357660169007932</v>
      </c>
      <c r="Z73" s="11">
        <v>6.9635766016900797</v>
      </c>
      <c r="AA73" s="44">
        <f t="shared" si="35"/>
        <v>0.85902137103928156</v>
      </c>
      <c r="AB73" s="48"/>
      <c r="AC73" s="11">
        <v>5.8884999999999996</v>
      </c>
      <c r="AD73" s="11">
        <v>1.0750766016900801</v>
      </c>
      <c r="AE73" s="11">
        <v>6.9635766016900797</v>
      </c>
      <c r="AF73" s="11">
        <v>6.9409999999999998</v>
      </c>
      <c r="AG73" s="44">
        <f t="shared" si="36"/>
        <v>0.80611642333264111</v>
      </c>
      <c r="AH73" s="44">
        <f t="shared" si="37"/>
        <v>0.80941198783397406</v>
      </c>
      <c r="AI73" s="44">
        <f t="shared" si="38"/>
        <v>0.92251461988304095</v>
      </c>
      <c r="AJ73" s="44"/>
      <c r="AK73" s="11">
        <v>6.43</v>
      </c>
      <c r="AL73" s="11">
        <v>0.53357660169008003</v>
      </c>
      <c r="AM73" s="11">
        <v>6.9635766016900797</v>
      </c>
      <c r="AN73" s="11">
        <v>6.99</v>
      </c>
      <c r="AO73" s="44">
        <f t="shared" si="39"/>
        <v>0.89335846728757762</v>
      </c>
      <c r="AP73" s="44">
        <f t="shared" si="40"/>
        <v>0.88866540254332382</v>
      </c>
      <c r="AQ73" s="4">
        <v>5.99</v>
      </c>
      <c r="AR73" s="4">
        <v>0.97357660169007953</v>
      </c>
      <c r="AS73" s="4">
        <v>6.9635766016900797</v>
      </c>
      <c r="AT73" s="4">
        <v>6.96</v>
      </c>
      <c r="AU73" s="44">
        <f t="shared" si="41"/>
        <v>0.82114745558570346</v>
      </c>
      <c r="AV73" s="44">
        <f t="shared" si="42"/>
        <v>0.82168734171430036</v>
      </c>
      <c r="AW73" s="4">
        <v>6.38</v>
      </c>
      <c r="AX73" s="4">
        <v>0.58357660169007985</v>
      </c>
      <c r="AY73" s="4">
        <v>6.9635766016900797</v>
      </c>
      <c r="AZ73" s="4">
        <v>6.98</v>
      </c>
      <c r="BA73" s="44">
        <f t="shared" si="43"/>
        <v>0.88451938934684449</v>
      </c>
      <c r="BB73" s="44">
        <f t="shared" si="44"/>
        <v>0.88165407387114658</v>
      </c>
      <c r="BC73" s="4">
        <v>6.55</v>
      </c>
      <c r="BD73" s="4">
        <v>0.41357660169007993</v>
      </c>
      <c r="BE73" s="4">
        <v>6.9635766016900797</v>
      </c>
      <c r="BF73" s="4">
        <v>6.97</v>
      </c>
      <c r="BG73" s="44">
        <f t="shared" si="45"/>
        <v>0.91531073568596943</v>
      </c>
      <c r="BH73" s="44">
        <f t="shared" si="46"/>
        <v>0.91410837452058025</v>
      </c>
      <c r="BI73" s="4">
        <v>6.56</v>
      </c>
      <c r="BJ73" s="4">
        <v>0.40357660169008014</v>
      </c>
      <c r="BK73" s="4">
        <v>6.9635766016900797</v>
      </c>
      <c r="BL73" s="4">
        <v>6.97</v>
      </c>
      <c r="BM73" s="4">
        <v>7.4764999999999997</v>
      </c>
      <c r="BN73" s="44">
        <f t="shared" si="47"/>
        <v>0.91718888962363909</v>
      </c>
      <c r="BO73" s="44"/>
      <c r="BQ73" s="4">
        <v>6.9635766016900797</v>
      </c>
      <c r="BR73" s="4">
        <v>6.9635766016900797</v>
      </c>
      <c r="BT73" s="44">
        <f t="shared" si="48"/>
        <v>0.39094754876170679</v>
      </c>
      <c r="BU73" s="44">
        <f t="shared" si="49"/>
        <v>1</v>
      </c>
      <c r="BV73" s="3">
        <v>6.9</v>
      </c>
      <c r="BW73" s="3">
        <v>0.34378830084503953</v>
      </c>
      <c r="BX73" s="3">
        <v>7.2437883008450399</v>
      </c>
      <c r="BY73" s="3">
        <v>7.24</v>
      </c>
      <c r="BZ73" s="44">
        <f t="shared" si="50"/>
        <v>0.92858085258518441</v>
      </c>
      <c r="CA73" s="44">
        <f t="shared" si="51"/>
        <v>0.92931221000538689</v>
      </c>
      <c r="CB73" s="3">
        <v>6.42</v>
      </c>
      <c r="CC73" s="3">
        <v>0.82378830084503996</v>
      </c>
      <c r="CD73" s="3">
        <v>7.2437883008450399</v>
      </c>
      <c r="CE73" s="3">
        <v>7.24</v>
      </c>
      <c r="CF73">
        <f t="shared" si="52"/>
        <v>0.84438242332905977</v>
      </c>
      <c r="CH73" s="3">
        <v>5.93</v>
      </c>
      <c r="CI73" s="3">
        <v>1.3137883008450402</v>
      </c>
      <c r="CJ73" s="3">
        <v>7.2437883008450399</v>
      </c>
      <c r="CK73" s="3">
        <v>7.24</v>
      </c>
      <c r="CL73">
        <f t="shared" si="53"/>
        <v>0.77284526893263505</v>
      </c>
      <c r="CN73" s="3">
        <v>6.52</v>
      </c>
      <c r="CO73" s="3">
        <v>0.72378830084504031</v>
      </c>
      <c r="CP73" s="3">
        <v>7.2437883008450399</v>
      </c>
      <c r="CQ73" s="3">
        <v>7.24</v>
      </c>
      <c r="CR73">
        <f t="shared" si="54"/>
        <v>0.8606403336403613</v>
      </c>
      <c r="CT73" s="3">
        <v>6.202</v>
      </c>
      <c r="CU73" s="3">
        <v>1.0417883008450399</v>
      </c>
      <c r="CV73" s="3">
        <v>7.2437883008450399</v>
      </c>
      <c r="CW73" s="3">
        <v>7.28</v>
      </c>
      <c r="CX73">
        <f t="shared" si="55"/>
        <v>0.81098504566336116</v>
      </c>
      <c r="CZ73" s="3">
        <v>6.69</v>
      </c>
      <c r="DA73" s="3">
        <v>0.55378830084503949</v>
      </c>
      <c r="DB73" s="3">
        <v>7.2437883008450399</v>
      </c>
      <c r="DC73" s="3">
        <v>7.24</v>
      </c>
      <c r="DD73">
        <f t="shared" si="56"/>
        <v>0.88976422485675977</v>
      </c>
      <c r="DF73" s="3">
        <v>6.98</v>
      </c>
      <c r="DG73" s="3">
        <v>0.26378830084503946</v>
      </c>
      <c r="DH73" s="3">
        <v>7.2437883008450399</v>
      </c>
      <c r="DI73" s="3">
        <v>7.24</v>
      </c>
      <c r="DJ73">
        <f t="shared" si="57"/>
        <v>0.94427405630656225</v>
      </c>
      <c r="DL73" s="3">
        <v>6.66</v>
      </c>
      <c r="DM73" s="3">
        <v>0.58378830084503974</v>
      </c>
      <c r="DN73" s="3">
        <v>7.2437883008450399</v>
      </c>
      <c r="DO73" s="3">
        <v>7.26</v>
      </c>
      <c r="DP73">
        <f t="shared" si="58"/>
        <v>0.88448233667843568</v>
      </c>
      <c r="DR73" s="3">
        <v>6.61</v>
      </c>
      <c r="DS73" s="3">
        <v>6.6669080780030399</v>
      </c>
      <c r="DT73" s="3">
        <v>6.6669080780030399</v>
      </c>
      <c r="DU73" s="3">
        <v>6.9960766016900795</v>
      </c>
      <c r="DV73">
        <f t="shared" si="59"/>
        <v>0.4013618441570187</v>
      </c>
      <c r="DX73" s="3">
        <v>6.09</v>
      </c>
      <c r="DY73" s="12">
        <v>0.57690807800304</v>
      </c>
      <c r="DZ73" s="3">
        <v>6.6669080780030399</v>
      </c>
      <c r="EA73" s="3">
        <v>6.9960766016900795</v>
      </c>
      <c r="EB73" s="3">
        <v>6.67</v>
      </c>
      <c r="EC73" s="3"/>
      <c r="ED73" s="3">
        <v>0.60628830084503971</v>
      </c>
      <c r="EE73" s="3">
        <v>7.2762883008450396</v>
      </c>
      <c r="EF73" s="3"/>
      <c r="EI73" s="3">
        <v>6.7</v>
      </c>
      <c r="EJ73" s="3">
        <v>0.57628830084503946</v>
      </c>
      <c r="EK73" s="3">
        <v>7.2762883008450396</v>
      </c>
      <c r="EL73" s="3">
        <v>7.27</v>
      </c>
      <c r="EM73">
        <f t="shared" si="60"/>
        <v>0.88579692096788876</v>
      </c>
      <c r="EO73" s="3"/>
      <c r="EP73" s="3"/>
      <c r="EQ73" s="3"/>
      <c r="ER73" s="12">
        <v>7.2762883008450396</v>
      </c>
      <c r="ES73" s="12">
        <v>7.2762883008450396</v>
      </c>
      <c r="ET73" s="3"/>
      <c r="EU73" s="3" t="s">
        <v>194</v>
      </c>
      <c r="EX73" s="3">
        <v>6.97</v>
      </c>
      <c r="EY73" s="12">
        <v>0.30628830084503988</v>
      </c>
      <c r="EZ73" s="12">
        <v>7.2762883008450396</v>
      </c>
      <c r="FA73" s="3">
        <v>7.27</v>
      </c>
      <c r="FB73" s="3"/>
      <c r="FC73">
        <f t="shared" si="63"/>
        <v>0.93587158395073933</v>
      </c>
      <c r="FE73" s="3">
        <v>6.08</v>
      </c>
      <c r="FF73" s="12">
        <v>7.2762883008450396</v>
      </c>
      <c r="FG73" s="3">
        <v>7.27</v>
      </c>
      <c r="FJ73" s="3"/>
      <c r="FK73" s="37"/>
      <c r="FL73" s="15"/>
      <c r="FM73" s="3"/>
      <c r="FN73" s="3">
        <v>7.2145000000000001</v>
      </c>
      <c r="FO73" s="3"/>
      <c r="FP73">
        <f t="shared" si="61"/>
        <v>1</v>
      </c>
      <c r="FR73" s="3"/>
      <c r="FS73" s="3"/>
      <c r="FT73" s="15"/>
      <c r="FU73" s="3"/>
      <c r="FX73" s="3"/>
      <c r="FY73" s="3"/>
      <c r="FZ73" s="3"/>
      <c r="GA73" s="3"/>
      <c r="GB73" s="3"/>
    </row>
    <row r="74" spans="1:184">
      <c r="A74" s="38" t="s">
        <v>223</v>
      </c>
      <c r="B74" s="2">
        <v>255189.01</v>
      </c>
      <c r="C74" s="2" t="s">
        <v>123</v>
      </c>
      <c r="D74" s="2" t="s">
        <v>120</v>
      </c>
      <c r="E74" s="3">
        <v>45</v>
      </c>
      <c r="F74" s="4">
        <v>7.1659999999999995</v>
      </c>
      <c r="G74" s="4">
        <v>4.2498310121597997</v>
      </c>
      <c r="H74" s="4">
        <v>2.6641689878401995</v>
      </c>
      <c r="I74" s="64">
        <f t="shared" si="32"/>
        <v>6.9139999999999997</v>
      </c>
      <c r="J74" s="40">
        <v>6.05</v>
      </c>
      <c r="K74" s="12">
        <v>0.57160631385295968</v>
      </c>
      <c r="L74" s="44">
        <f t="shared" si="62"/>
        <v>0.88144483165445031</v>
      </c>
      <c r="N74" s="11">
        <v>6.01</v>
      </c>
      <c r="O74" s="11">
        <v>0.76160631385296007</v>
      </c>
      <c r="P74" s="11">
        <v>6.7716063138529599</v>
      </c>
      <c r="Q74" s="44">
        <f t="shared" si="33"/>
        <v>0.84802637161604189</v>
      </c>
      <c r="S74" s="11">
        <v>6.13</v>
      </c>
      <c r="T74" s="11">
        <v>0.64160631385295996</v>
      </c>
      <c r="U74" s="11">
        <v>6.7716063138529599</v>
      </c>
      <c r="V74" s="44">
        <f t="shared" si="34"/>
        <v>0.86883071966579539</v>
      </c>
      <c r="X74" s="11">
        <v>6.27</v>
      </c>
      <c r="Y74" s="11">
        <v>0.50160631385296028</v>
      </c>
      <c r="Z74" s="11">
        <v>6.7716063138529599</v>
      </c>
      <c r="AA74" s="44">
        <f t="shared" si="35"/>
        <v>0.89443061553041869</v>
      </c>
      <c r="AB74" s="48"/>
      <c r="AC74" s="11">
        <v>5.96</v>
      </c>
      <c r="AD74" s="11">
        <v>0.81160631385295989</v>
      </c>
      <c r="AE74" s="11">
        <v>6.7716063138529599</v>
      </c>
      <c r="AF74" s="11">
        <v>6.77</v>
      </c>
      <c r="AG74" s="44">
        <f t="shared" si="36"/>
        <v>0.83964904402119356</v>
      </c>
      <c r="AH74" s="44">
        <f t="shared" si="37"/>
        <v>0.83991560230896933</v>
      </c>
      <c r="AI74" s="44">
        <f t="shared" si="38"/>
        <v>0.94473904549260401</v>
      </c>
      <c r="AJ74" s="44"/>
      <c r="AK74" s="11">
        <v>6.14</v>
      </c>
      <c r="AL74" s="11">
        <v>0.63160631385296018</v>
      </c>
      <c r="AM74" s="11">
        <v>6.7716063138529599</v>
      </c>
      <c r="AN74" s="11">
        <v>6.77</v>
      </c>
      <c r="AO74" s="44">
        <f t="shared" si="39"/>
        <v>0.87061058625352328</v>
      </c>
      <c r="AP74" s="44">
        <f t="shared" si="40"/>
        <v>0.87089716868675671</v>
      </c>
      <c r="AQ74" s="4">
        <v>6.15</v>
      </c>
      <c r="AR74" s="4">
        <v>0.48316620243195896</v>
      </c>
      <c r="AS74" s="4">
        <v>6.6331662024319593</v>
      </c>
      <c r="AT74" s="4">
        <v>6.63</v>
      </c>
      <c r="AU74" s="44">
        <f t="shared" si="41"/>
        <v>0.8979153841581895</v>
      </c>
      <c r="AV74" s="44">
        <f t="shared" si="42"/>
        <v>0.89851645888278464</v>
      </c>
      <c r="AW74" s="4">
        <v>5.45</v>
      </c>
      <c r="AX74" s="4">
        <v>1.1831662024319591</v>
      </c>
      <c r="AY74" s="4">
        <v>6.6331662024319593</v>
      </c>
      <c r="AZ74" s="4">
        <v>6.63</v>
      </c>
      <c r="BA74" s="44">
        <f t="shared" si="43"/>
        <v>0.7822258772277203</v>
      </c>
      <c r="BB74" s="44">
        <f t="shared" si="44"/>
        <v>0.78268200292836809</v>
      </c>
      <c r="BC74" s="4">
        <v>5.91</v>
      </c>
      <c r="BD74" s="4">
        <v>0.72316620243195917</v>
      </c>
      <c r="BE74" s="4">
        <v>6.6331662024319593</v>
      </c>
      <c r="BF74" s="4">
        <v>6.63</v>
      </c>
      <c r="BG74" s="44">
        <f t="shared" si="45"/>
        <v>0.85458141816165789</v>
      </c>
      <c r="BH74" s="44">
        <f t="shared" si="46"/>
        <v>0.85512585875890768</v>
      </c>
      <c r="BI74" s="4">
        <v>5.83</v>
      </c>
      <c r="BJ74" s="4">
        <v>0.80316620243195924</v>
      </c>
      <c r="BK74" s="4">
        <v>6.6331662024319593</v>
      </c>
      <c r="BL74" s="4">
        <v>6.64</v>
      </c>
      <c r="BM74" s="4">
        <v>6.9015000000000004</v>
      </c>
      <c r="BN74" s="44">
        <f t="shared" si="47"/>
        <v>0.84105152480341339</v>
      </c>
      <c r="BO74" s="44"/>
      <c r="BQ74" s="4">
        <v>6.6331662024319593</v>
      </c>
      <c r="BR74" s="4">
        <v>6.6331662024319593</v>
      </c>
      <c r="BT74" s="44">
        <f t="shared" si="48"/>
        <v>0.39050189284820269</v>
      </c>
      <c r="BU74" s="44">
        <f t="shared" si="49"/>
        <v>1</v>
      </c>
      <c r="BV74" s="3">
        <v>5.63</v>
      </c>
      <c r="BW74" s="3">
        <v>1.2695831012159795</v>
      </c>
      <c r="BX74" s="3">
        <v>6.8995831012159794</v>
      </c>
      <c r="BY74" s="3">
        <v>6.89</v>
      </c>
      <c r="BZ74" s="44">
        <f t="shared" si="50"/>
        <v>0.76997864716487485</v>
      </c>
      <c r="CA74" s="44">
        <f t="shared" si="51"/>
        <v>0.77131785036251188</v>
      </c>
      <c r="CB74" s="3">
        <v>5.58</v>
      </c>
      <c r="CC74" s="3">
        <v>1.3195831012159793</v>
      </c>
      <c r="CD74" s="3">
        <v>6.8995831012159794</v>
      </c>
      <c r="CE74" s="3">
        <v>6.89</v>
      </c>
      <c r="CF74">
        <f t="shared" si="52"/>
        <v>0.76306608301099332</v>
      </c>
      <c r="CH74" s="3">
        <v>5.15</v>
      </c>
      <c r="CI74" s="3">
        <v>1.749583101215979</v>
      </c>
      <c r="CJ74" s="3">
        <v>6.8995831012159794</v>
      </c>
      <c r="CK74" s="3">
        <v>6.89</v>
      </c>
      <c r="CL74">
        <f t="shared" si="53"/>
        <v>0.7083743398684117</v>
      </c>
      <c r="CN74" s="3">
        <v>5.42</v>
      </c>
      <c r="CO74" s="3">
        <v>1.4795831012159795</v>
      </c>
      <c r="CP74" s="3">
        <v>6.8995831012159794</v>
      </c>
      <c r="CQ74" s="3">
        <v>6.89</v>
      </c>
      <c r="CR74">
        <f t="shared" si="54"/>
        <v>0.7417566487711591</v>
      </c>
      <c r="CT74" s="3">
        <v>5.4969999999999999</v>
      </c>
      <c r="CU74" s="3">
        <v>1.467583101215979</v>
      </c>
      <c r="CV74" s="3">
        <v>6.9645831012159789</v>
      </c>
      <c r="CW74" s="3">
        <v>7.0640000000000001</v>
      </c>
      <c r="CX74">
        <f t="shared" si="55"/>
        <v>0.74331348541247044</v>
      </c>
      <c r="CZ74" s="3">
        <v>5.69</v>
      </c>
      <c r="DA74" s="3">
        <v>1.2745831012159785</v>
      </c>
      <c r="DB74" s="3">
        <v>6.9645831012159789</v>
      </c>
      <c r="DC74" s="3">
        <v>6.96</v>
      </c>
      <c r="DD74">
        <f t="shared" si="56"/>
        <v>0.76928176000963755</v>
      </c>
      <c r="DF74" s="3">
        <v>6.24</v>
      </c>
      <c r="DG74" s="3">
        <v>0.72458310121597869</v>
      </c>
      <c r="DH74" s="3">
        <v>6.9645831012159789</v>
      </c>
      <c r="DI74" s="3">
        <v>6.96</v>
      </c>
      <c r="DJ74">
        <f t="shared" si="57"/>
        <v>0.85433800148089079</v>
      </c>
      <c r="DL74" s="3">
        <v>5.83</v>
      </c>
      <c r="DM74" s="3">
        <v>1.1345831012159788</v>
      </c>
      <c r="DN74" s="3">
        <v>6.9645831012159789</v>
      </c>
      <c r="DO74" s="3">
        <v>6.96</v>
      </c>
      <c r="DP74">
        <f t="shared" si="58"/>
        <v>0.78928383342628017</v>
      </c>
      <c r="DR74" s="3">
        <v>5.85</v>
      </c>
      <c r="DS74" s="3">
        <v>6.5327834261922746</v>
      </c>
      <c r="DT74" s="3">
        <v>6.5327834261922746</v>
      </c>
      <c r="DU74" s="3">
        <v>6.6981662024319588</v>
      </c>
      <c r="DV74">
        <f t="shared" si="59"/>
        <v>0.39413734363382369</v>
      </c>
      <c r="DX74" s="3">
        <v>5.8</v>
      </c>
      <c r="DY74" s="12">
        <v>0.73278342619227477</v>
      </c>
      <c r="DZ74" s="3">
        <v>6.5327834261922746</v>
      </c>
      <c r="EA74" s="3">
        <v>6.6981662024319588</v>
      </c>
      <c r="EB74" s="3">
        <v>6.53</v>
      </c>
      <c r="EC74" s="3"/>
      <c r="ED74" s="3">
        <v>0.43458310121597865</v>
      </c>
      <c r="EE74" s="3">
        <v>6.9645831012159789</v>
      </c>
      <c r="EF74" s="3"/>
      <c r="EI74" s="3">
        <v>6.09</v>
      </c>
      <c r="EJ74" s="3">
        <v>0.87458310121597904</v>
      </c>
      <c r="EK74" s="3">
        <v>6.9645831012159789</v>
      </c>
      <c r="EL74" s="3">
        <v>6.96</v>
      </c>
      <c r="EM74">
        <f t="shared" si="60"/>
        <v>0.82933012791976812</v>
      </c>
      <c r="EO74" s="3"/>
      <c r="EP74" s="3"/>
      <c r="EQ74" s="3"/>
      <c r="ER74" s="12">
        <v>6.9645831012159789</v>
      </c>
      <c r="ES74" s="12">
        <v>6.9645831012159789</v>
      </c>
      <c r="ET74" s="3"/>
      <c r="EU74" s="3" t="s">
        <v>194</v>
      </c>
      <c r="EX74" s="3">
        <v>5.98</v>
      </c>
      <c r="EY74" s="12">
        <v>0.98458310121597847</v>
      </c>
      <c r="EZ74" s="12">
        <v>6.9645831012159789</v>
      </c>
      <c r="FA74" s="3"/>
      <c r="FB74" s="3"/>
      <c r="FC74">
        <f t="shared" si="63"/>
        <v>0.81190194740228505</v>
      </c>
      <c r="FE74" s="3"/>
      <c r="FF74" s="12">
        <v>6.9645831012159789</v>
      </c>
      <c r="FG74" s="3"/>
      <c r="FJ74" s="3">
        <v>5.51</v>
      </c>
      <c r="FK74" s="12">
        <v>1.4545831012159791</v>
      </c>
      <c r="FL74" s="3">
        <v>6.9645831012159789</v>
      </c>
      <c r="FM74" s="3">
        <v>6.97</v>
      </c>
      <c r="FN74" s="3"/>
      <c r="FO74" s="3"/>
      <c r="FP74">
        <f t="shared" si="61"/>
        <v>0.74500744996663981</v>
      </c>
      <c r="FR74" s="3">
        <v>6.4580000000000002</v>
      </c>
      <c r="FS74" s="3"/>
      <c r="FT74" s="13"/>
      <c r="FU74" s="3"/>
      <c r="FX74" s="3"/>
      <c r="FY74" s="3"/>
      <c r="FZ74" s="3"/>
      <c r="GA74" s="3"/>
      <c r="GB74" s="3"/>
    </row>
    <row r="75" spans="1:184">
      <c r="A75" s="42" t="s">
        <v>244</v>
      </c>
      <c r="B75" s="2">
        <v>255189.01</v>
      </c>
      <c r="C75" s="2" t="s">
        <v>123</v>
      </c>
      <c r="D75" s="2" t="s">
        <v>120</v>
      </c>
      <c r="E75" s="3">
        <v>40</v>
      </c>
      <c r="F75" s="4">
        <v>6.7764999999999995</v>
      </c>
      <c r="G75" s="4">
        <v>4.0104168988771498</v>
      </c>
      <c r="H75" s="4">
        <v>2.5140831011228495</v>
      </c>
      <c r="I75" s="64">
        <f t="shared" si="32"/>
        <v>6.5244999999999997</v>
      </c>
      <c r="J75" s="40">
        <v>6.1779999999999999</v>
      </c>
      <c r="K75" s="12">
        <v>8.4123491196429256E-2</v>
      </c>
      <c r="L75" s="44">
        <f t="shared" si="62"/>
        <v>0.97945471696887632</v>
      </c>
      <c r="N75" s="14">
        <v>5.8</v>
      </c>
      <c r="O75" s="11">
        <v>0.61212349119642973</v>
      </c>
      <c r="P75" s="11">
        <v>6.4121234911964295</v>
      </c>
      <c r="Q75" s="44">
        <f t="shared" si="33"/>
        <v>0.86757855215047974</v>
      </c>
      <c r="S75" s="40">
        <v>5.9359999999999999</v>
      </c>
      <c r="T75" s="11">
        <v>0.32612349119642925</v>
      </c>
      <c r="U75" s="11">
        <v>6.4121234911964295</v>
      </c>
      <c r="V75" s="44">
        <f t="shared" si="34"/>
        <v>0.92479639024164706</v>
      </c>
      <c r="X75" s="40">
        <v>5.9979999999999993</v>
      </c>
      <c r="Y75" s="11">
        <v>0.26412349119642986</v>
      </c>
      <c r="Z75" s="11">
        <v>6.4121234911964295</v>
      </c>
      <c r="AA75" s="44">
        <f t="shared" si="35"/>
        <v>0.93821008410406359</v>
      </c>
      <c r="AB75" s="48"/>
      <c r="AC75" s="11">
        <v>5.56</v>
      </c>
      <c r="AD75" s="11">
        <v>0.85212349119642994</v>
      </c>
      <c r="AE75" s="11">
        <v>6.4121234911964295</v>
      </c>
      <c r="AF75" s="11">
        <v>6.41</v>
      </c>
      <c r="AG75" s="44">
        <f t="shared" si="36"/>
        <v>0.82475754999671358</v>
      </c>
      <c r="AH75" s="44">
        <f t="shared" si="37"/>
        <v>0.82511788233713723</v>
      </c>
      <c r="AI75" s="44">
        <f t="shared" si="38"/>
        <v>0.94591603335054975</v>
      </c>
      <c r="AJ75" s="44"/>
      <c r="AK75" s="11">
        <v>6.03</v>
      </c>
      <c r="AL75" s="11">
        <v>0.3821234911964293</v>
      </c>
      <c r="AM75" s="11">
        <v>6.4121234911964295</v>
      </c>
      <c r="AN75" s="11">
        <v>6.41</v>
      </c>
      <c r="AO75" s="44">
        <f t="shared" si="39"/>
        <v>0.91300626579098376</v>
      </c>
      <c r="AP75" s="44">
        <f t="shared" si="40"/>
        <v>0.91344785500958126</v>
      </c>
      <c r="AQ75" s="4">
        <v>6.07</v>
      </c>
      <c r="AR75" s="4">
        <v>0.20368337977542872</v>
      </c>
      <c r="AS75" s="4">
        <v>6.273683379775429</v>
      </c>
      <c r="AT75" s="4">
        <v>6.27</v>
      </c>
      <c r="AU75" s="44">
        <f t="shared" si="41"/>
        <v>0.95166622379461874</v>
      </c>
      <c r="AV75" s="44">
        <f t="shared" si="42"/>
        <v>0.95249876560838043</v>
      </c>
      <c r="AW75" s="4">
        <v>5.66</v>
      </c>
      <c r="AX75" s="4">
        <v>0.61368337977542886</v>
      </c>
      <c r="AY75" s="4">
        <v>6.273683379775429</v>
      </c>
      <c r="AZ75" s="4">
        <v>6.27</v>
      </c>
      <c r="BA75" s="44">
        <f t="shared" si="43"/>
        <v>0.86728588421653985</v>
      </c>
      <c r="BB75" s="44">
        <f t="shared" si="44"/>
        <v>0.86797728141193464</v>
      </c>
      <c r="BC75" s="4">
        <v>5.81</v>
      </c>
      <c r="BD75" s="4">
        <v>0.46368337977542939</v>
      </c>
      <c r="BE75" s="4">
        <v>6.273683379775429</v>
      </c>
      <c r="BF75" s="4">
        <v>6.27</v>
      </c>
      <c r="BG75" s="44">
        <f t="shared" si="45"/>
        <v>0.89636276549548588</v>
      </c>
      <c r="BH75" s="44">
        <f t="shared" si="46"/>
        <v>0.89710131954012173</v>
      </c>
      <c r="BI75" s="4">
        <v>5.68</v>
      </c>
      <c r="BJ75" s="4">
        <v>0.59368337977542929</v>
      </c>
      <c r="BK75" s="4">
        <v>6.273683379775429</v>
      </c>
      <c r="BL75" s="4">
        <v>6.27</v>
      </c>
      <c r="BM75" s="4">
        <v>7.516</v>
      </c>
      <c r="BN75" s="44">
        <f t="shared" si="47"/>
        <v>0.87105333423598352</v>
      </c>
      <c r="BO75" s="44"/>
      <c r="BQ75" s="4">
        <v>6.273683379775429</v>
      </c>
      <c r="BR75" s="4">
        <v>6.273683379775429</v>
      </c>
      <c r="BT75" s="44">
        <f t="shared" si="48"/>
        <v>0.38996283488229405</v>
      </c>
      <c r="BU75" s="44">
        <f t="shared" si="49"/>
        <v>1</v>
      </c>
      <c r="BV75" s="3">
        <v>6.72</v>
      </c>
      <c r="BW75" s="3">
        <v>-0.19490831011228504</v>
      </c>
      <c r="BX75" s="3">
        <v>6.5250916898877147</v>
      </c>
      <c r="BY75" s="3">
        <v>6.72</v>
      </c>
      <c r="BZ75" s="44">
        <f t="shared" si="50"/>
        <v>1</v>
      </c>
      <c r="CA75" s="44">
        <f t="shared" si="51"/>
        <v>1</v>
      </c>
      <c r="CB75" s="3">
        <v>5.98</v>
      </c>
      <c r="CC75" s="3">
        <v>0.54509168988771428</v>
      </c>
      <c r="CD75" s="3">
        <v>6.5250916898877147</v>
      </c>
      <c r="CE75" s="3">
        <v>6.52</v>
      </c>
      <c r="CF75">
        <f t="shared" si="52"/>
        <v>0.88034449298766326</v>
      </c>
      <c r="CH75" s="3">
        <v>5.4</v>
      </c>
      <c r="CI75" s="3">
        <v>1.1250916898877144</v>
      </c>
      <c r="CJ75" s="3">
        <v>6.5250916898877147</v>
      </c>
      <c r="CK75" s="3">
        <v>6.53</v>
      </c>
      <c r="CL75">
        <f t="shared" si="53"/>
        <v>0.78091912992821833</v>
      </c>
      <c r="CN75" s="3">
        <v>5.65</v>
      </c>
      <c r="CO75" s="3">
        <v>0.87509168988771435</v>
      </c>
      <c r="CP75" s="3">
        <v>6.5250916898877147</v>
      </c>
      <c r="CQ75" s="3">
        <v>6.52</v>
      </c>
      <c r="CR75">
        <f t="shared" si="54"/>
        <v>0.82088012455854642</v>
      </c>
      <c r="CT75" s="3">
        <v>5.5330000000000004</v>
      </c>
      <c r="CU75" s="3">
        <v>0.99209168988771435</v>
      </c>
      <c r="CV75" s="3">
        <v>6.5250916898877147</v>
      </c>
      <c r="CW75" s="3">
        <v>6.6310000000000002</v>
      </c>
      <c r="CX75">
        <f t="shared" si="55"/>
        <v>0.80168116210417839</v>
      </c>
      <c r="CZ75" s="3">
        <v>6.21</v>
      </c>
      <c r="DA75" s="3">
        <v>0.31509168988771474</v>
      </c>
      <c r="DB75" s="3">
        <v>6.5250916898877147</v>
      </c>
      <c r="DC75" s="3">
        <v>6.52</v>
      </c>
      <c r="DD75">
        <f t="shared" si="56"/>
        <v>0.92715499613013408</v>
      </c>
      <c r="DF75" s="3">
        <v>6.26</v>
      </c>
      <c r="DG75" s="3">
        <v>0.26509168988771492</v>
      </c>
      <c r="DH75" s="3">
        <v>6.5250916898877147</v>
      </c>
      <c r="DI75" s="3">
        <v>6.52</v>
      </c>
      <c r="DJ75">
        <f t="shared" si="57"/>
        <v>0.93799762428630828</v>
      </c>
      <c r="DL75" s="3">
        <v>5.96</v>
      </c>
      <c r="DM75" s="3">
        <v>0.56509168988771474</v>
      </c>
      <c r="DN75" s="3">
        <v>6.5250916898877147</v>
      </c>
      <c r="DO75" s="3">
        <v>6.52</v>
      </c>
      <c r="DP75">
        <f t="shared" si="58"/>
        <v>0.87649642025035335</v>
      </c>
      <c r="DR75" s="3">
        <v>5.83</v>
      </c>
      <c r="DS75" s="3">
        <v>6.369334029720374</v>
      </c>
      <c r="DT75" s="3">
        <v>6.369334029720374</v>
      </c>
      <c r="DU75" s="3">
        <v>6.273683379775429</v>
      </c>
      <c r="DV75">
        <f t="shared" si="59"/>
        <v>0.38636928057955083</v>
      </c>
      <c r="DX75" s="3">
        <v>5.7</v>
      </c>
      <c r="DY75" s="12">
        <v>0.66933402972037381</v>
      </c>
      <c r="DZ75" s="3">
        <v>6.369334029720374</v>
      </c>
      <c r="EA75" s="3">
        <v>6.273683379775429</v>
      </c>
      <c r="EB75" s="3">
        <v>6.36</v>
      </c>
      <c r="EC75" s="3"/>
      <c r="ED75" s="3">
        <v>0.16509168988771439</v>
      </c>
      <c r="EE75" s="3">
        <v>6.5250916898877147</v>
      </c>
      <c r="EF75" s="3"/>
      <c r="EI75" s="3">
        <v>6.06</v>
      </c>
      <c r="EJ75" s="3">
        <v>0.4650916898877151</v>
      </c>
      <c r="EK75" s="3">
        <v>6.5250916898877147</v>
      </c>
      <c r="EL75" s="3">
        <v>6.52</v>
      </c>
      <c r="EM75">
        <f t="shared" si="60"/>
        <v>0.8960807066586215</v>
      </c>
      <c r="EO75" s="3"/>
      <c r="EP75" s="3"/>
      <c r="EQ75" s="3"/>
      <c r="ER75" s="12">
        <v>6.5250916898877147</v>
      </c>
      <c r="ES75" s="12">
        <v>6.5250916898877147</v>
      </c>
      <c r="ET75" s="3"/>
      <c r="EU75" s="3" t="s">
        <v>194</v>
      </c>
      <c r="EX75" s="3">
        <v>6.12</v>
      </c>
      <c r="EY75" s="12">
        <v>0.4050916898877146</v>
      </c>
      <c r="EZ75" s="12">
        <v>6.5250916898877147</v>
      </c>
      <c r="FA75" s="3"/>
      <c r="FB75" s="3"/>
      <c r="FC75">
        <f t="shared" si="63"/>
        <v>0.90825707124237987</v>
      </c>
      <c r="FE75" s="3"/>
      <c r="FF75" s="12">
        <v>6.5250916898877147</v>
      </c>
      <c r="FG75" s="3"/>
      <c r="FJ75" s="3">
        <v>5.44</v>
      </c>
      <c r="FK75" s="12">
        <v>1.0850916898877143</v>
      </c>
      <c r="FL75" s="3">
        <v>6.5250916898877147</v>
      </c>
      <c r="FM75" s="3">
        <v>6.52</v>
      </c>
      <c r="FN75" s="3"/>
      <c r="FO75" s="3"/>
      <c r="FP75">
        <f t="shared" si="61"/>
        <v>0.78704938457365303</v>
      </c>
      <c r="FR75" s="3"/>
      <c r="FS75" s="3">
        <v>5.67</v>
      </c>
      <c r="FT75" s="3">
        <v>6.5250916898877147</v>
      </c>
      <c r="FU75" s="3">
        <v>6.57</v>
      </c>
      <c r="FX75" s="3">
        <v>6.56</v>
      </c>
      <c r="FY75" s="3">
        <v>6.15</v>
      </c>
      <c r="FZ75" s="3"/>
      <c r="GA75" s="3"/>
      <c r="GB75" s="3"/>
    </row>
    <row r="76" spans="1:184">
      <c r="A76" s="9" t="s">
        <v>145</v>
      </c>
      <c r="B76" s="2">
        <v>255189.01</v>
      </c>
      <c r="C76" s="2" t="s">
        <v>123</v>
      </c>
      <c r="D76" s="16" t="s">
        <v>124</v>
      </c>
      <c r="E76" s="3">
        <v>41</v>
      </c>
      <c r="F76" s="4">
        <v>6.8680000000000003</v>
      </c>
      <c r="G76" s="4">
        <v>4.0666592387112006</v>
      </c>
      <c r="H76" s="4">
        <v>2.5493407612887995</v>
      </c>
      <c r="I76" s="64">
        <f t="shared" si="32"/>
        <v>6.6159999999999997</v>
      </c>
      <c r="J76" s="10">
        <v>5.6760000000000002</v>
      </c>
      <c r="K76" s="10">
        <v>0.68213184774224001</v>
      </c>
      <c r="L76" s="44">
        <f t="shared" si="62"/>
        <v>0.85635673683601032</v>
      </c>
      <c r="N76" s="11">
        <v>5.5960000000000001</v>
      </c>
      <c r="O76" s="11">
        <v>0.76213184774224008</v>
      </c>
      <c r="P76" s="11">
        <v>6.3581318477422402</v>
      </c>
      <c r="Q76" s="44">
        <f t="shared" si="33"/>
        <v>0.84216922329062771</v>
      </c>
      <c r="S76" s="11">
        <v>5.8520000000000003</v>
      </c>
      <c r="T76" s="11">
        <v>0.50613184774223985</v>
      </c>
      <c r="U76" s="11">
        <v>6.3581318477422402</v>
      </c>
      <c r="V76" s="44">
        <f t="shared" si="34"/>
        <v>0.88931664749749484</v>
      </c>
      <c r="X76" s="11">
        <v>5.8789999999999996</v>
      </c>
      <c r="Y76" s="11">
        <v>0.4791318477422406</v>
      </c>
      <c r="Z76" s="11">
        <v>6.3581318477422402</v>
      </c>
      <c r="AA76" s="44">
        <f t="shared" si="35"/>
        <v>0.89459879729843628</v>
      </c>
      <c r="AB76" s="48"/>
      <c r="AC76" s="11">
        <v>5.75</v>
      </c>
      <c r="AD76" s="7"/>
      <c r="AE76" s="11" t="s">
        <v>125</v>
      </c>
      <c r="AF76" s="11"/>
      <c r="AG76" s="44">
        <f t="shared" si="36"/>
        <v>1</v>
      </c>
      <c r="AH76" s="44">
        <f t="shared" si="37"/>
        <v>1</v>
      </c>
      <c r="AI76" s="44">
        <f t="shared" si="38"/>
        <v>0</v>
      </c>
      <c r="AJ76" s="44"/>
      <c r="AK76" s="11">
        <v>5.4480000000000004</v>
      </c>
      <c r="AL76" s="11">
        <v>0.14532961935559996</v>
      </c>
      <c r="AM76" s="17">
        <v>5.5933296193556004</v>
      </c>
      <c r="AN76" s="11">
        <v>5.6</v>
      </c>
      <c r="AO76" s="44">
        <f t="shared" si="39"/>
        <v>0.96549620042862538</v>
      </c>
      <c r="AP76" s="44">
        <f t="shared" si="40"/>
        <v>0.96396959521991754</v>
      </c>
      <c r="AQ76" s="4">
        <v>5.3215000000000003</v>
      </c>
      <c r="AR76" s="4">
        <v>0.27182961935560002</v>
      </c>
      <c r="AS76" s="18">
        <v>5.5933296193556004</v>
      </c>
      <c r="AT76" s="4">
        <v>5.59</v>
      </c>
      <c r="AU76" s="44">
        <f t="shared" si="41"/>
        <v>0.93734463121873146</v>
      </c>
      <c r="AV76" s="44">
        <f t="shared" si="42"/>
        <v>0.93806455882810391</v>
      </c>
      <c r="AW76" s="4">
        <v>5.0395000000000003</v>
      </c>
      <c r="AX76" s="4">
        <v>0.55382961935560004</v>
      </c>
      <c r="AY76" s="18">
        <v>5.5933296193556004</v>
      </c>
      <c r="AZ76" s="4">
        <v>5.5940000000000003</v>
      </c>
      <c r="BA76" s="44">
        <f t="shared" si="43"/>
        <v>0.88013614222038816</v>
      </c>
      <c r="BB76" s="44">
        <f t="shared" si="44"/>
        <v>0.88000846295124746</v>
      </c>
      <c r="BC76" s="4">
        <v>5.26</v>
      </c>
      <c r="BD76" s="4">
        <v>7.8395543226720932E-2</v>
      </c>
      <c r="BE76" s="18">
        <v>5.3383955432267207</v>
      </c>
      <c r="BF76" s="4">
        <v>5.36</v>
      </c>
      <c r="BG76" s="44">
        <f t="shared" si="45"/>
        <v>0.98108697053454408</v>
      </c>
      <c r="BH76" s="44">
        <f t="shared" si="46"/>
        <v>0.97599995721490007</v>
      </c>
      <c r="BI76" s="4">
        <v>5.0599999999999996</v>
      </c>
      <c r="BJ76" s="4">
        <v>2.3461467097840583E-2</v>
      </c>
      <c r="BK76" s="18">
        <v>5.0834614670978402</v>
      </c>
      <c r="BN76" s="44">
        <f t="shared" si="47"/>
        <v>0.99426386926319332</v>
      </c>
      <c r="BO76" s="44"/>
      <c r="BP76" s="4">
        <v>4.78</v>
      </c>
      <c r="BQ76" s="4">
        <v>0.30346146709783994</v>
      </c>
      <c r="BR76" s="18">
        <v>5.0834614670978402</v>
      </c>
      <c r="BS76" s="4">
        <v>5.08</v>
      </c>
      <c r="BT76" s="44">
        <f t="shared" si="48"/>
        <v>0.93055993471886034</v>
      </c>
      <c r="BU76" s="44">
        <f t="shared" si="49"/>
        <v>0.93129759305685056</v>
      </c>
      <c r="BV76" s="3"/>
      <c r="BW76" s="3">
        <v>5.0834614670978402</v>
      </c>
      <c r="BX76" s="18">
        <v>5.0834614670978402</v>
      </c>
      <c r="BY76" s="3"/>
      <c r="BZ76" s="44">
        <f t="shared" si="50"/>
        <v>0.44443776967110865</v>
      </c>
      <c r="CA76" s="44">
        <f t="shared" si="51"/>
        <v>1</v>
      </c>
      <c r="CB76" s="3"/>
      <c r="CC76" s="3">
        <v>5.0834614670978402</v>
      </c>
      <c r="CD76" s="18">
        <v>5.0834614670978402</v>
      </c>
      <c r="CE76" s="3"/>
      <c r="CF76">
        <f t="shared" si="52"/>
        <v>0.44443776967110865</v>
      </c>
      <c r="CH76" s="3">
        <v>4.5724999999999998</v>
      </c>
      <c r="CI76" s="3">
        <v>0.5109614670978404</v>
      </c>
      <c r="CJ76" s="18">
        <v>5.0834614670978402</v>
      </c>
      <c r="CK76" s="3">
        <v>5.1340000000000003</v>
      </c>
      <c r="CL76">
        <f t="shared" si="53"/>
        <v>0.88837837384617169</v>
      </c>
      <c r="CN76" s="3">
        <v>4.8600000000000003</v>
      </c>
      <c r="CO76" s="3">
        <v>0.22346146709783987</v>
      </c>
      <c r="CP76" s="18">
        <v>5.0834614670978402</v>
      </c>
      <c r="CQ76" s="3">
        <v>5.08</v>
      </c>
      <c r="CR76">
        <f t="shared" si="54"/>
        <v>0.94791254549195747</v>
      </c>
      <c r="CT76" s="3">
        <v>4.7979500000000002</v>
      </c>
      <c r="CU76" s="3">
        <v>0.28551146709784003</v>
      </c>
      <c r="CV76" s="18">
        <v>5.0834614670978402</v>
      </c>
      <c r="CW76" s="3">
        <v>5.1425000000000001</v>
      </c>
      <c r="CX76">
        <f t="shared" si="55"/>
        <v>0.93439791625894753</v>
      </c>
      <c r="CZ76" s="3">
        <v>4.78</v>
      </c>
      <c r="DA76" s="3">
        <v>0.30346146709783994</v>
      </c>
      <c r="DB76" s="18">
        <v>5.0834614670978402</v>
      </c>
      <c r="DC76" s="3">
        <v>5.08</v>
      </c>
      <c r="DD76">
        <f t="shared" si="56"/>
        <v>0.93055993471886034</v>
      </c>
      <c r="DF76" s="3">
        <v>4.8099999999999996</v>
      </c>
      <c r="DG76" s="3">
        <v>0.27346146709784058</v>
      </c>
      <c r="DH76" s="18">
        <v>5.0834614670978402</v>
      </c>
      <c r="DI76" s="3">
        <v>4.8099999999999996</v>
      </c>
      <c r="DJ76">
        <f t="shared" si="57"/>
        <v>0.93699219776725895</v>
      </c>
      <c r="DL76" s="3">
        <v>4.68</v>
      </c>
      <c r="DM76" s="3">
        <v>0.14852739096896084</v>
      </c>
      <c r="DN76" s="18">
        <v>4.8285273909689606</v>
      </c>
      <c r="DO76" s="3">
        <v>4.82</v>
      </c>
      <c r="DP76">
        <f t="shared" si="58"/>
        <v>0.96476374499692541</v>
      </c>
      <c r="DR76" s="3">
        <v>4.63</v>
      </c>
      <c r="DS76" s="3">
        <v>5.0014614671089603</v>
      </c>
      <c r="DT76" s="18">
        <v>5.0014614671089603</v>
      </c>
      <c r="DU76" s="3">
        <v>4.8285273909689606</v>
      </c>
      <c r="DV76">
        <f t="shared" si="59"/>
        <v>0.44845667262689953</v>
      </c>
      <c r="DX76" s="3">
        <v>4.76</v>
      </c>
      <c r="DY76" s="12">
        <v>0.24146146710896055</v>
      </c>
      <c r="DZ76" s="18">
        <v>5.0014614671089603</v>
      </c>
      <c r="EA76" s="18">
        <v>4.8285273909689606</v>
      </c>
      <c r="EB76" s="3">
        <v>5</v>
      </c>
      <c r="EC76" s="3">
        <v>4.93</v>
      </c>
      <c r="ED76" s="3">
        <v>8.3461467097840192E-2</v>
      </c>
      <c r="EE76" s="19">
        <v>5.0834614670978402</v>
      </c>
      <c r="EF76" s="3">
        <v>5.08</v>
      </c>
      <c r="EI76" s="3"/>
      <c r="EJ76" s="13"/>
      <c r="EK76" s="13"/>
      <c r="EL76" s="3"/>
      <c r="EM76">
        <f t="shared" si="60"/>
        <v>1</v>
      </c>
      <c r="EO76" s="3">
        <v>4.8704999999999998</v>
      </c>
      <c r="EP76" s="3">
        <v>4.806</v>
      </c>
      <c r="EQ76" s="3"/>
      <c r="ER76" s="14"/>
      <c r="ES76" s="14"/>
      <c r="ET76" s="3"/>
      <c r="EU76" s="3"/>
      <c r="EX76" s="3"/>
      <c r="EY76" s="14"/>
      <c r="EZ76" s="14"/>
      <c r="FA76" s="3"/>
      <c r="FB76" s="3"/>
      <c r="FC76">
        <f t="shared" si="63"/>
        <v>1</v>
      </c>
      <c r="FE76" s="3"/>
      <c r="FF76" s="14"/>
      <c r="FG76" s="3"/>
      <c r="FJ76" s="3"/>
      <c r="FK76" s="14"/>
      <c r="FL76" s="20"/>
      <c r="FM76" s="3"/>
      <c r="FN76" s="3"/>
      <c r="FO76" s="3"/>
      <c r="FP76">
        <f t="shared" si="61"/>
        <v>1</v>
      </c>
      <c r="FR76" s="3"/>
      <c r="FS76" s="3"/>
      <c r="FT76" s="20"/>
      <c r="FU76" s="3"/>
      <c r="FX76" s="3"/>
      <c r="FY76" s="3"/>
      <c r="FZ76" s="3"/>
      <c r="GA76" s="3"/>
      <c r="GB76" s="3"/>
    </row>
    <row r="77" spans="1:184">
      <c r="A77" s="34" t="s">
        <v>179</v>
      </c>
      <c r="B77" s="2">
        <v>255189.01</v>
      </c>
      <c r="C77" s="2" t="s">
        <v>123</v>
      </c>
      <c r="D77" s="16" t="s">
        <v>124</v>
      </c>
      <c r="E77" s="3">
        <v>50</v>
      </c>
      <c r="F77" s="4">
        <v>7.4459999999999997</v>
      </c>
      <c r="G77" s="4">
        <v>4.4219387187557997</v>
      </c>
      <c r="H77" s="4">
        <v>2.7720612812441998</v>
      </c>
      <c r="I77" s="64">
        <f t="shared" si="32"/>
        <v>7.1939999999999991</v>
      </c>
      <c r="J77" s="10">
        <v>6.1524999999999999</v>
      </c>
      <c r="K77" s="10">
        <v>0.73908774375115982</v>
      </c>
      <c r="L77" s="44">
        <f t="shared" si="62"/>
        <v>0.85679442856564059</v>
      </c>
      <c r="N77" s="11">
        <v>6.4260000000000002</v>
      </c>
      <c r="O77" s="11">
        <v>0.46558774375115952</v>
      </c>
      <c r="P77" s="11">
        <v>6.8915877437511597</v>
      </c>
      <c r="Q77" s="44">
        <f t="shared" si="33"/>
        <v>0.90473959633308143</v>
      </c>
      <c r="S77" s="11">
        <v>6.367</v>
      </c>
      <c r="T77" s="11">
        <v>0.52458774375115969</v>
      </c>
      <c r="U77" s="11">
        <v>6.8915877437511597</v>
      </c>
      <c r="V77" s="44">
        <f t="shared" si="34"/>
        <v>0.89394825889897445</v>
      </c>
      <c r="X77" s="11">
        <v>6.42</v>
      </c>
      <c r="Y77" s="11">
        <v>0.47158774375115975</v>
      </c>
      <c r="Z77" s="11">
        <v>6.8915877437511597</v>
      </c>
      <c r="AA77" s="44">
        <f t="shared" si="35"/>
        <v>0.90363028638664711</v>
      </c>
      <c r="AB77" s="48"/>
      <c r="AC77" s="11">
        <v>6.2024999999999997</v>
      </c>
      <c r="AD77" s="7"/>
      <c r="AE77" s="11" t="s">
        <v>125</v>
      </c>
      <c r="AF77" s="11"/>
      <c r="AG77" s="44">
        <f t="shared" si="36"/>
        <v>1</v>
      </c>
      <c r="AH77" s="44">
        <f t="shared" si="37"/>
        <v>1</v>
      </c>
      <c r="AI77" s="44">
        <f t="shared" si="38"/>
        <v>0</v>
      </c>
      <c r="AJ77" s="44"/>
      <c r="AK77" s="11">
        <v>5.8920000000000003</v>
      </c>
      <c r="AL77" s="11">
        <v>0.16796935937789925</v>
      </c>
      <c r="AM77" s="17">
        <v>6.0599693593778996</v>
      </c>
      <c r="AN77" s="11">
        <v>6.1265000000000001</v>
      </c>
      <c r="AO77" s="44">
        <f t="shared" si="39"/>
        <v>0.96340463544834276</v>
      </c>
      <c r="AP77" s="44">
        <f t="shared" si="40"/>
        <v>0.94963962500881827</v>
      </c>
      <c r="AQ77" s="4">
        <v>5.71</v>
      </c>
      <c r="AR77" s="4">
        <v>0.34996935937789964</v>
      </c>
      <c r="AS77" s="18">
        <v>6.0599693593778996</v>
      </c>
      <c r="AT77" s="4">
        <v>6.05</v>
      </c>
      <c r="AU77" s="44">
        <f t="shared" si="41"/>
        <v>0.92666049855789068</v>
      </c>
      <c r="AV77" s="44">
        <f t="shared" si="42"/>
        <v>0.92860050914539383</v>
      </c>
      <c r="AW77" s="4">
        <v>5.38</v>
      </c>
      <c r="AX77" s="4">
        <v>0.67996935937789971</v>
      </c>
      <c r="AY77" s="18">
        <v>6.0599693593778996</v>
      </c>
      <c r="AZ77" s="4">
        <v>6.05</v>
      </c>
      <c r="BA77" s="44">
        <f t="shared" si="43"/>
        <v>0.86672253812408251</v>
      </c>
      <c r="BB77" s="44">
        <f t="shared" si="44"/>
        <v>0.8684194690851047</v>
      </c>
      <c r="BC77" s="4">
        <v>5.63</v>
      </c>
      <c r="BD77" s="4">
        <v>0.15276323125347968</v>
      </c>
      <c r="BE77" s="18">
        <v>5.7827632312534796</v>
      </c>
      <c r="BF77" s="4">
        <v>5.78</v>
      </c>
      <c r="BG77" s="44">
        <f t="shared" si="45"/>
        <v>0.96660695430591503</v>
      </c>
      <c r="BH77" s="44">
        <f t="shared" si="46"/>
        <v>0.96719116129342586</v>
      </c>
      <c r="BI77" s="4">
        <v>5.37</v>
      </c>
      <c r="BJ77" s="4">
        <v>0.13555710312905944</v>
      </c>
      <c r="BK77" s="18">
        <v>5.5055571031290595</v>
      </c>
      <c r="BN77" s="44">
        <f t="shared" si="47"/>
        <v>0.97025623095952795</v>
      </c>
      <c r="BO77" s="44"/>
      <c r="BP77" s="4">
        <v>5.03</v>
      </c>
      <c r="BQ77" s="4">
        <v>0.4755571031290593</v>
      </c>
      <c r="BR77" s="18">
        <v>5.5055571031290595</v>
      </c>
      <c r="BS77" s="4">
        <v>5.57</v>
      </c>
      <c r="BT77" s="44">
        <f t="shared" si="48"/>
        <v>0.90289790529192615</v>
      </c>
      <c r="BU77" s="44">
        <f t="shared" si="49"/>
        <v>0.89117157010447634</v>
      </c>
      <c r="BV77" s="3">
        <v>5.2</v>
      </c>
      <c r="BW77" s="3">
        <v>0.30555710312905937</v>
      </c>
      <c r="BX77" s="18">
        <v>5.5055571031290595</v>
      </c>
      <c r="BY77" s="3">
        <v>5.5</v>
      </c>
      <c r="BZ77" s="44">
        <f t="shared" si="50"/>
        <v>0.93536597077155459</v>
      </c>
      <c r="CA77" s="44">
        <f t="shared" si="51"/>
        <v>0.93646677395274458</v>
      </c>
      <c r="CB77" s="3">
        <v>5.07</v>
      </c>
      <c r="CC77" s="3">
        <v>0.43555710312905926</v>
      </c>
      <c r="CD77" s="18">
        <v>5.5055571031290595</v>
      </c>
      <c r="CE77" s="3">
        <v>5.53</v>
      </c>
      <c r="CF77">
        <f t="shared" si="52"/>
        <v>0.91033299479812013</v>
      </c>
      <c r="CH77" s="3">
        <v>5.0185000000000004</v>
      </c>
      <c r="CI77" s="3">
        <v>0.48705710312905914</v>
      </c>
      <c r="CJ77" s="18">
        <v>5.5055571031290595</v>
      </c>
      <c r="CK77" s="3">
        <v>5.5824999999999996</v>
      </c>
      <c r="CL77">
        <f t="shared" si="53"/>
        <v>0.90078274237722844</v>
      </c>
      <c r="CN77" s="3">
        <v>5.18</v>
      </c>
      <c r="CO77" s="3">
        <v>0.32555710312905983</v>
      </c>
      <c r="CP77" s="18">
        <v>5.5055571031290595</v>
      </c>
      <c r="CQ77" s="3">
        <v>5.5</v>
      </c>
      <c r="CR77">
        <f t="shared" si="54"/>
        <v>0.93142551034414467</v>
      </c>
      <c r="CT77" s="3">
        <v>5.1014999999999997</v>
      </c>
      <c r="CU77" s="3">
        <v>0.40405710312905985</v>
      </c>
      <c r="CV77" s="18">
        <v>5.5055571031290595</v>
      </c>
      <c r="CW77" s="3">
        <v>5.5315000000000003</v>
      </c>
      <c r="CX77">
        <f t="shared" si="55"/>
        <v>0.91627487506376459</v>
      </c>
      <c r="CZ77" s="3">
        <v>5.04</v>
      </c>
      <c r="DA77" s="3">
        <v>0.46555710312905951</v>
      </c>
      <c r="DB77" s="18">
        <v>5.5055571031290595</v>
      </c>
      <c r="DC77" s="3">
        <v>5.5</v>
      </c>
      <c r="DD77">
        <f t="shared" si="56"/>
        <v>0.90474526831421054</v>
      </c>
      <c r="DF77" s="3">
        <v>5.13</v>
      </c>
      <c r="DG77" s="3">
        <v>0.37555710312905966</v>
      </c>
      <c r="DH77" s="18">
        <v>5.5055571031290595</v>
      </c>
      <c r="DI77" s="3">
        <v>5.13</v>
      </c>
      <c r="DJ77">
        <f t="shared" si="57"/>
        <v>0.92171809688382189</v>
      </c>
      <c r="DL77" s="3">
        <v>4.96</v>
      </c>
      <c r="DM77" s="3">
        <v>0.26835097500463956</v>
      </c>
      <c r="DN77" s="18">
        <v>5.2283509750046395</v>
      </c>
      <c r="DO77" s="3">
        <v>5.22</v>
      </c>
      <c r="DP77">
        <f t="shared" si="58"/>
        <v>0.9427858421279115</v>
      </c>
      <c r="DR77" s="3">
        <v>4.91</v>
      </c>
      <c r="DS77" s="3">
        <v>4.8686480966334402</v>
      </c>
      <c r="DT77" s="18">
        <v>4.8686480966334402</v>
      </c>
      <c r="DU77" s="3">
        <v>5.2608509750046393</v>
      </c>
      <c r="DV77">
        <f t="shared" si="59"/>
        <v>0.4759590332260985</v>
      </c>
      <c r="DX77" s="3">
        <v>4.88</v>
      </c>
      <c r="DY77" s="12">
        <v>-1.1351903366559668E-2</v>
      </c>
      <c r="DZ77" s="18">
        <v>4.8686480966334402</v>
      </c>
      <c r="EA77" s="18">
        <v>5.2608509750046393</v>
      </c>
      <c r="EB77" s="3">
        <v>4.88</v>
      </c>
      <c r="EC77" s="3">
        <v>4.83</v>
      </c>
      <c r="ED77" s="3">
        <v>0.65805710312905941</v>
      </c>
      <c r="EE77" s="19">
        <v>5.5380571031290593</v>
      </c>
      <c r="EF77" s="3">
        <v>5.53</v>
      </c>
      <c r="EI77" s="3">
        <v>5.31</v>
      </c>
      <c r="EJ77" s="3">
        <v>0.22805710312905969</v>
      </c>
      <c r="EK77" s="19">
        <v>5.5380571031290593</v>
      </c>
      <c r="EL77" s="3">
        <v>5.53</v>
      </c>
      <c r="EM77">
        <f t="shared" si="60"/>
        <v>0.95095541762516733</v>
      </c>
      <c r="EO77" s="3"/>
      <c r="EP77" s="3"/>
      <c r="EQ77" s="3"/>
      <c r="ER77" s="3">
        <v>5.5380571031290593</v>
      </c>
      <c r="ES77" s="19">
        <v>5.5380571031290593</v>
      </c>
      <c r="ET77" s="3"/>
      <c r="EU77" s="3"/>
      <c r="EX77" s="3">
        <v>5.1660000000000004</v>
      </c>
      <c r="EY77" s="3">
        <v>0.37205710312905893</v>
      </c>
      <c r="EZ77" s="19">
        <v>5.5380571031290593</v>
      </c>
      <c r="FA77" s="3">
        <v>5.37</v>
      </c>
      <c r="FB77" s="3">
        <v>5.14</v>
      </c>
      <c r="FC77">
        <f t="shared" si="63"/>
        <v>0.92239102474169932</v>
      </c>
      <c r="FE77" s="3"/>
      <c r="FF77" s="19"/>
      <c r="FG77" s="3"/>
      <c r="FJ77" s="3"/>
      <c r="FK77" s="14"/>
      <c r="FL77" s="20"/>
      <c r="FM77" s="3"/>
      <c r="FN77" s="3"/>
      <c r="FO77" s="3"/>
      <c r="FP77">
        <f t="shared" si="61"/>
        <v>1</v>
      </c>
      <c r="FR77" s="3"/>
      <c r="FS77" s="3"/>
      <c r="FT77" s="20"/>
      <c r="FU77" s="3"/>
      <c r="FX77" s="3"/>
      <c r="FY77" s="3"/>
      <c r="FZ77" s="3"/>
      <c r="GA77" s="3"/>
      <c r="GB77" s="3"/>
    </row>
    <row r="78" spans="1:184">
      <c r="A78" s="36" t="s">
        <v>188</v>
      </c>
      <c r="B78" s="2">
        <v>255189.01</v>
      </c>
      <c r="C78" s="2" t="s">
        <v>123</v>
      </c>
      <c r="D78" s="16" t="s">
        <v>124</v>
      </c>
      <c r="E78" s="3">
        <v>9</v>
      </c>
      <c r="F78" s="4">
        <v>7.0979999999999999</v>
      </c>
      <c r="G78" s="4">
        <v>4.2080334262722001</v>
      </c>
      <c r="H78" s="4">
        <v>2.6379665737277995</v>
      </c>
      <c r="I78" s="64">
        <f t="shared" si="32"/>
        <v>6.8460000000000001</v>
      </c>
      <c r="J78" s="10">
        <v>5.7084999999999999</v>
      </c>
      <c r="K78" s="10">
        <v>0.86190668525444014</v>
      </c>
      <c r="L78" s="44">
        <f t="shared" si="62"/>
        <v>0.82999667327531679</v>
      </c>
      <c r="N78" s="11">
        <v>6.22</v>
      </c>
      <c r="O78" s="11">
        <v>0.3504066852544403</v>
      </c>
      <c r="P78" s="11">
        <v>6.57040668525444</v>
      </c>
      <c r="Q78" s="44">
        <f t="shared" si="33"/>
        <v>0.92313013296623359</v>
      </c>
      <c r="S78" s="11">
        <v>5.96</v>
      </c>
      <c r="T78" s="11">
        <v>0.61040668525444008</v>
      </c>
      <c r="U78" s="11">
        <v>6.57040668525444</v>
      </c>
      <c r="V78" s="44">
        <f t="shared" si="34"/>
        <v>0.87331861118409893</v>
      </c>
      <c r="X78" s="11">
        <v>6.09</v>
      </c>
      <c r="Y78" s="11">
        <v>0.48040668525444019</v>
      </c>
      <c r="Z78" s="11">
        <v>6.57040668525444</v>
      </c>
      <c r="AA78" s="44">
        <f t="shared" si="35"/>
        <v>0.89753379080744811</v>
      </c>
      <c r="AB78" s="48"/>
      <c r="AC78" s="11">
        <v>6.4470000000000001</v>
      </c>
      <c r="AD78" s="7"/>
      <c r="AE78" s="11" t="s">
        <v>125</v>
      </c>
      <c r="AF78" s="11"/>
      <c r="AG78" s="44">
        <f t="shared" si="36"/>
        <v>1</v>
      </c>
      <c r="AH78" s="44">
        <f t="shared" si="37"/>
        <v>1</v>
      </c>
      <c r="AI78" s="44">
        <f t="shared" si="38"/>
        <v>0</v>
      </c>
      <c r="AJ78" s="44"/>
      <c r="AK78" s="11">
        <v>6.2</v>
      </c>
      <c r="AL78" s="11">
        <v>-0.4209832868639003</v>
      </c>
      <c r="AM78" s="17">
        <v>5.7790167131360999</v>
      </c>
      <c r="AN78" s="11">
        <v>6.2</v>
      </c>
      <c r="AO78" s="44">
        <f t="shared" si="39"/>
        <v>1</v>
      </c>
      <c r="AP78" s="44">
        <f t="shared" si="40"/>
        <v>1</v>
      </c>
      <c r="AQ78" s="4">
        <v>6.39</v>
      </c>
      <c r="AR78" s="4">
        <v>-0.6109832868638998</v>
      </c>
      <c r="AS78" s="18">
        <v>5.7790167131360999</v>
      </c>
      <c r="AT78" s="4">
        <v>6.39</v>
      </c>
      <c r="AU78" s="44">
        <f t="shared" si="41"/>
        <v>1</v>
      </c>
      <c r="AV78" s="44">
        <f t="shared" si="42"/>
        <v>1</v>
      </c>
      <c r="AW78" s="4">
        <v>5.61</v>
      </c>
      <c r="AX78" s="4">
        <v>0.16901671313609956</v>
      </c>
      <c r="AY78" s="18">
        <v>5.7790167131360999</v>
      </c>
      <c r="AZ78" s="4">
        <v>5.77</v>
      </c>
      <c r="BA78" s="44">
        <f t="shared" si="43"/>
        <v>0.96138570321267836</v>
      </c>
      <c r="BB78" s="44">
        <f t="shared" si="44"/>
        <v>0.9633702436804501</v>
      </c>
      <c r="BC78" s="4">
        <v>5.38</v>
      </c>
      <c r="BD78" s="4">
        <v>0.13522005576331964</v>
      </c>
      <c r="BE78" s="18">
        <v>5.5152200557633195</v>
      </c>
      <c r="BF78" s="4">
        <v>5.51</v>
      </c>
      <c r="BG78" s="44">
        <f t="shared" si="45"/>
        <v>0.96886664425122448</v>
      </c>
      <c r="BH78" s="44">
        <f t="shared" si="46"/>
        <v>0.97003250385008843</v>
      </c>
      <c r="BI78" s="4">
        <v>5.14</v>
      </c>
      <c r="BJ78" s="4">
        <v>0.11142339839054038</v>
      </c>
      <c r="BK78" s="18">
        <v>5.2514233983905401</v>
      </c>
      <c r="BN78" s="44">
        <f t="shared" si="47"/>
        <v>0.97420430324610541</v>
      </c>
      <c r="BO78" s="44"/>
      <c r="BP78" s="4">
        <v>4.8899999999999997</v>
      </c>
      <c r="BQ78" s="4">
        <v>0.36142339839054038</v>
      </c>
      <c r="BR78" s="18">
        <v>5.2514233983905401</v>
      </c>
      <c r="BS78" s="4">
        <v>5.25</v>
      </c>
      <c r="BT78" s="44">
        <f t="shared" si="48"/>
        <v>0.92090451616922409</v>
      </c>
      <c r="BU78" s="44">
        <f t="shared" si="49"/>
        <v>0.92119146985012701</v>
      </c>
      <c r="BV78" s="3">
        <v>4.97</v>
      </c>
      <c r="BW78" s="3">
        <v>0.28142339839054031</v>
      </c>
      <c r="BX78" s="18">
        <v>5.2514233983905401</v>
      </c>
      <c r="BY78" s="3">
        <v>5.25</v>
      </c>
      <c r="BZ78" s="44">
        <f t="shared" si="50"/>
        <v>0.9373145996538943</v>
      </c>
      <c r="CA78" s="44">
        <f t="shared" si="51"/>
        <v>0.93761187286152392</v>
      </c>
      <c r="CB78" s="3">
        <v>4.87</v>
      </c>
      <c r="CC78" s="3">
        <v>0.38142339839053996</v>
      </c>
      <c r="CD78" s="18">
        <v>5.2514233983905401</v>
      </c>
      <c r="CE78" s="3">
        <v>5.25</v>
      </c>
      <c r="CF78">
        <f t="shared" si="52"/>
        <v>0.91689138541605752</v>
      </c>
      <c r="CH78" s="3">
        <v>4.8099999999999996</v>
      </c>
      <c r="CI78" s="3">
        <v>0.44142339839054046</v>
      </c>
      <c r="CJ78" s="18">
        <v>5.2514233983905401</v>
      </c>
      <c r="CK78" s="3">
        <v>5.26</v>
      </c>
      <c r="CL78">
        <f t="shared" si="53"/>
        <v>0.90505914668375054</v>
      </c>
      <c r="CN78" s="3">
        <v>5.01</v>
      </c>
      <c r="CO78" s="3">
        <v>0.24142339839054028</v>
      </c>
      <c r="CP78" s="18">
        <v>5.2514233983905401</v>
      </c>
      <c r="CQ78" s="3">
        <v>5.26</v>
      </c>
      <c r="CR78">
        <f t="shared" si="54"/>
        <v>0.94574092795948417</v>
      </c>
      <c r="CT78" s="3">
        <v>4.9320000000000004</v>
      </c>
      <c r="CU78" s="3">
        <v>0.31942339839053968</v>
      </c>
      <c r="CV78" s="18">
        <v>5.2514233983905401</v>
      </c>
      <c r="CW78" s="3">
        <v>5.2859999999999996</v>
      </c>
      <c r="CX78">
        <f t="shared" si="55"/>
        <v>0.9294474998302531</v>
      </c>
      <c r="CZ78" s="3">
        <v>4.83</v>
      </c>
      <c r="DA78" s="3">
        <v>0.42142339839053999</v>
      </c>
      <c r="DB78" s="18">
        <v>5.2514233983905401</v>
      </c>
      <c r="DC78" s="3">
        <v>5.25</v>
      </c>
      <c r="DD78">
        <f t="shared" si="56"/>
        <v>0.90896914814164165</v>
      </c>
      <c r="DF78" s="3">
        <v>4.97</v>
      </c>
      <c r="DG78" s="3">
        <v>0.28142339839054031</v>
      </c>
      <c r="DH78" s="18">
        <v>5.2514233983905401</v>
      </c>
      <c r="DI78" s="3">
        <v>4.97</v>
      </c>
      <c r="DJ78">
        <f t="shared" si="57"/>
        <v>0.9373145996538943</v>
      </c>
      <c r="DL78" s="3">
        <v>4.82</v>
      </c>
      <c r="DM78" s="3">
        <v>0.16762674101775943</v>
      </c>
      <c r="DN78" s="18">
        <v>4.9876267410177597</v>
      </c>
      <c r="DO78" s="3">
        <v>4.99</v>
      </c>
      <c r="DP78">
        <f t="shared" si="58"/>
        <v>0.96169109697529864</v>
      </c>
      <c r="DR78" s="3">
        <v>4.7699999999999996</v>
      </c>
      <c r="DS78" s="3">
        <v>4.9260506035975995</v>
      </c>
      <c r="DT78" s="18">
        <v>4.9260506035975995</v>
      </c>
      <c r="DU78" s="3">
        <v>4.9876267410177597</v>
      </c>
      <c r="DV78">
        <f t="shared" si="59"/>
        <v>0.46069572083104454</v>
      </c>
      <c r="DX78" s="3">
        <v>4.76</v>
      </c>
      <c r="DY78" s="12">
        <v>0.16605060359759971</v>
      </c>
      <c r="DZ78" s="18">
        <v>4.9260506035975995</v>
      </c>
      <c r="EA78" s="18">
        <v>4.9876267410177597</v>
      </c>
      <c r="EB78" s="3">
        <v>4.92</v>
      </c>
      <c r="EC78" s="3">
        <v>4.8600000000000003</v>
      </c>
      <c r="ED78" s="3">
        <v>0.33142339839054014</v>
      </c>
      <c r="EE78" s="19">
        <v>5.2514233983905401</v>
      </c>
      <c r="EF78" s="3">
        <v>5.25</v>
      </c>
      <c r="EI78" s="3">
        <v>5.03</v>
      </c>
      <c r="EJ78" s="3">
        <v>0.22142339839053982</v>
      </c>
      <c r="EK78" s="19">
        <v>5.2514233983905401</v>
      </c>
      <c r="EL78" s="3">
        <v>5.26</v>
      </c>
      <c r="EM78">
        <f t="shared" si="60"/>
        <v>0.95001116228119031</v>
      </c>
      <c r="EO78" s="3"/>
      <c r="EP78" s="3"/>
      <c r="EQ78" s="3"/>
      <c r="ER78" s="12">
        <v>5.2514233983905401</v>
      </c>
      <c r="ES78" s="17">
        <v>5.2514233983905401</v>
      </c>
      <c r="ET78" s="3"/>
      <c r="EU78" s="3"/>
      <c r="EX78" s="3">
        <v>4.9494999999999996</v>
      </c>
      <c r="EY78" s="12">
        <v>0.3019233983905405</v>
      </c>
      <c r="EZ78" s="17">
        <v>5.2514233983905401</v>
      </c>
      <c r="FA78" s="3">
        <v>5.26</v>
      </c>
      <c r="FB78" s="3"/>
      <c r="FC78">
        <f t="shared" si="63"/>
        <v>0.93305403795897346</v>
      </c>
      <c r="FE78" s="3"/>
      <c r="FF78" s="17">
        <v>5.2514233983905401</v>
      </c>
      <c r="FG78" s="3"/>
      <c r="FJ78" s="3"/>
      <c r="FK78" s="37"/>
      <c r="FL78" s="20"/>
      <c r="FM78" s="3"/>
      <c r="FN78" s="3">
        <v>4.984</v>
      </c>
      <c r="FO78" s="3"/>
      <c r="FP78">
        <f t="shared" si="61"/>
        <v>1</v>
      </c>
      <c r="FR78" s="3"/>
      <c r="FS78" s="3"/>
      <c r="FT78" s="20"/>
      <c r="FU78" s="3"/>
      <c r="FX78" s="3"/>
      <c r="FY78" s="3"/>
      <c r="FZ78" s="3"/>
      <c r="GA78" s="3"/>
      <c r="GB78" s="3"/>
    </row>
    <row r="79" spans="1:184">
      <c r="A79" s="38" t="s">
        <v>218</v>
      </c>
      <c r="B79" s="2">
        <v>255189.01</v>
      </c>
      <c r="C79" s="2" t="s">
        <v>123</v>
      </c>
      <c r="D79" s="16" t="s">
        <v>124</v>
      </c>
      <c r="E79" s="3">
        <v>37</v>
      </c>
      <c r="F79" s="4">
        <v>6.8469999999999995</v>
      </c>
      <c r="G79" s="4">
        <v>4.0537511607164998</v>
      </c>
      <c r="H79" s="4">
        <v>2.5412488392834995</v>
      </c>
      <c r="I79" s="64">
        <f t="shared" si="32"/>
        <v>6.5949999999999989</v>
      </c>
      <c r="J79" s="40">
        <v>6.0379999999999994</v>
      </c>
      <c r="K79" s="12">
        <v>0.28919034356429929</v>
      </c>
      <c r="L79" s="44">
        <f t="shared" si="62"/>
        <v>0.93341141176337583</v>
      </c>
      <c r="N79" s="11">
        <v>5.88</v>
      </c>
      <c r="O79" s="11">
        <v>0.59719034356429912</v>
      </c>
      <c r="P79" s="11">
        <v>6.477190343564299</v>
      </c>
      <c r="Q79" s="44">
        <f t="shared" si="33"/>
        <v>0.87159796720413796</v>
      </c>
      <c r="S79" s="11">
        <v>6.06</v>
      </c>
      <c r="T79" s="11">
        <v>0.4171903435642994</v>
      </c>
      <c r="U79" s="11">
        <v>6.477190343564299</v>
      </c>
      <c r="V79" s="44">
        <f t="shared" si="34"/>
        <v>0.90668848090165088</v>
      </c>
      <c r="X79" s="11">
        <v>6.15</v>
      </c>
      <c r="Y79" s="11">
        <v>0.32719034356429866</v>
      </c>
      <c r="Z79" s="11">
        <v>6.477190343564299</v>
      </c>
      <c r="AA79" s="44">
        <f t="shared" si="35"/>
        <v>0.92531506224299331</v>
      </c>
      <c r="AB79" s="48"/>
      <c r="AC79" s="11">
        <v>6.02</v>
      </c>
      <c r="AD79" s="7"/>
      <c r="AE79" s="11" t="s">
        <v>125</v>
      </c>
      <c r="AF79" s="11">
        <v>6.02</v>
      </c>
      <c r="AG79" s="44">
        <f t="shared" si="36"/>
        <v>1</v>
      </c>
      <c r="AH79" s="44">
        <f t="shared" si="37"/>
        <v>1</v>
      </c>
      <c r="AI79" s="44">
        <f t="shared" si="38"/>
        <v>0.87921717540528699</v>
      </c>
      <c r="AJ79" s="44"/>
      <c r="AK79" s="11">
        <v>5.78</v>
      </c>
      <c r="AL79" s="11">
        <v>-8.2524141089250769E-2</v>
      </c>
      <c r="AM79" s="17">
        <v>5.6974758589107495</v>
      </c>
      <c r="AN79" s="11">
        <v>5.78</v>
      </c>
      <c r="AO79" s="44">
        <f t="shared" si="39"/>
        <v>1</v>
      </c>
      <c r="AP79" s="44">
        <f t="shared" si="40"/>
        <v>1</v>
      </c>
      <c r="AQ79" s="4">
        <v>5.58</v>
      </c>
      <c r="AR79" s="4">
        <v>-3.6244196417509755E-3</v>
      </c>
      <c r="AS79" s="18">
        <v>5.5763755803582491</v>
      </c>
      <c r="AT79" s="4">
        <v>5.58</v>
      </c>
      <c r="AU79" s="44">
        <f t="shared" si="41"/>
        <v>1</v>
      </c>
      <c r="AV79" s="44">
        <f t="shared" si="42"/>
        <v>1</v>
      </c>
      <c r="AW79" s="4">
        <v>5.23</v>
      </c>
      <c r="AX79" s="4">
        <v>0.34637558035824867</v>
      </c>
      <c r="AY79" s="18">
        <v>5.5763755803582491</v>
      </c>
      <c r="AZ79" s="4">
        <v>5.57</v>
      </c>
      <c r="BA79" s="44">
        <f t="shared" si="43"/>
        <v>0.92128054468866394</v>
      </c>
      <c r="BB79" s="44">
        <f t="shared" si="44"/>
        <v>0.92261737463881421</v>
      </c>
      <c r="BC79" s="4">
        <v>5.28</v>
      </c>
      <c r="BD79" s="4">
        <v>4.225069642989876E-2</v>
      </c>
      <c r="BE79" s="18">
        <v>5.322250696429899</v>
      </c>
      <c r="BF79" s="4">
        <v>5.32</v>
      </c>
      <c r="BG79" s="44">
        <f t="shared" si="45"/>
        <v>0.98968489324383901</v>
      </c>
      <c r="BH79" s="44">
        <f t="shared" si="46"/>
        <v>0.99022901040399358</v>
      </c>
      <c r="BI79" s="4">
        <v>5.1100000000000003</v>
      </c>
      <c r="BJ79" s="4">
        <v>-4.1874187498451398E-2</v>
      </c>
      <c r="BK79" s="18">
        <v>5.0681258125015489</v>
      </c>
      <c r="BN79" s="44">
        <f t="shared" si="47"/>
        <v>1</v>
      </c>
      <c r="BO79" s="44"/>
      <c r="BP79" s="4">
        <v>4.84</v>
      </c>
      <c r="BQ79" s="4">
        <v>0.22812581250154906</v>
      </c>
      <c r="BR79" s="18">
        <v>5.0681258125015489</v>
      </c>
      <c r="BS79" s="4">
        <v>5.0599999999999996</v>
      </c>
      <c r="BT79" s="44">
        <f t="shared" si="48"/>
        <v>0.94672294091389997</v>
      </c>
      <c r="BU79" s="44">
        <f t="shared" si="49"/>
        <v>0.94852297391055485</v>
      </c>
      <c r="BV79" s="3">
        <v>4.8499999999999996</v>
      </c>
      <c r="BW79" s="3">
        <v>0.21812581250154928</v>
      </c>
      <c r="BX79" s="18">
        <v>5.0681258125015489</v>
      </c>
      <c r="BY79" s="3">
        <v>5.0599999999999996</v>
      </c>
      <c r="BZ79" s="44">
        <f t="shared" si="50"/>
        <v>0.94893911648929519</v>
      </c>
      <c r="CA79" s="44">
        <f t="shared" si="51"/>
        <v>0.95074759476237569</v>
      </c>
      <c r="CB79" s="3">
        <v>4.78</v>
      </c>
      <c r="CC79" s="3">
        <v>0.28812581250154867</v>
      </c>
      <c r="CD79" s="18">
        <v>5.0681258125015489</v>
      </c>
      <c r="CE79" s="3">
        <v>5.0599999999999996</v>
      </c>
      <c r="CF79">
        <f t="shared" si="52"/>
        <v>0.93364026335181949</v>
      </c>
      <c r="CH79" s="3">
        <v>4.71</v>
      </c>
      <c r="CI79" s="3">
        <v>0.35812581250154896</v>
      </c>
      <c r="CJ79" s="18">
        <v>5.0681258125015489</v>
      </c>
      <c r="CK79" s="3">
        <v>5.0599999999999996</v>
      </c>
      <c r="CL79">
        <f t="shared" si="53"/>
        <v>0.91882688146665836</v>
      </c>
      <c r="CN79" s="3">
        <v>4.79</v>
      </c>
      <c r="CO79" s="3">
        <v>0.27812581250154889</v>
      </c>
      <c r="CP79" s="18">
        <v>5.0681258125015489</v>
      </c>
      <c r="CQ79" s="3">
        <v>5.0599999999999996</v>
      </c>
      <c r="CR79">
        <f t="shared" si="54"/>
        <v>0.93579554215849858</v>
      </c>
      <c r="CT79" s="3">
        <v>4.7930000000000001</v>
      </c>
      <c r="CU79" s="3">
        <v>0.27512581250154877</v>
      </c>
      <c r="CV79" s="18">
        <v>5.0681258125015489</v>
      </c>
      <c r="CW79" s="3">
        <v>5.18</v>
      </c>
      <c r="CX79">
        <f t="shared" si="55"/>
        <v>0.93644406754830389</v>
      </c>
      <c r="CZ79" s="3">
        <v>4.71</v>
      </c>
      <c r="DA79" s="3">
        <v>0.35812581250154896</v>
      </c>
      <c r="DB79" s="18">
        <v>5.0681258125015489</v>
      </c>
      <c r="DC79" s="3">
        <v>5.0599999999999996</v>
      </c>
      <c r="DD79">
        <f t="shared" si="56"/>
        <v>0.91882688146665836</v>
      </c>
      <c r="DF79" s="3">
        <v>4.82</v>
      </c>
      <c r="DG79" s="3">
        <v>0.24812581250154864</v>
      </c>
      <c r="DH79" s="18">
        <v>5.0681258125015489</v>
      </c>
      <c r="DI79" s="3">
        <v>4.82</v>
      </c>
      <c r="DJ79">
        <f t="shared" si="57"/>
        <v>0.94232149965089851</v>
      </c>
      <c r="DL79" s="3">
        <v>4.66</v>
      </c>
      <c r="DM79" s="3">
        <v>0.15400092857319958</v>
      </c>
      <c r="DN79" s="18">
        <v>4.8140009285731997</v>
      </c>
      <c r="DO79" s="3">
        <v>4.8099999999999996</v>
      </c>
      <c r="DP79">
        <f t="shared" si="58"/>
        <v>0.96340066493812948</v>
      </c>
      <c r="DR79" s="3">
        <v>4.57</v>
      </c>
      <c r="DS79" s="3">
        <v>4.2201453111084399</v>
      </c>
      <c r="DT79" s="18">
        <v>4.2201453111084399</v>
      </c>
      <c r="DU79" s="3">
        <v>4.8140009285731997</v>
      </c>
      <c r="DV79">
        <f t="shared" si="59"/>
        <v>0.48994463183346793</v>
      </c>
      <c r="DX79" s="3">
        <v>4.5199999999999996</v>
      </c>
      <c r="DY79" s="12">
        <v>-0.29985468889155964</v>
      </c>
      <c r="DZ79" s="18">
        <v>4.2201453111084399</v>
      </c>
      <c r="EA79" s="18">
        <v>4.8140009285731997</v>
      </c>
      <c r="EB79" s="3">
        <v>4.5199999999999996</v>
      </c>
      <c r="EC79" s="3">
        <v>4.75</v>
      </c>
      <c r="ED79" s="3">
        <v>0.54812581250154935</v>
      </c>
      <c r="EE79" s="19">
        <v>5.0681258125015489</v>
      </c>
      <c r="EF79" s="3">
        <v>5.0599999999999996</v>
      </c>
      <c r="EI79" s="3">
        <v>4.8499999999999996</v>
      </c>
      <c r="EJ79" s="3">
        <v>0.21812581250154928</v>
      </c>
      <c r="EK79" s="19">
        <v>5.0681258125015489</v>
      </c>
      <c r="EL79" s="3">
        <v>5.0599999999999996</v>
      </c>
      <c r="EM79">
        <f t="shared" si="60"/>
        <v>0.94893911648929519</v>
      </c>
      <c r="EO79" s="3"/>
      <c r="EP79" s="3"/>
      <c r="EQ79" s="3"/>
      <c r="ER79" s="12">
        <v>5.0681258125015489</v>
      </c>
      <c r="ES79" s="17">
        <v>5.0681258125015489</v>
      </c>
      <c r="ET79" s="3"/>
      <c r="EU79" s="3"/>
      <c r="EX79" s="3">
        <v>4.75</v>
      </c>
      <c r="EY79" s="12">
        <v>0.31812581250154892</v>
      </c>
      <c r="EZ79" s="17">
        <v>5.0681258125015489</v>
      </c>
      <c r="FA79" s="3">
        <v>5.07</v>
      </c>
      <c r="FB79" s="3"/>
      <c r="FC79">
        <f t="shared" si="63"/>
        <v>0.92723358537983214</v>
      </c>
      <c r="FE79" s="3"/>
      <c r="FF79" s="17">
        <v>5.0681258125015489</v>
      </c>
      <c r="FG79" s="3"/>
      <c r="FJ79" s="3">
        <v>4.82</v>
      </c>
      <c r="FK79" s="12">
        <v>-5.9990714268005618E-3</v>
      </c>
      <c r="FL79" s="18">
        <v>4.8140009285731997</v>
      </c>
      <c r="FM79" s="3">
        <v>4.82</v>
      </c>
      <c r="FN79" s="3"/>
      <c r="FO79" s="3"/>
      <c r="FP79">
        <f t="shared" si="61"/>
        <v>1</v>
      </c>
      <c r="FR79" s="3">
        <v>4.7815000000000003</v>
      </c>
      <c r="FS79" s="3"/>
      <c r="FT79" s="39"/>
      <c r="FU79" s="3"/>
      <c r="FX79" s="3"/>
      <c r="FY79" s="3"/>
      <c r="FZ79" s="3"/>
      <c r="GA79" s="3"/>
      <c r="GB79" s="3"/>
    </row>
    <row r="80" spans="1:184">
      <c r="A80" s="42" t="s">
        <v>237</v>
      </c>
      <c r="B80" s="2">
        <v>255189.01</v>
      </c>
      <c r="C80" s="2" t="s">
        <v>123</v>
      </c>
      <c r="D80" s="16" t="s">
        <v>124</v>
      </c>
      <c r="E80" s="3">
        <v>28</v>
      </c>
      <c r="F80" s="4">
        <v>6.8484999999999996</v>
      </c>
      <c r="G80" s="4">
        <v>4.0546731662875501</v>
      </c>
      <c r="H80" s="4">
        <v>2.5418268337124492</v>
      </c>
      <c r="I80" s="64">
        <f t="shared" si="32"/>
        <v>6.5964999999999989</v>
      </c>
      <c r="J80" s="40">
        <v>6.2619999999999996</v>
      </c>
      <c r="K80" s="12">
        <v>6.6574744678509212E-2</v>
      </c>
      <c r="L80" s="44">
        <f t="shared" si="62"/>
        <v>0.98384597429789089</v>
      </c>
      <c r="N80" s="11">
        <v>5.89</v>
      </c>
      <c r="O80" s="11">
        <v>0.58857474467850945</v>
      </c>
      <c r="P80" s="11">
        <v>6.4785747446785091</v>
      </c>
      <c r="Q80" s="44">
        <f t="shared" si="33"/>
        <v>0.87324072374243478</v>
      </c>
      <c r="S80" s="40">
        <v>6.0019999999999998</v>
      </c>
      <c r="T80" s="11">
        <v>0.326574744678509</v>
      </c>
      <c r="U80" s="11">
        <v>6.4785747446785091</v>
      </c>
      <c r="V80" s="44">
        <f t="shared" si="34"/>
        <v>0.92546079306283768</v>
      </c>
      <c r="X80" s="40">
        <v>5.944</v>
      </c>
      <c r="Y80" s="11">
        <v>0.38457474467850883</v>
      </c>
      <c r="Z80" s="11">
        <v>6.4785747446785091</v>
      </c>
      <c r="AA80" s="44">
        <f t="shared" si="35"/>
        <v>0.91336939220526236</v>
      </c>
      <c r="AB80" s="48"/>
      <c r="AC80" s="11">
        <v>5.85</v>
      </c>
      <c r="AD80" s="7"/>
      <c r="AE80" s="11" t="s">
        <v>125</v>
      </c>
      <c r="AF80" s="11">
        <v>5.85</v>
      </c>
      <c r="AG80" s="44">
        <f t="shared" si="36"/>
        <v>1</v>
      </c>
      <c r="AH80" s="44">
        <f t="shared" si="37"/>
        <v>1</v>
      </c>
      <c r="AI80" s="44">
        <f t="shared" si="38"/>
        <v>0.85420164999634951</v>
      </c>
      <c r="AJ80" s="44"/>
      <c r="AK80" s="11">
        <v>5.61</v>
      </c>
      <c r="AL80" s="11">
        <v>8.8686861696274377E-2</v>
      </c>
      <c r="AM80" s="17">
        <v>5.6986868616962747</v>
      </c>
      <c r="AN80" s="11">
        <v>5.69</v>
      </c>
      <c r="AO80" s="44">
        <f t="shared" si="39"/>
        <v>0.97859542470427563</v>
      </c>
      <c r="AP80" s="44">
        <f t="shared" si="40"/>
        <v>0.98065143318889447</v>
      </c>
      <c r="AQ80" s="4">
        <v>5.52</v>
      </c>
      <c r="AR80" s="4">
        <v>5.7586583143774739E-2</v>
      </c>
      <c r="AS80" s="18">
        <v>5.5775865831437743</v>
      </c>
      <c r="AT80" s="4">
        <v>5.57</v>
      </c>
      <c r="AU80" s="44">
        <f t="shared" si="41"/>
        <v>0.98599636534347368</v>
      </c>
      <c r="AV80" s="44">
        <f t="shared" si="42"/>
        <v>0.9878187621829041</v>
      </c>
      <c r="AW80" s="4">
        <v>5.27</v>
      </c>
      <c r="AX80" s="4">
        <v>0.30758658314377474</v>
      </c>
      <c r="AY80" s="18">
        <v>5.5775865831437743</v>
      </c>
      <c r="AZ80" s="4">
        <v>5.57</v>
      </c>
      <c r="BA80" s="44">
        <f t="shared" si="43"/>
        <v>0.92948916368772572</v>
      </c>
      <c r="BB80" s="44">
        <f t="shared" si="44"/>
        <v>0.9311084922922569</v>
      </c>
      <c r="BC80" s="4">
        <v>5.32</v>
      </c>
      <c r="BD80" s="4">
        <v>3.4038997725289732E-3</v>
      </c>
      <c r="BE80" s="18">
        <v>5.3234038997725293</v>
      </c>
      <c r="BF80" s="4">
        <v>5.32</v>
      </c>
      <c r="BG80" s="44">
        <f t="shared" si="45"/>
        <v>0.99916120376298478</v>
      </c>
      <c r="BH80" s="44">
        <f t="shared" si="46"/>
        <v>1</v>
      </c>
      <c r="BI80" s="4">
        <v>5.17</v>
      </c>
      <c r="BJ80" s="4">
        <v>-0.10077878359871484</v>
      </c>
      <c r="BK80" s="18">
        <v>5.0692212164012851</v>
      </c>
      <c r="BL80" s="4">
        <v>5.17</v>
      </c>
      <c r="BN80" s="44">
        <f t="shared" si="47"/>
        <v>1</v>
      </c>
      <c r="BO80" s="44"/>
      <c r="BP80" s="4">
        <v>5</v>
      </c>
      <c r="BQ80" s="4">
        <v>6.9221216401285091E-2</v>
      </c>
      <c r="BR80" s="18">
        <v>5.0692212164012851</v>
      </c>
      <c r="BS80" s="4">
        <v>5.0599999999999996</v>
      </c>
      <c r="BT80" s="44">
        <f t="shared" si="48"/>
        <v>0.98321460008969674</v>
      </c>
      <c r="BU80" s="44">
        <f t="shared" si="49"/>
        <v>0.985418039884287</v>
      </c>
      <c r="BV80" s="3">
        <v>4.93</v>
      </c>
      <c r="BW80" s="3">
        <v>0.13922121640128537</v>
      </c>
      <c r="BX80" s="18">
        <v>5.0692212164012851</v>
      </c>
      <c r="BY80" s="3">
        <v>5.0599999999999996</v>
      </c>
      <c r="BZ80" s="44">
        <f t="shared" si="50"/>
        <v>0.96680383345466459</v>
      </c>
      <c r="CA80" s="44">
        <f t="shared" si="51"/>
        <v>0.96893425248898712</v>
      </c>
      <c r="CB80" s="3">
        <v>4.93</v>
      </c>
      <c r="CC80" s="3">
        <v>0.13922121640128537</v>
      </c>
      <c r="CD80" s="18">
        <v>5.0692212164012851</v>
      </c>
      <c r="CE80" s="3">
        <v>5.0599999999999996</v>
      </c>
      <c r="CF80">
        <f t="shared" si="52"/>
        <v>0.96680383345466459</v>
      </c>
      <c r="CH80" s="3">
        <v>4.8600000000000003</v>
      </c>
      <c r="CI80" s="3">
        <v>0.20922121640128477</v>
      </c>
      <c r="CJ80" s="18">
        <v>5.0692212164012851</v>
      </c>
      <c r="CK80" s="3">
        <v>5.0599999999999996</v>
      </c>
      <c r="CL80">
        <f t="shared" si="53"/>
        <v>0.95093189520577459</v>
      </c>
      <c r="CN80" s="3">
        <v>4.8899999999999997</v>
      </c>
      <c r="CO80" s="3">
        <v>0.17922121640128541</v>
      </c>
      <c r="CP80" s="18">
        <v>5.0692212164012851</v>
      </c>
      <c r="CQ80" s="3">
        <v>5.0599999999999996</v>
      </c>
      <c r="CR80">
        <f t="shared" si="54"/>
        <v>0.95766988965665534</v>
      </c>
      <c r="CT80" s="3">
        <v>4.9264999999999999</v>
      </c>
      <c r="CU80" s="3">
        <v>0.14272121640128521</v>
      </c>
      <c r="CV80" s="18">
        <v>5.0692212164012851</v>
      </c>
      <c r="CW80" s="3">
        <v>5.1565000000000003</v>
      </c>
      <c r="CX80">
        <f t="shared" si="55"/>
        <v>0.96599766345761906</v>
      </c>
      <c r="CZ80" s="3">
        <v>4.87</v>
      </c>
      <c r="DA80" s="3">
        <v>0.19922121640128498</v>
      </c>
      <c r="DB80" s="18">
        <v>5.0692212164012851</v>
      </c>
      <c r="DC80" s="3">
        <v>5.0599999999999996</v>
      </c>
      <c r="DD80">
        <f t="shared" si="56"/>
        <v>0.95316733362915329</v>
      </c>
      <c r="DF80" s="3">
        <v>4.8899999999999997</v>
      </c>
      <c r="DG80" s="3">
        <v>0.17922121640128541</v>
      </c>
      <c r="DH80" s="18">
        <v>5.0692212164012851</v>
      </c>
      <c r="DI80" s="3">
        <v>4.8899999999999997</v>
      </c>
      <c r="DJ80">
        <f t="shared" si="57"/>
        <v>0.95766988965665534</v>
      </c>
      <c r="DL80" s="3">
        <v>4.8099999999999996</v>
      </c>
      <c r="DM80" s="3">
        <v>5.0385330300404263E-3</v>
      </c>
      <c r="DN80" s="18">
        <v>4.81503853303004</v>
      </c>
      <c r="DO80" s="3">
        <v>4.8099999999999996</v>
      </c>
      <c r="DP80">
        <f t="shared" si="58"/>
        <v>0.99875889388133465</v>
      </c>
      <c r="DR80" s="3">
        <v>4.76</v>
      </c>
      <c r="DS80" s="3">
        <v>4.6348412256921598</v>
      </c>
      <c r="DT80" s="18">
        <v>4.6348412256921598</v>
      </c>
      <c r="DU80" s="3">
        <v>4.81503853303004</v>
      </c>
      <c r="DV80">
        <f t="shared" si="59"/>
        <v>0.46661677320310924</v>
      </c>
      <c r="DX80" s="3">
        <v>4.7699999999999996</v>
      </c>
      <c r="DY80" s="12">
        <v>-0.13515877430783974</v>
      </c>
      <c r="DZ80" s="18">
        <v>4.6348412256921598</v>
      </c>
      <c r="EA80" s="18">
        <v>4.81503853303004</v>
      </c>
      <c r="EB80" s="3">
        <v>4.7699999999999996</v>
      </c>
      <c r="EC80" s="3">
        <v>4.75</v>
      </c>
      <c r="ED80" s="3">
        <v>0.29922121640128552</v>
      </c>
      <c r="EE80" s="19">
        <v>5.0692212164012851</v>
      </c>
      <c r="EF80" s="3">
        <v>5.0599999999999996</v>
      </c>
      <c r="EI80" s="3">
        <v>4.9000000000000004</v>
      </c>
      <c r="EJ80" s="3">
        <v>0.16922121640128474</v>
      </c>
      <c r="EK80" s="19">
        <v>5.0692212164012851</v>
      </c>
      <c r="EL80" s="3">
        <v>5.12</v>
      </c>
      <c r="EM80">
        <f t="shared" si="60"/>
        <v>0.95993715726065043</v>
      </c>
      <c r="EO80" s="3"/>
      <c r="EP80" s="3"/>
      <c r="EQ80" s="3"/>
      <c r="ER80" s="12">
        <v>5.0692212164012851</v>
      </c>
      <c r="ES80" s="17">
        <v>5.0692212164012851</v>
      </c>
      <c r="ET80" s="3"/>
      <c r="EU80" s="3"/>
      <c r="EX80" s="3">
        <v>4.93</v>
      </c>
      <c r="EY80" s="12">
        <v>0.13922121640128537</v>
      </c>
      <c r="EZ80" s="17">
        <v>5.0692212164012851</v>
      </c>
      <c r="FA80" s="3"/>
      <c r="FB80" s="3"/>
      <c r="FC80">
        <f t="shared" si="63"/>
        <v>0.96680383345466459</v>
      </c>
      <c r="FE80" s="3"/>
      <c r="FF80" s="17">
        <v>5.0692212164012851</v>
      </c>
      <c r="FG80" s="3"/>
      <c r="FJ80" s="3">
        <v>4.93</v>
      </c>
      <c r="FK80" s="12">
        <v>-0.11496146696995968</v>
      </c>
      <c r="FL80" s="18">
        <v>4.81503853303004</v>
      </c>
      <c r="FM80" s="3">
        <v>4.93</v>
      </c>
      <c r="FN80" s="3"/>
      <c r="FO80" s="3"/>
      <c r="FP80">
        <f t="shared" si="61"/>
        <v>1</v>
      </c>
      <c r="FR80" s="3"/>
      <c r="FS80" s="3">
        <v>4.87</v>
      </c>
      <c r="FT80" s="18">
        <v>4.81503853303004</v>
      </c>
      <c r="FU80" s="3"/>
      <c r="FX80" s="3">
        <v>4.87</v>
      </c>
      <c r="FY80" s="3">
        <v>4.8499999999999996</v>
      </c>
      <c r="FZ80" s="24"/>
      <c r="GA80" s="24"/>
      <c r="GB80" s="24"/>
    </row>
    <row r="81" spans="1:184">
      <c r="A81" s="9" t="s">
        <v>158</v>
      </c>
      <c r="B81" s="2" t="s">
        <v>128</v>
      </c>
      <c r="C81" s="2" t="s">
        <v>123</v>
      </c>
      <c r="D81" s="2" t="s">
        <v>120</v>
      </c>
      <c r="E81" s="3">
        <v>56</v>
      </c>
      <c r="F81" s="4">
        <v>7.1079999999999997</v>
      </c>
      <c r="G81" s="4">
        <v>4.2141801300791997</v>
      </c>
      <c r="H81" s="4">
        <v>2.6418198699207998</v>
      </c>
      <c r="I81" s="64">
        <f t="shared" si="32"/>
        <v>6.8559999999999999</v>
      </c>
      <c r="J81" s="10">
        <v>5.7779999999999996</v>
      </c>
      <c r="K81" s="10">
        <v>0.8016360260158395</v>
      </c>
      <c r="L81" s="44">
        <f t="shared" si="62"/>
        <v>0.84017834763706001</v>
      </c>
      <c r="N81" s="11">
        <v>5.8769999999999998</v>
      </c>
      <c r="O81" s="11">
        <v>0.7026360260158393</v>
      </c>
      <c r="P81" s="11">
        <v>6.5796360260158391</v>
      </c>
      <c r="Q81" s="44">
        <f t="shared" si="33"/>
        <v>0.85709532272325661</v>
      </c>
      <c r="S81" s="11">
        <v>6.0674999999999999</v>
      </c>
      <c r="T81" s="11">
        <v>0.51213602601583919</v>
      </c>
      <c r="U81" s="11">
        <v>6.5796360260158391</v>
      </c>
      <c r="V81" s="44">
        <f t="shared" si="34"/>
        <v>0.89164160646439394</v>
      </c>
      <c r="X81" s="11">
        <v>6.1079999999999997</v>
      </c>
      <c r="Y81" s="11">
        <v>0.47163602601583943</v>
      </c>
      <c r="Z81" s="11">
        <v>6.5796360260158391</v>
      </c>
      <c r="AA81" s="44">
        <f t="shared" si="35"/>
        <v>0.89934815829204851</v>
      </c>
      <c r="AB81" s="48"/>
      <c r="AC81" s="11">
        <v>5.9560000000000004</v>
      </c>
      <c r="AD81" s="11">
        <v>0.62363602601583867</v>
      </c>
      <c r="AE81" s="11">
        <v>6.5796360260158391</v>
      </c>
      <c r="AF81" s="11">
        <v>6.6055000000000001</v>
      </c>
      <c r="AG81" s="44">
        <f t="shared" si="36"/>
        <v>0.87109141689269531</v>
      </c>
      <c r="AH81" s="44">
        <f t="shared" si="37"/>
        <v>0.8664591456203713</v>
      </c>
      <c r="AI81" s="44">
        <f t="shared" si="38"/>
        <v>0.92930500844119313</v>
      </c>
      <c r="AJ81" s="44"/>
      <c r="AK81" s="11">
        <v>6.1464999999999996</v>
      </c>
      <c r="AL81" s="11">
        <v>0.43313602601583945</v>
      </c>
      <c r="AM81" s="11">
        <v>6.5796360260158391</v>
      </c>
      <c r="AN81" s="11">
        <v>6.5789999999999997</v>
      </c>
      <c r="AO81" s="44">
        <f t="shared" si="39"/>
        <v>0.9067986744461588</v>
      </c>
      <c r="AP81" s="44">
        <f t="shared" si="40"/>
        <v>0.90692279479271398</v>
      </c>
      <c r="AQ81" s="4">
        <v>6.1790000000000003</v>
      </c>
      <c r="AR81" s="4">
        <v>0.40063602601583881</v>
      </c>
      <c r="AS81" s="4">
        <v>6.5796360260158391</v>
      </c>
      <c r="AT81" s="4">
        <v>6.6124999999999998</v>
      </c>
      <c r="AU81" s="44">
        <f t="shared" si="41"/>
        <v>0.91318483500438108</v>
      </c>
      <c r="AV81" s="44">
        <f t="shared" si="42"/>
        <v>0.90672766028056828</v>
      </c>
      <c r="AW81" s="4">
        <v>5.8445</v>
      </c>
      <c r="AX81" s="4">
        <v>0.73513602601583905</v>
      </c>
      <c r="AY81" s="4">
        <v>6.5796360260158391</v>
      </c>
      <c r="AZ81" s="4">
        <v>6.6064999999999996</v>
      </c>
      <c r="BA81" s="44">
        <f t="shared" si="43"/>
        <v>0.85146715165679498</v>
      </c>
      <c r="BB81" s="44">
        <f t="shared" si="44"/>
        <v>0.8468704950220779</v>
      </c>
      <c r="BC81" s="4">
        <v>6.15</v>
      </c>
      <c r="BD81" s="4">
        <v>0.42963602601583872</v>
      </c>
      <c r="BE81" s="4">
        <v>6.5796360260158391</v>
      </c>
      <c r="BF81" s="4">
        <v>6.57</v>
      </c>
      <c r="BG81" s="44">
        <f t="shared" si="45"/>
        <v>0.907482119968953</v>
      </c>
      <c r="BH81" s="44">
        <f t="shared" si="46"/>
        <v>0.9093690818632848</v>
      </c>
      <c r="BI81" s="4">
        <v>6.13</v>
      </c>
      <c r="BJ81" s="4">
        <v>0.44963602601583919</v>
      </c>
      <c r="BK81" s="4">
        <v>6.5796360260158391</v>
      </c>
      <c r="BL81" s="4">
        <v>6.57</v>
      </c>
      <c r="BM81" s="4">
        <v>7.056</v>
      </c>
      <c r="BN81" s="44">
        <f t="shared" si="47"/>
        <v>0.90359053381033905</v>
      </c>
      <c r="BO81" s="44"/>
      <c r="BQ81" s="4">
        <v>6.5796360260158391</v>
      </c>
      <c r="BR81" s="4">
        <v>6.5796360260158391</v>
      </c>
      <c r="BT81" s="44">
        <f t="shared" si="48"/>
        <v>0.39042541295272493</v>
      </c>
      <c r="BU81" s="44">
        <f t="shared" si="49"/>
        <v>1</v>
      </c>
      <c r="BV81" s="3">
        <v>6.52</v>
      </c>
      <c r="BW81" s="3">
        <v>0.32381801300791935</v>
      </c>
      <c r="BX81" s="3">
        <v>6.8438180130079189</v>
      </c>
      <c r="BY81" s="3">
        <v>6.84</v>
      </c>
      <c r="BZ81" s="44">
        <f t="shared" si="50"/>
        <v>0.92864298247869448</v>
      </c>
      <c r="CA81" s="44">
        <f t="shared" si="51"/>
        <v>0.92942494765985162</v>
      </c>
      <c r="CB81" s="3">
        <v>6.09</v>
      </c>
      <c r="CC81" s="3">
        <v>0.75381801300791906</v>
      </c>
      <c r="CD81" s="3">
        <v>6.8438180130079189</v>
      </c>
      <c r="CE81" s="3">
        <v>6.85</v>
      </c>
      <c r="CF81">
        <f t="shared" si="52"/>
        <v>0.84826523857364089</v>
      </c>
      <c r="CH81" s="3">
        <v>5.8114999999999997</v>
      </c>
      <c r="CI81" s="3">
        <v>1.0323180130079193</v>
      </c>
      <c r="CJ81" s="3">
        <v>6.8438180130079189</v>
      </c>
      <c r="CK81" s="3">
        <v>6.8434999999999997</v>
      </c>
      <c r="CL81">
        <f t="shared" si="53"/>
        <v>0.80323675242921411</v>
      </c>
      <c r="CN81" s="3">
        <v>5.96</v>
      </c>
      <c r="CO81" s="3">
        <v>0.88381801300791896</v>
      </c>
      <c r="CP81" s="3">
        <v>6.8438180130079189</v>
      </c>
      <c r="CQ81" s="3">
        <v>6.85</v>
      </c>
      <c r="CR81">
        <f t="shared" si="54"/>
        <v>0.82663430071931754</v>
      </c>
      <c r="CT81" s="3">
        <v>5.8550000000000004</v>
      </c>
      <c r="CU81" s="3">
        <v>0.98881801300791849</v>
      </c>
      <c r="CV81" s="3">
        <v>6.8438180130079189</v>
      </c>
      <c r="CW81" s="3">
        <v>6.8550000000000004</v>
      </c>
      <c r="CX81">
        <f t="shared" si="55"/>
        <v>0.80995226486450012</v>
      </c>
      <c r="CZ81" s="3">
        <v>6.54</v>
      </c>
      <c r="DA81" s="3">
        <v>0.30381801300791889</v>
      </c>
      <c r="DB81" s="3">
        <v>6.8438180130079189</v>
      </c>
      <c r="DC81" s="3">
        <v>6.86</v>
      </c>
      <c r="DD81">
        <f t="shared" si="56"/>
        <v>0.93275384287778351</v>
      </c>
      <c r="DF81" s="3">
        <v>6.5</v>
      </c>
      <c r="DG81" s="3">
        <v>0.34381801300791892</v>
      </c>
      <c r="DH81" s="3">
        <v>6.8438180130079189</v>
      </c>
      <c r="DI81" s="3">
        <v>6.84</v>
      </c>
      <c r="DJ81">
        <f t="shared" si="57"/>
        <v>0.92456819809605018</v>
      </c>
      <c r="DL81" s="3">
        <v>6.36</v>
      </c>
      <c r="DM81" s="3">
        <v>0.4838180130079186</v>
      </c>
      <c r="DN81" s="3">
        <v>6.8438180130079189</v>
      </c>
      <c r="DO81" s="3">
        <v>6.85</v>
      </c>
      <c r="DP81">
        <f t="shared" si="58"/>
        <v>0.89701613362282107</v>
      </c>
      <c r="DR81" s="3">
        <v>6.4385000000000003</v>
      </c>
      <c r="DS81" s="3">
        <v>6.7111355617542596</v>
      </c>
      <c r="DT81" s="3">
        <v>6.7111355617542596</v>
      </c>
      <c r="DU81" s="3">
        <v>6.6121360260158397</v>
      </c>
      <c r="DV81">
        <f t="shared" si="59"/>
        <v>0.38572616562734641</v>
      </c>
      <c r="DX81" s="3">
        <v>6.32</v>
      </c>
      <c r="DY81" s="12">
        <v>0.39113556175425934</v>
      </c>
      <c r="DZ81" s="3">
        <v>6.7111355617542596</v>
      </c>
      <c r="EA81" s="3">
        <v>6.6121360260158397</v>
      </c>
      <c r="EB81" s="3">
        <v>6.72</v>
      </c>
      <c r="EC81" s="3"/>
      <c r="ED81" s="3">
        <v>0.15631801300791981</v>
      </c>
      <c r="EE81" s="3">
        <v>6.8763180130079196</v>
      </c>
      <c r="EF81" s="3"/>
      <c r="EI81" s="3"/>
      <c r="EJ81" s="13"/>
      <c r="EK81" s="13"/>
      <c r="EL81" s="3"/>
      <c r="EM81">
        <f t="shared" si="60"/>
        <v>1</v>
      </c>
      <c r="EO81" s="3">
        <v>6.67</v>
      </c>
      <c r="EP81" s="3">
        <v>6.4264999999999999</v>
      </c>
      <c r="EQ81" s="3"/>
      <c r="ER81" s="14"/>
      <c r="ES81" s="14"/>
      <c r="ET81" s="3"/>
      <c r="EU81" s="3"/>
      <c r="EX81" s="3"/>
      <c r="EY81" s="14"/>
      <c r="EZ81" s="14"/>
      <c r="FA81" s="3"/>
      <c r="FB81" s="3"/>
      <c r="FC81">
        <f t="shared" si="63"/>
        <v>1</v>
      </c>
      <c r="FE81" s="3"/>
      <c r="FF81" s="14"/>
      <c r="FG81" s="3"/>
      <c r="FJ81" s="3"/>
      <c r="FK81" s="14"/>
      <c r="FL81" s="15"/>
      <c r="FM81" s="3"/>
      <c r="FN81" s="3"/>
      <c r="FO81" s="3"/>
      <c r="FP81">
        <f t="shared" si="61"/>
        <v>1</v>
      </c>
      <c r="FR81" s="3"/>
      <c r="FS81" s="3"/>
      <c r="FT81" s="15"/>
      <c r="FU81" s="3"/>
      <c r="FX81" s="3"/>
      <c r="FY81" s="3"/>
      <c r="FZ81" s="3"/>
      <c r="GA81" s="3"/>
      <c r="GB81" s="3"/>
    </row>
    <row r="82" spans="1:184">
      <c r="A82" s="34" t="s">
        <v>172</v>
      </c>
      <c r="B82" s="2" t="s">
        <v>128</v>
      </c>
      <c r="C82" s="2" t="s">
        <v>123</v>
      </c>
      <c r="D82" s="2" t="s">
        <v>120</v>
      </c>
      <c r="E82" s="3">
        <v>34</v>
      </c>
      <c r="F82" s="4">
        <v>6.4560000000000004</v>
      </c>
      <c r="G82" s="4">
        <v>3.8134150418628003</v>
      </c>
      <c r="H82" s="4">
        <v>2.3905849581371998</v>
      </c>
      <c r="I82" s="64">
        <f t="shared" si="32"/>
        <v>6.2040000000000006</v>
      </c>
      <c r="J82" s="10">
        <v>5.4314999999999998</v>
      </c>
      <c r="K82" s="10">
        <v>0.54638300837256004</v>
      </c>
      <c r="L82" s="44">
        <f t="shared" si="62"/>
        <v>0.87467699143930211</v>
      </c>
      <c r="N82" s="11">
        <v>5.5739999999999998</v>
      </c>
      <c r="O82" s="11">
        <v>0.40388300837255997</v>
      </c>
      <c r="P82" s="11">
        <v>5.9778830083725598</v>
      </c>
      <c r="Q82" s="44">
        <f t="shared" si="33"/>
        <v>0.90423180824271598</v>
      </c>
      <c r="S82" s="11">
        <v>5.5750000000000002</v>
      </c>
      <c r="T82" s="11">
        <v>0.40288300837255964</v>
      </c>
      <c r="U82" s="11">
        <v>5.9778830083725598</v>
      </c>
      <c r="V82" s="44">
        <f t="shared" si="34"/>
        <v>0.90444626931673622</v>
      </c>
      <c r="X82" s="11">
        <v>5.59</v>
      </c>
      <c r="Y82" s="11">
        <v>0.38788300837255996</v>
      </c>
      <c r="Z82" s="11">
        <v>5.9778830083725598</v>
      </c>
      <c r="AA82" s="44">
        <f t="shared" si="35"/>
        <v>0.90767543655922478</v>
      </c>
      <c r="AB82" s="48"/>
      <c r="AC82" s="11">
        <v>5.4470000000000001</v>
      </c>
      <c r="AD82" s="11">
        <v>0.53088300837255975</v>
      </c>
      <c r="AE82" s="11">
        <v>5.9778830083725598</v>
      </c>
      <c r="AF82" s="11">
        <v>6.0030000000000001</v>
      </c>
      <c r="AG82" s="44">
        <f t="shared" si="36"/>
        <v>0.87779774724623272</v>
      </c>
      <c r="AH82" s="44">
        <f t="shared" si="37"/>
        <v>0.87275184557359831</v>
      </c>
      <c r="AI82" s="44">
        <f t="shared" si="38"/>
        <v>0.92983271375464682</v>
      </c>
      <c r="AJ82" s="44"/>
      <c r="AK82" s="11">
        <v>5.6485000000000003</v>
      </c>
      <c r="AL82" s="11">
        <v>0.32938300837255952</v>
      </c>
      <c r="AM82" s="11">
        <v>5.9778830083725598</v>
      </c>
      <c r="AN82" s="11">
        <v>5.9764999999999997</v>
      </c>
      <c r="AO82" s="44">
        <f t="shared" si="39"/>
        <v>0.92049262252746145</v>
      </c>
      <c r="AP82" s="44">
        <f t="shared" si="40"/>
        <v>0.92080001722008864</v>
      </c>
      <c r="AQ82" s="4">
        <v>5.577</v>
      </c>
      <c r="AR82" s="4">
        <v>0.40088300837255986</v>
      </c>
      <c r="AS82" s="4">
        <v>5.9778830083725598</v>
      </c>
      <c r="AT82" s="4">
        <v>5.9755000000000003</v>
      </c>
      <c r="AU82" s="44">
        <f t="shared" si="41"/>
        <v>0.90487549679829327</v>
      </c>
      <c r="AV82" s="44">
        <f t="shared" si="42"/>
        <v>0.90538745534056264</v>
      </c>
      <c r="AW82" s="4">
        <v>5.33</v>
      </c>
      <c r="AX82" s="4">
        <v>0.64788300837255974</v>
      </c>
      <c r="AY82" s="4">
        <v>5.9778830083725598</v>
      </c>
      <c r="AZ82" s="4">
        <v>5.97</v>
      </c>
      <c r="BA82" s="44">
        <f t="shared" si="43"/>
        <v>0.85477701756815372</v>
      </c>
      <c r="BB82" s="44">
        <f t="shared" si="44"/>
        <v>0.8562900618999354</v>
      </c>
      <c r="BC82" s="4">
        <v>5.6</v>
      </c>
      <c r="BD82" s="4">
        <v>0.37788300837256017</v>
      </c>
      <c r="BE82" s="4">
        <v>5.9778830083725598</v>
      </c>
      <c r="BF82" s="4">
        <v>5.97</v>
      </c>
      <c r="BG82" s="44">
        <f t="shared" si="45"/>
        <v>0.90984105548128691</v>
      </c>
      <c r="BH82" s="44">
        <f t="shared" si="46"/>
        <v>0.91155551235116139</v>
      </c>
      <c r="BI82" s="4">
        <v>5.53</v>
      </c>
      <c r="BJ82" s="4">
        <v>0.44788300837255957</v>
      </c>
      <c r="BK82" s="4">
        <v>5.9778830083725598</v>
      </c>
      <c r="BL82" s="4">
        <v>5.98</v>
      </c>
      <c r="BM82" s="4">
        <v>6.5294999999999996</v>
      </c>
      <c r="BN82" s="44">
        <f t="shared" si="47"/>
        <v>0.89489516971294181</v>
      </c>
      <c r="BO82" s="44"/>
      <c r="BQ82" s="4">
        <v>5.9778830083725598</v>
      </c>
      <c r="BR82" s="4">
        <v>5.9778830083725598</v>
      </c>
      <c r="BT82" s="44">
        <f t="shared" si="48"/>
        <v>0.38946981516624701</v>
      </c>
      <c r="BU82" s="44">
        <f t="shared" si="49"/>
        <v>1</v>
      </c>
      <c r="BV82" s="3"/>
      <c r="BW82" s="3">
        <v>6.2169415041862806</v>
      </c>
      <c r="BX82" s="3">
        <v>6.2169415041862806</v>
      </c>
      <c r="BY82" s="3"/>
      <c r="BZ82" s="44">
        <f t="shared" si="50"/>
        <v>0.38018738659543361</v>
      </c>
      <c r="CA82" s="44">
        <f t="shared" si="51"/>
        <v>1</v>
      </c>
      <c r="CB82" s="3">
        <v>5.95</v>
      </c>
      <c r="CC82" s="3">
        <v>0.26694150418628038</v>
      </c>
      <c r="CD82" s="3">
        <v>6.2169415041862806</v>
      </c>
      <c r="CE82" s="3">
        <v>6.23</v>
      </c>
      <c r="CF82">
        <f t="shared" si="52"/>
        <v>0.93457887780793225</v>
      </c>
      <c r="CH82" s="3">
        <v>5.3525</v>
      </c>
      <c r="CI82" s="3">
        <v>0.86444150418628052</v>
      </c>
      <c r="CJ82" s="3">
        <v>6.2169415041862806</v>
      </c>
      <c r="CK82" s="3">
        <v>6.2649999999999997</v>
      </c>
      <c r="CL82">
        <f t="shared" si="53"/>
        <v>0.81520564051576394</v>
      </c>
      <c r="CN82" s="3">
        <v>5.52</v>
      </c>
      <c r="CO82" s="3">
        <v>0.69694150418628098</v>
      </c>
      <c r="CP82" s="3">
        <v>6.2169415041862806</v>
      </c>
      <c r="CQ82" s="3">
        <v>6.22</v>
      </c>
      <c r="CR82">
        <f t="shared" si="54"/>
        <v>0.84547973157537226</v>
      </c>
      <c r="CT82" s="3">
        <v>5.3985000000000003</v>
      </c>
      <c r="CU82" s="3">
        <v>0.81844150418628026</v>
      </c>
      <c r="CV82" s="3">
        <v>6.2169415041862806</v>
      </c>
      <c r="CW82" s="3">
        <v>6.2389999999999999</v>
      </c>
      <c r="CX82">
        <f t="shared" si="55"/>
        <v>0.82330162947632712</v>
      </c>
      <c r="CZ82" s="3">
        <v>6.02</v>
      </c>
      <c r="DA82" s="3">
        <v>0.19694150418628098</v>
      </c>
      <c r="DB82" s="3">
        <v>6.2169415041862806</v>
      </c>
      <c r="DC82" s="3">
        <v>6.21</v>
      </c>
      <c r="DD82">
        <f t="shared" si="56"/>
        <v>0.95089177185995999</v>
      </c>
      <c r="DF82" s="3">
        <v>6.18</v>
      </c>
      <c r="DG82" s="3">
        <v>3.6941504186280838E-2</v>
      </c>
      <c r="DH82" s="3">
        <v>6.2169415041862806</v>
      </c>
      <c r="DI82" s="3">
        <v>6.21</v>
      </c>
      <c r="DJ82">
        <f t="shared" si="57"/>
        <v>0.99040569263015732</v>
      </c>
      <c r="DL82" s="3">
        <v>5.86</v>
      </c>
      <c r="DM82" s="3">
        <v>0.35694150418628023</v>
      </c>
      <c r="DN82" s="3">
        <v>6.2169415041862806</v>
      </c>
      <c r="DO82" s="3">
        <v>6.22</v>
      </c>
      <c r="DP82">
        <f t="shared" si="58"/>
        <v>0.91440983516758534</v>
      </c>
      <c r="DR82" s="3">
        <v>5.76</v>
      </c>
      <c r="DS82" s="3">
        <v>6.9938068709468393</v>
      </c>
      <c r="DT82" s="3">
        <v>6.9938068709468393</v>
      </c>
      <c r="DU82" s="3">
        <v>6.0428830083725593</v>
      </c>
      <c r="DV82">
        <f t="shared" si="59"/>
        <v>0.35285803073431998</v>
      </c>
      <c r="DX82" s="3">
        <v>5.98</v>
      </c>
      <c r="DY82" s="12">
        <v>1.0138068709468389</v>
      </c>
      <c r="DZ82" s="3">
        <v>6.9938068709468393</v>
      </c>
      <c r="EA82" s="3">
        <v>6.0428830083725593</v>
      </c>
      <c r="EB82" s="3">
        <v>6.99</v>
      </c>
      <c r="EC82" s="3"/>
      <c r="ED82" s="3">
        <v>-0.70805849581372016</v>
      </c>
      <c r="EE82" s="3">
        <v>6.2819415041862801</v>
      </c>
      <c r="EF82" s="3"/>
      <c r="EI82" s="3">
        <v>6.42</v>
      </c>
      <c r="EJ82" s="3">
        <v>-0.13805849581371987</v>
      </c>
      <c r="EK82" s="3">
        <v>6.2819415041862801</v>
      </c>
      <c r="EL82" s="3">
        <v>6.42</v>
      </c>
      <c r="EM82">
        <f t="shared" si="60"/>
        <v>1</v>
      </c>
      <c r="EO82" s="3"/>
      <c r="EP82" s="3"/>
      <c r="EQ82" s="3">
        <v>5.2469999999999999</v>
      </c>
      <c r="ER82" s="3"/>
      <c r="ES82" s="3">
        <v>6.2819415041862801</v>
      </c>
      <c r="ET82" s="3">
        <v>6.3550000000000004</v>
      </c>
      <c r="EU82" s="3"/>
      <c r="EX82" s="3">
        <v>5.54</v>
      </c>
      <c r="EY82" s="3">
        <v>0.74194150418628002</v>
      </c>
      <c r="EZ82" s="3">
        <v>6.2819415041862801</v>
      </c>
      <c r="FA82" s="3">
        <v>6.28</v>
      </c>
      <c r="FB82" s="3">
        <v>5.85</v>
      </c>
      <c r="FC82">
        <f t="shared" si="63"/>
        <v>0.83712767668432553</v>
      </c>
      <c r="FE82" s="3"/>
      <c r="FF82" s="3"/>
      <c r="FG82" s="3"/>
      <c r="FJ82" s="3"/>
      <c r="FK82" s="14"/>
      <c r="FL82" s="15"/>
      <c r="FM82" s="3"/>
      <c r="FN82" s="3"/>
      <c r="FO82" s="3"/>
      <c r="FP82">
        <f t="shared" si="61"/>
        <v>1</v>
      </c>
      <c r="FR82" s="3"/>
      <c r="FS82" s="3"/>
      <c r="FT82" s="15"/>
      <c r="FU82" s="3"/>
      <c r="FX82" s="3"/>
      <c r="FY82" s="3"/>
      <c r="FZ82" s="3"/>
      <c r="GA82" s="3"/>
      <c r="GB82" s="3"/>
    </row>
    <row r="83" spans="1:184">
      <c r="A83" s="36" t="s">
        <v>196</v>
      </c>
      <c r="B83" s="2" t="s">
        <v>128</v>
      </c>
      <c r="C83" s="2" t="s">
        <v>123</v>
      </c>
      <c r="D83" s="2" t="s">
        <v>120</v>
      </c>
      <c r="E83" s="3">
        <v>29</v>
      </c>
      <c r="F83" s="4">
        <v>6.7915000000000001</v>
      </c>
      <c r="G83" s="4">
        <v>4.01963695458765</v>
      </c>
      <c r="H83" s="4">
        <v>2.5198630454123498</v>
      </c>
      <c r="I83" s="64">
        <f t="shared" si="32"/>
        <v>6.5395000000000003</v>
      </c>
      <c r="J83" s="10">
        <v>5.64</v>
      </c>
      <c r="K83" s="10">
        <v>0.64752739091753053</v>
      </c>
      <c r="L83" s="44">
        <f t="shared" si="62"/>
        <v>0.86125892662401171</v>
      </c>
      <c r="N83" s="11">
        <v>5.8404999999999996</v>
      </c>
      <c r="O83" s="11">
        <v>0.44702739091753063</v>
      </c>
      <c r="P83" s="11">
        <v>6.2875273909175302</v>
      </c>
      <c r="Q83" s="44">
        <f t="shared" si="33"/>
        <v>0.89991918883106237</v>
      </c>
      <c r="S83" s="11">
        <v>5.91</v>
      </c>
      <c r="T83" s="11">
        <v>0.37752739091753007</v>
      </c>
      <c r="U83" s="11">
        <v>6.2875273909175302</v>
      </c>
      <c r="V83" s="44">
        <f t="shared" si="34"/>
        <v>0.91414298824117368</v>
      </c>
      <c r="X83" s="11">
        <v>5.81</v>
      </c>
      <c r="Y83" s="11">
        <v>0.4775273909175306</v>
      </c>
      <c r="Z83" s="11">
        <v>6.2875273909175302</v>
      </c>
      <c r="AA83" s="44">
        <f t="shared" si="35"/>
        <v>0.89381589058562894</v>
      </c>
      <c r="AB83" s="48"/>
      <c r="AC83" s="11">
        <v>5.55</v>
      </c>
      <c r="AD83" s="11">
        <v>0.73752739091753039</v>
      </c>
      <c r="AE83" s="11">
        <v>6.2875273909175302</v>
      </c>
      <c r="AF83" s="11">
        <v>6.28</v>
      </c>
      <c r="AG83" s="44">
        <f t="shared" si="36"/>
        <v>0.84496491242427119</v>
      </c>
      <c r="AH83" s="44">
        <f t="shared" si="37"/>
        <v>0.84630404239740953</v>
      </c>
      <c r="AI83" s="44">
        <f t="shared" si="38"/>
        <v>0.92468526835014364</v>
      </c>
      <c r="AJ83" s="44"/>
      <c r="AK83" s="11">
        <v>5.87</v>
      </c>
      <c r="AL83" s="11">
        <v>0.41752739091753011</v>
      </c>
      <c r="AM83" s="11">
        <v>6.2875273909175302</v>
      </c>
      <c r="AN83" s="11">
        <v>6.28</v>
      </c>
      <c r="AO83" s="44">
        <f t="shared" si="39"/>
        <v>0.90590220275692901</v>
      </c>
      <c r="AP83" s="44">
        <f t="shared" si="40"/>
        <v>0.9074416246289948</v>
      </c>
      <c r="AQ83" s="4">
        <v>5.83</v>
      </c>
      <c r="AR83" s="4">
        <v>0.45752739091753014</v>
      </c>
      <c r="AS83" s="4">
        <v>6.2875273909175302</v>
      </c>
      <c r="AT83" s="4">
        <v>6.29</v>
      </c>
      <c r="AU83" s="44">
        <f t="shared" si="41"/>
        <v>0.89780866735953935</v>
      </c>
      <c r="AV83" s="44">
        <f t="shared" si="42"/>
        <v>0.89731310714166057</v>
      </c>
      <c r="AW83" s="4">
        <v>5.47</v>
      </c>
      <c r="AX83" s="4">
        <v>0.81752739091753046</v>
      </c>
      <c r="AY83" s="4">
        <v>6.2875273909175302</v>
      </c>
      <c r="AZ83" s="4">
        <v>6.28</v>
      </c>
      <c r="BA83" s="44">
        <f t="shared" si="43"/>
        <v>0.83099036283991501</v>
      </c>
      <c r="BB83" s="44">
        <f t="shared" si="44"/>
        <v>0.83228553044125086</v>
      </c>
      <c r="BC83" s="4">
        <v>5.81</v>
      </c>
      <c r="BD83" s="4">
        <v>0.4775273909175306</v>
      </c>
      <c r="BE83" s="4">
        <v>6.2875273909175302</v>
      </c>
      <c r="BF83" s="4">
        <v>6.28</v>
      </c>
      <c r="BG83" s="44">
        <f t="shared" si="45"/>
        <v>0.89381589058562894</v>
      </c>
      <c r="BH83" s="44">
        <f t="shared" si="46"/>
        <v>0.895314475367604</v>
      </c>
      <c r="BI83" s="4">
        <v>5.69</v>
      </c>
      <c r="BJ83" s="4">
        <v>0.59752739091752982</v>
      </c>
      <c r="BK83" s="4">
        <v>6.2875273909175302</v>
      </c>
      <c r="BL83" s="4">
        <v>6.29</v>
      </c>
      <c r="BM83" s="4">
        <v>6.8209999999999997</v>
      </c>
      <c r="BN83" s="44">
        <f t="shared" si="47"/>
        <v>0.87058563520719723</v>
      </c>
      <c r="BO83" s="44"/>
      <c r="BQ83" s="4">
        <v>6.2875273909175302</v>
      </c>
      <c r="BR83" s="4">
        <v>6.2875273909175302</v>
      </c>
      <c r="BT83" s="44">
        <f t="shared" si="48"/>
        <v>0.38998475427827645</v>
      </c>
      <c r="BU83" s="44">
        <f t="shared" si="49"/>
        <v>1</v>
      </c>
      <c r="BV83" s="3"/>
      <c r="BW83" s="3">
        <v>6.5395136954587647</v>
      </c>
      <c r="BX83" s="3">
        <v>6.5395136954587647</v>
      </c>
      <c r="BY83" s="3"/>
      <c r="BZ83" s="44">
        <f t="shared" si="50"/>
        <v>0.38067805714752073</v>
      </c>
      <c r="CA83" s="44">
        <f t="shared" si="51"/>
        <v>1</v>
      </c>
      <c r="CB83" s="3">
        <v>6.24</v>
      </c>
      <c r="CC83" s="3">
        <v>0.2995136954587645</v>
      </c>
      <c r="CD83" s="3">
        <v>6.5395136954587647</v>
      </c>
      <c r="CE83" s="3">
        <v>6.53</v>
      </c>
      <c r="CF83">
        <f t="shared" si="52"/>
        <v>0.93065449211512319</v>
      </c>
      <c r="CH83" s="3">
        <v>5.25</v>
      </c>
      <c r="CI83" s="3">
        <v>1.2895136954587647</v>
      </c>
      <c r="CJ83" s="3">
        <v>6.5395136954587647</v>
      </c>
      <c r="CK83" s="3">
        <v>6.53</v>
      </c>
      <c r="CL83">
        <f t="shared" si="53"/>
        <v>0.75711487948689282</v>
      </c>
      <c r="CN83" s="3">
        <v>5.85</v>
      </c>
      <c r="CO83" s="3">
        <v>0.68951369545876506</v>
      </c>
      <c r="CP83" s="3">
        <v>6.5395136954587647</v>
      </c>
      <c r="CQ83" s="3">
        <v>6.55</v>
      </c>
      <c r="CR83">
        <f t="shared" si="54"/>
        <v>0.85358003030717033</v>
      </c>
      <c r="CT83" s="3">
        <v>5.6994999999999996</v>
      </c>
      <c r="CU83" s="3">
        <v>0.84001369545876514</v>
      </c>
      <c r="CV83" s="3">
        <v>6.5395136954587647</v>
      </c>
      <c r="CW83" s="3">
        <v>6.5579999999999998</v>
      </c>
      <c r="CX83">
        <f t="shared" si="55"/>
        <v>0.82714525056430921</v>
      </c>
      <c r="CZ83" s="3">
        <v>6.16</v>
      </c>
      <c r="DA83" s="3">
        <v>0.37951369545876457</v>
      </c>
      <c r="DB83" s="3">
        <v>6.5395136954587647</v>
      </c>
      <c r="DC83" s="3">
        <v>6.53</v>
      </c>
      <c r="DD83">
        <f t="shared" si="56"/>
        <v>0.91373023439086809</v>
      </c>
      <c r="DF83" s="3">
        <v>6.42</v>
      </c>
      <c r="DG83" s="3">
        <v>0.11951369545876478</v>
      </c>
      <c r="DH83" s="3">
        <v>6.5395136954587647</v>
      </c>
      <c r="DI83" s="3">
        <v>6.54</v>
      </c>
      <c r="DJ83">
        <f t="shared" si="57"/>
        <v>0.97112603392258157</v>
      </c>
      <c r="DL83" s="3">
        <v>6.03</v>
      </c>
      <c r="DM83" s="3">
        <v>0.50951369545876446</v>
      </c>
      <c r="DN83" s="3">
        <v>6.5395136954587647</v>
      </c>
      <c r="DO83" s="3">
        <v>6.53</v>
      </c>
      <c r="DP83">
        <f t="shared" si="58"/>
        <v>0.88750347806303531</v>
      </c>
      <c r="DR83" s="3">
        <v>5.93</v>
      </c>
      <c r="DS83" s="3">
        <v>7.3764707520986992</v>
      </c>
      <c r="DT83" s="3">
        <v>7.3764707520986992</v>
      </c>
      <c r="DU83" s="3">
        <v>6.2875273909175302</v>
      </c>
      <c r="DV83">
        <f t="shared" si="59"/>
        <v>0.3527201618346622</v>
      </c>
      <c r="DX83" s="3">
        <v>6.23</v>
      </c>
      <c r="DY83" s="12">
        <v>1.1464707520986988</v>
      </c>
      <c r="DZ83" s="3">
        <v>7.3764707520986992</v>
      </c>
      <c r="EA83" s="3">
        <v>6.2875273909175302</v>
      </c>
      <c r="EB83" s="3">
        <v>7.37</v>
      </c>
      <c r="EC83" s="3"/>
      <c r="ED83" s="3">
        <v>-0.8304863045412354</v>
      </c>
      <c r="EE83" s="3">
        <v>6.5395136954587647</v>
      </c>
      <c r="EF83" s="3"/>
      <c r="EI83" s="3">
        <v>6.55</v>
      </c>
      <c r="EJ83" s="3">
        <v>-1.0486304541235114E-2</v>
      </c>
      <c r="EK83" s="3">
        <v>6.5395136954587647</v>
      </c>
      <c r="EL83" s="3">
        <v>6.55</v>
      </c>
      <c r="EM83">
        <f t="shared" si="60"/>
        <v>1</v>
      </c>
      <c r="EO83" s="3"/>
      <c r="EP83" s="3"/>
      <c r="EQ83" s="3"/>
      <c r="ER83" s="12">
        <v>6.5395136954587647</v>
      </c>
      <c r="ES83" s="12">
        <v>6.5395136954587647</v>
      </c>
      <c r="ET83" s="3"/>
      <c r="EU83" s="3" t="s">
        <v>194</v>
      </c>
      <c r="EX83" s="3">
        <v>6.0975000000000001</v>
      </c>
      <c r="EY83" s="12">
        <v>0.44201369545876457</v>
      </c>
      <c r="EZ83" s="12">
        <v>6.5395136954587647</v>
      </c>
      <c r="FA83" s="3">
        <v>6.5495000000000001</v>
      </c>
      <c r="FB83" s="3"/>
      <c r="FC83">
        <f t="shared" si="63"/>
        <v>0.90093045598400534</v>
      </c>
      <c r="FE83" s="3">
        <v>5.53</v>
      </c>
      <c r="FF83" s="12">
        <v>6.5395136954587647</v>
      </c>
      <c r="FG83" s="3">
        <v>6.53</v>
      </c>
      <c r="FJ83" s="3"/>
      <c r="FK83" s="37"/>
      <c r="FL83" s="15"/>
      <c r="FM83" s="3"/>
      <c r="FN83" s="3">
        <v>6.44</v>
      </c>
      <c r="FO83" s="3">
        <v>6.0834999999999999</v>
      </c>
      <c r="FP83">
        <f t="shared" si="61"/>
        <v>1</v>
      </c>
      <c r="FR83" s="3"/>
      <c r="FS83" s="3"/>
      <c r="FT83" s="15"/>
      <c r="FU83" s="3"/>
      <c r="FX83" s="3"/>
      <c r="FY83" s="3"/>
      <c r="FZ83" s="3"/>
      <c r="GA83" s="3"/>
      <c r="GB83" s="3"/>
    </row>
    <row r="84" spans="1:184">
      <c r="A84" s="38" t="s">
        <v>211</v>
      </c>
      <c r="B84" s="2" t="s">
        <v>128</v>
      </c>
      <c r="C84" s="2" t="s">
        <v>123</v>
      </c>
      <c r="D84" s="2" t="s">
        <v>120</v>
      </c>
      <c r="E84" s="3">
        <v>17</v>
      </c>
      <c r="F84" s="4">
        <v>7.1630000000000003</v>
      </c>
      <c r="G84" s="4">
        <v>4.2479870010177008</v>
      </c>
      <c r="H84" s="4">
        <v>2.6630129989822993</v>
      </c>
      <c r="I84" s="64">
        <f t="shared" si="32"/>
        <v>6.9109999999999996</v>
      </c>
      <c r="J84" s="10">
        <v>6.03</v>
      </c>
      <c r="K84" s="10">
        <v>0.60039740020353971</v>
      </c>
      <c r="L84" s="44">
        <f t="shared" si="62"/>
        <v>0.87616547069735062</v>
      </c>
      <c r="N84" s="11">
        <v>6.06</v>
      </c>
      <c r="O84" s="11">
        <v>0.57039740020354035</v>
      </c>
      <c r="P84" s="11">
        <v>6.63039740020354</v>
      </c>
      <c r="Q84" s="44">
        <f t="shared" si="33"/>
        <v>0.88162061124492874</v>
      </c>
      <c r="S84" s="11">
        <v>6.11</v>
      </c>
      <c r="T84" s="11">
        <v>0.52039740020353964</v>
      </c>
      <c r="U84" s="11">
        <v>6.63039740020354</v>
      </c>
      <c r="V84" s="44">
        <f t="shared" si="34"/>
        <v>0.89086504853294557</v>
      </c>
      <c r="X84" s="11">
        <v>6.11</v>
      </c>
      <c r="Y84" s="11">
        <v>0.52039740020353964</v>
      </c>
      <c r="Z84" s="11">
        <v>6.63039740020354</v>
      </c>
      <c r="AA84" s="44">
        <f t="shared" si="35"/>
        <v>0.89086504853294557</v>
      </c>
      <c r="AB84" s="48"/>
      <c r="AC84" s="11">
        <v>5.79</v>
      </c>
      <c r="AD84" s="11">
        <v>0.84039740020353992</v>
      </c>
      <c r="AE84" s="11">
        <v>6.63039740020354</v>
      </c>
      <c r="AF84" s="11">
        <v>6.64</v>
      </c>
      <c r="AG84" s="44">
        <f t="shared" si="36"/>
        <v>0.83484003291853504</v>
      </c>
      <c r="AH84" s="44">
        <f t="shared" si="37"/>
        <v>0.83326752307718399</v>
      </c>
      <c r="AI84" s="44">
        <f t="shared" si="38"/>
        <v>0.92698589976266921</v>
      </c>
      <c r="AJ84" s="44"/>
      <c r="AK84" s="11">
        <v>6.0914999999999999</v>
      </c>
      <c r="AL84" s="11">
        <v>0.53889740020354004</v>
      </c>
      <c r="AM84" s="11">
        <v>6.63039740020354</v>
      </c>
      <c r="AN84" s="11">
        <v>6.6375000000000002</v>
      </c>
      <c r="AO84" s="44">
        <f t="shared" si="39"/>
        <v>0.88742209858544829</v>
      </c>
      <c r="AP84" s="44">
        <f t="shared" si="40"/>
        <v>0.88610732572197393</v>
      </c>
      <c r="AQ84" s="4">
        <v>6.09</v>
      </c>
      <c r="AR84" s="4">
        <v>0.5403974002035401</v>
      </c>
      <c r="AS84" s="4">
        <v>6.63039740020354</v>
      </c>
      <c r="AT84" s="4">
        <v>6.63</v>
      </c>
      <c r="AU84" s="44">
        <f t="shared" si="41"/>
        <v>0.8871441064619382</v>
      </c>
      <c r="AV84" s="44">
        <f t="shared" si="42"/>
        <v>0.88721773891925326</v>
      </c>
      <c r="AW84" s="4">
        <v>5.6</v>
      </c>
      <c r="AX84" s="4">
        <v>1.0303974002035403</v>
      </c>
      <c r="AY84" s="4">
        <v>6.63039740020354</v>
      </c>
      <c r="AZ84" s="4">
        <v>6.64</v>
      </c>
      <c r="BA84" s="44">
        <f t="shared" si="43"/>
        <v>0.80478924574626642</v>
      </c>
      <c r="BB84" s="44">
        <f t="shared" si="44"/>
        <v>0.80332780700863171</v>
      </c>
      <c r="BC84" s="4">
        <v>6.11</v>
      </c>
      <c r="BD84" s="4">
        <v>0.52039740020353964</v>
      </c>
      <c r="BE84" s="4">
        <v>6.63039740020354</v>
      </c>
      <c r="BF84" s="4">
        <v>6.63</v>
      </c>
      <c r="BG84" s="44">
        <f t="shared" si="45"/>
        <v>0.89086504853294557</v>
      </c>
      <c r="BH84" s="44">
        <f t="shared" si="46"/>
        <v>0.89093929998361809</v>
      </c>
      <c r="BI84" s="4">
        <v>5.98</v>
      </c>
      <c r="BJ84" s="4">
        <v>0.65039740020353953</v>
      </c>
      <c r="BK84" s="4">
        <v>6.63039740020354</v>
      </c>
      <c r="BL84" s="4">
        <v>6.64</v>
      </c>
      <c r="BM84" s="4">
        <v>5.7030000000000003</v>
      </c>
      <c r="BN84" s="44">
        <f t="shared" si="47"/>
        <v>0.86722205794192353</v>
      </c>
      <c r="BO84" s="44"/>
      <c r="BQ84" s="4">
        <v>6.63039740020354</v>
      </c>
      <c r="BR84" s="4">
        <v>6.63039740020354</v>
      </c>
      <c r="BT84" s="44">
        <f t="shared" si="48"/>
        <v>0.39049796774425521</v>
      </c>
      <c r="BU84" s="44">
        <f t="shared" si="49"/>
        <v>1</v>
      </c>
      <c r="BV84" s="3"/>
      <c r="BW84" s="3">
        <v>6.8966987001017701</v>
      </c>
      <c r="BX84" s="3">
        <v>6.8966987001017701</v>
      </c>
      <c r="BY84" s="3"/>
      <c r="BZ84" s="44">
        <f t="shared" si="50"/>
        <v>0.38116705261513073</v>
      </c>
      <c r="CA84" s="44">
        <f t="shared" si="51"/>
        <v>1</v>
      </c>
      <c r="CB84" s="3">
        <v>5.37</v>
      </c>
      <c r="CC84" s="3">
        <v>1.52669870010177</v>
      </c>
      <c r="CD84" s="3">
        <v>6.8966987001017701</v>
      </c>
      <c r="CE84" s="3">
        <v>6.93</v>
      </c>
      <c r="CF84">
        <f t="shared" si="52"/>
        <v>0.73562220021674829</v>
      </c>
      <c r="CH84" s="3">
        <v>5.36</v>
      </c>
      <c r="CI84" s="3">
        <v>1.5366987001017698</v>
      </c>
      <c r="CJ84" s="3">
        <v>6.8966987001017701</v>
      </c>
      <c r="CK84" s="3">
        <v>6.89</v>
      </c>
      <c r="CL84">
        <f t="shared" si="53"/>
        <v>0.73435052836070536</v>
      </c>
      <c r="CN84" s="3">
        <v>5.76</v>
      </c>
      <c r="CO84" s="3">
        <v>1.1366987001017703</v>
      </c>
      <c r="CP84" s="3">
        <v>6.8966987001017701</v>
      </c>
      <c r="CQ84" s="3">
        <v>6.89</v>
      </c>
      <c r="CR84">
        <f t="shared" si="54"/>
        <v>0.78890156952606316</v>
      </c>
      <c r="CT84" s="3">
        <v>5.7895000000000003</v>
      </c>
      <c r="CU84" s="3">
        <v>1.1396987001017695</v>
      </c>
      <c r="CV84" s="3">
        <v>6.9291987001017699</v>
      </c>
      <c r="CW84" s="3">
        <v>6.9580000000000002</v>
      </c>
      <c r="CX84">
        <f t="shared" si="55"/>
        <v>0.78846228913001382</v>
      </c>
      <c r="CZ84" s="3">
        <v>6.1</v>
      </c>
      <c r="DA84" s="3">
        <v>0.82919870010177021</v>
      </c>
      <c r="DB84" s="3">
        <v>6.9291987001017699</v>
      </c>
      <c r="DC84" s="3">
        <v>6.92</v>
      </c>
      <c r="DD84">
        <f t="shared" si="56"/>
        <v>0.83668143162088005</v>
      </c>
      <c r="DF84" s="3">
        <v>6.7</v>
      </c>
      <c r="DG84" s="3">
        <v>0.22919870010176968</v>
      </c>
      <c r="DH84" s="3">
        <v>6.9291987001017699</v>
      </c>
      <c r="DI84" s="3">
        <v>6.92</v>
      </c>
      <c r="DJ84">
        <f t="shared" si="57"/>
        <v>0.94880741711373262</v>
      </c>
      <c r="DL84" s="3">
        <v>6.31</v>
      </c>
      <c r="DM84" s="3">
        <v>0.61919870010177025</v>
      </c>
      <c r="DN84" s="3">
        <v>6.9291987001017699</v>
      </c>
      <c r="DO84" s="3">
        <v>6.92</v>
      </c>
      <c r="DP84">
        <f t="shared" si="58"/>
        <v>0.87278095841723236</v>
      </c>
      <c r="DR84" s="3">
        <v>6.35</v>
      </c>
      <c r="DS84" s="3">
        <v>6.8404528783746743</v>
      </c>
      <c r="DT84" s="3">
        <v>6.8404528783746743</v>
      </c>
      <c r="DU84" s="3">
        <v>6.6628974002035397</v>
      </c>
      <c r="DV84">
        <f t="shared" si="59"/>
        <v>0.38310051253580701</v>
      </c>
      <c r="DX84" s="3">
        <v>6.4</v>
      </c>
      <c r="DY84" s="12">
        <v>0.44045287837467395</v>
      </c>
      <c r="DZ84" s="3">
        <v>6.8404528783746743</v>
      </c>
      <c r="EA84" s="3">
        <v>6.6628974002035397</v>
      </c>
      <c r="EB84" s="3">
        <v>6.86</v>
      </c>
      <c r="EC84" s="3"/>
      <c r="ED84" s="3">
        <v>6.9198700101769539E-2</v>
      </c>
      <c r="EE84" s="3">
        <v>6.9291987001017699</v>
      </c>
      <c r="EF84" s="3"/>
      <c r="EI84" s="3">
        <v>6.34</v>
      </c>
      <c r="EJ84" s="3">
        <v>0.58919870010177</v>
      </c>
      <c r="EK84" s="3">
        <v>6.9291987001017699</v>
      </c>
      <c r="EL84" s="3">
        <v>6.93</v>
      </c>
      <c r="EM84">
        <f t="shared" si="60"/>
        <v>0.87819390519462348</v>
      </c>
      <c r="EO84" s="3"/>
      <c r="EP84" s="3"/>
      <c r="EQ84" s="3"/>
      <c r="ER84" s="12">
        <v>6.9291987001017699</v>
      </c>
      <c r="ES84" s="12">
        <v>6.9291987001017699</v>
      </c>
      <c r="ET84" s="3"/>
      <c r="EU84" s="3" t="s">
        <v>194</v>
      </c>
      <c r="EX84" s="3">
        <v>6.19</v>
      </c>
      <c r="EY84" s="12">
        <v>0.73919870010176947</v>
      </c>
      <c r="EZ84" s="12">
        <v>6.9291987001017699</v>
      </c>
      <c r="FA84" s="3">
        <v>6.92</v>
      </c>
      <c r="FB84" s="3"/>
      <c r="FC84">
        <f t="shared" si="63"/>
        <v>0.85178039391317595</v>
      </c>
      <c r="FE84" s="3"/>
      <c r="FF84" s="12">
        <v>6.9291987001017699</v>
      </c>
      <c r="FG84" s="3"/>
      <c r="FJ84" s="3">
        <v>5.75</v>
      </c>
      <c r="FK84" s="12">
        <v>1.1791987001017699</v>
      </c>
      <c r="FL84" s="3">
        <v>6.9291987001017699</v>
      </c>
      <c r="FM84" s="3">
        <v>7</v>
      </c>
      <c r="FN84" s="3"/>
      <c r="FO84" s="3"/>
      <c r="FP84">
        <f t="shared" si="61"/>
        <v>0.78272372366795273</v>
      </c>
      <c r="FR84" s="3">
        <v>6.32</v>
      </c>
      <c r="FS84" s="3"/>
      <c r="FT84" s="13"/>
      <c r="FU84" s="3"/>
      <c r="FX84" s="3"/>
      <c r="FY84" s="3"/>
      <c r="FZ84" s="3"/>
      <c r="GA84" s="3"/>
      <c r="GB84" s="3"/>
    </row>
    <row r="85" spans="1:184">
      <c r="A85" s="42" t="s">
        <v>234</v>
      </c>
      <c r="B85" s="2" t="s">
        <v>128</v>
      </c>
      <c r="C85" s="2" t="s">
        <v>123</v>
      </c>
      <c r="D85" s="2" t="s">
        <v>120</v>
      </c>
      <c r="E85" s="3">
        <v>15</v>
      </c>
      <c r="F85" s="4">
        <v>6.4564999999999992</v>
      </c>
      <c r="G85" s="4">
        <v>3.8137223770531499</v>
      </c>
      <c r="H85" s="4">
        <v>2.3907776229468491</v>
      </c>
      <c r="I85" s="64">
        <f t="shared" si="32"/>
        <v>6.2044999999999995</v>
      </c>
      <c r="J85" s="40">
        <v>5.7439999999999998</v>
      </c>
      <c r="K85" s="12">
        <v>0.22278458683162849</v>
      </c>
      <c r="L85" s="44">
        <f t="shared" si="62"/>
        <v>0.9448075802110798</v>
      </c>
      <c r="N85" s="11">
        <v>5.42</v>
      </c>
      <c r="O85" s="11">
        <v>0.69678458683162869</v>
      </c>
      <c r="P85" s="11">
        <v>6.1167845868316286</v>
      </c>
      <c r="Q85" s="44">
        <f t="shared" si="33"/>
        <v>0.84551967386133753</v>
      </c>
      <c r="S85" s="40">
        <v>5.6689999999999996</v>
      </c>
      <c r="T85" s="11">
        <v>0.29778458683162867</v>
      </c>
      <c r="U85" s="11">
        <v>6.1167845868316286</v>
      </c>
      <c r="V85" s="44">
        <f t="shared" si="34"/>
        <v>0.92757288521037418</v>
      </c>
      <c r="X85" s="40">
        <v>5.4879999999999995</v>
      </c>
      <c r="Y85" s="11">
        <v>0.47878458683162872</v>
      </c>
      <c r="Z85" s="11">
        <v>6.1167845868316286</v>
      </c>
      <c r="AA85" s="44">
        <f t="shared" si="35"/>
        <v>0.88846038204249711</v>
      </c>
      <c r="AB85" s="48"/>
      <c r="AC85" s="11">
        <v>5.32</v>
      </c>
      <c r="AD85" s="11">
        <v>0.79678458683162834</v>
      </c>
      <c r="AE85" s="11">
        <v>6.1167845868316286</v>
      </c>
      <c r="AF85" s="11">
        <v>6.11</v>
      </c>
      <c r="AG85" s="44">
        <f t="shared" si="36"/>
        <v>0.82718069985078957</v>
      </c>
      <c r="AH85" s="44">
        <f t="shared" si="37"/>
        <v>0.82839973063152428</v>
      </c>
      <c r="AI85" s="44">
        <f t="shared" si="38"/>
        <v>0.94633315263687767</v>
      </c>
      <c r="AJ85" s="44"/>
      <c r="AK85" s="11">
        <v>5.61</v>
      </c>
      <c r="AL85" s="11">
        <v>0.5067845868316283</v>
      </c>
      <c r="AM85" s="11">
        <v>6.1167845868316286</v>
      </c>
      <c r="AN85" s="11">
        <v>6.11</v>
      </c>
      <c r="AO85" s="44">
        <f t="shared" si="39"/>
        <v>0.88270251823041768</v>
      </c>
      <c r="AP85" s="44">
        <f t="shared" si="40"/>
        <v>0.88409082544121276</v>
      </c>
      <c r="AQ85" s="4">
        <v>5.65</v>
      </c>
      <c r="AR85" s="4">
        <v>0.32834447541062861</v>
      </c>
      <c r="AS85" s="4">
        <v>5.978344475410629</v>
      </c>
      <c r="AT85" s="4">
        <v>5.97</v>
      </c>
      <c r="AU85" s="44">
        <f t="shared" si="41"/>
        <v>0.9207293153138455</v>
      </c>
      <c r="AV85" s="44">
        <f t="shared" si="42"/>
        <v>0.92258793145462248</v>
      </c>
      <c r="AW85" s="4">
        <v>5.16</v>
      </c>
      <c r="AX85" s="4">
        <v>0.81834447541062882</v>
      </c>
      <c r="AY85" s="4">
        <v>5.978344475410629</v>
      </c>
      <c r="AZ85" s="4">
        <v>5.97</v>
      </c>
      <c r="BA85" s="44">
        <f t="shared" si="43"/>
        <v>0.82333059917402651</v>
      </c>
      <c r="BB85" s="44">
        <f t="shared" si="44"/>
        <v>0.82481647167660632</v>
      </c>
      <c r="BC85" s="4">
        <v>5.44</v>
      </c>
      <c r="BD85" s="4">
        <v>0.53834447541062858</v>
      </c>
      <c r="BE85" s="4">
        <v>5.978344475410629</v>
      </c>
      <c r="BF85" s="4">
        <v>5.978344475410629</v>
      </c>
      <c r="BG85" s="44">
        <f t="shared" si="45"/>
        <v>0.87630142328676253</v>
      </c>
      <c r="BH85" s="44">
        <f t="shared" si="46"/>
        <v>0.87630142328676253</v>
      </c>
      <c r="BI85" s="4">
        <v>5.43</v>
      </c>
      <c r="BJ85" s="4">
        <v>0.54834447541062925</v>
      </c>
      <c r="BK85" s="4">
        <v>5.978344475410629</v>
      </c>
      <c r="BL85" s="4">
        <v>5.98</v>
      </c>
      <c r="BM85" s="4">
        <v>6.6280000000000001</v>
      </c>
      <c r="BN85" s="44">
        <f t="shared" si="47"/>
        <v>0.87429250995983387</v>
      </c>
      <c r="BO85" s="44"/>
      <c r="BQ85" s="4">
        <v>5.978344475410629</v>
      </c>
      <c r="BR85" s="4">
        <v>5.978344475410629</v>
      </c>
      <c r="BT85" s="44">
        <f t="shared" si="48"/>
        <v>0.3894706229557226</v>
      </c>
      <c r="BU85" s="44">
        <f t="shared" si="49"/>
        <v>1</v>
      </c>
      <c r="BV85" s="3"/>
      <c r="BW85" s="3">
        <v>6.2174222377053141</v>
      </c>
      <c r="BX85" s="3">
        <v>6.2174222377053141</v>
      </c>
      <c r="BY85" s="3"/>
      <c r="BZ85" s="44">
        <f t="shared" si="50"/>
        <v>0.38018815633882463</v>
      </c>
      <c r="CA85" s="44">
        <f t="shared" si="51"/>
        <v>1</v>
      </c>
      <c r="CB85" s="3">
        <v>6.04</v>
      </c>
      <c r="CC85" s="3">
        <v>0.17742223770531407</v>
      </c>
      <c r="CD85" s="3">
        <v>6.2174222377053141</v>
      </c>
      <c r="CE85" s="3">
        <v>6.21</v>
      </c>
      <c r="CF85">
        <f t="shared" si="52"/>
        <v>0.95554602630803165</v>
      </c>
      <c r="CH85" s="3">
        <v>5.0999999999999996</v>
      </c>
      <c r="CI85" s="3">
        <v>1.1174222377053145</v>
      </c>
      <c r="CJ85" s="3">
        <v>6.2174222377053141</v>
      </c>
      <c r="CK85" s="3">
        <v>6.21</v>
      </c>
      <c r="CL85">
        <f t="shared" si="53"/>
        <v>0.77339495695158245</v>
      </c>
      <c r="CN85" s="3">
        <v>5.37</v>
      </c>
      <c r="CO85" s="3">
        <v>0.847422237705314</v>
      </c>
      <c r="CP85" s="3">
        <v>6.2174222377053141</v>
      </c>
      <c r="CQ85" s="3">
        <v>6.21</v>
      </c>
      <c r="CR85">
        <f t="shared" si="54"/>
        <v>0.81819439048894937</v>
      </c>
      <c r="CT85" s="3">
        <v>5.2990000000000004</v>
      </c>
      <c r="CU85" s="3">
        <v>0.91842223770531373</v>
      </c>
      <c r="CV85" s="3">
        <v>6.2174222377053141</v>
      </c>
      <c r="CW85" s="3">
        <v>6.2205000000000004</v>
      </c>
      <c r="CX85">
        <f t="shared" si="55"/>
        <v>0.80591839166517287</v>
      </c>
      <c r="CZ85" s="3">
        <v>6.06</v>
      </c>
      <c r="DA85" s="3">
        <v>0.15742223770531449</v>
      </c>
      <c r="DB85" s="3">
        <v>6.2174222377053141</v>
      </c>
      <c r="DC85" s="3">
        <v>6.21</v>
      </c>
      <c r="DD85">
        <f t="shared" si="56"/>
        <v>0.96035847268813468</v>
      </c>
      <c r="DF85" s="3">
        <v>5.81</v>
      </c>
      <c r="DG85" s="3">
        <v>0.40742223770531449</v>
      </c>
      <c r="DH85" s="3">
        <v>6.2174222377053141</v>
      </c>
      <c r="DI85" s="3">
        <v>6.21</v>
      </c>
      <c r="DJ85">
        <f t="shared" si="57"/>
        <v>0.90348062554387809</v>
      </c>
      <c r="DL85" s="3">
        <v>5.84</v>
      </c>
      <c r="DM85" s="3">
        <v>0.37742223770531425</v>
      </c>
      <c r="DN85" s="3">
        <v>6.2174222377053141</v>
      </c>
      <c r="DO85" s="3">
        <v>6.22</v>
      </c>
      <c r="DP85">
        <f t="shared" si="58"/>
        <v>0.90994769391247432</v>
      </c>
      <c r="DR85" s="3">
        <v>5.94</v>
      </c>
      <c r="DS85" s="3">
        <v>6.1578112813449746</v>
      </c>
      <c r="DT85" s="3">
        <v>6.1578112813449746</v>
      </c>
      <c r="DU85" s="3">
        <v>5.978344475410629</v>
      </c>
      <c r="DV85">
        <f t="shared" si="59"/>
        <v>0.38246096415080494</v>
      </c>
      <c r="DX85" s="3">
        <v>5.71</v>
      </c>
      <c r="DY85" s="12">
        <v>0.44781128134497461</v>
      </c>
      <c r="DZ85" s="3">
        <v>6.1578112813449746</v>
      </c>
      <c r="EA85" s="3">
        <v>5.978344475410629</v>
      </c>
      <c r="EB85" s="3">
        <v>6.15</v>
      </c>
      <c r="EC85" s="3"/>
      <c r="ED85" s="3">
        <v>6.7422237705313748E-2</v>
      </c>
      <c r="EE85" s="3">
        <v>6.2174222377053141</v>
      </c>
      <c r="EF85" s="3"/>
      <c r="EI85" s="3">
        <v>6.01</v>
      </c>
      <c r="EJ85" s="3">
        <v>0.20742223770531432</v>
      </c>
      <c r="EK85" s="3">
        <v>6.2174222377053141</v>
      </c>
      <c r="EL85" s="3">
        <v>6.21</v>
      </c>
      <c r="EM85">
        <f t="shared" si="60"/>
        <v>0.9484171156282144</v>
      </c>
      <c r="EO85" s="3"/>
      <c r="EP85" s="3"/>
      <c r="EQ85" s="3"/>
      <c r="ER85" s="12">
        <v>6.2174222377053141</v>
      </c>
      <c r="ES85" s="12">
        <v>6.2174222377053141</v>
      </c>
      <c r="ET85" s="3"/>
      <c r="EU85" s="3" t="s">
        <v>194</v>
      </c>
      <c r="EX85" s="3">
        <v>5.86</v>
      </c>
      <c r="EY85" s="12">
        <v>0.35742223770531378</v>
      </c>
      <c r="EZ85" s="12">
        <v>6.2174222377053141</v>
      </c>
      <c r="FA85" s="3"/>
      <c r="FB85" s="3"/>
      <c r="FC85">
        <f t="shared" si="63"/>
        <v>0.91431075382985472</v>
      </c>
      <c r="FE85" s="3"/>
      <c r="FF85" s="12">
        <v>6.2174222377053141</v>
      </c>
      <c r="FG85" s="3"/>
      <c r="FJ85" s="3"/>
      <c r="FK85" s="12">
        <v>6.2174222377053141</v>
      </c>
      <c r="FL85" s="3">
        <v>6.2174222377053141</v>
      </c>
      <c r="FM85" s="3"/>
      <c r="FN85" s="3"/>
      <c r="FO85" s="3"/>
      <c r="FP85">
        <f t="shared" si="61"/>
        <v>0.38018815633882463</v>
      </c>
      <c r="FR85" s="3"/>
      <c r="FS85" s="3">
        <v>4.88</v>
      </c>
      <c r="FT85" s="3">
        <v>6.2174222377053141</v>
      </c>
      <c r="FU85" s="3">
        <v>6.24</v>
      </c>
      <c r="FX85" s="3">
        <v>6.08</v>
      </c>
      <c r="FY85" s="3">
        <v>5.83</v>
      </c>
      <c r="FZ85" s="3"/>
      <c r="GA85" s="3"/>
      <c r="GB85" s="3"/>
    </row>
    <row r="86" spans="1:184">
      <c r="A86" s="9" t="s">
        <v>127</v>
      </c>
      <c r="B86" s="2" t="s">
        <v>128</v>
      </c>
      <c r="C86" s="2" t="s">
        <v>123</v>
      </c>
      <c r="D86" s="16" t="s">
        <v>124</v>
      </c>
      <c r="E86" s="3">
        <v>14</v>
      </c>
      <c r="F86" s="4">
        <v>7.1159999999999997</v>
      </c>
      <c r="G86" s="4">
        <v>4.2190974931248002</v>
      </c>
      <c r="H86" s="4">
        <v>2.6449025068751992</v>
      </c>
      <c r="I86" s="64">
        <f t="shared" si="32"/>
        <v>6.863999999999999</v>
      </c>
      <c r="J86" s="10">
        <v>6.0285000000000002</v>
      </c>
      <c r="K86" s="10">
        <v>0.55851949862495953</v>
      </c>
      <c r="L86" s="44">
        <f t="shared" si="62"/>
        <v>0.88309663591923748</v>
      </c>
      <c r="N86" s="11">
        <v>6.0925000000000002</v>
      </c>
      <c r="O86" s="11">
        <v>0.49451949862495947</v>
      </c>
      <c r="P86" s="11">
        <v>6.5870194986249597</v>
      </c>
      <c r="Q86" s="44">
        <f t="shared" si="33"/>
        <v>0.89508704260644922</v>
      </c>
      <c r="S86" s="11">
        <v>6.1879999999999997</v>
      </c>
      <c r="T86" s="11">
        <v>0.39901949862496</v>
      </c>
      <c r="U86" s="11">
        <v>6.5870194986249597</v>
      </c>
      <c r="V86" s="44">
        <f t="shared" si="34"/>
        <v>0.91359692720262264</v>
      </c>
      <c r="X86" s="11">
        <v>6.09</v>
      </c>
      <c r="Y86" s="11">
        <v>0.49701949862495987</v>
      </c>
      <c r="Z86" s="11">
        <v>6.5870194986249597</v>
      </c>
      <c r="AA86" s="44">
        <f t="shared" si="35"/>
        <v>0.89461255954963981</v>
      </c>
      <c r="AB86" s="48"/>
      <c r="AC86" s="11">
        <v>6.1050000000000004</v>
      </c>
      <c r="AD86" s="7"/>
      <c r="AE86" s="11" t="s">
        <v>125</v>
      </c>
      <c r="AF86" s="11"/>
      <c r="AG86" s="44">
        <f t="shared" si="36"/>
        <v>1</v>
      </c>
      <c r="AH86" s="44">
        <f t="shared" si="37"/>
        <v>1</v>
      </c>
      <c r="AI86" s="44">
        <f t="shared" si="38"/>
        <v>0</v>
      </c>
      <c r="AJ86" s="44"/>
      <c r="AK86" s="11">
        <v>5.8475000000000001</v>
      </c>
      <c r="AL86" s="11">
        <v>-5.3951253437600322E-2</v>
      </c>
      <c r="AM86" s="17">
        <v>5.7935487465623998</v>
      </c>
      <c r="AN86" s="11">
        <v>5.8475000000000001</v>
      </c>
      <c r="AO86" s="44">
        <f t="shared" si="39"/>
        <v>1</v>
      </c>
      <c r="AP86" s="44">
        <f t="shared" si="40"/>
        <v>1</v>
      </c>
      <c r="AQ86" s="4">
        <v>5.6105</v>
      </c>
      <c r="AR86" s="4">
        <v>0.18304874656239978</v>
      </c>
      <c r="AS86" s="18">
        <v>5.7935487465623998</v>
      </c>
      <c r="AT86" s="4">
        <v>5.7995000000000001</v>
      </c>
      <c r="AU86" s="44">
        <f t="shared" si="41"/>
        <v>0.95841829494164954</v>
      </c>
      <c r="AV86" s="44">
        <f t="shared" si="42"/>
        <v>0.95712436027225378</v>
      </c>
      <c r="AW86" s="4">
        <v>5.3164999999999996</v>
      </c>
      <c r="AX86" s="4">
        <v>0.47704874656240026</v>
      </c>
      <c r="AY86" s="18">
        <v>5.7935487465623998</v>
      </c>
      <c r="AZ86" s="4">
        <v>5.8540000000000001</v>
      </c>
      <c r="BA86" s="44">
        <f t="shared" si="43"/>
        <v>0.89841697378781471</v>
      </c>
      <c r="BB86" s="44">
        <f t="shared" si="44"/>
        <v>0.8869990574613672</v>
      </c>
      <c r="BC86" s="4">
        <v>5.56</v>
      </c>
      <c r="BD86" s="4">
        <v>-3.0941504125119756E-2</v>
      </c>
      <c r="BE86" s="18">
        <v>5.5290584958748799</v>
      </c>
      <c r="BG86" s="44">
        <f t="shared" si="45"/>
        <v>1</v>
      </c>
      <c r="BH86" s="44">
        <f t="shared" si="46"/>
        <v>1</v>
      </c>
      <c r="BI86" s="4">
        <v>5.33</v>
      </c>
      <c r="BJ86" s="4">
        <v>-6.5431754812640186E-2</v>
      </c>
      <c r="BK86" s="18">
        <v>5.2645682451873599</v>
      </c>
      <c r="BN86" s="44">
        <f t="shared" si="47"/>
        <v>1</v>
      </c>
      <c r="BO86" s="44"/>
      <c r="BP86" s="4">
        <v>4.9800000000000004</v>
      </c>
      <c r="BQ86" s="4">
        <v>0.28456824518735946</v>
      </c>
      <c r="BR86" s="18">
        <v>5.2645682451873599</v>
      </c>
      <c r="BS86" s="4">
        <v>5.26</v>
      </c>
      <c r="BT86" s="44">
        <f t="shared" si="48"/>
        <v>0.9368140839657414</v>
      </c>
      <c r="BU86" s="44">
        <f t="shared" si="49"/>
        <v>0.93776529616709225</v>
      </c>
      <c r="BV86" s="3"/>
      <c r="BW86" s="3">
        <v>5.2645682451873599</v>
      </c>
      <c r="BX86" s="18">
        <v>5.2645682451873599</v>
      </c>
      <c r="BY86" s="3"/>
      <c r="BZ86" s="44">
        <f t="shared" si="50"/>
        <v>0.44488045124581616</v>
      </c>
      <c r="CA86" s="44">
        <f t="shared" si="51"/>
        <v>1</v>
      </c>
      <c r="CB86" s="3">
        <v>4.84</v>
      </c>
      <c r="CC86" s="3">
        <v>0.42456824518736003</v>
      </c>
      <c r="CD86" s="18">
        <v>5.2645682451873599</v>
      </c>
      <c r="CE86" s="3">
        <v>5.29</v>
      </c>
      <c r="CF86">
        <f t="shared" si="52"/>
        <v>0.90857045508583945</v>
      </c>
      <c r="CH86" s="3">
        <v>4.9109999999999996</v>
      </c>
      <c r="CI86" s="3">
        <v>0.3535682451873603</v>
      </c>
      <c r="CJ86" s="18">
        <v>5.2645682451873599</v>
      </c>
      <c r="CK86" s="3">
        <v>5.2895000000000003</v>
      </c>
      <c r="CL86">
        <f t="shared" si="53"/>
        <v>0.92267787207252383</v>
      </c>
      <c r="CN86" s="3">
        <v>4.9400000000000004</v>
      </c>
      <c r="CO86" s="3">
        <v>0.32456824518735949</v>
      </c>
      <c r="CP86" s="18">
        <v>5.2645682451873599</v>
      </c>
      <c r="CQ86" s="3">
        <v>5.29</v>
      </c>
      <c r="CR86">
        <f t="shared" si="54"/>
        <v>0.92856687444003594</v>
      </c>
      <c r="CT86" s="3">
        <v>4.9504999999999999</v>
      </c>
      <c r="CU86" s="3">
        <v>0.31406824518735998</v>
      </c>
      <c r="CV86" s="18">
        <v>5.2645682451873599</v>
      </c>
      <c r="CW86" s="3">
        <v>5.2714999999999996</v>
      </c>
      <c r="CX86">
        <f t="shared" si="55"/>
        <v>0.93071767870011801</v>
      </c>
      <c r="CZ86" s="3">
        <v>4.8</v>
      </c>
      <c r="DA86" s="3">
        <v>0.46456824518736006</v>
      </c>
      <c r="DB86" s="18">
        <v>5.2645682451873599</v>
      </c>
      <c r="DC86" s="3">
        <v>5.26</v>
      </c>
      <c r="DD86">
        <f t="shared" si="56"/>
        <v>0.9008109734673817</v>
      </c>
      <c r="DF86" s="3">
        <v>4.9000000000000004</v>
      </c>
      <c r="DG86" s="3">
        <v>0.36456824518735953</v>
      </c>
      <c r="DH86" s="18">
        <v>5.2645682451873599</v>
      </c>
      <c r="DI86" s="3">
        <v>4.9000000000000004</v>
      </c>
      <c r="DJ86">
        <f t="shared" si="57"/>
        <v>0.92046360576859942</v>
      </c>
      <c r="DL86" s="3">
        <v>4.68</v>
      </c>
      <c r="DM86" s="3">
        <v>0.3200779944998402</v>
      </c>
      <c r="DN86" s="18">
        <v>5.0000779944998399</v>
      </c>
      <c r="DO86" s="3">
        <v>5</v>
      </c>
      <c r="DP86">
        <f t="shared" si="58"/>
        <v>0.92948543290020769</v>
      </c>
      <c r="DR86" s="3">
        <v>4.6669999999999998</v>
      </c>
      <c r="DS86" s="3">
        <v>5.3736155989622398</v>
      </c>
      <c r="DT86" s="18">
        <v>5.3736155989622398</v>
      </c>
      <c r="DU86" s="3">
        <v>5.0325779944998397</v>
      </c>
      <c r="DV86">
        <f t="shared" si="59"/>
        <v>0.43982317125747283</v>
      </c>
      <c r="DX86" s="3">
        <v>5.01</v>
      </c>
      <c r="DY86" s="12">
        <v>0.36361559896224005</v>
      </c>
      <c r="DZ86" s="18">
        <v>5.3736155989622398</v>
      </c>
      <c r="EA86" s="18">
        <v>5.0325779944998397</v>
      </c>
      <c r="EB86" s="3">
        <v>5.37</v>
      </c>
      <c r="EC86" s="3">
        <v>5.26</v>
      </c>
      <c r="ED86" s="3">
        <v>-0.10543175481264022</v>
      </c>
      <c r="EE86" s="19">
        <v>5.2645682451873599</v>
      </c>
      <c r="EF86" s="3">
        <v>5.26</v>
      </c>
      <c r="EI86" s="3"/>
      <c r="EJ86" s="13"/>
      <c r="EK86" s="13"/>
      <c r="EL86" s="3"/>
      <c r="EM86">
        <f t="shared" si="60"/>
        <v>1</v>
      </c>
      <c r="EO86" s="3">
        <v>5.0199999999999996</v>
      </c>
      <c r="EP86" s="3">
        <v>4.9950000000000001</v>
      </c>
      <c r="EQ86" s="3"/>
      <c r="ER86" s="14"/>
      <c r="ES86" s="14"/>
      <c r="ET86" s="3"/>
      <c r="EU86" s="3"/>
      <c r="EX86" s="3"/>
      <c r="EY86" s="14"/>
      <c r="EZ86" s="14"/>
      <c r="FA86" s="3"/>
      <c r="FB86" s="3"/>
      <c r="FC86">
        <f t="shared" si="63"/>
        <v>1</v>
      </c>
      <c r="FE86" s="3"/>
      <c r="FF86" s="14"/>
      <c r="FG86" s="3"/>
      <c r="FJ86" s="3"/>
      <c r="FK86" s="14"/>
      <c r="FL86" s="20"/>
      <c r="FM86" s="3"/>
      <c r="FN86" s="3"/>
      <c r="FO86" s="3"/>
      <c r="FP86">
        <f t="shared" si="61"/>
        <v>1</v>
      </c>
      <c r="FR86" s="3"/>
      <c r="FS86" s="3"/>
      <c r="FT86" s="20"/>
      <c r="FU86" s="3"/>
      <c r="FX86" s="3"/>
      <c r="FY86" s="3"/>
      <c r="FZ86" s="3"/>
      <c r="GA86" s="3"/>
      <c r="GB86" s="3"/>
    </row>
    <row r="87" spans="1:184">
      <c r="A87" s="34" t="s">
        <v>163</v>
      </c>
      <c r="B87" s="2" t="s">
        <v>128</v>
      </c>
      <c r="C87" s="2" t="s">
        <v>123</v>
      </c>
      <c r="D87" s="16" t="s">
        <v>124</v>
      </c>
      <c r="E87" s="3">
        <v>9</v>
      </c>
      <c r="F87" s="4">
        <v>7.016</v>
      </c>
      <c r="G87" s="4">
        <v>4.1576304550548002</v>
      </c>
      <c r="H87" s="4">
        <v>2.6063695449451996</v>
      </c>
      <c r="I87" s="64">
        <f t="shared" si="32"/>
        <v>6.7639999999999993</v>
      </c>
      <c r="J87" s="10">
        <v>5.6635</v>
      </c>
      <c r="K87" s="10">
        <v>0.83122609101095968</v>
      </c>
      <c r="L87" s="44">
        <f t="shared" si="62"/>
        <v>0.83338344501678063</v>
      </c>
      <c r="N87" s="11">
        <v>5.9915000000000003</v>
      </c>
      <c r="O87" s="11">
        <v>0.50322609101095939</v>
      </c>
      <c r="P87" s="11">
        <v>6.4947260910109597</v>
      </c>
      <c r="Q87" s="44">
        <f t="shared" si="33"/>
        <v>0.892031413960652</v>
      </c>
      <c r="S87" s="11">
        <v>6.0789999999999997</v>
      </c>
      <c r="T87" s="11">
        <v>0.41572609101095992</v>
      </c>
      <c r="U87" s="11">
        <v>6.4947260910109597</v>
      </c>
      <c r="V87" s="44">
        <f t="shared" si="34"/>
        <v>0.90909825489801599</v>
      </c>
      <c r="X87" s="11">
        <v>6.0830000000000002</v>
      </c>
      <c r="Y87" s="11">
        <v>0.41172609101095947</v>
      </c>
      <c r="Z87" s="11">
        <v>6.4947260910109597</v>
      </c>
      <c r="AA87" s="44">
        <f t="shared" si="35"/>
        <v>0.90989407658164523</v>
      </c>
      <c r="AB87" s="48"/>
      <c r="AC87" s="11">
        <v>5.9569999999999999</v>
      </c>
      <c r="AD87" s="7"/>
      <c r="AE87" s="11" t="s">
        <v>125</v>
      </c>
      <c r="AF87" s="11"/>
      <c r="AG87" s="44">
        <f t="shared" si="36"/>
        <v>1</v>
      </c>
      <c r="AH87" s="44">
        <f t="shared" si="37"/>
        <v>1</v>
      </c>
      <c r="AI87" s="44">
        <f t="shared" si="38"/>
        <v>0</v>
      </c>
      <c r="AJ87" s="44"/>
      <c r="AK87" s="11">
        <v>5.6515000000000004</v>
      </c>
      <c r="AL87" s="11">
        <v>6.1315227527399152E-2</v>
      </c>
      <c r="AM87" s="17">
        <v>5.7128152275273996</v>
      </c>
      <c r="AN87" s="11">
        <v>5.7195</v>
      </c>
      <c r="AO87" s="44">
        <f t="shared" si="39"/>
        <v>0.98546669425479039</v>
      </c>
      <c r="AP87" s="44">
        <f t="shared" si="40"/>
        <v>0.98390772673491678</v>
      </c>
      <c r="AQ87" s="4">
        <v>5.4234999999999998</v>
      </c>
      <c r="AR87" s="4">
        <v>0.2893152275273998</v>
      </c>
      <c r="AS87" s="18">
        <v>5.7128152275273996</v>
      </c>
      <c r="AT87" s="4">
        <v>5.7140000000000004</v>
      </c>
      <c r="AU87" s="44">
        <f t="shared" si="41"/>
        <v>0.93494068779373896</v>
      </c>
      <c r="AV87" s="44">
        <f t="shared" si="42"/>
        <v>0.93469166362468525</v>
      </c>
      <c r="AW87" s="4">
        <v>5.1820000000000004</v>
      </c>
      <c r="AX87" s="4">
        <v>0.53081522752739918</v>
      </c>
      <c r="AY87" s="18">
        <v>5.7128152275273996</v>
      </c>
      <c r="AZ87" s="4">
        <v>5.71</v>
      </c>
      <c r="BA87" s="44">
        <f t="shared" si="43"/>
        <v>0.88678225931049959</v>
      </c>
      <c r="BB87" s="44">
        <f t="shared" si="44"/>
        <v>0.8873150571594054</v>
      </c>
      <c r="BC87" s="4">
        <v>5.42</v>
      </c>
      <c r="BD87" s="4">
        <v>3.21782730328799E-2</v>
      </c>
      <c r="BE87" s="18">
        <v>5.4521782730328798</v>
      </c>
      <c r="BF87" s="4">
        <v>5.45</v>
      </c>
      <c r="BG87" s="44">
        <f t="shared" si="45"/>
        <v>0.9923198706382077</v>
      </c>
      <c r="BH87" s="44">
        <f t="shared" si="46"/>
        <v>0.99283604407743575</v>
      </c>
      <c r="BI87" s="4">
        <v>5.16</v>
      </c>
      <c r="BJ87" s="4">
        <v>3.1541318538359953E-2</v>
      </c>
      <c r="BK87" s="18">
        <v>5.1915413185383601</v>
      </c>
      <c r="BN87" s="44">
        <f t="shared" si="47"/>
        <v>0.99247075072519497</v>
      </c>
      <c r="BO87" s="44"/>
      <c r="BP87" s="4">
        <v>4.84</v>
      </c>
      <c r="BQ87" s="4">
        <v>0.35154131853836024</v>
      </c>
      <c r="BR87" s="18">
        <v>5.1915413185383601</v>
      </c>
      <c r="BS87" s="4">
        <v>5.2</v>
      </c>
      <c r="BT87" s="44">
        <f t="shared" si="48"/>
        <v>0.92203860571533902</v>
      </c>
      <c r="BU87" s="44">
        <f t="shared" si="49"/>
        <v>0.9203122071223877</v>
      </c>
      <c r="BV87" s="3"/>
      <c r="BW87" s="3">
        <v>5.1915413185383601</v>
      </c>
      <c r="BX87" s="18">
        <v>5.1915413185383601</v>
      </c>
      <c r="BY87" s="3"/>
      <c r="BZ87" s="44">
        <f t="shared" si="50"/>
        <v>0.44470575102685289</v>
      </c>
      <c r="CA87" s="44">
        <f t="shared" si="51"/>
        <v>1</v>
      </c>
      <c r="CB87" s="3">
        <v>4.8</v>
      </c>
      <c r="CC87" s="3">
        <v>0.39154131853836027</v>
      </c>
      <c r="CD87" s="18">
        <v>5.1915413185383601</v>
      </c>
      <c r="CE87" s="3">
        <v>5.19</v>
      </c>
      <c r="CF87">
        <f t="shared" si="52"/>
        <v>0.91393129606334877</v>
      </c>
      <c r="CH87" s="3">
        <v>4.7720000000000002</v>
      </c>
      <c r="CI87" s="3">
        <v>0.41954131853835985</v>
      </c>
      <c r="CJ87" s="18">
        <v>5.1915413185383601</v>
      </c>
      <c r="CK87" s="3">
        <v>5.2140000000000004</v>
      </c>
      <c r="CL87">
        <f t="shared" si="53"/>
        <v>0.90834049074609835</v>
      </c>
      <c r="CN87" s="3">
        <v>4.87</v>
      </c>
      <c r="CO87" s="3">
        <v>0.32154131853835999</v>
      </c>
      <c r="CP87" s="18">
        <v>5.1915413185383601</v>
      </c>
      <c r="CQ87" s="3">
        <v>5.2</v>
      </c>
      <c r="CR87">
        <f t="shared" si="54"/>
        <v>0.92821411305679358</v>
      </c>
      <c r="CT87" s="3">
        <v>4.8304999999999998</v>
      </c>
      <c r="CU87" s="3">
        <v>0.3610413185383603</v>
      </c>
      <c r="CV87" s="18">
        <v>5.1915413185383601</v>
      </c>
      <c r="CW87" s="3">
        <v>5.3579999999999997</v>
      </c>
      <c r="CX87">
        <f t="shared" si="55"/>
        <v>0.92010012308301226</v>
      </c>
      <c r="CZ87" s="3">
        <v>4.84</v>
      </c>
      <c r="DA87" s="3">
        <v>0.35154131853836024</v>
      </c>
      <c r="DB87" s="18">
        <v>5.1915413185383601</v>
      </c>
      <c r="DC87" s="3">
        <v>5.19</v>
      </c>
      <c r="DD87">
        <f t="shared" si="56"/>
        <v>0.92203860571533902</v>
      </c>
      <c r="DF87" s="3">
        <v>4.8499999999999996</v>
      </c>
      <c r="DG87" s="3">
        <v>0.34154131853836045</v>
      </c>
      <c r="DH87" s="18">
        <v>5.1915413185383601</v>
      </c>
      <c r="DI87" s="3">
        <v>4.8499999999999996</v>
      </c>
      <c r="DJ87">
        <f t="shared" si="57"/>
        <v>0.92408795757855755</v>
      </c>
      <c r="DL87" s="3">
        <v>4.6900000000000004</v>
      </c>
      <c r="DM87" s="3">
        <v>0.24090436404383997</v>
      </c>
      <c r="DN87" s="18">
        <v>4.9309043640438404</v>
      </c>
      <c r="DO87" s="3">
        <v>4.9400000000000004</v>
      </c>
      <c r="DP87">
        <f t="shared" si="58"/>
        <v>0.94523077025608115</v>
      </c>
      <c r="DR87" s="3">
        <v>4.6544999999999996</v>
      </c>
      <c r="DS87" s="3">
        <v>5.0332813371187193</v>
      </c>
      <c r="DT87" s="18">
        <v>5.0332813371187193</v>
      </c>
      <c r="DU87" s="3">
        <v>4.9309043640438404</v>
      </c>
      <c r="DV87">
        <f t="shared" si="59"/>
        <v>0.45236322021882663</v>
      </c>
      <c r="DX87" s="3">
        <v>4.75</v>
      </c>
      <c r="DY87" s="12">
        <v>0.28328133711871928</v>
      </c>
      <c r="DZ87" s="18">
        <v>5.0332813371187193</v>
      </c>
      <c r="EA87" s="18">
        <v>4.9309043640438404</v>
      </c>
      <c r="EB87" s="3">
        <v>5.04</v>
      </c>
      <c r="EC87" s="3">
        <v>4.9000000000000004</v>
      </c>
      <c r="ED87" s="3">
        <v>0.15154131853836006</v>
      </c>
      <c r="EE87" s="19">
        <v>5.1915413185383601</v>
      </c>
      <c r="EF87" s="3">
        <v>5.19</v>
      </c>
      <c r="EI87" s="3">
        <v>4.92</v>
      </c>
      <c r="EJ87" s="3">
        <v>0.27154131853836017</v>
      </c>
      <c r="EK87" s="19">
        <v>5.1915413185383601</v>
      </c>
      <c r="EL87" s="3">
        <v>5.19</v>
      </c>
      <c r="EM87">
        <f t="shared" si="60"/>
        <v>0.9386925293443581</v>
      </c>
      <c r="EO87" s="3"/>
      <c r="EP87" s="3"/>
      <c r="EQ87" s="3"/>
      <c r="ER87" s="3">
        <v>5.1915413185383601</v>
      </c>
      <c r="ES87" s="19">
        <v>5.1915413185383601</v>
      </c>
      <c r="ET87" s="3"/>
      <c r="EU87" s="3"/>
      <c r="EX87" s="3">
        <v>4.8505000000000003</v>
      </c>
      <c r="EY87" s="3">
        <v>0.34104131853835984</v>
      </c>
      <c r="EZ87" s="19">
        <v>5.1915413185383601</v>
      </c>
      <c r="FA87" s="3">
        <v>5.1890000000000001</v>
      </c>
      <c r="FB87" s="3">
        <v>4.9000000000000004</v>
      </c>
      <c r="FC87">
        <f t="shared" si="63"/>
        <v>0.92419066433336061</v>
      </c>
      <c r="FE87" s="3"/>
      <c r="FF87" s="19"/>
      <c r="FG87" s="3"/>
      <c r="FJ87" s="3"/>
      <c r="FK87" s="14"/>
      <c r="FL87" s="20"/>
      <c r="FM87" s="3"/>
      <c r="FN87" s="3"/>
      <c r="FO87" s="3"/>
      <c r="FP87">
        <f t="shared" si="61"/>
        <v>1</v>
      </c>
      <c r="FR87" s="3"/>
      <c r="FS87" s="3"/>
      <c r="FT87" s="20"/>
      <c r="FU87" s="3"/>
      <c r="FX87" s="3"/>
      <c r="FY87" s="3"/>
      <c r="FZ87" s="3"/>
      <c r="GA87" s="3"/>
      <c r="GB87" s="3"/>
    </row>
    <row r="88" spans="1:184">
      <c r="A88" s="36" t="s">
        <v>203</v>
      </c>
      <c r="B88" s="2" t="s">
        <v>128</v>
      </c>
      <c r="C88" s="2" t="s">
        <v>123</v>
      </c>
      <c r="D88" s="16" t="s">
        <v>124</v>
      </c>
      <c r="E88" s="3">
        <v>45</v>
      </c>
      <c r="F88" s="4">
        <v>6.7549999999999999</v>
      </c>
      <c r="G88" s="4">
        <v>3.9972014856921003</v>
      </c>
      <c r="H88" s="4">
        <v>2.5057985143078993</v>
      </c>
      <c r="I88" s="64">
        <f t="shared" si="32"/>
        <v>6.5030000000000001</v>
      </c>
      <c r="J88" s="10">
        <v>5.83</v>
      </c>
      <c r="K88" s="10">
        <v>0.42384029713841898</v>
      </c>
      <c r="L88" s="44">
        <f t="shared" si="62"/>
        <v>0.90413112611049329</v>
      </c>
      <c r="N88" s="7" t="s">
        <v>180</v>
      </c>
      <c r="O88" s="27" t="e">
        <v>#VALUE!</v>
      </c>
      <c r="P88" s="11">
        <v>6.253840297138419</v>
      </c>
      <c r="Q88" s="44" t="e">
        <f t="shared" si="33"/>
        <v>#VALUE!</v>
      </c>
      <c r="S88" s="11">
        <v>5.85</v>
      </c>
      <c r="T88" s="11">
        <v>0.4038402971384194</v>
      </c>
      <c r="U88" s="11">
        <v>6.253840297138419</v>
      </c>
      <c r="V88" s="44">
        <f t="shared" si="34"/>
        <v>0.90823984023194382</v>
      </c>
      <c r="X88" s="11">
        <v>5.83</v>
      </c>
      <c r="Y88" s="11">
        <v>0.42384029713841898</v>
      </c>
      <c r="Z88" s="11">
        <v>6.253840297138419</v>
      </c>
      <c r="AA88" s="44">
        <f t="shared" si="35"/>
        <v>0.90413112611049329</v>
      </c>
      <c r="AB88" s="48"/>
      <c r="AC88" s="11">
        <v>5.61</v>
      </c>
      <c r="AD88" s="7"/>
      <c r="AE88" s="11" t="s">
        <v>125</v>
      </c>
      <c r="AF88" s="11"/>
      <c r="AG88" s="44">
        <f t="shared" si="36"/>
        <v>1</v>
      </c>
      <c r="AH88" s="44">
        <f t="shared" si="37"/>
        <v>1</v>
      </c>
      <c r="AI88" s="44">
        <f t="shared" si="38"/>
        <v>0</v>
      </c>
      <c r="AJ88" s="44"/>
      <c r="AK88" s="11">
        <v>5.33</v>
      </c>
      <c r="AL88" s="11">
        <v>0.17210074284604993</v>
      </c>
      <c r="AM88" s="17">
        <v>5.50210074284605</v>
      </c>
      <c r="AN88" s="11">
        <v>5.52</v>
      </c>
      <c r="AO88" s="44">
        <f t="shared" si="39"/>
        <v>0.95872193153375873</v>
      </c>
      <c r="AP88" s="44">
        <f t="shared" si="40"/>
        <v>0.95462363092646962</v>
      </c>
      <c r="AQ88" s="4">
        <v>5.2</v>
      </c>
      <c r="AR88" s="4">
        <v>0.30210074284604982</v>
      </c>
      <c r="AS88" s="18">
        <v>5.50210074284605</v>
      </c>
      <c r="AT88" s="4">
        <v>5.5</v>
      </c>
      <c r="AU88" s="44">
        <f t="shared" si="41"/>
        <v>0.92973261083141623</v>
      </c>
      <c r="AV88" s="44">
        <f t="shared" si="42"/>
        <v>0.93018712271256643</v>
      </c>
      <c r="AW88" s="4">
        <v>4.93</v>
      </c>
      <c r="AX88" s="4">
        <v>0.57210074284605028</v>
      </c>
      <c r="AY88" s="18">
        <v>5.50210074284605</v>
      </c>
      <c r="AZ88" s="4">
        <v>5.5</v>
      </c>
      <c r="BA88" s="44">
        <f t="shared" si="43"/>
        <v>0.87479472483283705</v>
      </c>
      <c r="BB88" s="44">
        <f t="shared" si="44"/>
        <v>0.87519709787587263</v>
      </c>
      <c r="BC88" s="4">
        <v>5.17</v>
      </c>
      <c r="BD88" s="4">
        <v>8.1520891415260088E-2</v>
      </c>
      <c r="BE88" s="18">
        <v>5.25152089141526</v>
      </c>
      <c r="BF88" s="4">
        <v>5.25</v>
      </c>
      <c r="BG88" s="44">
        <f t="shared" si="45"/>
        <v>0.98001313061344597</v>
      </c>
      <c r="BH88" s="44">
        <f t="shared" si="46"/>
        <v>0.98037869840851877</v>
      </c>
      <c r="BI88" s="4">
        <v>4.9000000000000004</v>
      </c>
      <c r="BJ88" s="4">
        <v>0.10094103998446968</v>
      </c>
      <c r="BK88" s="18">
        <v>5.00094103998447</v>
      </c>
      <c r="BN88" s="44">
        <f t="shared" si="47"/>
        <v>0.97536907529398209</v>
      </c>
      <c r="BO88" s="44"/>
      <c r="BP88" s="4">
        <v>4.6100000000000003</v>
      </c>
      <c r="BQ88" s="4">
        <v>0.39094103998446972</v>
      </c>
      <c r="BR88" s="18">
        <v>5.00094103998447</v>
      </c>
      <c r="BS88" s="4">
        <v>5</v>
      </c>
      <c r="BT88" s="44">
        <f t="shared" si="48"/>
        <v>0.91090967586013083</v>
      </c>
      <c r="BU88" s="44">
        <f t="shared" si="49"/>
        <v>0.91110506292635529</v>
      </c>
      <c r="BV88" s="3"/>
      <c r="BW88" s="3">
        <v>5.00094103998447</v>
      </c>
      <c r="BX88" s="18">
        <v>5.00094103998447</v>
      </c>
      <c r="BY88" s="3"/>
      <c r="BZ88" s="44">
        <f t="shared" si="50"/>
        <v>0.44422518028425545</v>
      </c>
      <c r="CA88" s="44">
        <f t="shared" si="51"/>
        <v>1</v>
      </c>
      <c r="CB88" s="3">
        <v>4.59</v>
      </c>
      <c r="CC88" s="3">
        <v>0.41094103998447018</v>
      </c>
      <c r="CD88" s="18">
        <v>5.00094103998447</v>
      </c>
      <c r="CE88" s="3">
        <v>5</v>
      </c>
      <c r="CF88">
        <f t="shared" si="52"/>
        <v>0.90677682547902683</v>
      </c>
      <c r="CH88" s="3">
        <v>4.5199999999999996</v>
      </c>
      <c r="CI88" s="3">
        <v>0.48094103998447046</v>
      </c>
      <c r="CJ88" s="18">
        <v>5.00094103998447</v>
      </c>
      <c r="CK88" s="3">
        <v>5</v>
      </c>
      <c r="CL88">
        <f t="shared" si="53"/>
        <v>0.89260256072090771</v>
      </c>
      <c r="CN88" s="3">
        <v>4.68</v>
      </c>
      <c r="CO88" s="3">
        <v>0.32094103998447032</v>
      </c>
      <c r="CP88" s="18">
        <v>5.00094103998447</v>
      </c>
      <c r="CQ88" s="3">
        <v>5.01</v>
      </c>
      <c r="CR88">
        <f t="shared" si="54"/>
        <v>0.92567613549666594</v>
      </c>
      <c r="CT88" s="3">
        <v>4.6635</v>
      </c>
      <c r="CU88" s="3">
        <v>0.33744103998447006</v>
      </c>
      <c r="CV88" s="18">
        <v>5.00094103998447</v>
      </c>
      <c r="CW88" s="3">
        <v>5.0385</v>
      </c>
      <c r="CX88">
        <f t="shared" si="55"/>
        <v>0.92215251015842403</v>
      </c>
      <c r="CZ88" s="3">
        <v>4.5599999999999996</v>
      </c>
      <c r="DA88" s="3">
        <v>0.44094103998447043</v>
      </c>
      <c r="DB88" s="18">
        <v>5.00094103998447</v>
      </c>
      <c r="DC88" s="3">
        <v>5</v>
      </c>
      <c r="DD88">
        <f t="shared" si="56"/>
        <v>0.90064739078715117</v>
      </c>
      <c r="DF88" s="3">
        <v>4.71</v>
      </c>
      <c r="DG88" s="3">
        <v>0.29094103998447007</v>
      </c>
      <c r="DH88" s="18">
        <v>5.00094103998447</v>
      </c>
      <c r="DI88" s="3">
        <v>4.71</v>
      </c>
      <c r="DJ88">
        <f t="shared" si="57"/>
        <v>0.93215219917659653</v>
      </c>
      <c r="DL88" s="3">
        <v>4.4800000000000004</v>
      </c>
      <c r="DM88" s="3">
        <v>0.27036118855367963</v>
      </c>
      <c r="DN88" s="18">
        <v>4.7503611885536801</v>
      </c>
      <c r="DO88" s="3">
        <v>4.75</v>
      </c>
      <c r="DP88">
        <f t="shared" si="58"/>
        <v>0.93664740059114393</v>
      </c>
      <c r="DR88" s="3">
        <v>4.4400000000000004</v>
      </c>
      <c r="DS88" s="3">
        <v>5.0249805014640003</v>
      </c>
      <c r="DT88" s="18">
        <v>5.0249805014640003</v>
      </c>
      <c r="DU88" s="3">
        <v>4.7503611885536801</v>
      </c>
      <c r="DV88">
        <f t="shared" si="59"/>
        <v>0.44304154930398004</v>
      </c>
      <c r="DX88" s="3">
        <v>4.72</v>
      </c>
      <c r="DY88" s="12">
        <v>0.30498050146400058</v>
      </c>
      <c r="DZ88" s="18">
        <v>5.0249805014640003</v>
      </c>
      <c r="EA88" s="18">
        <v>4.7503611885536801</v>
      </c>
      <c r="EB88" s="3">
        <v>5.0199999999999996</v>
      </c>
      <c r="EC88" s="3"/>
      <c r="ED88" s="3">
        <v>-1.9058960015529536E-2</v>
      </c>
      <c r="EE88" s="19">
        <v>5.00094103998447</v>
      </c>
      <c r="EF88" s="3">
        <v>5</v>
      </c>
      <c r="EI88" s="3">
        <v>4.7699999999999996</v>
      </c>
      <c r="EJ88" s="3">
        <v>0.23094103998447046</v>
      </c>
      <c r="EK88" s="19">
        <v>5.00094103998447</v>
      </c>
      <c r="EL88" s="3">
        <v>5</v>
      </c>
      <c r="EM88">
        <f t="shared" si="60"/>
        <v>0.94538002477872574</v>
      </c>
      <c r="EO88" s="3"/>
      <c r="EP88" s="3"/>
      <c r="EQ88" s="3"/>
      <c r="ER88" s="12">
        <v>5.00094103998447</v>
      </c>
      <c r="ES88" s="17">
        <v>5.00094103998447</v>
      </c>
      <c r="ET88" s="3"/>
      <c r="EU88" s="3"/>
      <c r="EX88" s="3">
        <v>4.5934999999999997</v>
      </c>
      <c r="EY88" s="12">
        <v>0.40744103998447034</v>
      </c>
      <c r="EZ88" s="17">
        <v>5.00094103998447</v>
      </c>
      <c r="FA88" s="3">
        <v>5.0149999999999997</v>
      </c>
      <c r="FB88" s="3"/>
      <c r="FC88">
        <f t="shared" si="63"/>
        <v>0.90749736497131839</v>
      </c>
      <c r="FE88" s="3"/>
      <c r="FF88" s="17">
        <v>5.00094103998447</v>
      </c>
      <c r="FG88" s="3"/>
      <c r="FJ88" s="3"/>
      <c r="FK88" s="37"/>
      <c r="FL88" s="20"/>
      <c r="FM88" s="3"/>
      <c r="FN88" s="3">
        <v>4.6900000000000004</v>
      </c>
      <c r="FO88" s="3">
        <v>4.6334999999999997</v>
      </c>
      <c r="FP88">
        <f t="shared" si="61"/>
        <v>1</v>
      </c>
      <c r="FR88" s="3"/>
      <c r="FS88" s="3"/>
      <c r="FT88" s="20"/>
      <c r="FU88" s="3"/>
      <c r="FX88" s="3"/>
      <c r="FY88" s="3"/>
      <c r="FZ88" s="3"/>
      <c r="GA88" s="3"/>
      <c r="GB88" s="3"/>
    </row>
    <row r="89" spans="1:184">
      <c r="A89" s="38" t="s">
        <v>208</v>
      </c>
      <c r="B89" s="2" t="s">
        <v>128</v>
      </c>
      <c r="C89" s="2" t="s">
        <v>123</v>
      </c>
      <c r="D89" s="16" t="s">
        <v>124</v>
      </c>
      <c r="E89" s="3">
        <v>5</v>
      </c>
      <c r="F89" s="4">
        <v>6.9124999999999996</v>
      </c>
      <c r="G89" s="4">
        <v>4.09401207065235</v>
      </c>
      <c r="H89" s="4">
        <v>2.5664879293476495</v>
      </c>
      <c r="I89" s="64">
        <f t="shared" si="32"/>
        <v>6.660499999999999</v>
      </c>
      <c r="J89" s="10">
        <v>5.79</v>
      </c>
      <c r="K89" s="10">
        <v>0.60920241413046927</v>
      </c>
      <c r="L89" s="44">
        <f t="shared" si="62"/>
        <v>0.87047105419037663</v>
      </c>
      <c r="N89" s="11">
        <v>5.9459999999999997</v>
      </c>
      <c r="O89" s="11">
        <v>0.45320241413046958</v>
      </c>
      <c r="P89" s="11">
        <v>6.3992024141304693</v>
      </c>
      <c r="Q89" s="44">
        <f t="shared" si="33"/>
        <v>0.90033405821363732</v>
      </c>
      <c r="S89" s="11">
        <v>5.91</v>
      </c>
      <c r="T89" s="11">
        <v>0.48920241413046917</v>
      </c>
      <c r="U89" s="11">
        <v>6.3992024141304693</v>
      </c>
      <c r="V89" s="44">
        <f t="shared" si="34"/>
        <v>0.89326216005061121</v>
      </c>
      <c r="X89" s="11">
        <v>5.9</v>
      </c>
      <c r="Y89" s="11">
        <v>0.49920241413046895</v>
      </c>
      <c r="Z89" s="11">
        <v>6.3992024141304693</v>
      </c>
      <c r="AA89" s="44">
        <f t="shared" si="35"/>
        <v>0.89131741707592549</v>
      </c>
      <c r="AB89" s="48"/>
      <c r="AC89" s="11">
        <v>5.62</v>
      </c>
      <c r="AD89" s="7"/>
      <c r="AE89" s="11" t="s">
        <v>125</v>
      </c>
      <c r="AF89" s="11"/>
      <c r="AG89" s="44">
        <f t="shared" si="36"/>
        <v>1</v>
      </c>
      <c r="AH89" s="44">
        <f t="shared" si="37"/>
        <v>1</v>
      </c>
      <c r="AI89" s="44">
        <f t="shared" si="38"/>
        <v>0</v>
      </c>
      <c r="AJ89" s="44"/>
      <c r="AK89" s="11">
        <v>5.29</v>
      </c>
      <c r="AL89" s="11">
        <v>0.33925603532617465</v>
      </c>
      <c r="AM89" s="17">
        <v>5.6292560353261747</v>
      </c>
      <c r="AN89" s="11">
        <v>5.62</v>
      </c>
      <c r="AO89" s="44">
        <f t="shared" si="39"/>
        <v>0.92347495634909427</v>
      </c>
      <c r="AP89" s="44">
        <f t="shared" si="40"/>
        <v>0.92540707513229292</v>
      </c>
      <c r="AQ89" s="4">
        <v>5.24</v>
      </c>
      <c r="AR89" s="4">
        <v>0.38925603532617448</v>
      </c>
      <c r="AS89" s="18">
        <v>5.6292560353261747</v>
      </c>
      <c r="AT89" s="4">
        <v>5.62</v>
      </c>
      <c r="AU89" s="44">
        <f t="shared" si="41"/>
        <v>0.91317582930026109</v>
      </c>
      <c r="AV89" s="44">
        <f t="shared" si="42"/>
        <v>0.91506504810466627</v>
      </c>
      <c r="AW89" s="4">
        <v>4.9400000000000004</v>
      </c>
      <c r="AX89" s="4">
        <v>0.6892560353261743</v>
      </c>
      <c r="AY89" s="18">
        <v>5.6292560353261747</v>
      </c>
      <c r="AZ89" s="4">
        <v>5.62</v>
      </c>
      <c r="BA89" s="44">
        <f t="shared" si="43"/>
        <v>0.85590269663858376</v>
      </c>
      <c r="BB89" s="44">
        <f t="shared" si="44"/>
        <v>0.85756215318762685</v>
      </c>
      <c r="BC89" s="4">
        <v>5.23</v>
      </c>
      <c r="BD89" s="4">
        <v>0.14260724239140909</v>
      </c>
      <c r="BE89" s="18">
        <v>5.3726072423914095</v>
      </c>
      <c r="BF89" s="4">
        <v>5.37</v>
      </c>
      <c r="BG89" s="44">
        <f t="shared" si="45"/>
        <v>0.96633937773159173</v>
      </c>
      <c r="BH89" s="44">
        <f t="shared" si="46"/>
        <v>0.96693443531481726</v>
      </c>
      <c r="BI89" s="4">
        <v>4.9800000000000004</v>
      </c>
      <c r="BJ89" s="4">
        <v>0.13595844945664393</v>
      </c>
      <c r="BK89" s="18">
        <v>5.1159584494566444</v>
      </c>
      <c r="BN89" s="44">
        <f t="shared" si="47"/>
        <v>0.96785829858380656</v>
      </c>
      <c r="BO89" s="44"/>
      <c r="BP89" s="4">
        <v>4.63</v>
      </c>
      <c r="BQ89" s="4">
        <v>0.48595844945664446</v>
      </c>
      <c r="BR89" s="18">
        <v>5.1159584494566444</v>
      </c>
      <c r="BS89" s="4">
        <v>5.1100000000000003</v>
      </c>
      <c r="BT89" s="44">
        <f t="shared" si="48"/>
        <v>0.89389485209064634</v>
      </c>
      <c r="BU89" s="44">
        <f t="shared" si="49"/>
        <v>0.89505930623144547</v>
      </c>
      <c r="BV89" s="3"/>
      <c r="BW89" s="3">
        <v>5.1159584494566444</v>
      </c>
      <c r="BX89" s="18">
        <v>5.1159584494566444</v>
      </c>
      <c r="BY89" s="3"/>
      <c r="BZ89" s="44">
        <f t="shared" si="50"/>
        <v>0.44451956297943718</v>
      </c>
      <c r="CA89" s="44">
        <f t="shared" si="51"/>
        <v>1</v>
      </c>
      <c r="CB89" s="3">
        <v>4.6900000000000004</v>
      </c>
      <c r="CC89" s="3">
        <v>0.42595844945664396</v>
      </c>
      <c r="CD89" s="18">
        <v>5.1159584494566444</v>
      </c>
      <c r="CE89" s="3">
        <v>5.17</v>
      </c>
      <c r="CF89">
        <f t="shared" si="52"/>
        <v>0.90576079034993962</v>
      </c>
      <c r="CH89" s="3">
        <v>4.6399999999999997</v>
      </c>
      <c r="CI89" s="3">
        <v>0.47595844945664467</v>
      </c>
      <c r="CJ89" s="18">
        <v>5.1159584494566444</v>
      </c>
      <c r="CK89" s="3">
        <v>5.1100000000000003</v>
      </c>
      <c r="CL89">
        <f t="shared" si="53"/>
        <v>0.89585087094931781</v>
      </c>
      <c r="CN89" s="3">
        <v>4.7300000000000004</v>
      </c>
      <c r="CO89" s="3">
        <v>0.38595844945664393</v>
      </c>
      <c r="CP89" s="18">
        <v>5.1159584494566444</v>
      </c>
      <c r="CQ89" s="3">
        <v>5.1100000000000003</v>
      </c>
      <c r="CR89">
        <f t="shared" si="54"/>
        <v>0.91384799348026646</v>
      </c>
      <c r="CT89" s="3">
        <v>4.7539999999999996</v>
      </c>
      <c r="CU89" s="3">
        <v>0.36195844945664479</v>
      </c>
      <c r="CV89" s="18">
        <v>5.1159584494566444</v>
      </c>
      <c r="CW89" s="3">
        <v>5.1585000000000001</v>
      </c>
      <c r="CX89">
        <f t="shared" si="55"/>
        <v>0.91877000805476805</v>
      </c>
      <c r="CZ89" s="3">
        <v>4.63</v>
      </c>
      <c r="DA89" s="3">
        <v>0.48595844945664446</v>
      </c>
      <c r="DB89" s="18">
        <v>5.1159584494566444</v>
      </c>
      <c r="DC89" s="3">
        <v>5.1100000000000003</v>
      </c>
      <c r="DD89">
        <f t="shared" si="56"/>
        <v>0.89389485209064634</v>
      </c>
      <c r="DF89" s="3">
        <v>4.79</v>
      </c>
      <c r="DG89" s="3">
        <v>0.32595844945664432</v>
      </c>
      <c r="DH89" s="18">
        <v>5.1159584494566444</v>
      </c>
      <c r="DI89" s="3">
        <v>4.79</v>
      </c>
      <c r="DJ89">
        <f t="shared" si="57"/>
        <v>0.92625325260119462</v>
      </c>
      <c r="DL89" s="3">
        <v>4.59</v>
      </c>
      <c r="DM89" s="3">
        <v>0.26930965652188021</v>
      </c>
      <c r="DN89" s="18">
        <v>4.8593096565218801</v>
      </c>
      <c r="DO89" s="3">
        <v>4.8499999999999996</v>
      </c>
      <c r="DP89">
        <f t="shared" si="58"/>
        <v>0.93827875335328748</v>
      </c>
      <c r="DR89" s="3">
        <v>4.53</v>
      </c>
      <c r="DS89" s="3">
        <v>4.6984809657116795</v>
      </c>
      <c r="DT89" s="18">
        <v>4.6984809657116795</v>
      </c>
      <c r="DU89" s="3">
        <v>4.8593096565218801</v>
      </c>
      <c r="DV89">
        <f t="shared" si="59"/>
        <v>0.46562585306810234</v>
      </c>
      <c r="DX89" s="3">
        <v>4.5199999999999996</v>
      </c>
      <c r="DY89" s="12">
        <v>0.17848096571167993</v>
      </c>
      <c r="DZ89" s="18">
        <v>4.6984809657116795</v>
      </c>
      <c r="EA89" s="18">
        <v>4.8593096565218801</v>
      </c>
      <c r="EB89" s="3">
        <v>4.6900000000000004</v>
      </c>
      <c r="EC89" s="3">
        <v>4.76</v>
      </c>
      <c r="ED89" s="3">
        <v>0.42595844945664396</v>
      </c>
      <c r="EE89" s="19">
        <v>5.1159584494566444</v>
      </c>
      <c r="EF89" s="3">
        <v>5.19</v>
      </c>
      <c r="EI89" s="3">
        <v>4.8899999999999997</v>
      </c>
      <c r="EJ89" s="3">
        <v>0.22595844945664467</v>
      </c>
      <c r="EK89" s="19">
        <v>5.1159584494566444</v>
      </c>
      <c r="EL89" s="3">
        <v>5.1100000000000003</v>
      </c>
      <c r="EM89">
        <f t="shared" si="60"/>
        <v>0.94769444643086509</v>
      </c>
      <c r="EO89" s="3"/>
      <c r="EP89" s="3"/>
      <c r="EQ89" s="3"/>
      <c r="ER89" s="12">
        <v>5.1159584494566444</v>
      </c>
      <c r="ES89" s="17">
        <v>5.1159584494566444</v>
      </c>
      <c r="ET89" s="3"/>
      <c r="EU89" s="3"/>
      <c r="EX89" s="3">
        <v>4.7300000000000004</v>
      </c>
      <c r="EY89" s="12">
        <v>0.38595844945664393</v>
      </c>
      <c r="EZ89" s="17">
        <v>5.1159584494566444</v>
      </c>
      <c r="FA89" s="3">
        <v>5.12</v>
      </c>
      <c r="FB89" s="3"/>
      <c r="FC89">
        <f t="shared" si="63"/>
        <v>0.91384799348026646</v>
      </c>
      <c r="FE89" s="3"/>
      <c r="FF89" s="17">
        <v>5.1159584494566444</v>
      </c>
      <c r="FG89" s="3"/>
      <c r="FJ89" s="3">
        <v>4.82</v>
      </c>
      <c r="FK89" s="12">
        <v>3.9309656521879788E-2</v>
      </c>
      <c r="FL89" s="18">
        <v>4.8593096565218801</v>
      </c>
      <c r="FM89" s="3">
        <v>4.87</v>
      </c>
      <c r="FN89" s="3"/>
      <c r="FO89" s="3"/>
      <c r="FP89">
        <f t="shared" si="61"/>
        <v>0.99048957252385139</v>
      </c>
      <c r="FR89" s="3">
        <v>4.7699999999999996</v>
      </c>
      <c r="FS89" s="3"/>
      <c r="FT89" s="39"/>
      <c r="FU89" s="3"/>
      <c r="FX89" s="3"/>
      <c r="FY89" s="3"/>
      <c r="FZ89" s="3"/>
      <c r="GA89" s="3"/>
      <c r="GB89" s="3"/>
    </row>
    <row r="90" spans="1:184">
      <c r="A90" s="42" t="s">
        <v>247</v>
      </c>
      <c r="B90" s="2" t="s">
        <v>128</v>
      </c>
      <c r="C90" s="2" t="s">
        <v>123</v>
      </c>
      <c r="D90" s="16" t="s">
        <v>124</v>
      </c>
      <c r="E90" s="3">
        <v>45</v>
      </c>
      <c r="F90" s="4">
        <v>6.0314999999999994</v>
      </c>
      <c r="G90" s="4">
        <v>3.5524874652556497</v>
      </c>
      <c r="H90" s="4">
        <v>2.2270125347443495</v>
      </c>
      <c r="I90" s="64">
        <f t="shared" si="32"/>
        <v>5.7794999999999987</v>
      </c>
      <c r="J90" s="40">
        <v>5.6159999999999997</v>
      </c>
      <c r="K90" s="12">
        <v>-4.1462395527870122E-2</v>
      </c>
      <c r="L90" s="44">
        <f t="shared" si="62"/>
        <v>1</v>
      </c>
      <c r="N90" s="40">
        <v>5.27</v>
      </c>
      <c r="O90" s="12">
        <v>0.30453760447212996</v>
      </c>
      <c r="P90" s="12">
        <v>5.7245376044721299</v>
      </c>
      <c r="Q90" s="44">
        <f t="shared" si="33"/>
        <v>0.92104339511238298</v>
      </c>
      <c r="S90" s="40">
        <v>5.2439999999999998</v>
      </c>
      <c r="T90" s="11">
        <v>0.33053760447212976</v>
      </c>
      <c r="U90" s="11">
        <v>5.7245376044721299</v>
      </c>
      <c r="V90" s="44">
        <f t="shared" si="34"/>
        <v>0.91487626308441472</v>
      </c>
      <c r="X90" s="40">
        <v>5.282</v>
      </c>
      <c r="Y90" s="11">
        <v>0.29253760447212951</v>
      </c>
      <c r="Z90" s="11">
        <v>5.7245376044721299</v>
      </c>
      <c r="AA90" s="44">
        <f t="shared" si="35"/>
        <v>0.92391789411847958</v>
      </c>
      <c r="AB90" s="48"/>
      <c r="AC90" s="11">
        <v>5.19</v>
      </c>
      <c r="AD90" s="7"/>
      <c r="AE90" s="11" t="s">
        <v>125</v>
      </c>
      <c r="AF90" s="11">
        <v>5.19</v>
      </c>
      <c r="AG90" s="44">
        <f t="shared" si="36"/>
        <v>1</v>
      </c>
      <c r="AH90" s="44">
        <f t="shared" si="37"/>
        <v>1</v>
      </c>
      <c r="AI90" s="44">
        <f t="shared" si="38"/>
        <v>0.86048246704799813</v>
      </c>
      <c r="AJ90" s="44"/>
      <c r="AK90" s="11">
        <v>4.99</v>
      </c>
      <c r="AL90" s="11">
        <v>4.9094011180324415E-2</v>
      </c>
      <c r="AM90" s="17">
        <v>5.0390940111803246</v>
      </c>
      <c r="AN90" s="11">
        <v>5.03</v>
      </c>
      <c r="AO90" s="44">
        <f t="shared" si="39"/>
        <v>0.98636876286111219</v>
      </c>
      <c r="AP90" s="44">
        <f t="shared" si="40"/>
        <v>0.98886565356543188</v>
      </c>
      <c r="AQ90" s="4">
        <v>4.92</v>
      </c>
      <c r="AR90" s="4">
        <v>-2.0062673721756852E-3</v>
      </c>
      <c r="AS90" s="18">
        <v>4.9179937326278242</v>
      </c>
      <c r="AT90" s="4">
        <v>4.92</v>
      </c>
      <c r="AU90" s="44">
        <f t="shared" si="41"/>
        <v>1</v>
      </c>
      <c r="AV90" s="44">
        <f t="shared" si="42"/>
        <v>1</v>
      </c>
      <c r="AW90" s="4">
        <v>4.7</v>
      </c>
      <c r="AX90" s="4">
        <v>0.21799373262782407</v>
      </c>
      <c r="AY90" s="18">
        <v>4.9179937326278242</v>
      </c>
      <c r="AZ90" s="4">
        <v>4.91</v>
      </c>
      <c r="BA90" s="44">
        <f t="shared" si="43"/>
        <v>0.94218410829095423</v>
      </c>
      <c r="BB90" s="44">
        <f t="shared" si="44"/>
        <v>0.94418586056718434</v>
      </c>
      <c r="BC90" s="4">
        <v>4.7300000000000004</v>
      </c>
      <c r="BD90" s="4">
        <v>-3.4707520846610329E-2</v>
      </c>
      <c r="BE90" s="18">
        <v>4.6952924791533901</v>
      </c>
      <c r="BF90" s="4">
        <v>4.6900000000000004</v>
      </c>
      <c r="BG90" s="44">
        <f t="shared" si="45"/>
        <v>1</v>
      </c>
      <c r="BH90" s="44">
        <f t="shared" si="46"/>
        <v>1</v>
      </c>
      <c r="BI90" s="4">
        <v>4.6100000000000003</v>
      </c>
      <c r="BJ90" s="4">
        <v>-0.13740877432104526</v>
      </c>
      <c r="BK90" s="18">
        <v>4.4725912256789551</v>
      </c>
      <c r="BL90" s="4">
        <v>4.6100000000000003</v>
      </c>
      <c r="BN90" s="44">
        <f t="shared" si="47"/>
        <v>1</v>
      </c>
      <c r="BO90" s="44"/>
      <c r="BP90" s="4">
        <v>4.4800000000000004</v>
      </c>
      <c r="BQ90" s="4">
        <v>-7.4087743210453638E-3</v>
      </c>
      <c r="BR90" s="18">
        <v>4.4725912256789551</v>
      </c>
      <c r="BS90" s="4">
        <v>4.4800000000000004</v>
      </c>
      <c r="BT90" s="44">
        <f t="shared" si="48"/>
        <v>1</v>
      </c>
      <c r="BU90" s="44">
        <f t="shared" si="49"/>
        <v>1</v>
      </c>
      <c r="BV90" s="3">
        <v>4.43</v>
      </c>
      <c r="BW90" s="3">
        <v>4.2591225678955347E-2</v>
      </c>
      <c r="BX90" s="18">
        <v>4.4725912256789551</v>
      </c>
      <c r="BY90" s="3">
        <v>4.47</v>
      </c>
      <c r="BZ90" s="44">
        <f t="shared" si="50"/>
        <v>0.98815290864526728</v>
      </c>
      <c r="CA90" s="44">
        <f t="shared" si="51"/>
        <v>0.98886565356543188</v>
      </c>
      <c r="CB90" s="3">
        <v>4.42</v>
      </c>
      <c r="CC90" s="3">
        <v>5.2591225678955134E-2</v>
      </c>
      <c r="CD90" s="18">
        <v>4.4725912256789551</v>
      </c>
      <c r="CE90" s="3">
        <v>4.47</v>
      </c>
      <c r="CF90">
        <f t="shared" si="52"/>
        <v>0.98541190631671871</v>
      </c>
      <c r="CH90" s="3">
        <v>4.3499999999999996</v>
      </c>
      <c r="CI90" s="3">
        <v>0.12259122567895542</v>
      </c>
      <c r="CJ90" s="18">
        <v>4.4725912256789551</v>
      </c>
      <c r="CK90" s="3">
        <v>4.47</v>
      </c>
      <c r="CL90">
        <f t="shared" si="53"/>
        <v>0.96664255761887385</v>
      </c>
      <c r="CN90" s="3">
        <v>4.3600000000000003</v>
      </c>
      <c r="CO90" s="3">
        <v>0.11259122567895474</v>
      </c>
      <c r="CP90" s="18">
        <v>4.4725912256789551</v>
      </c>
      <c r="CQ90" s="3">
        <v>4.47</v>
      </c>
      <c r="CR90">
        <f t="shared" si="54"/>
        <v>0.96927999773717177</v>
      </c>
      <c r="CT90" s="3">
        <v>4.4050000000000002</v>
      </c>
      <c r="CU90" s="3"/>
      <c r="CV90" s="18">
        <v>4.4725912256789551</v>
      </c>
      <c r="CW90" s="3">
        <v>4.5049999999999999</v>
      </c>
      <c r="CX90">
        <f t="shared" si="55"/>
        <v>1</v>
      </c>
      <c r="CZ90" s="3">
        <v>4.3499999999999996</v>
      </c>
      <c r="DA90" s="3">
        <v>0.12259122567895542</v>
      </c>
      <c r="DB90" s="18">
        <v>4.4725912256789551</v>
      </c>
      <c r="DC90" s="3">
        <v>4.47</v>
      </c>
      <c r="DD90">
        <f t="shared" si="56"/>
        <v>0.96664255761887385</v>
      </c>
      <c r="DF90" s="3">
        <v>4.37</v>
      </c>
      <c r="DG90" s="3">
        <v>0.10259122567895496</v>
      </c>
      <c r="DH90" s="18">
        <v>4.4725912256789551</v>
      </c>
      <c r="DI90" s="3">
        <v>4.4800000000000004</v>
      </c>
      <c r="DJ90">
        <f t="shared" si="57"/>
        <v>0.97193186950163246</v>
      </c>
      <c r="DL90" s="3">
        <v>4.37</v>
      </c>
      <c r="DM90" s="3">
        <v>-0.12011002779548008</v>
      </c>
      <c r="DN90" s="18">
        <v>4.24988997220452</v>
      </c>
      <c r="DO90" s="3">
        <v>4.37</v>
      </c>
      <c r="DP90">
        <f t="shared" si="58"/>
        <v>1</v>
      </c>
      <c r="DR90" s="3">
        <v>4.3</v>
      </c>
      <c r="DS90" s="3">
        <v>4.4318166203037999</v>
      </c>
      <c r="DT90" s="18">
        <v>4.4318166203037999</v>
      </c>
      <c r="DU90" s="3">
        <v>4.24988997220452</v>
      </c>
      <c r="DV90">
        <f t="shared" si="59"/>
        <v>0.4449338886880248</v>
      </c>
      <c r="DX90" s="3">
        <v>4.38</v>
      </c>
      <c r="DY90" s="12">
        <v>5.1816620303799965E-2</v>
      </c>
      <c r="DZ90" s="18">
        <v>4.4318166203037999</v>
      </c>
      <c r="EA90" s="18">
        <v>4.24988997220452</v>
      </c>
      <c r="EB90" s="3">
        <v>4.43</v>
      </c>
      <c r="EC90" s="3">
        <v>4.3600000000000003</v>
      </c>
      <c r="ED90" s="3">
        <v>4.2591225678955347E-2</v>
      </c>
      <c r="EE90" s="19">
        <v>4.4725912256789551</v>
      </c>
      <c r="EF90" s="3">
        <v>4.47</v>
      </c>
      <c r="EI90" s="3">
        <v>4.3899999999999997</v>
      </c>
      <c r="EJ90" s="3">
        <v>8.2591225678955382E-2</v>
      </c>
      <c r="EK90" s="19">
        <v>4.4725912256789551</v>
      </c>
      <c r="EL90" s="3">
        <v>4.47</v>
      </c>
      <c r="EM90">
        <f t="shared" si="60"/>
        <v>0.9772793843817118</v>
      </c>
      <c r="EO90" s="3"/>
      <c r="EP90" s="3"/>
      <c r="EQ90" s="3"/>
      <c r="ER90" s="12">
        <v>4.4725912256789551</v>
      </c>
      <c r="ES90" s="17">
        <v>4.4725912256789551</v>
      </c>
      <c r="ET90" s="3"/>
      <c r="EU90" s="3"/>
      <c r="EX90" s="3">
        <v>4.37</v>
      </c>
      <c r="EY90" s="12">
        <v>0.10259122567895496</v>
      </c>
      <c r="EZ90" s="17">
        <v>4.4725912256789551</v>
      </c>
      <c r="FA90" s="3">
        <v>4.4800000000000004</v>
      </c>
      <c r="FB90" s="3"/>
      <c r="FC90">
        <f t="shared" si="63"/>
        <v>0.97193186950163246</v>
      </c>
      <c r="FE90" s="3"/>
      <c r="FF90" s="17">
        <v>4.4725912256789551</v>
      </c>
      <c r="FG90" s="3"/>
      <c r="FJ90" s="3">
        <v>4.3899999999999997</v>
      </c>
      <c r="FK90" s="12">
        <v>-0.14011002779547965</v>
      </c>
      <c r="FL90" s="18">
        <v>4.24988997220452</v>
      </c>
      <c r="FM90" s="3">
        <v>4.3899999999999997</v>
      </c>
      <c r="FN90" s="3"/>
      <c r="FO90" s="3"/>
      <c r="FP90">
        <f t="shared" si="61"/>
        <v>1</v>
      </c>
      <c r="FR90" s="3"/>
      <c r="FS90" s="3">
        <v>4.3499999999999996</v>
      </c>
      <c r="FT90" s="18">
        <v>4.24988997220452</v>
      </c>
      <c r="FU90" s="3"/>
      <c r="FX90" s="3">
        <v>4.3499999999999996</v>
      </c>
      <c r="FY90" s="3">
        <v>4.32</v>
      </c>
      <c r="FZ90" s="3"/>
      <c r="GA90" s="3"/>
      <c r="GB90" s="3"/>
    </row>
    <row r="91" spans="1:184">
      <c r="A91" s="9" t="s">
        <v>121</v>
      </c>
      <c r="B91" s="2" t="s">
        <v>122</v>
      </c>
      <c r="C91" s="2" t="s">
        <v>123</v>
      </c>
      <c r="D91" s="2" t="s">
        <v>120</v>
      </c>
      <c r="E91" s="3">
        <v>2</v>
      </c>
      <c r="F91" s="4">
        <v>6.6520000000000001</v>
      </c>
      <c r="G91" s="4">
        <v>3.9338904364800005</v>
      </c>
      <c r="H91" s="4">
        <v>2.4661095635199994</v>
      </c>
      <c r="I91" s="64">
        <f t="shared" si="32"/>
        <v>6.4</v>
      </c>
      <c r="J91" s="10">
        <v>5.4184999999999999</v>
      </c>
      <c r="K91" s="10">
        <v>0.74027808729599975</v>
      </c>
      <c r="L91" s="44">
        <f t="shared" si="62"/>
        <v>0.84162357785551767</v>
      </c>
      <c r="N91" s="11">
        <v>5.5294999999999996</v>
      </c>
      <c r="O91" s="11">
        <v>0.62927808729599999</v>
      </c>
      <c r="P91" s="11">
        <v>6.1587780872959996</v>
      </c>
      <c r="Q91" s="44">
        <f t="shared" si="33"/>
        <v>0.86209624211396085</v>
      </c>
      <c r="S91" s="11">
        <v>5.7229999999999999</v>
      </c>
      <c r="T91" s="11">
        <v>0.43577808729599976</v>
      </c>
      <c r="U91" s="11">
        <v>6.1587780872959996</v>
      </c>
      <c r="V91" s="44">
        <f t="shared" si="34"/>
        <v>0.90027204925845794</v>
      </c>
      <c r="X91" s="11">
        <v>5.7590000000000003</v>
      </c>
      <c r="Y91" s="11">
        <v>0.39977808729599928</v>
      </c>
      <c r="Z91" s="11">
        <v>6.1587780872959996</v>
      </c>
      <c r="AA91" s="44">
        <f t="shared" si="35"/>
        <v>0.90775065395457011</v>
      </c>
      <c r="AB91" s="48"/>
      <c r="AC91" s="11">
        <v>5.6654999999999998</v>
      </c>
      <c r="AD91" s="11">
        <v>0.49327808729599987</v>
      </c>
      <c r="AE91" s="11">
        <v>6.1587780872959996</v>
      </c>
      <c r="AF91" s="11">
        <v>6.1539999999999999</v>
      </c>
      <c r="AG91" s="44">
        <f t="shared" si="36"/>
        <v>0.88857932905719261</v>
      </c>
      <c r="AH91" s="44">
        <f t="shared" si="37"/>
        <v>0.88953937762473512</v>
      </c>
      <c r="AI91" s="44">
        <f t="shared" si="38"/>
        <v>0.92513529765484059</v>
      </c>
      <c r="AJ91" s="44"/>
      <c r="AK91" s="11">
        <v>5.7830000000000004</v>
      </c>
      <c r="AL91" s="11">
        <v>0.37577808729599926</v>
      </c>
      <c r="AM91" s="11">
        <v>6.1587780872959996</v>
      </c>
      <c r="AN91" s="11">
        <v>6.157</v>
      </c>
      <c r="AO91" s="44">
        <f t="shared" si="39"/>
        <v>0.91280580276119383</v>
      </c>
      <c r="AP91" s="44">
        <f t="shared" si="40"/>
        <v>0.91318256452557389</v>
      </c>
      <c r="AQ91" s="4">
        <v>5.8259999999999996</v>
      </c>
      <c r="AR91" s="4">
        <v>0.332778087296</v>
      </c>
      <c r="AS91" s="4">
        <v>6.1587780872959996</v>
      </c>
      <c r="AT91" s="4">
        <v>6.1505000000000001</v>
      </c>
      <c r="AU91" s="44">
        <f t="shared" si="41"/>
        <v>0.92200516973802982</v>
      </c>
      <c r="AV91" s="44">
        <f t="shared" si="42"/>
        <v>0.92379749935089717</v>
      </c>
      <c r="AW91" s="4">
        <v>5.5585000000000004</v>
      </c>
      <c r="AX91" s="4">
        <v>0.60027808729599919</v>
      </c>
      <c r="AY91" s="4">
        <v>6.1587780872959996</v>
      </c>
      <c r="AZ91" s="4">
        <v>6.1760000000000002</v>
      </c>
      <c r="BA91" s="44">
        <f t="shared" si="43"/>
        <v>0.8676101066494778</v>
      </c>
      <c r="BB91" s="44">
        <f t="shared" si="44"/>
        <v>0.86432717460346731</v>
      </c>
      <c r="BC91" s="4">
        <v>5.7430000000000003</v>
      </c>
      <c r="BD91" s="4">
        <v>0.4157780872959993</v>
      </c>
      <c r="BE91" s="4">
        <v>6.1587780872959996</v>
      </c>
      <c r="BF91" s="4">
        <v>6.15</v>
      </c>
      <c r="BG91" s="44">
        <f t="shared" si="45"/>
        <v>0.90441154652974398</v>
      </c>
      <c r="BH91" s="44">
        <f t="shared" si="46"/>
        <v>0.90624043477816185</v>
      </c>
      <c r="BI91" s="4">
        <v>5.75</v>
      </c>
      <c r="BJ91" s="4">
        <v>0.40877808729599963</v>
      </c>
      <c r="BK91" s="4">
        <v>6.1587780872959996</v>
      </c>
      <c r="BL91" s="4">
        <v>6.15</v>
      </c>
      <c r="BM91" s="4">
        <v>6.3955000000000002</v>
      </c>
      <c r="BN91" s="44">
        <f t="shared" si="47"/>
        <v>0.9058693784575198</v>
      </c>
      <c r="BO91" s="44"/>
      <c r="BP91" s="4">
        <v>6.6</v>
      </c>
      <c r="BQ91" s="4">
        <v>-0.44122191270400002</v>
      </c>
      <c r="BR91" s="4">
        <v>6.1587780872959996</v>
      </c>
      <c r="BT91" s="44">
        <f t="shared" si="48"/>
        <v>1</v>
      </c>
      <c r="BU91" s="44">
        <f t="shared" si="49"/>
        <v>-1.4755171694017635</v>
      </c>
      <c r="BV91" s="3"/>
      <c r="BW91" s="3">
        <v>6.4053890436480003</v>
      </c>
      <c r="BX91" s="3">
        <v>6.4053890436480003</v>
      </c>
      <c r="BY91" s="3"/>
      <c r="BZ91" s="44">
        <f t="shared" si="50"/>
        <v>0.38048013346006376</v>
      </c>
      <c r="CA91" s="44">
        <f t="shared" si="51"/>
        <v>1</v>
      </c>
      <c r="CB91" s="3">
        <v>6.11</v>
      </c>
      <c r="CC91" s="3">
        <v>0.295389043648</v>
      </c>
      <c r="CD91" s="3">
        <v>6.4053890436480003</v>
      </c>
      <c r="CE91" s="3">
        <v>6.43</v>
      </c>
      <c r="CF91">
        <f t="shared" si="52"/>
        <v>0.93015617789367278</v>
      </c>
      <c r="CH91" s="3">
        <v>5.4240000000000004</v>
      </c>
      <c r="CI91" s="3"/>
      <c r="CJ91" s="3">
        <v>6.4053890436480003</v>
      </c>
      <c r="CK91" s="3">
        <v>6.4015000000000004</v>
      </c>
      <c r="CL91">
        <f t="shared" si="53"/>
        <v>1</v>
      </c>
      <c r="CN91" s="3">
        <v>5.5</v>
      </c>
      <c r="CO91" s="3">
        <v>0.90538904364800032</v>
      </c>
      <c r="CP91" s="3">
        <v>6.4053890436480003</v>
      </c>
      <c r="CQ91" s="3">
        <v>6.4</v>
      </c>
      <c r="CR91">
        <f t="shared" si="54"/>
        <v>0.81290829608707527</v>
      </c>
      <c r="CT91" s="3">
        <v>5.5919999999999996</v>
      </c>
      <c r="CU91" s="3">
        <v>0.81338904364800069</v>
      </c>
      <c r="CV91" s="3">
        <v>6.4053890436480003</v>
      </c>
      <c r="CW91" s="3">
        <v>6.5075000000000003</v>
      </c>
      <c r="CX91">
        <f t="shared" si="55"/>
        <v>0.82866206907496642</v>
      </c>
      <c r="CZ91" s="3">
        <v>6.03</v>
      </c>
      <c r="DA91" s="3">
        <v>0.37538904364800008</v>
      </c>
      <c r="DB91" s="3">
        <v>6.4053890436480003</v>
      </c>
      <c r="DC91" s="3">
        <v>6.4</v>
      </c>
      <c r="DD91">
        <f t="shared" si="56"/>
        <v>0.912888211270797</v>
      </c>
      <c r="DF91" s="3">
        <v>6.29</v>
      </c>
      <c r="DG91" s="3">
        <v>0.11538904364800029</v>
      </c>
      <c r="DH91" s="3">
        <v>6.4053890436480003</v>
      </c>
      <c r="DI91" s="3">
        <v>6.4</v>
      </c>
      <c r="DJ91">
        <f t="shared" si="57"/>
        <v>0.97150380846412887</v>
      </c>
      <c r="DL91" s="3">
        <v>6.01</v>
      </c>
      <c r="DM91" s="3">
        <v>0.39538904364800054</v>
      </c>
      <c r="DN91" s="3">
        <v>6.4053890436480003</v>
      </c>
      <c r="DO91" s="3">
        <v>6.4</v>
      </c>
      <c r="DP91">
        <f t="shared" si="58"/>
        <v>0.90867093578437441</v>
      </c>
      <c r="DR91" s="3">
        <v>6.1105</v>
      </c>
      <c r="DS91" s="3">
        <v>6.864970287845459</v>
      </c>
      <c r="DT91" s="3">
        <v>6.864970287845459</v>
      </c>
      <c r="DU91" s="3">
        <v>6.1912780872959994</v>
      </c>
      <c r="DV91">
        <f t="shared" si="59"/>
        <v>0.36428754263109797</v>
      </c>
      <c r="DX91" s="3">
        <v>5.97</v>
      </c>
      <c r="DY91" s="12">
        <v>0.89497028784545929</v>
      </c>
      <c r="DZ91" s="3">
        <v>6.864970287845459</v>
      </c>
      <c r="EA91" s="3">
        <v>6.1912780872959994</v>
      </c>
      <c r="EB91" s="3">
        <v>6.86</v>
      </c>
      <c r="EC91" s="3"/>
      <c r="ED91" s="3">
        <v>-0.42211095635200113</v>
      </c>
      <c r="EE91" s="3">
        <v>6.4378890436479992</v>
      </c>
      <c r="EF91" s="3"/>
      <c r="EI91" s="3"/>
      <c r="EJ91" s="13"/>
      <c r="EK91" s="13"/>
      <c r="EL91" s="3"/>
      <c r="EM91">
        <f t="shared" si="60"/>
        <v>1</v>
      </c>
      <c r="EO91" s="3">
        <v>6.4649999999999999</v>
      </c>
      <c r="EP91" s="3">
        <v>6.1779999999999999</v>
      </c>
      <c r="EQ91" s="3"/>
      <c r="ER91" s="14"/>
      <c r="ES91" s="14"/>
      <c r="ET91" s="3"/>
      <c r="EU91" s="3"/>
      <c r="EX91" s="3"/>
      <c r="EY91" s="14"/>
      <c r="EZ91" s="14"/>
      <c r="FA91" s="3"/>
      <c r="FB91" s="3"/>
      <c r="FC91">
        <f t="shared" si="63"/>
        <v>1</v>
      </c>
      <c r="FE91" s="3"/>
      <c r="FF91" s="14"/>
      <c r="FG91" s="3"/>
      <c r="FJ91" s="3"/>
      <c r="FK91" s="14"/>
      <c r="FL91" s="15"/>
      <c r="FM91" s="3"/>
      <c r="FN91" s="3"/>
      <c r="FO91" s="3"/>
      <c r="FP91">
        <f t="shared" si="61"/>
        <v>1</v>
      </c>
      <c r="FR91" s="3"/>
      <c r="FS91" s="3"/>
      <c r="FT91" s="15"/>
      <c r="FU91" s="3"/>
      <c r="FX91" s="3"/>
      <c r="FY91" s="3"/>
      <c r="FZ91" s="3"/>
      <c r="GA91" s="3"/>
      <c r="GB91" s="3"/>
    </row>
    <row r="92" spans="1:184">
      <c r="A92" s="34" t="s">
        <v>170</v>
      </c>
      <c r="B92" s="2" t="s">
        <v>122</v>
      </c>
      <c r="C92" s="2" t="s">
        <v>123</v>
      </c>
      <c r="D92" s="2" t="s">
        <v>120</v>
      </c>
      <c r="E92" s="3">
        <v>32</v>
      </c>
      <c r="F92" s="4">
        <v>6.9779999999999998</v>
      </c>
      <c r="G92" s="4">
        <v>4.1342729805882001</v>
      </c>
      <c r="H92" s="4">
        <v>2.5917270194117994</v>
      </c>
      <c r="I92" s="64">
        <f t="shared" si="32"/>
        <v>6.7259999999999991</v>
      </c>
      <c r="J92" s="10">
        <v>5.63</v>
      </c>
      <c r="K92" s="10">
        <v>0.82965459611763936</v>
      </c>
      <c r="L92" s="44">
        <f t="shared" si="62"/>
        <v>0.8328632754412153</v>
      </c>
      <c r="N92" s="11">
        <v>5.9550000000000001</v>
      </c>
      <c r="O92" s="11">
        <v>0.50465459611763919</v>
      </c>
      <c r="P92" s="11">
        <v>6.4596545961176393</v>
      </c>
      <c r="Q92" s="44">
        <f t="shared" si="33"/>
        <v>0.89121309014356276</v>
      </c>
      <c r="S92" s="11">
        <v>6.0910000000000002</v>
      </c>
      <c r="T92" s="11">
        <v>0.36865459611763907</v>
      </c>
      <c r="U92" s="11">
        <v>6.4596545961176393</v>
      </c>
      <c r="V92" s="44">
        <f t="shared" si="34"/>
        <v>0.91813001878494971</v>
      </c>
      <c r="X92" s="11">
        <v>6.01</v>
      </c>
      <c r="Y92" s="11">
        <v>0.44965459611763947</v>
      </c>
      <c r="Z92" s="11">
        <v>6.4596545961176393</v>
      </c>
      <c r="AA92" s="44">
        <f t="shared" si="35"/>
        <v>0.90190626082256387</v>
      </c>
      <c r="AB92" s="48"/>
      <c r="AC92" s="11">
        <v>5.8535000000000004</v>
      </c>
      <c r="AD92" s="11">
        <v>0.60615459611763889</v>
      </c>
      <c r="AE92" s="11">
        <v>6.4596545961176393</v>
      </c>
      <c r="AF92" s="11">
        <v>6.4615</v>
      </c>
      <c r="AG92" s="44">
        <f t="shared" si="36"/>
        <v>0.87213081809407988</v>
      </c>
      <c r="AH92" s="44">
        <f t="shared" si="37"/>
        <v>0.87179143788458435</v>
      </c>
      <c r="AI92" s="44">
        <f t="shared" si="38"/>
        <v>0.92598165663513909</v>
      </c>
      <c r="AJ92" s="44"/>
      <c r="AK92" s="11">
        <v>6.1189999999999998</v>
      </c>
      <c r="AL92" s="11">
        <v>0.34065459611763949</v>
      </c>
      <c r="AM92" s="11">
        <v>6.4596545961176393</v>
      </c>
      <c r="AN92" s="11">
        <v>6.4545000000000003</v>
      </c>
      <c r="AO92" s="44">
        <f t="shared" si="39"/>
        <v>0.92387483589881736</v>
      </c>
      <c r="AP92" s="44">
        <f t="shared" si="40"/>
        <v>0.92494025950377234</v>
      </c>
      <c r="AQ92" s="4">
        <v>6.0389999999999997</v>
      </c>
      <c r="AR92" s="4">
        <v>0.42065459611763956</v>
      </c>
      <c r="AS92" s="4">
        <v>6.4596545961176393</v>
      </c>
      <c r="AT92" s="4">
        <v>6.4640000000000004</v>
      </c>
      <c r="AU92" s="44">
        <f t="shared" si="41"/>
        <v>0.90764845564858343</v>
      </c>
      <c r="AV92" s="44">
        <f t="shared" si="42"/>
        <v>0.9067833837084327</v>
      </c>
      <c r="AW92" s="4">
        <v>5.79</v>
      </c>
      <c r="AX92" s="4">
        <v>0.66965459611763922</v>
      </c>
      <c r="AY92" s="4">
        <v>6.4596545961176393</v>
      </c>
      <c r="AZ92" s="4">
        <v>6.45</v>
      </c>
      <c r="BA92" s="44">
        <f t="shared" si="43"/>
        <v>0.86060268698371256</v>
      </c>
      <c r="BB92" s="44">
        <f t="shared" si="44"/>
        <v>0.86233574878353592</v>
      </c>
      <c r="BC92" s="4">
        <v>6.06</v>
      </c>
      <c r="BD92" s="4">
        <v>0.39965459611763965</v>
      </c>
      <c r="BE92" s="4">
        <v>6.4596545961176393</v>
      </c>
      <c r="BF92" s="4">
        <v>6.47</v>
      </c>
      <c r="BG92" s="44">
        <f t="shared" si="45"/>
        <v>0.91185245256872594</v>
      </c>
      <c r="BH92" s="44">
        <f t="shared" si="46"/>
        <v>0.90977654693030108</v>
      </c>
      <c r="BI92" s="4">
        <v>5.99</v>
      </c>
      <c r="BJ92" s="4">
        <v>0.46965459611763904</v>
      </c>
      <c r="BK92" s="4">
        <v>6.4596545961176393</v>
      </c>
      <c r="BL92" s="4">
        <v>6.45</v>
      </c>
      <c r="BM92" s="4">
        <v>6.5430000000000001</v>
      </c>
      <c r="BN92" s="44">
        <f t="shared" si="47"/>
        <v>0.89798827451284924</v>
      </c>
      <c r="BO92" s="44"/>
      <c r="BQ92" s="4">
        <v>6.4596545961176393</v>
      </c>
      <c r="BR92" s="4">
        <v>6.4596545961176393</v>
      </c>
      <c r="BT92" s="44">
        <f t="shared" si="48"/>
        <v>0.39024931505844257</v>
      </c>
      <c r="BU92" s="44">
        <f t="shared" si="49"/>
        <v>1</v>
      </c>
      <c r="BV92" s="3"/>
      <c r="BW92" s="3">
        <v>6.7188272980588195</v>
      </c>
      <c r="BX92" s="3">
        <v>6.7188272980588195</v>
      </c>
      <c r="BY92" s="3"/>
      <c r="BZ92" s="44">
        <f t="shared" si="50"/>
        <v>0.38093013742093529</v>
      </c>
      <c r="CA92" s="44">
        <f t="shared" si="51"/>
        <v>1</v>
      </c>
      <c r="CB92" s="3">
        <v>6.33</v>
      </c>
      <c r="CC92" s="3">
        <v>0.38882729805881944</v>
      </c>
      <c r="CD92" s="3">
        <v>6.7188272980588195</v>
      </c>
      <c r="CE92" s="3">
        <v>6.75</v>
      </c>
      <c r="CF92">
        <f t="shared" si="52"/>
        <v>0.91403522493312306</v>
      </c>
      <c r="CH92" s="3">
        <v>5.6109999999999998</v>
      </c>
      <c r="CI92" s="3">
        <v>1.1078272980588197</v>
      </c>
      <c r="CJ92" s="3">
        <v>6.7188272980588195</v>
      </c>
      <c r="CK92" s="3">
        <v>6.7664999999999997</v>
      </c>
      <c r="CL92">
        <f t="shared" si="53"/>
        <v>0.78866728235409711</v>
      </c>
      <c r="CN92" s="3">
        <v>5.79</v>
      </c>
      <c r="CO92" s="3">
        <v>0.92882729805881947</v>
      </c>
      <c r="CP92" s="3">
        <v>6.7188272980588195</v>
      </c>
      <c r="CQ92" s="3">
        <v>6.71</v>
      </c>
      <c r="CR92">
        <f t="shared" si="54"/>
        <v>0.81654969348009354</v>
      </c>
      <c r="CT92" s="3">
        <v>5.7324999999999999</v>
      </c>
      <c r="CU92" s="3"/>
      <c r="CV92" s="3">
        <v>6.7188272980588195</v>
      </c>
      <c r="CW92" s="3">
        <v>6.7835000000000001</v>
      </c>
      <c r="CX92">
        <f t="shared" si="55"/>
        <v>1</v>
      </c>
      <c r="CZ92" s="3">
        <v>6.23</v>
      </c>
      <c r="DA92" s="3">
        <v>0.48882729805881908</v>
      </c>
      <c r="DB92" s="3">
        <v>6.7188272980588195</v>
      </c>
      <c r="DC92" s="3">
        <v>6.71</v>
      </c>
      <c r="DD92">
        <f t="shared" si="56"/>
        <v>0.894264180183027</v>
      </c>
      <c r="DF92" s="3">
        <v>6.56</v>
      </c>
      <c r="DG92" s="3">
        <v>0.1588272980588199</v>
      </c>
      <c r="DH92" s="3">
        <v>6.7188272980588195</v>
      </c>
      <c r="DI92" s="3">
        <v>6.71</v>
      </c>
      <c r="DJ92">
        <f t="shared" si="57"/>
        <v>0.96300405586871718</v>
      </c>
      <c r="DL92" s="3">
        <v>6.26</v>
      </c>
      <c r="DM92" s="3">
        <v>0.45882729805881972</v>
      </c>
      <c r="DN92" s="3">
        <v>6.7188272980588195</v>
      </c>
      <c r="DO92" s="3">
        <v>6.72</v>
      </c>
      <c r="DP92">
        <f t="shared" si="58"/>
        <v>0.90010509890413815</v>
      </c>
      <c r="DR92" s="3">
        <v>6.14</v>
      </c>
      <c r="DS92" s="3">
        <v>6.2819415041862801</v>
      </c>
      <c r="DT92" s="3">
        <v>6.2819415041862801</v>
      </c>
      <c r="DU92" s="3">
        <v>6.4596545961176393</v>
      </c>
      <c r="DV92">
        <f t="shared" si="59"/>
        <v>0.3969074356745747</v>
      </c>
      <c r="DX92" s="3">
        <v>5.97</v>
      </c>
      <c r="DY92" s="12">
        <v>0.31194150418628031</v>
      </c>
      <c r="DZ92" s="3">
        <v>6.2819415041862801</v>
      </c>
      <c r="EA92" s="3">
        <v>6.4596545961176393</v>
      </c>
      <c r="EB92" s="3">
        <v>6.3</v>
      </c>
      <c r="EC92" s="3"/>
      <c r="ED92" s="3">
        <v>0.41882729805881969</v>
      </c>
      <c r="EE92" s="3">
        <v>6.7188272980588195</v>
      </c>
      <c r="EF92" s="3"/>
      <c r="EI92" s="3">
        <v>6.51</v>
      </c>
      <c r="EJ92" s="3">
        <v>0.20882729805881972</v>
      </c>
      <c r="EK92" s="3">
        <v>6.7188272980588195</v>
      </c>
      <c r="EL92" s="3">
        <v>6.71</v>
      </c>
      <c r="EM92">
        <f t="shared" si="60"/>
        <v>0.95191745880574641</v>
      </c>
      <c r="EO92" s="3"/>
      <c r="EP92" s="3"/>
      <c r="EQ92" s="3">
        <v>5.6745000000000001</v>
      </c>
      <c r="ER92" s="3">
        <v>1.0443272980588194</v>
      </c>
      <c r="ES92" s="3">
        <v>6.7188272980588195</v>
      </c>
      <c r="ET92" s="3">
        <v>6.8449999999999998</v>
      </c>
      <c r="EU92" s="3"/>
      <c r="EX92" s="3">
        <v>6.08</v>
      </c>
      <c r="EY92" s="3">
        <v>0.63882729805881944</v>
      </c>
      <c r="EZ92" s="3">
        <v>6.7188272980588195</v>
      </c>
      <c r="FA92" s="3">
        <v>6.72</v>
      </c>
      <c r="FB92" s="3">
        <v>6.29</v>
      </c>
      <c r="FC92">
        <f t="shared" si="63"/>
        <v>0.86616093089083368</v>
      </c>
      <c r="FE92" s="3"/>
      <c r="FF92" s="3"/>
      <c r="FG92" s="3"/>
      <c r="FJ92" s="3"/>
      <c r="FK92" s="14"/>
      <c r="FL92" s="15"/>
      <c r="FM92" s="3"/>
      <c r="FN92" s="3"/>
      <c r="FO92" s="3"/>
      <c r="FP92">
        <f t="shared" si="61"/>
        <v>1</v>
      </c>
      <c r="FR92" s="3"/>
      <c r="FS92" s="3"/>
      <c r="FT92" s="15"/>
      <c r="FU92" s="3"/>
      <c r="FX92" s="3"/>
      <c r="FY92" s="3"/>
      <c r="FZ92" s="3"/>
      <c r="GA92" s="3"/>
      <c r="GB92" s="3"/>
    </row>
    <row r="93" spans="1:184">
      <c r="A93" s="36" t="s">
        <v>197</v>
      </c>
      <c r="B93" s="2" t="s">
        <v>122</v>
      </c>
      <c r="C93" s="2" t="s">
        <v>123</v>
      </c>
      <c r="D93" s="2" t="s">
        <v>120</v>
      </c>
      <c r="E93" s="3">
        <v>30</v>
      </c>
      <c r="F93" s="4">
        <v>6.6619999999999999</v>
      </c>
      <c r="G93" s="4">
        <v>3.940037140287</v>
      </c>
      <c r="H93" s="4">
        <v>2.4699628597129997</v>
      </c>
      <c r="I93" s="64">
        <f t="shared" si="32"/>
        <v>6.41</v>
      </c>
      <c r="J93" s="10">
        <v>5.49</v>
      </c>
      <c r="K93" s="10">
        <v>0.67800742805739933</v>
      </c>
      <c r="L93" s="44">
        <f t="shared" si="62"/>
        <v>0.85318300461953545</v>
      </c>
      <c r="N93" s="11">
        <v>5.93</v>
      </c>
      <c r="O93" s="11">
        <v>0.23800742805739983</v>
      </c>
      <c r="P93" s="11">
        <v>6.1680074280573995</v>
      </c>
      <c r="Q93" s="44">
        <f t="shared" si="33"/>
        <v>0.9430337747326345</v>
      </c>
      <c r="S93" s="11">
        <v>5.69</v>
      </c>
      <c r="T93" s="11">
        <v>0.47800742805739915</v>
      </c>
      <c r="U93" s="11">
        <v>6.1680074280573995</v>
      </c>
      <c r="V93" s="44">
        <f t="shared" si="34"/>
        <v>0.89180565730767947</v>
      </c>
      <c r="X93" s="11">
        <v>5.69</v>
      </c>
      <c r="Y93" s="11">
        <v>0.47800742805739915</v>
      </c>
      <c r="Z93" s="11">
        <v>6.1680074280573995</v>
      </c>
      <c r="AA93" s="44">
        <f t="shared" si="35"/>
        <v>0.89180565730767947</v>
      </c>
      <c r="AB93" s="48"/>
      <c r="AC93" s="11">
        <v>5.83</v>
      </c>
      <c r="AD93" s="11">
        <v>0.33800742805739947</v>
      </c>
      <c r="AE93" s="11">
        <v>6.1680074280573995</v>
      </c>
      <c r="AF93" s="11">
        <v>6.19</v>
      </c>
      <c r="AG93" s="44">
        <f t="shared" si="36"/>
        <v>0.92099020413239685</v>
      </c>
      <c r="AH93" s="44">
        <f t="shared" si="37"/>
        <v>0.91627979288198136</v>
      </c>
      <c r="AI93" s="44">
        <f t="shared" si="38"/>
        <v>0.92915040528369863</v>
      </c>
      <c r="AJ93" s="44"/>
      <c r="AK93" s="11">
        <v>5.3</v>
      </c>
      <c r="AL93" s="11">
        <v>0.86800742805739972</v>
      </c>
      <c r="AM93" s="11">
        <v>6.1680074280573995</v>
      </c>
      <c r="AN93" s="11">
        <v>6.16</v>
      </c>
      <c r="AO93" s="44">
        <f t="shared" si="39"/>
        <v>0.81946768260588543</v>
      </c>
      <c r="AP93" s="44">
        <f t="shared" si="40"/>
        <v>0.82083471963540267</v>
      </c>
      <c r="AQ93" s="4">
        <v>5.7</v>
      </c>
      <c r="AR93" s="4">
        <v>0.46800742805739937</v>
      </c>
      <c r="AS93" s="4">
        <v>6.1680074280573995</v>
      </c>
      <c r="AT93" s="4">
        <v>6.16</v>
      </c>
      <c r="AU93" s="44">
        <f t="shared" si="41"/>
        <v>0.89382878943232269</v>
      </c>
      <c r="AV93" s="44">
        <f t="shared" si="42"/>
        <v>0.89545542791259358</v>
      </c>
      <c r="AW93" s="4">
        <v>5.4</v>
      </c>
      <c r="AX93" s="4">
        <v>0.76800742805739919</v>
      </c>
      <c r="AY93" s="4">
        <v>6.1680074280573995</v>
      </c>
      <c r="AZ93" s="4">
        <v>6.61</v>
      </c>
      <c r="BA93" s="44">
        <f t="shared" si="43"/>
        <v>0.83687337345502832</v>
      </c>
      <c r="BB93" s="44">
        <f t="shared" si="44"/>
        <v>0.76505023807797834</v>
      </c>
      <c r="BC93" s="4">
        <v>5.94</v>
      </c>
      <c r="BD93" s="4">
        <v>0.22800742805739915</v>
      </c>
      <c r="BE93" s="4">
        <v>6.1680074280573995</v>
      </c>
      <c r="BF93" s="4">
        <v>6.17</v>
      </c>
      <c r="BG93" s="44">
        <f t="shared" si="45"/>
        <v>0.9452963075805193</v>
      </c>
      <c r="BH93" s="44">
        <f t="shared" si="46"/>
        <v>0.94484461594407532</v>
      </c>
      <c r="BI93" s="4">
        <v>5.64</v>
      </c>
      <c r="BJ93" s="4">
        <v>0.52800742805739986</v>
      </c>
      <c r="BK93" s="4">
        <v>6.1680074280573995</v>
      </c>
      <c r="BL93" s="4">
        <v>6.17</v>
      </c>
      <c r="BM93" s="4">
        <v>6.7664999999999997</v>
      </c>
      <c r="BN93" s="44">
        <f t="shared" si="47"/>
        <v>0.88182583678813908</v>
      </c>
      <c r="BO93" s="44"/>
      <c r="BQ93" s="4">
        <v>6.1680074280573995</v>
      </c>
      <c r="BR93" s="4">
        <v>6.1680074280573995</v>
      </c>
      <c r="BT93" s="44">
        <f t="shared" si="48"/>
        <v>0.38979222080461601</v>
      </c>
      <c r="BU93" s="44">
        <f t="shared" si="49"/>
        <v>1</v>
      </c>
      <c r="BV93" s="3"/>
      <c r="BW93" s="3">
        <v>6.4150037140286997</v>
      </c>
      <c r="BX93" s="3">
        <v>6.4150037140286997</v>
      </c>
      <c r="BY93" s="3"/>
      <c r="BZ93" s="44">
        <f t="shared" si="50"/>
        <v>0.38049460120139456</v>
      </c>
      <c r="CA93" s="44">
        <f t="shared" si="51"/>
        <v>1</v>
      </c>
      <c r="CB93" s="3">
        <v>6.12</v>
      </c>
      <c r="CC93" s="3">
        <v>0.29500371402869963</v>
      </c>
      <c r="CD93" s="3">
        <v>6.4150037140286997</v>
      </c>
      <c r="CE93" s="3">
        <v>6.42</v>
      </c>
      <c r="CF93">
        <f t="shared" si="52"/>
        <v>0.93034217988048984</v>
      </c>
      <c r="CH93" s="60" t="s">
        <v>198</v>
      </c>
      <c r="CI93" s="60" t="e">
        <v>#VALUE!</v>
      </c>
      <c r="CJ93" s="60">
        <v>6.4150037140286997</v>
      </c>
      <c r="CK93" s="60">
        <v>6.41</v>
      </c>
      <c r="CL93" s="46" t="e">
        <f t="shared" si="53"/>
        <v>#VALUE!</v>
      </c>
      <c r="CN93" s="3">
        <v>5.74</v>
      </c>
      <c r="CO93" s="3">
        <v>0.67500371402869952</v>
      </c>
      <c r="CP93" s="3">
        <v>6.4150037140286997</v>
      </c>
      <c r="CQ93" s="3">
        <v>6.41</v>
      </c>
      <c r="CR93">
        <f t="shared" si="54"/>
        <v>0.85373830149358743</v>
      </c>
      <c r="CT93" s="3">
        <v>5.6174999999999997</v>
      </c>
      <c r="CU93" s="3">
        <v>0.79750371402870002</v>
      </c>
      <c r="CV93" s="3">
        <v>6.4150037140286997</v>
      </c>
      <c r="CW93" s="3">
        <v>6.6459999999999999</v>
      </c>
      <c r="CX93">
        <f t="shared" si="55"/>
        <v>0.83166293683732395</v>
      </c>
      <c r="CZ93" s="3">
        <v>6.08</v>
      </c>
      <c r="DA93" s="3">
        <v>0.33500371402869966</v>
      </c>
      <c r="DB93" s="3">
        <v>6.4150037140286997</v>
      </c>
      <c r="DC93" s="3">
        <v>6.41</v>
      </c>
      <c r="DD93">
        <f t="shared" si="56"/>
        <v>0.92163730700011681</v>
      </c>
      <c r="DF93" s="3">
        <v>6.15</v>
      </c>
      <c r="DG93" s="3">
        <v>0.26500371402869938</v>
      </c>
      <c r="DH93" s="3">
        <v>6.4150037140286997</v>
      </c>
      <c r="DI93" s="3">
        <v>6.41</v>
      </c>
      <c r="DJ93">
        <f t="shared" si="57"/>
        <v>0.93697951501310106</v>
      </c>
      <c r="DL93" s="3">
        <v>6.02</v>
      </c>
      <c r="DM93" s="3">
        <v>0.39500371402870016</v>
      </c>
      <c r="DN93" s="3">
        <v>6.4150037140286997</v>
      </c>
      <c r="DO93" s="3">
        <v>6.41</v>
      </c>
      <c r="DP93">
        <f t="shared" si="58"/>
        <v>0.90888120151498486</v>
      </c>
      <c r="DR93" s="3">
        <v>6.05</v>
      </c>
      <c r="DS93" s="3">
        <v>6.6856566852454051</v>
      </c>
      <c r="DT93" s="3">
        <v>6.6856566852454051</v>
      </c>
      <c r="DU93" s="3">
        <v>6.1680074280573995</v>
      </c>
      <c r="DV93">
        <f t="shared" si="59"/>
        <v>0.37080281108980501</v>
      </c>
      <c r="DX93" s="3">
        <v>6.06</v>
      </c>
      <c r="DY93" s="12">
        <v>0.62565668524540552</v>
      </c>
      <c r="DZ93" s="3">
        <v>6.6856566852454051</v>
      </c>
      <c r="EA93" s="3">
        <v>6.1680074280573995</v>
      </c>
      <c r="EB93" s="3">
        <v>6.69</v>
      </c>
      <c r="EC93" s="3"/>
      <c r="ED93" s="3">
        <v>-0.27499628597130066</v>
      </c>
      <c r="EE93" s="3">
        <v>6.4150037140286997</v>
      </c>
      <c r="EF93" s="3"/>
      <c r="EI93" s="3">
        <v>6.47</v>
      </c>
      <c r="EJ93" s="3">
        <v>-5.4996285971300019E-2</v>
      </c>
      <c r="EK93" s="3">
        <v>6.4150037140286997</v>
      </c>
      <c r="EL93" s="3">
        <v>6.47</v>
      </c>
      <c r="EM93">
        <f t="shared" si="60"/>
        <v>1</v>
      </c>
      <c r="EO93" s="3"/>
      <c r="EP93" s="3"/>
      <c r="EQ93" s="3"/>
      <c r="ER93" s="12">
        <v>6.4150037140286997</v>
      </c>
      <c r="ES93" s="12">
        <v>6.4150037140286997</v>
      </c>
      <c r="ET93" s="3"/>
      <c r="EU93" s="3" t="s">
        <v>194</v>
      </c>
      <c r="EX93" s="3">
        <v>6.31</v>
      </c>
      <c r="EY93" s="12">
        <v>0.10500371402870012</v>
      </c>
      <c r="EZ93" s="12">
        <v>6.4150037140286997</v>
      </c>
      <c r="FA93" s="3">
        <v>6.4649999999999999</v>
      </c>
      <c r="FB93" s="3"/>
      <c r="FC93">
        <f t="shared" si="63"/>
        <v>0.97404137119735879</v>
      </c>
      <c r="FE93" s="3">
        <v>5.58</v>
      </c>
      <c r="FF93" s="12">
        <v>6.4150037140286997</v>
      </c>
      <c r="FG93" s="3">
        <v>6.41</v>
      </c>
      <c r="FJ93" s="3"/>
      <c r="FK93" s="37"/>
      <c r="FL93" s="15"/>
      <c r="FM93" s="3"/>
      <c r="FN93" s="3">
        <v>6.36</v>
      </c>
      <c r="FO93" s="3">
        <v>6.0534999999999997</v>
      </c>
      <c r="FP93">
        <f t="shared" si="61"/>
        <v>1</v>
      </c>
      <c r="FR93" s="3"/>
      <c r="FS93" s="3"/>
      <c r="FT93" s="15"/>
      <c r="FU93" s="3"/>
      <c r="FX93" s="3"/>
      <c r="FY93" s="3"/>
      <c r="FZ93" s="3"/>
      <c r="GA93" s="3"/>
      <c r="GB93" s="3"/>
    </row>
    <row r="94" spans="1:184">
      <c r="A94" s="38" t="s">
        <v>210</v>
      </c>
      <c r="B94" s="2" t="s">
        <v>122</v>
      </c>
      <c r="C94" s="2" t="s">
        <v>123</v>
      </c>
      <c r="D94" s="2" t="s">
        <v>120</v>
      </c>
      <c r="E94" s="3">
        <v>16</v>
      </c>
      <c r="F94" s="4">
        <v>6.5945</v>
      </c>
      <c r="G94" s="4">
        <v>3.8985468895897504</v>
      </c>
      <c r="H94" s="4">
        <v>2.4439531104102494</v>
      </c>
      <c r="I94" s="64">
        <f t="shared" si="32"/>
        <v>6.3424999999999994</v>
      </c>
      <c r="J94" s="10">
        <v>5.49</v>
      </c>
      <c r="K94" s="10">
        <v>0.61570937791794922</v>
      </c>
      <c r="L94" s="44">
        <f t="shared" si="62"/>
        <v>0.86360779241762475</v>
      </c>
      <c r="N94" s="11">
        <v>5.61</v>
      </c>
      <c r="O94" s="11">
        <v>0.49570937791794911</v>
      </c>
      <c r="P94" s="11">
        <v>6.1057093779179494</v>
      </c>
      <c r="Q94" s="44">
        <f t="shared" si="33"/>
        <v>0.88719151825910647</v>
      </c>
      <c r="S94" s="11">
        <v>5.71</v>
      </c>
      <c r="T94" s="11">
        <v>0.39570937791794947</v>
      </c>
      <c r="U94" s="11">
        <v>6.1057093779179494</v>
      </c>
      <c r="V94" s="44">
        <f t="shared" si="34"/>
        <v>0.90785147572303326</v>
      </c>
      <c r="X94" s="11">
        <v>5.81</v>
      </c>
      <c r="Y94" s="11">
        <v>0.29570937791794982</v>
      </c>
      <c r="Z94" s="11">
        <v>6.1057093779179494</v>
      </c>
      <c r="AA94" s="44">
        <f t="shared" si="35"/>
        <v>0.92949658793889911</v>
      </c>
      <c r="AB94" s="48"/>
      <c r="AC94" s="11">
        <v>5.51</v>
      </c>
      <c r="AD94" s="11">
        <v>0.59570937791794965</v>
      </c>
      <c r="AE94" s="11">
        <v>6.1057093779179494</v>
      </c>
      <c r="AF94" s="11">
        <v>6.1</v>
      </c>
      <c r="AG94" s="44">
        <f t="shared" si="36"/>
        <v>0.86745095462740462</v>
      </c>
      <c r="AH94" s="44">
        <f t="shared" si="37"/>
        <v>0.86855434185874669</v>
      </c>
      <c r="AI94" s="44">
        <f t="shared" si="38"/>
        <v>0.92501326863295164</v>
      </c>
      <c r="AJ94" s="44"/>
      <c r="AK94" s="11">
        <v>5.6840000000000002</v>
      </c>
      <c r="AL94" s="11">
        <v>0.42170937791794927</v>
      </c>
      <c r="AM94" s="11">
        <v>6.1057093779179494</v>
      </c>
      <c r="AN94" s="11">
        <v>6.1135000000000002</v>
      </c>
      <c r="AO94" s="44">
        <f t="shared" si="39"/>
        <v>0.90238787891135253</v>
      </c>
      <c r="AP94" s="44">
        <f t="shared" si="40"/>
        <v>0.90076355202318259</v>
      </c>
      <c r="AQ94" s="4">
        <v>5.71</v>
      </c>
      <c r="AR94" s="4">
        <v>0.39570937791794947</v>
      </c>
      <c r="AS94" s="4">
        <v>6.1057093779179494</v>
      </c>
      <c r="AT94" s="4">
        <v>6.11</v>
      </c>
      <c r="AU94" s="44">
        <f t="shared" si="41"/>
        <v>0.90785147572303326</v>
      </c>
      <c r="AV94" s="44">
        <f t="shared" si="42"/>
        <v>0.90694529796366219</v>
      </c>
      <c r="AW94" s="4">
        <v>5.38</v>
      </c>
      <c r="AX94" s="4">
        <v>0.72570937791794954</v>
      </c>
      <c r="AY94" s="4">
        <v>6.1057093779179494</v>
      </c>
      <c r="AZ94" s="4">
        <v>6.1</v>
      </c>
      <c r="BA94" s="44">
        <f t="shared" si="43"/>
        <v>0.84306462792359904</v>
      </c>
      <c r="BB94" s="44">
        <f t="shared" si="44"/>
        <v>0.84410681168510238</v>
      </c>
      <c r="BC94" s="4">
        <v>5.71</v>
      </c>
      <c r="BD94" s="4">
        <v>0.39570937791794947</v>
      </c>
      <c r="BE94" s="4">
        <v>6.1057093779179494</v>
      </c>
      <c r="BF94" s="4">
        <v>6.11</v>
      </c>
      <c r="BG94" s="44">
        <f t="shared" si="45"/>
        <v>0.90785147572303326</v>
      </c>
      <c r="BH94" s="44">
        <f t="shared" si="46"/>
        <v>0.90694529796366219</v>
      </c>
      <c r="BI94" s="4">
        <v>5.61</v>
      </c>
      <c r="BJ94" s="4">
        <v>0.49570937791794911</v>
      </c>
      <c r="BK94" s="4">
        <v>6.1057093779179494</v>
      </c>
      <c r="BL94" s="4">
        <v>6.1</v>
      </c>
      <c r="BM94" s="4">
        <v>6.7244999999999999</v>
      </c>
      <c r="BN94" s="44">
        <f t="shared" si="47"/>
        <v>0.88719151825910647</v>
      </c>
      <c r="BO94" s="44"/>
      <c r="BQ94" s="4">
        <v>6.1057093779179494</v>
      </c>
      <c r="BR94" s="4">
        <v>6.1057093779179494</v>
      </c>
      <c r="BT94" s="44">
        <f t="shared" si="48"/>
        <v>0.38968882696974055</v>
      </c>
      <c r="BU94" s="44">
        <f t="shared" si="49"/>
        <v>1</v>
      </c>
      <c r="BV94" s="3"/>
      <c r="BW94" s="3">
        <v>6.3501046889589743</v>
      </c>
      <c r="BX94" s="3">
        <v>6.3501046889589743</v>
      </c>
      <c r="BY94" s="3"/>
      <c r="BZ94" s="44">
        <f t="shared" si="50"/>
        <v>0.38039608037312261</v>
      </c>
      <c r="CA94" s="44">
        <f t="shared" si="51"/>
        <v>1</v>
      </c>
      <c r="CB94" s="3">
        <v>6.1</v>
      </c>
      <c r="CC94" s="3">
        <v>0.25010468895897464</v>
      </c>
      <c r="CD94" s="3">
        <v>6.3501046889589743</v>
      </c>
      <c r="CE94" s="3">
        <v>6.35</v>
      </c>
      <c r="CF94">
        <f t="shared" si="52"/>
        <v>0.93971422178421027</v>
      </c>
      <c r="CH94" s="3">
        <v>5.36</v>
      </c>
      <c r="CI94" s="3">
        <v>0.99010468895897397</v>
      </c>
      <c r="CJ94" s="3">
        <v>6.3501046889589743</v>
      </c>
      <c r="CK94" s="3">
        <v>6.35</v>
      </c>
      <c r="CL94">
        <f t="shared" si="53"/>
        <v>0.79746875533050299</v>
      </c>
      <c r="CN94" s="3">
        <v>5.6</v>
      </c>
      <c r="CO94" s="3">
        <v>0.75010468895897464</v>
      </c>
      <c r="CP94" s="3">
        <v>6.3501046889589743</v>
      </c>
      <c r="CQ94" s="3">
        <v>6.36</v>
      </c>
      <c r="CR94">
        <f t="shared" si="54"/>
        <v>0.83864037209836417</v>
      </c>
      <c r="CT94" s="3">
        <v>5.5774999999999997</v>
      </c>
      <c r="CU94" s="3">
        <v>0.77260468895897461</v>
      </c>
      <c r="CV94" s="3">
        <v>6.3501046889589743</v>
      </c>
      <c r="CW94" s="3">
        <v>6.4524999999999997</v>
      </c>
      <c r="CX94">
        <f t="shared" si="55"/>
        <v>0.83460080967892403</v>
      </c>
      <c r="CZ94" s="3">
        <v>6.06</v>
      </c>
      <c r="DA94" s="3">
        <v>0.29010468895897468</v>
      </c>
      <c r="DB94" s="3">
        <v>6.3501046889589743</v>
      </c>
      <c r="DC94" s="3">
        <v>6.35</v>
      </c>
      <c r="DD94">
        <f t="shared" si="56"/>
        <v>0.93074031498712295</v>
      </c>
      <c r="DF94" s="3">
        <v>6.26</v>
      </c>
      <c r="DG94" s="3">
        <v>9.0104688958974499E-2</v>
      </c>
      <c r="DH94" s="3">
        <v>6.3501046889589743</v>
      </c>
      <c r="DI94" s="3">
        <v>6.36</v>
      </c>
      <c r="DJ94">
        <f t="shared" si="57"/>
        <v>0.97740973680339382</v>
      </c>
      <c r="DL94" s="3">
        <v>5.93</v>
      </c>
      <c r="DM94" s="3">
        <v>0.42010468895897457</v>
      </c>
      <c r="DN94" s="3">
        <v>6.3501046889589743</v>
      </c>
      <c r="DO94" s="3">
        <v>6.36</v>
      </c>
      <c r="DP94">
        <f t="shared" si="58"/>
        <v>0.9027231807618642</v>
      </c>
      <c r="DR94" s="3">
        <v>6.09</v>
      </c>
      <c r="DS94" s="3">
        <v>6.4068312442051045</v>
      </c>
      <c r="DT94" s="3">
        <v>6.4068312442051045</v>
      </c>
      <c r="DU94" s="3">
        <v>6.1057093779179494</v>
      </c>
      <c r="DV94">
        <f t="shared" si="59"/>
        <v>0.37830216795297239</v>
      </c>
      <c r="DX94" s="3">
        <v>6.15</v>
      </c>
      <c r="DY94" s="12">
        <v>0.25683124420510417</v>
      </c>
      <c r="DZ94" s="3">
        <v>6.4068312442051045</v>
      </c>
      <c r="EA94" s="3">
        <v>6.1057093779179494</v>
      </c>
      <c r="EB94" s="3">
        <v>6.43</v>
      </c>
      <c r="EC94" s="3"/>
      <c r="ED94" s="3">
        <v>-7.989531104102543E-2</v>
      </c>
      <c r="EE94" s="3">
        <v>6.3501046889589743</v>
      </c>
      <c r="EF94" s="3"/>
      <c r="EI94" s="3">
        <v>6.26</v>
      </c>
      <c r="EJ94" s="3">
        <v>9.0104688958974499E-2</v>
      </c>
      <c r="EK94" s="3">
        <v>6.3501046889589743</v>
      </c>
      <c r="EL94" s="3">
        <v>6.35</v>
      </c>
      <c r="EM94">
        <f t="shared" si="60"/>
        <v>0.97740973680339382</v>
      </c>
      <c r="EO94" s="3"/>
      <c r="EP94" s="3"/>
      <c r="EQ94" s="3"/>
      <c r="ER94" s="12">
        <v>6.3501046889589743</v>
      </c>
      <c r="ES94" s="12">
        <v>6.3501046889589743</v>
      </c>
      <c r="ET94" s="3"/>
      <c r="EU94" s="3" t="s">
        <v>194</v>
      </c>
      <c r="EX94" s="3">
        <v>6.15</v>
      </c>
      <c r="EY94" s="12">
        <v>0.20010468895897393</v>
      </c>
      <c r="EZ94" s="12">
        <v>6.3501046889589743</v>
      </c>
      <c r="FA94" s="3">
        <v>6.35</v>
      </c>
      <c r="FB94" s="3"/>
      <c r="FC94">
        <f t="shared" si="63"/>
        <v>0.95117792153734915</v>
      </c>
      <c r="FE94" s="3"/>
      <c r="FF94" s="12">
        <v>6.3501046889589743</v>
      </c>
      <c r="FG94" s="3"/>
      <c r="FJ94" s="3">
        <v>5.42</v>
      </c>
      <c r="FK94" s="12">
        <v>0.93010468895897436</v>
      </c>
      <c r="FL94" s="3">
        <v>6.3501046889589743</v>
      </c>
      <c r="FM94" s="3">
        <v>6.35</v>
      </c>
      <c r="FN94" s="3"/>
      <c r="FO94" s="3"/>
      <c r="FP94">
        <f t="shared" si="61"/>
        <v>0.80737796591268618</v>
      </c>
      <c r="FR94" s="3">
        <v>6.01</v>
      </c>
      <c r="FS94" s="3"/>
      <c r="FT94" s="13"/>
      <c r="FU94" s="3"/>
      <c r="FX94" s="3"/>
      <c r="FY94" s="3"/>
      <c r="FZ94" s="3"/>
      <c r="GA94" s="3"/>
      <c r="GB94" s="3"/>
    </row>
    <row r="95" spans="1:184">
      <c r="A95" s="42" t="s">
        <v>246</v>
      </c>
      <c r="B95" s="2" t="s">
        <v>122</v>
      </c>
      <c r="C95" s="2" t="s">
        <v>123</v>
      </c>
      <c r="D95" s="2" t="s">
        <v>120</v>
      </c>
      <c r="E95" s="3">
        <v>44</v>
      </c>
      <c r="F95" s="4">
        <v>6.5269999999999992</v>
      </c>
      <c r="G95" s="4">
        <v>3.8570566388924998</v>
      </c>
      <c r="H95" s="4">
        <v>2.4179433611074992</v>
      </c>
      <c r="I95" s="64">
        <f t="shared" si="32"/>
        <v>6.2749999999999986</v>
      </c>
      <c r="J95" s="40">
        <v>6.1619999999999999</v>
      </c>
      <c r="K95" s="12">
        <v>-0.1301485608005013</v>
      </c>
      <c r="L95" s="44">
        <f t="shared" si="62"/>
        <v>1</v>
      </c>
      <c r="N95" s="40">
        <v>5.8579999999999997</v>
      </c>
      <c r="O95" s="12">
        <v>0.17385143919949897</v>
      </c>
      <c r="P95" s="12">
        <v>6.181851439199499</v>
      </c>
      <c r="Q95" s="44">
        <f t="shared" si="33"/>
        <v>0.95687040343480367</v>
      </c>
      <c r="S95" s="40">
        <v>5.76</v>
      </c>
      <c r="T95" s="11">
        <v>0.27185143919949883</v>
      </c>
      <c r="U95" s="11">
        <v>6.181851439199499</v>
      </c>
      <c r="V95" s="44">
        <f t="shared" si="34"/>
        <v>0.9341589994115046</v>
      </c>
      <c r="X95" s="40">
        <v>5.7939999999999996</v>
      </c>
      <c r="Y95" s="11">
        <v>0.23785143919949903</v>
      </c>
      <c r="Z95" s="11">
        <v>6.181851439199499</v>
      </c>
      <c r="AA95" s="44">
        <f t="shared" si="35"/>
        <v>0.94191531661674699</v>
      </c>
      <c r="AB95" s="48"/>
      <c r="AC95" s="11">
        <v>5.69</v>
      </c>
      <c r="AD95" s="11">
        <v>0.49185143919949859</v>
      </c>
      <c r="AE95" s="11">
        <v>6.181851439199499</v>
      </c>
      <c r="AF95" s="11">
        <v>6.19</v>
      </c>
      <c r="AG95" s="44">
        <f t="shared" si="36"/>
        <v>0.88690231424360455</v>
      </c>
      <c r="AH95" s="44">
        <f t="shared" si="37"/>
        <v>0.88524363086381808</v>
      </c>
      <c r="AI95" s="44">
        <f t="shared" si="38"/>
        <v>0.94836831622491202</v>
      </c>
      <c r="AJ95" s="44"/>
      <c r="AK95" s="11">
        <v>5.9219999999999997</v>
      </c>
      <c r="AL95" s="11">
        <v>0.25985143919949927</v>
      </c>
      <c r="AM95" s="11">
        <v>6.181851439199499</v>
      </c>
      <c r="AN95" s="11">
        <v>6.18</v>
      </c>
      <c r="AO95" s="44">
        <f t="shared" si="39"/>
        <v>0.93688189430745594</v>
      </c>
      <c r="AP95" s="44">
        <f t="shared" si="40"/>
        <v>0.93730341459663691</v>
      </c>
      <c r="AQ95" s="4">
        <v>5.92</v>
      </c>
      <c r="AR95" s="4">
        <v>0.12341132777849939</v>
      </c>
      <c r="AS95" s="4">
        <v>6.0434113277784993</v>
      </c>
      <c r="AT95" s="4">
        <v>6.04</v>
      </c>
      <c r="AU95" s="44">
        <f t="shared" si="41"/>
        <v>0.96899577416227456</v>
      </c>
      <c r="AV95" s="44">
        <f t="shared" si="42"/>
        <v>0.96982693210187298</v>
      </c>
      <c r="AW95" s="4">
        <v>5.62</v>
      </c>
      <c r="AX95" s="4">
        <v>0.42341132777849921</v>
      </c>
      <c r="AY95" s="4">
        <v>6.0434113277784993</v>
      </c>
      <c r="AZ95" s="4">
        <v>6.04</v>
      </c>
      <c r="BA95" s="44">
        <f t="shared" si="43"/>
        <v>0.90108293507268222</v>
      </c>
      <c r="BB95" s="44">
        <f t="shared" si="44"/>
        <v>0.90180162774071781</v>
      </c>
      <c r="BC95" s="4">
        <v>5.75</v>
      </c>
      <c r="BD95" s="4">
        <v>0.29341132777849932</v>
      </c>
      <c r="BE95" s="4">
        <v>6.0434113277784993</v>
      </c>
      <c r="BF95" s="4">
        <v>6.04</v>
      </c>
      <c r="BG95" s="44">
        <f t="shared" si="45"/>
        <v>0.92930644685499442</v>
      </c>
      <c r="BH95" s="44">
        <f t="shared" si="46"/>
        <v>0.93007088514772573</v>
      </c>
      <c r="BI95" s="4">
        <v>5.71</v>
      </c>
      <c r="BJ95" s="4">
        <v>0.33341132777849936</v>
      </c>
      <c r="BK95" s="4">
        <v>6.0434113277784993</v>
      </c>
      <c r="BL95" s="4">
        <v>6.04</v>
      </c>
      <c r="BM95" s="4">
        <v>6.8345000000000002</v>
      </c>
      <c r="BN95" s="44">
        <f t="shared" si="47"/>
        <v>0.92043577699906187</v>
      </c>
      <c r="BO95" s="44"/>
      <c r="BQ95" s="4">
        <v>6.0434113277784993</v>
      </c>
      <c r="BR95" s="4">
        <v>6.0434113277784993</v>
      </c>
      <c r="BT95" s="44">
        <f t="shared" si="48"/>
        <v>0.3895832653443172</v>
      </c>
      <c r="BU95" s="44">
        <f t="shared" si="49"/>
        <v>1</v>
      </c>
      <c r="BV95" s="3">
        <v>6.28</v>
      </c>
      <c r="BW95" s="3">
        <v>5.2056638892485907E-3</v>
      </c>
      <c r="BX95" s="3">
        <v>6.2852056638892488</v>
      </c>
      <c r="BY95" s="3">
        <v>6.28</v>
      </c>
      <c r="BZ95" s="44">
        <f t="shared" si="50"/>
        <v>0.99865217235880144</v>
      </c>
      <c r="CA95" s="44">
        <f t="shared" si="51"/>
        <v>1</v>
      </c>
      <c r="CB95" s="3">
        <v>5.79</v>
      </c>
      <c r="CC95" s="3">
        <v>0.4952056638892488</v>
      </c>
      <c r="CD95" s="3">
        <v>6.2852056638892488</v>
      </c>
      <c r="CE95" s="3">
        <v>6.28</v>
      </c>
      <c r="CF95">
        <f t="shared" si="52"/>
        <v>0.8862187916448101</v>
      </c>
      <c r="CH95" s="3">
        <v>5.55</v>
      </c>
      <c r="CI95" s="3">
        <v>0.73520566388924902</v>
      </c>
      <c r="CJ95" s="3">
        <v>6.2852056638892488</v>
      </c>
      <c r="CK95" s="3">
        <v>6.28</v>
      </c>
      <c r="CL95">
        <f t="shared" si="53"/>
        <v>0.8399033819466496</v>
      </c>
      <c r="CN95" s="3">
        <v>5.71</v>
      </c>
      <c r="CO95" s="3">
        <v>0.57520566388924887</v>
      </c>
      <c r="CP95" s="3">
        <v>6.2852056638892488</v>
      </c>
      <c r="CQ95" s="3">
        <v>6.28</v>
      </c>
      <c r="CR95">
        <f t="shared" si="54"/>
        <v>0.87022300924558504</v>
      </c>
      <c r="CT95" s="3">
        <v>5.6310000000000002</v>
      </c>
      <c r="CU95" s="3">
        <v>0.65420566388924861</v>
      </c>
      <c r="CV95" s="3">
        <v>6.2852056638892488</v>
      </c>
      <c r="CW95" s="3">
        <v>6.3170000000000002</v>
      </c>
      <c r="CX95">
        <f t="shared" si="55"/>
        <v>0.85498390029640925</v>
      </c>
      <c r="CZ95" s="3">
        <v>6.43</v>
      </c>
      <c r="DA95" s="3">
        <v>-0.14479433611075088</v>
      </c>
      <c r="DB95" s="3">
        <v>6.2852056638892488</v>
      </c>
      <c r="DC95" s="3">
        <v>6.43</v>
      </c>
      <c r="DD95">
        <f t="shared" si="56"/>
        <v>1</v>
      </c>
      <c r="DF95" s="3">
        <v>6.59</v>
      </c>
      <c r="DG95" s="3">
        <v>-0.30479433611075102</v>
      </c>
      <c r="DH95" s="3">
        <v>6.2852056638892488</v>
      </c>
      <c r="DI95" s="3">
        <v>6.59</v>
      </c>
      <c r="DJ95">
        <f t="shared" si="57"/>
        <v>1</v>
      </c>
      <c r="DL95" s="3">
        <v>6.36</v>
      </c>
      <c r="DM95" s="3">
        <v>-7.479433611075148E-2</v>
      </c>
      <c r="DN95" s="3">
        <v>6.2852056638892488</v>
      </c>
      <c r="DO95" s="3">
        <v>6.36</v>
      </c>
      <c r="DP95">
        <f t="shared" si="58"/>
        <v>1</v>
      </c>
      <c r="DR95" s="3">
        <v>6.51</v>
      </c>
      <c r="DS95" s="3">
        <v>6.3585680130072237</v>
      </c>
      <c r="DT95" s="3">
        <v>6.3585680130072237</v>
      </c>
      <c r="DU95" s="3">
        <v>6.0434113277784993</v>
      </c>
      <c r="DV95">
        <f t="shared" si="59"/>
        <v>0.3775644437146809</v>
      </c>
      <c r="DX95" s="3">
        <v>6.37</v>
      </c>
      <c r="DY95" s="12">
        <v>-1.1431986992776366E-2</v>
      </c>
      <c r="DZ95" s="3">
        <v>6.3585680130072237</v>
      </c>
      <c r="EA95" s="3">
        <v>6.0434113277784993</v>
      </c>
      <c r="EB95" s="3">
        <v>6.37</v>
      </c>
      <c r="EC95" s="3"/>
      <c r="ED95" s="3">
        <v>-8.4794336110751267E-2</v>
      </c>
      <c r="EE95" s="3">
        <v>6.2852056638892488</v>
      </c>
      <c r="EF95" s="3"/>
      <c r="EI95" s="3">
        <v>6.31</v>
      </c>
      <c r="EJ95" s="3">
        <v>-2.479433611075077E-2</v>
      </c>
      <c r="EK95" s="3">
        <v>6.2852056638892488</v>
      </c>
      <c r="EL95" s="3">
        <v>6.31</v>
      </c>
      <c r="EM95">
        <f t="shared" si="60"/>
        <v>1</v>
      </c>
      <c r="EO95" s="3"/>
      <c r="EP95" s="3"/>
      <c r="EQ95" s="3"/>
      <c r="ER95" s="12">
        <v>6.2852056638892488</v>
      </c>
      <c r="ES95" s="12">
        <v>6.2852056638892488</v>
      </c>
      <c r="ET95" s="3"/>
      <c r="EU95" s="3" t="s">
        <v>194</v>
      </c>
      <c r="EX95" s="3">
        <v>6.33</v>
      </c>
      <c r="EY95" s="12">
        <v>-4.4794336110751232E-2</v>
      </c>
      <c r="EZ95" s="12">
        <v>6.2852056638892488</v>
      </c>
      <c r="FA95" s="3"/>
      <c r="FB95" s="3"/>
      <c r="FC95">
        <f t="shared" si="63"/>
        <v>1</v>
      </c>
      <c r="FE95" s="3"/>
      <c r="FF95" s="12">
        <v>6.2852056638892488</v>
      </c>
      <c r="FG95" s="3"/>
      <c r="FJ95" s="3">
        <v>5.47</v>
      </c>
      <c r="FK95" s="12">
        <v>0.81520566388924909</v>
      </c>
      <c r="FL95" s="3">
        <v>6.2852056638892488</v>
      </c>
      <c r="FM95" s="3">
        <v>6.28</v>
      </c>
      <c r="FN95" s="3"/>
      <c r="FO95" s="3"/>
      <c r="FP95">
        <f t="shared" si="61"/>
        <v>0.82552228212789003</v>
      </c>
      <c r="FR95" s="3"/>
      <c r="FS95" s="3">
        <v>5.54</v>
      </c>
      <c r="FT95" s="3">
        <v>6.2852056638892488</v>
      </c>
      <c r="FU95" s="3">
        <v>6.3</v>
      </c>
      <c r="FX95" s="3">
        <v>6.28</v>
      </c>
      <c r="FY95" s="3">
        <v>5.99</v>
      </c>
      <c r="FZ95" s="3"/>
      <c r="GA95" s="3"/>
      <c r="GB95" s="3"/>
    </row>
    <row r="96" spans="1:184">
      <c r="A96" s="9" t="s">
        <v>146</v>
      </c>
      <c r="B96" s="2" t="s">
        <v>122</v>
      </c>
      <c r="C96" s="2" t="s">
        <v>123</v>
      </c>
      <c r="D96" s="16" t="s">
        <v>124</v>
      </c>
      <c r="E96" s="3">
        <v>45</v>
      </c>
      <c r="F96" s="4">
        <v>6.6219999999999999</v>
      </c>
      <c r="G96" s="4">
        <v>3.915450325059</v>
      </c>
      <c r="H96" s="4">
        <v>2.4545496749409996</v>
      </c>
      <c r="I96" s="64">
        <f t="shared" si="32"/>
        <v>6.3699999999999992</v>
      </c>
      <c r="J96" s="10">
        <v>5.4335000000000004</v>
      </c>
      <c r="K96" s="10">
        <v>0.69759006501179943</v>
      </c>
      <c r="L96" s="44">
        <f t="shared" si="62"/>
        <v>0.8487786782631892</v>
      </c>
      <c r="N96" s="11">
        <v>5.5890000000000004</v>
      </c>
      <c r="O96" s="11">
        <v>0.54209006501179946</v>
      </c>
      <c r="P96" s="11">
        <v>6.1310900650117999</v>
      </c>
      <c r="Q96" s="44">
        <f t="shared" si="33"/>
        <v>0.87838807558102927</v>
      </c>
      <c r="S96" s="11">
        <v>5.6985000000000001</v>
      </c>
      <c r="T96" s="11">
        <v>0.43259006501179975</v>
      </c>
      <c r="U96" s="11">
        <v>6.1310900650117999</v>
      </c>
      <c r="V96" s="44">
        <f t="shared" si="34"/>
        <v>0.90050918892113696</v>
      </c>
      <c r="X96" s="11">
        <v>5.74</v>
      </c>
      <c r="Y96" s="11">
        <v>0.39109006501179966</v>
      </c>
      <c r="Z96" s="11">
        <v>6.1310900650117999</v>
      </c>
      <c r="AA96" s="44">
        <f t="shared" si="35"/>
        <v>0.9091869506405883</v>
      </c>
      <c r="AB96" s="48"/>
      <c r="AC96" s="11">
        <v>5.5975000000000001</v>
      </c>
      <c r="AD96" s="7"/>
      <c r="AE96" s="11" t="s">
        <v>125</v>
      </c>
      <c r="AF96" s="11"/>
      <c r="AG96" s="44">
        <f t="shared" si="36"/>
        <v>1</v>
      </c>
      <c r="AH96" s="44">
        <f t="shared" si="37"/>
        <v>1</v>
      </c>
      <c r="AI96" s="44">
        <f t="shared" si="38"/>
        <v>0</v>
      </c>
      <c r="AJ96" s="44"/>
      <c r="AK96" s="11">
        <v>5.2610000000000001</v>
      </c>
      <c r="AL96" s="11">
        <v>0.13372516252949929</v>
      </c>
      <c r="AM96" s="17">
        <v>5.3947251625294994</v>
      </c>
      <c r="AN96" s="11">
        <v>5.4649999999999999</v>
      </c>
      <c r="AO96" s="44">
        <f t="shared" si="39"/>
        <v>0.96697471795445944</v>
      </c>
      <c r="AP96" s="44">
        <f t="shared" si="40"/>
        <v>0.95047882996451039</v>
      </c>
      <c r="AQ96" s="4">
        <v>5.1535000000000002</v>
      </c>
      <c r="AR96" s="4">
        <v>0.24122516252949922</v>
      </c>
      <c r="AS96" s="18">
        <v>5.3947251625294994</v>
      </c>
      <c r="AT96" s="4">
        <v>5.4335000000000004</v>
      </c>
      <c r="AU96" s="44">
        <f t="shared" si="41"/>
        <v>0.94196680418046141</v>
      </c>
      <c r="AV96" s="44">
        <f t="shared" si="42"/>
        <v>0.93326103795638138</v>
      </c>
      <c r="AW96" s="4">
        <v>4.8855000000000004</v>
      </c>
      <c r="AX96" s="4">
        <v>0.50922516252949901</v>
      </c>
      <c r="AY96" s="18">
        <v>5.3947251625294994</v>
      </c>
      <c r="AZ96" s="4">
        <v>5.4055</v>
      </c>
      <c r="BA96" s="44">
        <f t="shared" si="43"/>
        <v>0.88491242714682494</v>
      </c>
      <c r="BB96" s="44">
        <f t="shared" si="44"/>
        <v>0.88276274968921387</v>
      </c>
      <c r="BC96" s="4">
        <v>5.0199999999999996</v>
      </c>
      <c r="BD96" s="4">
        <v>0.12927019503540027</v>
      </c>
      <c r="BE96" s="18">
        <v>5.1492701950353998</v>
      </c>
      <c r="BF96" s="4">
        <v>5.14</v>
      </c>
      <c r="BG96" s="44">
        <f t="shared" si="45"/>
        <v>0.9680397707596412</v>
      </c>
      <c r="BH96" s="44">
        <f t="shared" si="46"/>
        <v>0.9702635417775225</v>
      </c>
      <c r="BI96" s="4">
        <v>4.8</v>
      </c>
      <c r="BJ96" s="4">
        <v>0.10381522754129957</v>
      </c>
      <c r="BK96" s="18">
        <v>4.9038152275412994</v>
      </c>
      <c r="BN96" s="44">
        <f t="shared" si="47"/>
        <v>0.9741705975425945</v>
      </c>
      <c r="BO96" s="44"/>
      <c r="BP96" s="4">
        <v>4.45</v>
      </c>
      <c r="BQ96" s="4">
        <v>0.45381522754129922</v>
      </c>
      <c r="BR96" s="18">
        <v>4.9038152275412994</v>
      </c>
      <c r="BS96" s="4">
        <v>4.92</v>
      </c>
      <c r="BT96" s="44">
        <f t="shared" si="48"/>
        <v>0.89613466563706157</v>
      </c>
      <c r="BU96" s="44">
        <f t="shared" si="49"/>
        <v>0.89282742588272812</v>
      </c>
      <c r="BV96" s="3"/>
      <c r="BW96" s="3">
        <v>4.9038152275412994</v>
      </c>
      <c r="BX96" s="18">
        <v>4.9038152275412994</v>
      </c>
      <c r="BY96" s="3"/>
      <c r="BZ96" s="44">
        <f t="shared" si="50"/>
        <v>0.44396557759898231</v>
      </c>
      <c r="CA96" s="44">
        <f t="shared" si="51"/>
        <v>1</v>
      </c>
      <c r="CB96" s="3">
        <v>4.45</v>
      </c>
      <c r="CC96" s="3">
        <v>0.45381522754129922</v>
      </c>
      <c r="CD96" s="18">
        <v>4.9038152275412994</v>
      </c>
      <c r="CE96" s="3">
        <v>4.91</v>
      </c>
      <c r="CF96">
        <f t="shared" si="52"/>
        <v>0.89613466563706157</v>
      </c>
      <c r="CH96" s="3">
        <v>4.4370000000000003</v>
      </c>
      <c r="CI96" s="3">
        <v>0.46681522754129912</v>
      </c>
      <c r="CJ96" s="18">
        <v>4.9038152275412994</v>
      </c>
      <c r="CK96" s="3">
        <v>4.9424999999999999</v>
      </c>
      <c r="CL96">
        <f t="shared" si="53"/>
        <v>0.89347628026231651</v>
      </c>
      <c r="CN96" s="3">
        <v>4.55</v>
      </c>
      <c r="CO96" s="3">
        <v>0.35381522754129957</v>
      </c>
      <c r="CP96" s="18">
        <v>4.9038152275412994</v>
      </c>
      <c r="CQ96" s="3">
        <v>4.91</v>
      </c>
      <c r="CR96">
        <f t="shared" si="54"/>
        <v>0.91712503633656617</v>
      </c>
      <c r="CT96" s="3">
        <v>4.5294999999999996</v>
      </c>
      <c r="CU96" s="3">
        <v>0.37431522754129976</v>
      </c>
      <c r="CV96" s="18">
        <v>4.9038152275412994</v>
      </c>
      <c r="CW96" s="3">
        <v>4.9394999999999998</v>
      </c>
      <c r="CX96">
        <f t="shared" si="55"/>
        <v>0.91274226459429619</v>
      </c>
      <c r="CZ96" s="3">
        <v>4.46</v>
      </c>
      <c r="DA96" s="3">
        <v>0.44381522754129943</v>
      </c>
      <c r="DB96" s="18">
        <v>4.9038152275412994</v>
      </c>
      <c r="DC96" s="3">
        <v>4.9000000000000004</v>
      </c>
      <c r="DD96">
        <f t="shared" si="56"/>
        <v>0.8981903666601444</v>
      </c>
      <c r="DF96" s="3">
        <v>4.59</v>
      </c>
      <c r="DG96" s="3">
        <v>0.31381522754129954</v>
      </c>
      <c r="DH96" s="18">
        <v>4.9038152275412994</v>
      </c>
      <c r="DI96" s="3">
        <v>4.59</v>
      </c>
      <c r="DJ96">
        <f t="shared" si="57"/>
        <v>0.92579911957801864</v>
      </c>
      <c r="DL96" s="3">
        <v>4.4000000000000004</v>
      </c>
      <c r="DM96" s="3">
        <v>0.25836026004719947</v>
      </c>
      <c r="DN96" s="18">
        <v>4.6583602600471998</v>
      </c>
      <c r="DO96" s="3">
        <v>4.6500000000000004</v>
      </c>
      <c r="DP96">
        <f t="shared" si="58"/>
        <v>0.93809966820987745</v>
      </c>
      <c r="DR96" s="3">
        <v>4.3455000000000004</v>
      </c>
      <c r="DS96" s="3">
        <v>5.1605608171577604</v>
      </c>
      <c r="DT96" s="18">
        <v>5.1605608171577604</v>
      </c>
      <c r="DU96" s="3">
        <v>4.6583602600471998</v>
      </c>
      <c r="DV96">
        <f t="shared" si="59"/>
        <v>0.43140651368820104</v>
      </c>
      <c r="DX96" s="3">
        <v>4.75</v>
      </c>
      <c r="DY96" s="12">
        <v>0.41056081715776038</v>
      </c>
      <c r="DZ96" s="18">
        <v>5.1605608171577604</v>
      </c>
      <c r="EA96" s="18">
        <v>4.6583602600471998</v>
      </c>
      <c r="EB96" s="3">
        <v>5.16</v>
      </c>
      <c r="EC96" s="3"/>
      <c r="ED96" s="3">
        <v>-0.25618477245870075</v>
      </c>
      <c r="EE96" s="19">
        <v>4.9038152275412994</v>
      </c>
      <c r="EF96" s="3" t="s">
        <v>147</v>
      </c>
      <c r="EI96" s="3"/>
      <c r="EJ96" s="13"/>
      <c r="EK96" s="13"/>
      <c r="EL96" s="3"/>
      <c r="EM96">
        <f t="shared" si="60"/>
        <v>1</v>
      </c>
      <c r="EO96" s="3">
        <v>4.8449999999999998</v>
      </c>
      <c r="EP96" s="3">
        <v>4.7735000000000003</v>
      </c>
      <c r="EQ96" s="3"/>
      <c r="ER96" s="14"/>
      <c r="ES96" s="14"/>
      <c r="ET96" s="3"/>
      <c r="EU96" s="3"/>
      <c r="EX96" s="3"/>
      <c r="EY96" s="14"/>
      <c r="EZ96" s="14"/>
      <c r="FA96" s="3"/>
      <c r="FB96" s="3"/>
      <c r="FC96">
        <f t="shared" si="63"/>
        <v>1</v>
      </c>
      <c r="FE96" s="3"/>
      <c r="FF96" s="14"/>
      <c r="FG96" s="3"/>
      <c r="FJ96" s="3"/>
      <c r="FK96" s="14"/>
      <c r="FL96" s="20"/>
      <c r="FM96" s="3"/>
      <c r="FN96" s="3"/>
      <c r="FO96" s="3"/>
      <c r="FP96">
        <f t="shared" si="61"/>
        <v>1</v>
      </c>
      <c r="FR96" s="3"/>
      <c r="FS96" s="3"/>
      <c r="FT96" s="20"/>
      <c r="FU96" s="3"/>
      <c r="FX96" s="3"/>
      <c r="FY96" s="3"/>
      <c r="FZ96" s="3"/>
      <c r="GA96" s="3"/>
      <c r="GB96" s="3"/>
    </row>
    <row r="97" spans="1:184">
      <c r="A97" s="34" t="s">
        <v>168</v>
      </c>
      <c r="B97" s="2" t="s">
        <v>122</v>
      </c>
      <c r="C97" s="2" t="s">
        <v>123</v>
      </c>
      <c r="D97" s="16" t="s">
        <v>124</v>
      </c>
      <c r="E97" s="3">
        <v>21</v>
      </c>
      <c r="F97" s="4">
        <v>6.798</v>
      </c>
      <c r="G97" s="4">
        <v>4.0236323120622002</v>
      </c>
      <c r="H97" s="4">
        <v>2.5223676879377996</v>
      </c>
      <c r="I97" s="64">
        <f t="shared" si="32"/>
        <v>6.5459999999999994</v>
      </c>
      <c r="J97" s="10">
        <v>5.5545</v>
      </c>
      <c r="K97" s="10">
        <v>0.73902646241243986</v>
      </c>
      <c r="L97" s="44">
        <f t="shared" si="62"/>
        <v>0.84482901307705793</v>
      </c>
      <c r="N97" s="11">
        <v>5.88</v>
      </c>
      <c r="O97" s="11">
        <v>0.41352646241243995</v>
      </c>
      <c r="P97" s="11">
        <v>6.2935264624124398</v>
      </c>
      <c r="Q97" s="44">
        <f t="shared" si="33"/>
        <v>0.90680377164069337</v>
      </c>
      <c r="S97" s="11">
        <v>5.9749999999999996</v>
      </c>
      <c r="T97" s="11">
        <v>0.3185264624124402</v>
      </c>
      <c r="U97" s="11">
        <v>6.2935264624124398</v>
      </c>
      <c r="V97" s="44">
        <f t="shared" si="34"/>
        <v>0.92664329450942773</v>
      </c>
      <c r="X97" s="11">
        <v>5.97</v>
      </c>
      <c r="Y97" s="11">
        <v>0.3235264624124401</v>
      </c>
      <c r="Z97" s="11">
        <v>6.2935264624124398</v>
      </c>
      <c r="AA97" s="44">
        <f t="shared" si="35"/>
        <v>0.92557749113924681</v>
      </c>
      <c r="AB97" s="48"/>
      <c r="AC97" s="11">
        <v>5.8285</v>
      </c>
      <c r="AD97" s="7"/>
      <c r="AE97" s="11" t="s">
        <v>125</v>
      </c>
      <c r="AF97" s="11"/>
      <c r="AG97" s="44">
        <f t="shared" si="36"/>
        <v>1</v>
      </c>
      <c r="AH97" s="44">
        <f t="shared" si="37"/>
        <v>1</v>
      </c>
      <c r="AI97" s="44">
        <f t="shared" si="38"/>
        <v>0</v>
      </c>
      <c r="AJ97" s="44"/>
      <c r="AK97" s="11">
        <v>5.6040000000000001</v>
      </c>
      <c r="AL97" s="11">
        <v>-6.7183843968900092E-2</v>
      </c>
      <c r="AM97" s="17">
        <v>5.5368161560311</v>
      </c>
      <c r="AN97" s="11">
        <v>5.6040000000000001</v>
      </c>
      <c r="AO97" s="44">
        <f t="shared" si="39"/>
        <v>1</v>
      </c>
      <c r="AP97" s="44">
        <f t="shared" si="40"/>
        <v>1</v>
      </c>
      <c r="AQ97" s="4">
        <v>5.375</v>
      </c>
      <c r="AR97" s="4">
        <v>0.1618161560311</v>
      </c>
      <c r="AS97" s="18">
        <v>5.5368161560311</v>
      </c>
      <c r="AT97" s="4">
        <v>5.6224999999999996</v>
      </c>
      <c r="AU97" s="44">
        <f t="shared" si="41"/>
        <v>0.9613383948542995</v>
      </c>
      <c r="AV97" s="44">
        <f t="shared" si="42"/>
        <v>0.94205283706593934</v>
      </c>
      <c r="AW97" s="4">
        <v>5.21</v>
      </c>
      <c r="AX97" s="4">
        <v>0.32681615603110004</v>
      </c>
      <c r="AY97" s="18">
        <v>5.5368161560311</v>
      </c>
      <c r="AZ97" s="4">
        <v>5.53</v>
      </c>
      <c r="BA97" s="44">
        <f t="shared" si="43"/>
        <v>0.92487759401633918</v>
      </c>
      <c r="BB97" s="44">
        <f t="shared" si="44"/>
        <v>0.92632893923563342</v>
      </c>
      <c r="BC97" s="4">
        <v>5.3</v>
      </c>
      <c r="BD97" s="4">
        <v>-1.5420612762679475E-2</v>
      </c>
      <c r="BE97" s="18">
        <v>5.2845793872373203</v>
      </c>
      <c r="BG97" s="44">
        <f t="shared" si="45"/>
        <v>1</v>
      </c>
      <c r="BH97" s="44">
        <f t="shared" si="46"/>
        <v>1</v>
      </c>
      <c r="BI97" s="4">
        <v>5.08</v>
      </c>
      <c r="BJ97" s="4">
        <v>-4.7657381556460265E-2</v>
      </c>
      <c r="BK97" s="18">
        <v>5.0323426184435398</v>
      </c>
      <c r="BN97" s="44">
        <f t="shared" si="47"/>
        <v>1</v>
      </c>
      <c r="BO97" s="44"/>
      <c r="BP97" s="4">
        <v>4.78</v>
      </c>
      <c r="BQ97" s="4">
        <v>0.25234261844353956</v>
      </c>
      <c r="BR97" s="18">
        <v>5.0323426184435398</v>
      </c>
      <c r="BS97" s="4">
        <v>5.1100000000000003</v>
      </c>
      <c r="BT97" s="44">
        <f t="shared" si="48"/>
        <v>0.94098594530027013</v>
      </c>
      <c r="BU97" s="44">
        <f t="shared" si="49"/>
        <v>0.92420122409379868</v>
      </c>
      <c r="BV97" s="3"/>
      <c r="BW97" s="3">
        <v>5.0323426184435398</v>
      </c>
      <c r="BX97" s="18">
        <v>5.0323426184435398</v>
      </c>
      <c r="BY97" s="3"/>
      <c r="BZ97" s="44">
        <f t="shared" si="50"/>
        <v>0.44430691813294321</v>
      </c>
      <c r="CA97" s="44">
        <f t="shared" si="51"/>
        <v>1</v>
      </c>
      <c r="CB97" s="3">
        <v>4.7300000000000004</v>
      </c>
      <c r="CC97" s="3">
        <v>0.30234261844353938</v>
      </c>
      <c r="CD97" s="18">
        <v>5.0323426184435398</v>
      </c>
      <c r="CE97" s="3">
        <v>5.13</v>
      </c>
      <c r="CF97">
        <f t="shared" si="52"/>
        <v>0.93010994670554104</v>
      </c>
      <c r="CH97" s="3">
        <v>4.6879999999999997</v>
      </c>
      <c r="CI97" s="3">
        <v>0.34434261844354008</v>
      </c>
      <c r="CJ97" s="18">
        <v>5.0323426184435398</v>
      </c>
      <c r="CK97" s="3">
        <v>5.0549999999999997</v>
      </c>
      <c r="CL97">
        <f t="shared" si="53"/>
        <v>0.92116653050394892</v>
      </c>
      <c r="CN97" s="3">
        <v>4.7300000000000004</v>
      </c>
      <c r="CO97" s="3">
        <v>0.30234261844353938</v>
      </c>
      <c r="CP97" s="18">
        <v>5.0323426184435398</v>
      </c>
      <c r="CQ97" s="3">
        <v>5.03</v>
      </c>
      <c r="CR97">
        <f t="shared" si="54"/>
        <v>0.93010994670554104</v>
      </c>
      <c r="CT97" s="3">
        <v>4.7184999999999997</v>
      </c>
      <c r="CU97" s="3">
        <v>0.31384261844354011</v>
      </c>
      <c r="CV97" s="18">
        <v>5.0323426184435398</v>
      </c>
      <c r="CW97" s="3">
        <v>5.1414999999999997</v>
      </c>
      <c r="CX97">
        <f t="shared" si="55"/>
        <v>0.92764393489948149</v>
      </c>
      <c r="CZ97" s="3">
        <v>4.71</v>
      </c>
      <c r="DA97" s="3">
        <v>0.32234261844353984</v>
      </c>
      <c r="DB97" s="18">
        <v>5.0323426184435398</v>
      </c>
      <c r="DC97" s="3">
        <v>5.0599999999999996</v>
      </c>
      <c r="DD97">
        <f t="shared" si="56"/>
        <v>0.92582961853256041</v>
      </c>
      <c r="DF97" s="3">
        <v>4.7699999999999996</v>
      </c>
      <c r="DG97" s="3">
        <v>0.26234261844354023</v>
      </c>
      <c r="DH97" s="18">
        <v>5.0323426184435398</v>
      </c>
      <c r="DI97" s="3">
        <v>4.7699999999999996</v>
      </c>
      <c r="DJ97">
        <f t="shared" si="57"/>
        <v>0.93879044495190644</v>
      </c>
      <c r="DL97" s="3">
        <v>4.59</v>
      </c>
      <c r="DM97" s="3">
        <v>0.19010584964976029</v>
      </c>
      <c r="DN97" s="18">
        <v>4.7801058496497602</v>
      </c>
      <c r="DO97" s="3">
        <v>4.78</v>
      </c>
      <c r="DP97">
        <f t="shared" si="58"/>
        <v>0.9548842755876118</v>
      </c>
      <c r="DR97" s="3">
        <v>4.5025000000000004</v>
      </c>
      <c r="DS97" s="3">
        <v>5.0242771588451198</v>
      </c>
      <c r="DT97" s="18">
        <v>5.0242771588451198</v>
      </c>
      <c r="DU97" s="3">
        <v>4.7801058496497602</v>
      </c>
      <c r="DV97">
        <f t="shared" si="59"/>
        <v>0.44470298083770637</v>
      </c>
      <c r="DX97" s="3">
        <v>4.74</v>
      </c>
      <c r="DY97" s="12">
        <v>0.28427715884511962</v>
      </c>
      <c r="DZ97" s="18">
        <v>5.0242771588451198</v>
      </c>
      <c r="EA97" s="18">
        <v>4.7801058496497602</v>
      </c>
      <c r="EB97" s="3">
        <v>5.05</v>
      </c>
      <c r="EC97" s="3"/>
      <c r="ED97" s="3">
        <v>-1.7657381556460017E-2</v>
      </c>
      <c r="EE97" s="19">
        <v>5.0323426184435398</v>
      </c>
      <c r="EF97" s="3" t="s">
        <v>160</v>
      </c>
      <c r="EI97" s="3">
        <v>4.79</v>
      </c>
      <c r="EJ97" s="3">
        <v>0.24234261844353977</v>
      </c>
      <c r="EK97" s="19">
        <v>5.0323426184435398</v>
      </c>
      <c r="EL97" s="3">
        <v>5.03</v>
      </c>
      <c r="EM97">
        <f t="shared" si="60"/>
        <v>0.94319173872528839</v>
      </c>
      <c r="EO97" s="3"/>
      <c r="EP97" s="3"/>
      <c r="EQ97" s="3"/>
      <c r="ER97" s="3">
        <v>5.0323426184435398</v>
      </c>
      <c r="ES97" s="19">
        <v>5.0323426184435398</v>
      </c>
      <c r="ET97" s="3"/>
      <c r="EU97" s="3"/>
      <c r="EX97" s="3">
        <v>4.7560000000000002</v>
      </c>
      <c r="EY97" s="3">
        <v>0.27634261844353958</v>
      </c>
      <c r="EZ97" s="19">
        <v>5.0323426184435398</v>
      </c>
      <c r="FA97" s="3">
        <v>5.0365000000000002</v>
      </c>
      <c r="FB97" s="3">
        <v>4.8</v>
      </c>
      <c r="FC97">
        <f t="shared" si="63"/>
        <v>0.93573390010182278</v>
      </c>
      <c r="FE97" s="3"/>
      <c r="FF97" s="19"/>
      <c r="FG97" s="3"/>
      <c r="FJ97" s="3"/>
      <c r="FK97" s="14"/>
      <c r="FL97" s="20"/>
      <c r="FM97" s="3"/>
      <c r="FN97" s="3"/>
      <c r="FO97" s="3"/>
      <c r="FP97">
        <f t="shared" si="61"/>
        <v>1</v>
      </c>
      <c r="FR97" s="3"/>
      <c r="FS97" s="3"/>
      <c r="FT97" s="20"/>
      <c r="FU97" s="3"/>
      <c r="FX97" s="3"/>
      <c r="FY97" s="3"/>
      <c r="FZ97" s="3"/>
      <c r="GA97" s="3"/>
      <c r="GB97" s="3"/>
    </row>
    <row r="98" spans="1:184">
      <c r="A98" s="36" t="s">
        <v>195</v>
      </c>
      <c r="B98" s="2" t="s">
        <v>122</v>
      </c>
      <c r="C98" s="2" t="s">
        <v>123</v>
      </c>
      <c r="D98" s="16" t="s">
        <v>124</v>
      </c>
      <c r="E98" s="3">
        <v>26</v>
      </c>
      <c r="F98" s="4">
        <v>6.9240000000000004</v>
      </c>
      <c r="G98" s="4">
        <v>4.1010807800304008</v>
      </c>
      <c r="H98" s="4">
        <v>2.5709192199695994</v>
      </c>
      <c r="I98" s="64">
        <f t="shared" si="32"/>
        <v>6.6720000000000006</v>
      </c>
      <c r="J98" s="10">
        <v>5.6695000000000002</v>
      </c>
      <c r="K98" s="10">
        <v>0.74031615600608003</v>
      </c>
      <c r="L98" s="44">
        <f t="shared" si="62"/>
        <v>0.84708625097529044</v>
      </c>
      <c r="N98" s="11">
        <v>5.96</v>
      </c>
      <c r="O98" s="11">
        <v>0.44981615600608027</v>
      </c>
      <c r="P98" s="11">
        <v>6.4098161560060802</v>
      </c>
      <c r="Q98" s="44">
        <f t="shared" si="33"/>
        <v>0.90115879082116956</v>
      </c>
      <c r="S98" s="11">
        <v>5.79</v>
      </c>
      <c r="T98" s="11">
        <v>0.6198161560060802</v>
      </c>
      <c r="U98" s="11">
        <v>6.4098161560060802</v>
      </c>
      <c r="V98" s="44">
        <f t="shared" si="34"/>
        <v>0.86870796706558506</v>
      </c>
      <c r="X98" s="11">
        <v>6.01</v>
      </c>
      <c r="Y98" s="11">
        <v>0.39981615600608045</v>
      </c>
      <c r="Z98" s="11">
        <v>6.4098161560060802</v>
      </c>
      <c r="AA98" s="44">
        <f t="shared" si="35"/>
        <v>0.91116967091493517</v>
      </c>
      <c r="AB98" s="48"/>
      <c r="AC98" s="11">
        <v>5.7945000000000002</v>
      </c>
      <c r="AD98" s="7"/>
      <c r="AE98" s="11" t="s">
        <v>125</v>
      </c>
      <c r="AF98" s="11"/>
      <c r="AG98" s="44">
        <f t="shared" si="36"/>
        <v>1</v>
      </c>
      <c r="AH98" s="44">
        <f t="shared" si="37"/>
        <v>1</v>
      </c>
      <c r="AI98" s="44">
        <f t="shared" si="38"/>
        <v>0</v>
      </c>
      <c r="AJ98" s="44"/>
      <c r="AK98" s="11">
        <v>5.51</v>
      </c>
      <c r="AL98" s="11">
        <v>0.12854039001520068</v>
      </c>
      <c r="AM98" s="17">
        <v>5.6385403900152005</v>
      </c>
      <c r="AN98" s="11">
        <v>5.63</v>
      </c>
      <c r="AO98" s="44">
        <f t="shared" si="39"/>
        <v>0.96960947923054419</v>
      </c>
      <c r="AP98" s="44">
        <f t="shared" si="40"/>
        <v>0.97157126189867993</v>
      </c>
      <c r="AQ98" s="4">
        <v>5.34</v>
      </c>
      <c r="AR98" s="4">
        <v>0.29854039001520061</v>
      </c>
      <c r="AS98" s="18">
        <v>5.6385403900152005</v>
      </c>
      <c r="AT98" s="4">
        <v>5.63</v>
      </c>
      <c r="AU98" s="44">
        <f t="shared" si="41"/>
        <v>0.93214406911945413</v>
      </c>
      <c r="AV98" s="44">
        <f t="shared" si="42"/>
        <v>0.93395703369456295</v>
      </c>
      <c r="AW98" s="4">
        <v>5.12</v>
      </c>
      <c r="AX98" s="4">
        <v>0.51854039001520036</v>
      </c>
      <c r="AY98" s="18">
        <v>5.6385403900152005</v>
      </c>
      <c r="AZ98" s="4">
        <v>5.64</v>
      </c>
      <c r="BA98" s="44">
        <f t="shared" si="43"/>
        <v>0.8877526163016346</v>
      </c>
      <c r="BB98" s="44">
        <f t="shared" si="44"/>
        <v>0.88747221164210455</v>
      </c>
      <c r="BC98" s="4">
        <v>5.3</v>
      </c>
      <c r="BD98" s="4">
        <v>8.1448468018240128E-2</v>
      </c>
      <c r="BE98" s="18">
        <v>5.38144846801824</v>
      </c>
      <c r="BF98" s="4">
        <v>5.38</v>
      </c>
      <c r="BG98" s="44">
        <f t="shared" si="45"/>
        <v>0.98052650365655181</v>
      </c>
      <c r="BH98" s="44">
        <f t="shared" si="46"/>
        <v>0.98086619125320551</v>
      </c>
      <c r="BI98" s="4">
        <v>5.0599999999999996</v>
      </c>
      <c r="BJ98" s="4">
        <v>6.4356546021280714E-2</v>
      </c>
      <c r="BK98" s="18">
        <v>5.1243565460212803</v>
      </c>
      <c r="BN98" s="44">
        <f t="shared" si="47"/>
        <v>0.98454987052169074</v>
      </c>
      <c r="BO98" s="44"/>
      <c r="BP98" s="4">
        <v>4.68</v>
      </c>
      <c r="BQ98" s="4">
        <v>0.44435654602128061</v>
      </c>
      <c r="BR98" s="18">
        <v>5.1243565460212803</v>
      </c>
      <c r="BS98" s="4">
        <v>5.12</v>
      </c>
      <c r="BT98" s="44">
        <f t="shared" si="48"/>
        <v>0.90224118953868326</v>
      </c>
      <c r="BU98" s="44">
        <f t="shared" si="49"/>
        <v>0.90310676657968314</v>
      </c>
      <c r="BV98" s="3"/>
      <c r="BW98" s="3">
        <v>5.1243565460212803</v>
      </c>
      <c r="BX98" s="18">
        <v>5.1243565460212803</v>
      </c>
      <c r="BY98" s="3"/>
      <c r="BZ98" s="44">
        <f t="shared" si="50"/>
        <v>0.44454052800828991</v>
      </c>
      <c r="CA98" s="44">
        <f t="shared" si="51"/>
        <v>1</v>
      </c>
      <c r="CB98" s="3">
        <v>4.6399999999999997</v>
      </c>
      <c r="CC98" s="3">
        <v>0.48435654602128064</v>
      </c>
      <c r="CD98" s="18">
        <v>5.1243565460212803</v>
      </c>
      <c r="CE98" s="3">
        <v>5.14</v>
      </c>
      <c r="CF98">
        <f t="shared" si="52"/>
        <v>0.8943706975844028</v>
      </c>
      <c r="CH98" s="3">
        <v>4.58</v>
      </c>
      <c r="CI98" s="3">
        <v>0.54435654602128025</v>
      </c>
      <c r="CJ98" s="18">
        <v>5.1243565460212803</v>
      </c>
      <c r="CK98" s="3">
        <v>5.12</v>
      </c>
      <c r="CL98">
        <f t="shared" si="53"/>
        <v>0.8828190958537917</v>
      </c>
      <c r="CN98" s="3">
        <v>4.83</v>
      </c>
      <c r="CO98" s="3">
        <v>0.29435654602128025</v>
      </c>
      <c r="CP98" s="18">
        <v>5.1243565460212803</v>
      </c>
      <c r="CQ98" s="3">
        <v>5.13</v>
      </c>
      <c r="CR98">
        <f t="shared" si="54"/>
        <v>0.93303134041369806</v>
      </c>
      <c r="CT98" s="3">
        <v>4.7329999999999997</v>
      </c>
      <c r="CU98" s="3">
        <v>0.39135654602128067</v>
      </c>
      <c r="CV98" s="18">
        <v>5.1243565460212803</v>
      </c>
      <c r="CW98" s="3">
        <v>5.1740000000000004</v>
      </c>
      <c r="CX98">
        <f t="shared" si="55"/>
        <v>0.91288547449470225</v>
      </c>
      <c r="CZ98" s="3">
        <v>4.6399999999999997</v>
      </c>
      <c r="DA98" s="3">
        <v>0.48435654602128064</v>
      </c>
      <c r="DB98" s="18">
        <v>5.1243565460212803</v>
      </c>
      <c r="DC98" s="3">
        <v>5.12</v>
      </c>
      <c r="DD98">
        <f t="shared" si="56"/>
        <v>0.8943706975844028</v>
      </c>
      <c r="DF98" s="3">
        <v>4.84</v>
      </c>
      <c r="DG98" s="3">
        <v>0.28435654602128047</v>
      </c>
      <c r="DH98" s="18">
        <v>5.1243565460212803</v>
      </c>
      <c r="DI98" s="3">
        <v>4.84</v>
      </c>
      <c r="DJ98">
        <f t="shared" si="57"/>
        <v>0.93515890779419852</v>
      </c>
      <c r="DL98" s="3">
        <v>4.5999999999999996</v>
      </c>
      <c r="DM98" s="3">
        <v>0.26726462402432105</v>
      </c>
      <c r="DN98" s="18">
        <v>4.8672646240243207</v>
      </c>
      <c r="DO98" s="3">
        <v>4.8600000000000003</v>
      </c>
      <c r="DP98">
        <f t="shared" si="58"/>
        <v>0.93881788198885452</v>
      </c>
      <c r="DR98" s="3">
        <v>4.49</v>
      </c>
      <c r="DS98" s="3">
        <v>5.1716285980307193</v>
      </c>
      <c r="DT98" s="18">
        <v>5.1716285980307193</v>
      </c>
      <c r="DU98" s="3">
        <v>4.8672646240243207</v>
      </c>
      <c r="DV98">
        <f t="shared" si="59"/>
        <v>0.44227427096263833</v>
      </c>
      <c r="DX98" s="3">
        <v>4.82</v>
      </c>
      <c r="DY98" s="12">
        <v>0.351628598030719</v>
      </c>
      <c r="DZ98" s="18">
        <v>5.1716285980307193</v>
      </c>
      <c r="EA98" s="18">
        <v>4.8672646240243207</v>
      </c>
      <c r="EB98" s="3">
        <v>5.17</v>
      </c>
      <c r="EC98" s="3">
        <v>5.08</v>
      </c>
      <c r="ED98" s="3">
        <v>-4.5643453978719606E-2</v>
      </c>
      <c r="EE98" s="19">
        <v>5.1243565460212803</v>
      </c>
      <c r="EF98" s="3">
        <v>5.13</v>
      </c>
      <c r="EI98" s="3">
        <v>4.92</v>
      </c>
      <c r="EJ98" s="3">
        <v>0.20435654602128039</v>
      </c>
      <c r="EK98" s="19">
        <v>5.1243565460212803</v>
      </c>
      <c r="EL98" s="3">
        <v>5.13</v>
      </c>
      <c r="EM98">
        <f t="shared" si="60"/>
        <v>0.95253524077920182</v>
      </c>
      <c r="EO98" s="3"/>
      <c r="EP98" s="3"/>
      <c r="EQ98" s="3"/>
      <c r="ER98" s="12">
        <v>5.1243565460212803</v>
      </c>
      <c r="ES98" s="17">
        <v>5.1243565460212803</v>
      </c>
      <c r="ET98" s="3"/>
      <c r="EU98" s="3"/>
      <c r="EX98" s="3">
        <v>4.7699999999999996</v>
      </c>
      <c r="EY98" s="12">
        <v>0.35435654602128075</v>
      </c>
      <c r="EZ98" s="17">
        <v>5.1243565460212803</v>
      </c>
      <c r="FA98" s="3">
        <v>5.13</v>
      </c>
      <c r="FB98" s="3"/>
      <c r="FC98">
        <f t="shared" si="63"/>
        <v>0.920466495185714</v>
      </c>
      <c r="FE98" s="3"/>
      <c r="FF98" s="17">
        <v>5.1243565460212803</v>
      </c>
      <c r="FG98" s="3"/>
      <c r="FJ98" s="3"/>
      <c r="FK98" s="37"/>
      <c r="FL98" s="20"/>
      <c r="FM98" s="3"/>
      <c r="FN98" s="3">
        <v>4.7925000000000004</v>
      </c>
      <c r="FO98" s="3">
        <v>4.7169999999999996</v>
      </c>
      <c r="FP98">
        <f t="shared" si="61"/>
        <v>1</v>
      </c>
      <c r="FR98" s="3"/>
      <c r="FS98" s="3"/>
      <c r="FT98" s="20"/>
      <c r="FU98" s="3"/>
      <c r="FX98" s="3"/>
      <c r="FY98" s="3"/>
      <c r="FZ98" s="3"/>
      <c r="GA98" s="3"/>
      <c r="GB98" s="3"/>
    </row>
    <row r="99" spans="1:184">
      <c r="A99" s="38" t="s">
        <v>219</v>
      </c>
      <c r="B99" s="2" t="s">
        <v>122</v>
      </c>
      <c r="C99" s="2" t="s">
        <v>123</v>
      </c>
      <c r="D99" s="16" t="s">
        <v>124</v>
      </c>
      <c r="E99" s="3">
        <v>39</v>
      </c>
      <c r="F99" s="4">
        <v>5.9884999999999993</v>
      </c>
      <c r="G99" s="4">
        <v>3.5260566388855499</v>
      </c>
      <c r="H99" s="4">
        <v>2.2104433611144492</v>
      </c>
      <c r="I99" s="64">
        <f t="shared" si="32"/>
        <v>5.7364999999999995</v>
      </c>
      <c r="J99" s="40">
        <v>5.4579999999999993</v>
      </c>
      <c r="K99" s="12">
        <v>7.6851439198110327E-2</v>
      </c>
      <c r="L99" s="44">
        <f t="shared" si="62"/>
        <v>0.97866960867927921</v>
      </c>
      <c r="N99" s="11">
        <v>5.22</v>
      </c>
      <c r="O99" s="11">
        <v>0.46485143919811023</v>
      </c>
      <c r="P99" s="11">
        <v>5.68485143919811</v>
      </c>
      <c r="Q99" s="44">
        <f t="shared" si="33"/>
        <v>0.88352238886411016</v>
      </c>
      <c r="S99" s="11">
        <v>5.29</v>
      </c>
      <c r="T99" s="11">
        <v>0.39485143919810994</v>
      </c>
      <c r="U99" s="11">
        <v>5.68485143919811</v>
      </c>
      <c r="V99" s="44">
        <f t="shared" si="34"/>
        <v>0.89929592040038508</v>
      </c>
      <c r="X99" s="11">
        <v>5.36</v>
      </c>
      <c r="Y99" s="11">
        <v>0.32485143919810966</v>
      </c>
      <c r="Z99" s="11">
        <v>5.68485143919811</v>
      </c>
      <c r="AA99" s="44">
        <f t="shared" si="35"/>
        <v>0.91564289964569434</v>
      </c>
      <c r="AB99" s="48"/>
      <c r="AC99" s="11">
        <v>5.23</v>
      </c>
      <c r="AD99" s="7"/>
      <c r="AE99" s="11" t="s">
        <v>125</v>
      </c>
      <c r="AF99" s="11" t="s">
        <v>213</v>
      </c>
      <c r="AG99" s="44">
        <f t="shared" si="36"/>
        <v>1</v>
      </c>
      <c r="AH99" s="44" t="e">
        <f t="shared" si="37"/>
        <v>#VALUE!</v>
      </c>
      <c r="AI99" s="44" t="e">
        <f t="shared" si="38"/>
        <v>#VALUE!</v>
      </c>
      <c r="AJ99" s="44"/>
      <c r="AK99" s="11">
        <v>4.9800000000000004</v>
      </c>
      <c r="AL99" s="11">
        <v>2.4378597995274198E-2</v>
      </c>
      <c r="AM99" s="17">
        <v>5.0043785979952746</v>
      </c>
      <c r="AN99" s="11">
        <v>5</v>
      </c>
      <c r="AO99" s="44">
        <f t="shared" si="39"/>
        <v>0.99313363112723851</v>
      </c>
      <c r="AP99" s="44">
        <f t="shared" si="40"/>
        <v>0.99435993216219887</v>
      </c>
      <c r="AQ99" s="4">
        <v>4.8</v>
      </c>
      <c r="AR99" s="4">
        <v>8.3278319442775306E-2</v>
      </c>
      <c r="AS99" s="18">
        <v>4.8832783194427751</v>
      </c>
      <c r="AT99" s="4">
        <v>4.88</v>
      </c>
      <c r="AU99" s="44">
        <f t="shared" si="41"/>
        <v>0.97692696288810332</v>
      </c>
      <c r="AV99" s="44">
        <f t="shared" si="42"/>
        <v>0.97781510164390428</v>
      </c>
      <c r="AW99" s="4">
        <v>4.55</v>
      </c>
      <c r="AX99" s="4">
        <v>0.33327831944277531</v>
      </c>
      <c r="AY99" s="18">
        <v>4.8832783194427751</v>
      </c>
      <c r="AZ99" s="4">
        <v>4.88</v>
      </c>
      <c r="BA99" s="44">
        <f t="shared" si="43"/>
        <v>0.91364358806856838</v>
      </c>
      <c r="BB99" s="44">
        <f t="shared" si="44"/>
        <v>0.91442034417435991</v>
      </c>
      <c r="BC99" s="4">
        <v>4.62</v>
      </c>
      <c r="BD99" s="4">
        <v>4.2233983331329661E-2</v>
      </c>
      <c r="BE99" s="18">
        <v>4.6622339833313298</v>
      </c>
      <c r="BF99" s="4">
        <v>4.66</v>
      </c>
      <c r="BG99" s="44">
        <f t="shared" si="45"/>
        <v>0.98816408532747513</v>
      </c>
      <c r="BH99" s="44">
        <f t="shared" si="46"/>
        <v>0.98878312824204029</v>
      </c>
      <c r="BI99" s="4">
        <v>4.45</v>
      </c>
      <c r="BJ99" s="4">
        <v>-8.8103527801157711E-3</v>
      </c>
      <c r="BK99" s="18">
        <v>4.4411896472198844</v>
      </c>
      <c r="BN99" s="44">
        <f t="shared" si="47"/>
        <v>1</v>
      </c>
      <c r="BO99" s="44"/>
      <c r="BP99" s="4">
        <v>4.22</v>
      </c>
      <c r="BQ99" s="4">
        <v>0.22118964721988466</v>
      </c>
      <c r="BR99" s="18">
        <v>4.4411896472198844</v>
      </c>
      <c r="BS99" s="4">
        <v>4.4400000000000004</v>
      </c>
      <c r="BT99" s="44">
        <f t="shared" si="48"/>
        <v>0.9409727489650086</v>
      </c>
      <c r="BU99" s="44">
        <f t="shared" si="49"/>
        <v>0.94127157669846373</v>
      </c>
      <c r="BV99" s="3">
        <v>4.26</v>
      </c>
      <c r="BW99" s="3">
        <v>0.18118964721988462</v>
      </c>
      <c r="BX99" s="18">
        <v>4.4411896472198844</v>
      </c>
      <c r="BY99" s="3">
        <v>4.4400000000000004</v>
      </c>
      <c r="BZ99" s="44">
        <f t="shared" si="50"/>
        <v>0.95112554353376144</v>
      </c>
      <c r="CA99" s="44">
        <f t="shared" si="51"/>
        <v>0.95143085561311647</v>
      </c>
      <c r="CB99" s="3">
        <v>4.2</v>
      </c>
      <c r="CC99" s="3">
        <v>0.24118964721988423</v>
      </c>
      <c r="CD99" s="18">
        <v>4.4411896472198844</v>
      </c>
      <c r="CE99" s="3">
        <v>4.45</v>
      </c>
      <c r="CF99">
        <f t="shared" si="52"/>
        <v>0.93597720220484304</v>
      </c>
      <c r="CH99" s="3">
        <v>4.1399999999999997</v>
      </c>
      <c r="CI99" s="3">
        <v>0.30118964721988473</v>
      </c>
      <c r="CJ99" s="18">
        <v>4.4411896472198844</v>
      </c>
      <c r="CK99" s="3">
        <v>4.4400000000000004</v>
      </c>
      <c r="CL99">
        <f t="shared" si="53"/>
        <v>0.92130382402790911</v>
      </c>
      <c r="CN99" s="3">
        <v>4.18</v>
      </c>
      <c r="CO99" s="3">
        <v>0.26118964721988469</v>
      </c>
      <c r="CP99" s="18">
        <v>4.4411896472198844</v>
      </c>
      <c r="CQ99" s="3">
        <v>4.4400000000000004</v>
      </c>
      <c r="CR99">
        <f t="shared" si="54"/>
        <v>0.93103441722865199</v>
      </c>
      <c r="CT99" s="3">
        <v>4.2035</v>
      </c>
      <c r="CU99" s="3">
        <v>0.23768964721988439</v>
      </c>
      <c r="CV99" s="18">
        <v>4.4411896472198844</v>
      </c>
      <c r="CW99" s="3">
        <v>4.524</v>
      </c>
      <c r="CX99">
        <f t="shared" si="55"/>
        <v>0.93684759036565246</v>
      </c>
      <c r="CZ99" s="3">
        <v>4.13</v>
      </c>
      <c r="DA99" s="3">
        <v>0.31118964721988451</v>
      </c>
      <c r="DB99" s="18">
        <v>4.4411896472198844</v>
      </c>
      <c r="DC99" s="3">
        <v>4.4400000000000004</v>
      </c>
      <c r="DD99">
        <f t="shared" si="56"/>
        <v>0.91890287356673095</v>
      </c>
      <c r="DF99" s="3">
        <v>4.25</v>
      </c>
      <c r="DG99" s="3">
        <v>0.19118964721988441</v>
      </c>
      <c r="DH99" s="18">
        <v>4.4411896472198844</v>
      </c>
      <c r="DI99" s="3">
        <v>4.25</v>
      </c>
      <c r="DJ99">
        <f t="shared" si="57"/>
        <v>0.94856686038411675</v>
      </c>
      <c r="DL99" s="3">
        <v>4.1100000000000003</v>
      </c>
      <c r="DM99" s="3">
        <v>0.11014531110843961</v>
      </c>
      <c r="DN99" s="18">
        <v>4.2201453111084399</v>
      </c>
      <c r="DO99" s="3">
        <v>4.22</v>
      </c>
      <c r="DP99">
        <f t="shared" si="58"/>
        <v>0.96970869258000869</v>
      </c>
      <c r="DR99" s="3">
        <v>4.03</v>
      </c>
      <c r="DS99" s="3">
        <v>4.5034113278257601</v>
      </c>
      <c r="DT99" s="18">
        <v>4.5034113278257601</v>
      </c>
      <c r="DU99" s="3">
        <v>4.2201453111084399</v>
      </c>
      <c r="DV99">
        <f t="shared" si="59"/>
        <v>0.43913951129812445</v>
      </c>
      <c r="DX99" s="3">
        <v>4.24</v>
      </c>
      <c r="DY99" s="12">
        <v>0.26341132782575993</v>
      </c>
      <c r="DZ99" s="18">
        <v>4.5034113278257601</v>
      </c>
      <c r="EA99" s="18">
        <v>4.2201453111084399</v>
      </c>
      <c r="EB99" s="3">
        <v>4.5</v>
      </c>
      <c r="EC99" s="3">
        <v>4.41</v>
      </c>
      <c r="ED99" s="3">
        <v>-5.8810352780115593E-2</v>
      </c>
      <c r="EE99" s="19">
        <v>4.4411896472198844</v>
      </c>
      <c r="EF99" s="3"/>
      <c r="EI99" s="3">
        <v>4.25</v>
      </c>
      <c r="EJ99" s="3">
        <v>0.19118964721988441</v>
      </c>
      <c r="EK99" s="19">
        <v>4.4411896472198844</v>
      </c>
      <c r="EL99" s="3">
        <v>4.4400000000000004</v>
      </c>
      <c r="EM99">
        <f t="shared" si="60"/>
        <v>0.94856686038411675</v>
      </c>
      <c r="EO99" s="3"/>
      <c r="EP99" s="3"/>
      <c r="EQ99" s="3"/>
      <c r="ER99" s="12">
        <v>4.4411896472198844</v>
      </c>
      <c r="ES99" s="17">
        <v>4.4411896472198844</v>
      </c>
      <c r="ET99" s="3"/>
      <c r="EU99" s="3"/>
      <c r="EX99" s="3">
        <v>4.17</v>
      </c>
      <c r="EY99" s="12">
        <v>0.27118964721988448</v>
      </c>
      <c r="EZ99" s="17">
        <v>4.4411896472198844</v>
      </c>
      <c r="FA99" s="3">
        <v>4.4400000000000004</v>
      </c>
      <c r="FB99" s="3"/>
      <c r="FC99">
        <f t="shared" si="63"/>
        <v>0.92858254988300371</v>
      </c>
      <c r="FE99" s="3"/>
      <c r="FF99" s="17">
        <v>4.4411896472198844</v>
      </c>
      <c r="FG99" s="3"/>
      <c r="FJ99" s="3">
        <v>4.24</v>
      </c>
      <c r="FK99" s="12">
        <v>-1.9854688891560279E-2</v>
      </c>
      <c r="FL99" s="18">
        <v>4.2201453111084399</v>
      </c>
      <c r="FM99" s="3">
        <v>4.24</v>
      </c>
      <c r="FN99" s="3"/>
      <c r="FO99" s="3"/>
      <c r="FP99">
        <f t="shared" si="61"/>
        <v>1</v>
      </c>
      <c r="FR99" s="3">
        <v>4.1665000000000001</v>
      </c>
      <c r="FS99" s="3"/>
      <c r="FT99" s="39"/>
      <c r="FU99" s="3"/>
      <c r="FX99" s="3"/>
      <c r="FY99" s="3"/>
      <c r="FZ99" s="3"/>
      <c r="GA99" s="3"/>
      <c r="GB99" s="3"/>
    </row>
    <row r="100" spans="1:184">
      <c r="A100" s="38" t="s">
        <v>222</v>
      </c>
      <c r="B100" s="2" t="s">
        <v>122</v>
      </c>
      <c r="C100" s="2" t="s">
        <v>123</v>
      </c>
      <c r="D100" s="2" t="s">
        <v>124</v>
      </c>
      <c r="E100" s="3">
        <v>44</v>
      </c>
      <c r="F100" s="4">
        <v>6.6004999999999994</v>
      </c>
      <c r="G100" s="4">
        <v>3.9022349118739497</v>
      </c>
      <c r="H100" s="4">
        <v>2.4462650881260495</v>
      </c>
      <c r="I100" s="64">
        <f t="shared" si="32"/>
        <v>6.3484999999999996</v>
      </c>
      <c r="J100" s="40">
        <v>5.6179999999999994</v>
      </c>
      <c r="K100" s="12">
        <v>0.48168709379578978</v>
      </c>
      <c r="L100" s="44">
        <f t="shared" si="62"/>
        <v>0.89012416435036423</v>
      </c>
      <c r="N100" s="11">
        <v>5.57</v>
      </c>
      <c r="O100" s="11">
        <v>0.67968709379578929</v>
      </c>
      <c r="P100" s="11">
        <v>6.2496870937957896</v>
      </c>
      <c r="Q100" s="44">
        <f t="shared" si="33"/>
        <v>0.8516589560113127</v>
      </c>
      <c r="S100" s="11">
        <v>5.71</v>
      </c>
      <c r="T100" s="11">
        <v>0.53968709379578961</v>
      </c>
      <c r="U100" s="11">
        <v>6.2496870937957896</v>
      </c>
      <c r="V100" s="44">
        <f t="shared" si="34"/>
        <v>0.87850144754749759</v>
      </c>
      <c r="X100" s="11">
        <v>5.76</v>
      </c>
      <c r="Y100" s="11">
        <v>0.48968709379578979</v>
      </c>
      <c r="Z100" s="11">
        <v>6.2496870937957896</v>
      </c>
      <c r="AA100" s="44">
        <f t="shared" si="35"/>
        <v>0.88850278006676131</v>
      </c>
      <c r="AB100" s="48"/>
      <c r="AC100" s="11">
        <v>5.51</v>
      </c>
      <c r="AD100" s="7"/>
      <c r="AE100" s="11" t="s">
        <v>125</v>
      </c>
      <c r="AF100" s="11"/>
      <c r="AG100" s="44">
        <f t="shared" si="36"/>
        <v>1</v>
      </c>
      <c r="AH100" s="44">
        <f t="shared" si="37"/>
        <v>1</v>
      </c>
      <c r="AI100" s="44">
        <f t="shared" si="38"/>
        <v>0</v>
      </c>
      <c r="AJ100" s="44"/>
      <c r="AK100" s="11">
        <v>5.15</v>
      </c>
      <c r="AL100" s="11">
        <v>0.34846773448947399</v>
      </c>
      <c r="AM100" s="17">
        <v>5.4984677344894743</v>
      </c>
      <c r="AN100" s="11">
        <v>5.49</v>
      </c>
      <c r="AO100" s="44">
        <f t="shared" si="39"/>
        <v>0.91802114533050283</v>
      </c>
      <c r="AP100" s="44">
        <f t="shared" si="40"/>
        <v>0.91985356608886859</v>
      </c>
      <c r="AQ100" s="4">
        <v>5.15</v>
      </c>
      <c r="AR100" s="4">
        <v>0.22736745593697361</v>
      </c>
      <c r="AS100" s="18">
        <v>5.377367455936974</v>
      </c>
      <c r="AT100" s="4">
        <v>5.37</v>
      </c>
      <c r="AU100" s="44">
        <f t="shared" si="41"/>
        <v>0.9449420463071122</v>
      </c>
      <c r="AV100" s="44">
        <f t="shared" si="42"/>
        <v>0.94663089205171258</v>
      </c>
      <c r="AW100" s="4">
        <v>4.83</v>
      </c>
      <c r="AX100" s="4">
        <v>0.54736745593697389</v>
      </c>
      <c r="AY100" s="18">
        <v>5.377367455936974</v>
      </c>
      <c r="AZ100" s="4">
        <v>5.38</v>
      </c>
      <c r="BA100" s="44">
        <f t="shared" si="43"/>
        <v>0.87698508525240138</v>
      </c>
      <c r="BB100" s="44">
        <f t="shared" si="44"/>
        <v>0.8764665362707682</v>
      </c>
      <c r="BC100" s="4">
        <v>5</v>
      </c>
      <c r="BD100" s="4">
        <v>0.13274094712436924</v>
      </c>
      <c r="BE100" s="18">
        <v>5.1327409471243692</v>
      </c>
      <c r="BF100" s="4">
        <v>5.13</v>
      </c>
      <c r="BG100" s="44">
        <f t="shared" si="45"/>
        <v>0.96710241851178702</v>
      </c>
      <c r="BH100" s="44">
        <f t="shared" si="46"/>
        <v>0.96775981488152352</v>
      </c>
      <c r="BI100" s="4">
        <v>4.79</v>
      </c>
      <c r="BJ100" s="4">
        <v>9.8114438311764474E-2</v>
      </c>
      <c r="BK100" s="18">
        <v>4.8881144383117645</v>
      </c>
      <c r="BN100" s="44">
        <f t="shared" si="47"/>
        <v>0.97547353250355262</v>
      </c>
      <c r="BO100" s="44"/>
      <c r="BP100" s="4">
        <v>4.43</v>
      </c>
      <c r="BQ100" s="4">
        <v>0.45811443831176479</v>
      </c>
      <c r="BR100" s="18">
        <v>4.8881144383117645</v>
      </c>
      <c r="BS100" s="4">
        <v>4.88</v>
      </c>
      <c r="BT100" s="44">
        <f t="shared" si="48"/>
        <v>0.89493629947512054</v>
      </c>
      <c r="BU100" s="44">
        <f t="shared" si="49"/>
        <v>0.89660484576044108</v>
      </c>
      <c r="BV100" s="3"/>
      <c r="BW100" s="3">
        <v>4.8881144383117645</v>
      </c>
      <c r="BX100" s="18">
        <v>4.8881144383117645</v>
      </c>
      <c r="BY100" s="3"/>
      <c r="BZ100" s="44">
        <f t="shared" si="50"/>
        <v>0.44392261972972746</v>
      </c>
      <c r="CA100" s="44">
        <f t="shared" si="51"/>
        <v>1</v>
      </c>
      <c r="CB100" s="3">
        <v>4.46</v>
      </c>
      <c r="CC100" s="3">
        <v>0.42811443831176454</v>
      </c>
      <c r="CD100" s="18">
        <v>4.8881144383117645</v>
      </c>
      <c r="CE100" s="3">
        <v>4.88</v>
      </c>
      <c r="CF100">
        <f t="shared" si="52"/>
        <v>0.90113628169667093</v>
      </c>
      <c r="CH100" s="3">
        <v>4.45</v>
      </c>
      <c r="CI100" s="3">
        <v>0.43811443831176433</v>
      </c>
      <c r="CJ100" s="18">
        <v>4.8881144383117645</v>
      </c>
      <c r="CK100" s="3">
        <v>4.88</v>
      </c>
      <c r="CL100">
        <f t="shared" si="53"/>
        <v>0.89906009794049913</v>
      </c>
      <c r="CN100" s="3">
        <v>4.5199999999999996</v>
      </c>
      <c r="CO100" s="3">
        <v>0.36811443831176494</v>
      </c>
      <c r="CP100" s="18">
        <v>4.8881144383117645</v>
      </c>
      <c r="CQ100" s="3">
        <v>4.91</v>
      </c>
      <c r="CR100">
        <f t="shared" si="54"/>
        <v>0.91379758232291797</v>
      </c>
      <c r="CT100" s="3">
        <v>4.5650000000000004</v>
      </c>
      <c r="CU100" s="3">
        <v>0.32311443831176412</v>
      </c>
      <c r="CV100" s="18">
        <v>4.8881144383117645</v>
      </c>
      <c r="CW100" s="3">
        <v>4.9104999999999999</v>
      </c>
      <c r="CX100">
        <f t="shared" si="55"/>
        <v>0.92352953293730311</v>
      </c>
      <c r="CZ100" s="3">
        <v>4.43</v>
      </c>
      <c r="DA100" s="3">
        <v>0.45811443831176479</v>
      </c>
      <c r="DB100" s="18">
        <v>4.8881144383117645</v>
      </c>
      <c r="DC100" s="3">
        <v>4.88</v>
      </c>
      <c r="DD100">
        <f t="shared" si="56"/>
        <v>0.89493629947512054</v>
      </c>
      <c r="DF100" s="3">
        <v>4.6100000000000003</v>
      </c>
      <c r="DG100" s="3">
        <v>0.27811443831176419</v>
      </c>
      <c r="DH100" s="18">
        <v>4.8881144383117645</v>
      </c>
      <c r="DI100" s="3">
        <v>4.6100000000000003</v>
      </c>
      <c r="DJ100">
        <f t="shared" si="57"/>
        <v>0.93347100564707375</v>
      </c>
      <c r="DL100" s="3">
        <v>4.4000000000000004</v>
      </c>
      <c r="DM100" s="3">
        <v>0.24348792949915854</v>
      </c>
      <c r="DN100" s="18">
        <v>4.6434879294991589</v>
      </c>
      <c r="DO100" s="3">
        <v>4.6399999999999997</v>
      </c>
      <c r="DP100">
        <f t="shared" si="58"/>
        <v>0.94126767784155274</v>
      </c>
      <c r="DR100" s="3">
        <v>4.33</v>
      </c>
      <c r="DS100" s="3">
        <v>4.5622089137133592</v>
      </c>
      <c r="DT100" s="18">
        <v>4.5622089137133592</v>
      </c>
      <c r="DU100" s="3">
        <v>4.6434879294991589</v>
      </c>
      <c r="DV100">
        <f t="shared" si="59"/>
        <v>0.46101492221825824</v>
      </c>
      <c r="DX100" s="3">
        <v>4.3600000000000003</v>
      </c>
      <c r="DY100" s="12">
        <v>0.20220891371335892</v>
      </c>
      <c r="DZ100" s="18">
        <v>4.5622089137133592</v>
      </c>
      <c r="EA100" s="18">
        <v>4.6434879294991589</v>
      </c>
      <c r="EB100" s="3">
        <v>5.57</v>
      </c>
      <c r="EC100" s="3">
        <v>4.63</v>
      </c>
      <c r="ED100" s="3">
        <v>-0.68188556168823578</v>
      </c>
      <c r="EE100" s="19">
        <v>4.8881144383117645</v>
      </c>
      <c r="EF100" s="3">
        <v>4.8899999999999997</v>
      </c>
      <c r="EI100" s="3">
        <v>4.57</v>
      </c>
      <c r="EJ100" s="3">
        <v>0.31811443831176422</v>
      </c>
      <c r="EK100" s="19">
        <v>4.8881144383117645</v>
      </c>
      <c r="EL100" s="3">
        <v>4.8899999999999997</v>
      </c>
      <c r="EM100">
        <f t="shared" si="60"/>
        <v>0.92462367166410864</v>
      </c>
      <c r="EO100" s="3"/>
      <c r="EP100" s="3"/>
      <c r="EQ100" s="3"/>
      <c r="ER100" s="12">
        <v>4.8881144383117645</v>
      </c>
      <c r="ES100" s="17">
        <v>4.8881144383117645</v>
      </c>
      <c r="ET100" s="3"/>
      <c r="EU100" s="3" t="s">
        <v>194</v>
      </c>
      <c r="EX100" s="3">
        <v>4.55</v>
      </c>
      <c r="EY100" s="12">
        <v>0.33811443831176469</v>
      </c>
      <c r="EZ100" s="17">
        <v>4.8881144383117645</v>
      </c>
      <c r="FA100" s="3">
        <v>4.88</v>
      </c>
      <c r="FB100" s="3"/>
      <c r="FC100">
        <f t="shared" si="63"/>
        <v>0.92026259857646953</v>
      </c>
      <c r="FE100" s="3"/>
      <c r="FF100" s="17">
        <v>4.8881144383117645</v>
      </c>
      <c r="FG100" s="3"/>
      <c r="FJ100" s="3">
        <v>4.6100000000000003</v>
      </c>
      <c r="FK100" s="12">
        <v>3.3487929499158575E-2</v>
      </c>
      <c r="FL100" s="18">
        <v>4.6434879294991589</v>
      </c>
      <c r="FM100" s="3">
        <v>4.6500000000000004</v>
      </c>
      <c r="FN100" s="3"/>
      <c r="FO100" s="3"/>
      <c r="FP100">
        <f t="shared" si="61"/>
        <v>0.99149128867837777</v>
      </c>
      <c r="FR100" s="3">
        <v>4.5365000000000002</v>
      </c>
      <c r="FS100" s="3"/>
      <c r="FT100" s="39"/>
      <c r="FU100" s="3"/>
      <c r="FX100" s="3"/>
      <c r="FY100" s="3"/>
      <c r="FZ100" s="3"/>
      <c r="GA100" s="3"/>
      <c r="GB100" s="3"/>
    </row>
    <row r="101" spans="1:184">
      <c r="A101" s="9" t="s">
        <v>139</v>
      </c>
      <c r="B101" s="2" t="s">
        <v>140</v>
      </c>
      <c r="C101" s="2" t="s">
        <v>141</v>
      </c>
      <c r="D101" s="2" t="s">
        <v>120</v>
      </c>
      <c r="E101" s="3">
        <v>31</v>
      </c>
      <c r="F101" s="4">
        <v>7.0880000000000001</v>
      </c>
      <c r="G101" s="4">
        <v>4.2018867224652006</v>
      </c>
      <c r="H101" s="4">
        <v>2.6341132775347993</v>
      </c>
      <c r="I101" s="64">
        <f t="shared" si="32"/>
        <v>6.8360000000000003</v>
      </c>
      <c r="J101" s="10">
        <v>5.7249999999999996</v>
      </c>
      <c r="K101" s="10">
        <v>0.8361773444930396</v>
      </c>
      <c r="L101" s="44">
        <f t="shared" si="62"/>
        <v>0.83402804462590208</v>
      </c>
      <c r="N101" s="11">
        <v>5.8890000000000002</v>
      </c>
      <c r="O101" s="11">
        <v>0.67217734449303901</v>
      </c>
      <c r="P101" s="11">
        <v>6.5611773444930392</v>
      </c>
      <c r="Q101" s="44">
        <f t="shared" si="33"/>
        <v>0.86209099116078602</v>
      </c>
      <c r="S101" s="11">
        <v>6.0430000000000001</v>
      </c>
      <c r="T101" s="11">
        <v>0.51817734449303909</v>
      </c>
      <c r="U101" s="11">
        <v>6.5611773444930392</v>
      </c>
      <c r="V101" s="44">
        <f t="shared" si="34"/>
        <v>0.89021815442709251</v>
      </c>
      <c r="X101" s="11">
        <v>6.0519999999999996</v>
      </c>
      <c r="Y101" s="11">
        <v>0.50917734449303964</v>
      </c>
      <c r="Z101" s="11">
        <v>6.5611773444930392</v>
      </c>
      <c r="AA101" s="44">
        <f t="shared" si="35"/>
        <v>0.89191882401595179</v>
      </c>
      <c r="AB101" s="48"/>
      <c r="AC101" s="11">
        <v>5.8265000000000002</v>
      </c>
      <c r="AD101" s="11">
        <v>0.73467734449303901</v>
      </c>
      <c r="AE101" s="11">
        <v>6.5611773444930392</v>
      </c>
      <c r="AF101" s="11">
        <v>6.5655000000000001</v>
      </c>
      <c r="AG101" s="44">
        <f t="shared" si="36"/>
        <v>0.85117637803782731</v>
      </c>
      <c r="AH101" s="44">
        <f t="shared" si="37"/>
        <v>0.85043170558031256</v>
      </c>
      <c r="AI101" s="44">
        <f t="shared" si="38"/>
        <v>0.92628386004514673</v>
      </c>
      <c r="AJ101" s="44"/>
      <c r="AK101" s="11">
        <v>6.0129999999999999</v>
      </c>
      <c r="AL101" s="11">
        <v>0.54817734449303934</v>
      </c>
      <c r="AM101" s="11">
        <v>6.5611773444930392</v>
      </c>
      <c r="AN101" s="11">
        <v>6.5620000000000003</v>
      </c>
      <c r="AO101" s="44">
        <f t="shared" si="39"/>
        <v>0.88459579981116521</v>
      </c>
      <c r="AP101" s="44">
        <f t="shared" si="40"/>
        <v>0.8844426246990944</v>
      </c>
      <c r="AQ101" s="4">
        <v>6.0330000000000004</v>
      </c>
      <c r="AR101" s="4">
        <v>0.52817734449303888</v>
      </c>
      <c r="AS101" s="4">
        <v>6.5611773444930392</v>
      </c>
      <c r="AT101" s="4">
        <v>6.5609999999999999</v>
      </c>
      <c r="AU101" s="44">
        <f t="shared" si="41"/>
        <v>0.88833611193924189</v>
      </c>
      <c r="AV101" s="44">
        <f t="shared" si="42"/>
        <v>0.88836941961163762</v>
      </c>
      <c r="AW101" s="4">
        <v>5.5774999999999997</v>
      </c>
      <c r="AX101" s="4">
        <v>0.98367734449303956</v>
      </c>
      <c r="AY101" s="4">
        <v>6.5611773444930392</v>
      </c>
      <c r="AZ101" s="4">
        <v>6.5804999999999998</v>
      </c>
      <c r="BA101" s="44">
        <f t="shared" si="43"/>
        <v>0.81030465889701231</v>
      </c>
      <c r="BB101" s="44">
        <f t="shared" si="44"/>
        <v>0.80729647858216069</v>
      </c>
      <c r="BC101" s="4">
        <v>5.96</v>
      </c>
      <c r="BD101" s="4">
        <v>0.60117734449303928</v>
      </c>
      <c r="BE101" s="4">
        <v>6.5611773444930392</v>
      </c>
      <c r="BF101" s="4">
        <v>6.59</v>
      </c>
      <c r="BG101" s="44">
        <f t="shared" si="45"/>
        <v>0.87483461887824399</v>
      </c>
      <c r="BH101" s="44">
        <f t="shared" si="46"/>
        <v>0.86961614868351522</v>
      </c>
      <c r="BI101" s="4">
        <v>5.87</v>
      </c>
      <c r="BJ101" s="4">
        <v>0.69117734449303914</v>
      </c>
      <c r="BK101" s="4">
        <v>6.5611773444930392</v>
      </c>
      <c r="BL101" s="4">
        <v>6.56</v>
      </c>
      <c r="BM101" s="4">
        <v>6.7954999999999997</v>
      </c>
      <c r="BN101" s="44">
        <f t="shared" si="47"/>
        <v>0.85874345092670989</v>
      </c>
      <c r="BO101" s="44"/>
      <c r="BP101" s="4">
        <v>6.65</v>
      </c>
      <c r="BQ101" s="4">
        <v>-8.8822655506961112E-2</v>
      </c>
      <c r="BR101" s="4">
        <v>6.5611773444930392</v>
      </c>
      <c r="BT101" s="44">
        <f t="shared" si="48"/>
        <v>1</v>
      </c>
      <c r="BU101" s="44">
        <f t="shared" si="49"/>
        <v>-1.7163775716687484</v>
      </c>
      <c r="BV101" s="3"/>
      <c r="BW101" s="3">
        <v>6.8245886722465201</v>
      </c>
      <c r="BX101" s="3">
        <v>6.8245886722465201</v>
      </c>
      <c r="BY101" s="3"/>
      <c r="BZ101" s="44">
        <f t="shared" si="50"/>
        <v>0.38107251610795034</v>
      </c>
      <c r="CA101" s="44">
        <f t="shared" si="51"/>
        <v>1</v>
      </c>
      <c r="CB101" s="3"/>
      <c r="CC101" s="3">
        <v>6.8245886722465201</v>
      </c>
      <c r="CD101" s="3">
        <v>6.8245886722465201</v>
      </c>
      <c r="CE101" s="3"/>
      <c r="CF101">
        <f t="shared" si="52"/>
        <v>0.38107251610795034</v>
      </c>
      <c r="CH101" s="3">
        <v>5.4405000000000001</v>
      </c>
      <c r="CI101" s="3">
        <v>1.38408867224652</v>
      </c>
      <c r="CJ101" s="3">
        <v>6.8245886722465201</v>
      </c>
      <c r="CK101" s="3">
        <v>6.8014999999999999</v>
      </c>
      <c r="CL101">
        <f t="shared" si="53"/>
        <v>0.75222077176407798</v>
      </c>
      <c r="CN101" s="3">
        <v>5.83</v>
      </c>
      <c r="CO101" s="3">
        <v>0.99458867224652003</v>
      </c>
      <c r="CP101" s="3">
        <v>6.8245886722465201</v>
      </c>
      <c r="CQ101" s="3">
        <v>6.85</v>
      </c>
      <c r="CR101">
        <f t="shared" si="54"/>
        <v>0.80860321723861528</v>
      </c>
      <c r="CT101" s="3">
        <v>5.8295000000000003</v>
      </c>
      <c r="CU101" s="3">
        <v>0.99508867224651976</v>
      </c>
      <c r="CV101" s="3">
        <v>6.8245886722465201</v>
      </c>
      <c r="CW101" s="3">
        <v>6.8410000000000002</v>
      </c>
      <c r="CX101">
        <f t="shared" si="55"/>
        <v>0.80852542167909991</v>
      </c>
      <c r="CZ101" s="3">
        <v>6.44</v>
      </c>
      <c r="DA101" s="3">
        <v>0.38458867224651971</v>
      </c>
      <c r="DB101" s="3">
        <v>6.8245886722465201</v>
      </c>
      <c r="DC101" s="3">
        <v>6.83</v>
      </c>
      <c r="DD101">
        <f t="shared" si="56"/>
        <v>0.91614722872165488</v>
      </c>
      <c r="DF101" s="3">
        <v>6.72</v>
      </c>
      <c r="DG101" s="3">
        <v>0.10458867224652035</v>
      </c>
      <c r="DH101" s="3">
        <v>6.8245886722465201</v>
      </c>
      <c r="DI101" s="3">
        <v>6.82</v>
      </c>
      <c r="DJ101">
        <f t="shared" si="57"/>
        <v>0.97571362595616973</v>
      </c>
      <c r="DL101" s="3">
        <v>6.39</v>
      </c>
      <c r="DM101" s="3">
        <v>0.43458867224652042</v>
      </c>
      <c r="DN101" s="3">
        <v>6.8245886722465201</v>
      </c>
      <c r="DO101" s="3">
        <v>6.82</v>
      </c>
      <c r="DP101">
        <f t="shared" si="58"/>
        <v>0.90626744773795109</v>
      </c>
      <c r="DR101" s="3">
        <v>6.46</v>
      </c>
      <c r="DS101" s="3">
        <v>7.1341810585050602</v>
      </c>
      <c r="DT101" s="3">
        <v>7.1341810585050602</v>
      </c>
      <c r="DU101" s="3">
        <v>6.5611773444930392</v>
      </c>
      <c r="DV101">
        <f t="shared" si="59"/>
        <v>0.37066527861794052</v>
      </c>
      <c r="DX101" s="3">
        <v>6.51</v>
      </c>
      <c r="DY101" s="12">
        <v>0.62418105850506045</v>
      </c>
      <c r="DZ101" s="3">
        <v>7.1341810585050602</v>
      </c>
      <c r="EA101" s="3">
        <v>6.5611773444930392</v>
      </c>
      <c r="EB101" s="3">
        <v>7.14</v>
      </c>
      <c r="EC101" s="3"/>
      <c r="ED101" s="3">
        <v>-0.31541132775347958</v>
      </c>
      <c r="EE101" s="3">
        <v>6.8245886722465201</v>
      </c>
      <c r="EF101" s="3"/>
      <c r="EI101" s="3"/>
      <c r="EJ101" s="13"/>
      <c r="EK101" s="13"/>
      <c r="EL101" s="3"/>
      <c r="EM101">
        <f t="shared" si="60"/>
        <v>1</v>
      </c>
      <c r="EO101" s="3">
        <v>6.8224999999999998</v>
      </c>
      <c r="EP101" s="3">
        <v>6.4814999999999996</v>
      </c>
      <c r="EQ101" s="3"/>
      <c r="ER101" s="14"/>
      <c r="ES101" s="14"/>
      <c r="ET101" s="3"/>
      <c r="EU101" s="3"/>
      <c r="EX101" s="3"/>
      <c r="EY101" s="14"/>
      <c r="EZ101" s="14"/>
      <c r="FA101" s="3"/>
      <c r="FB101" s="3"/>
      <c r="FC101">
        <f t="shared" si="63"/>
        <v>1</v>
      </c>
      <c r="FE101" s="3"/>
      <c r="FF101" s="14"/>
      <c r="FG101" s="3"/>
      <c r="FJ101" s="3"/>
      <c r="FK101" s="14"/>
      <c r="FL101" s="15"/>
      <c r="FM101" s="3"/>
      <c r="FN101" s="3"/>
      <c r="FO101" s="3"/>
      <c r="FP101">
        <f t="shared" si="61"/>
        <v>1</v>
      </c>
      <c r="FR101" s="3"/>
      <c r="FS101" s="3"/>
      <c r="FT101" s="15"/>
      <c r="FU101" s="3"/>
      <c r="FX101" s="3"/>
      <c r="FY101" s="3"/>
      <c r="FZ101" s="3"/>
      <c r="GA101" s="3"/>
      <c r="GB101" s="3"/>
    </row>
    <row r="102" spans="1:184">
      <c r="A102" s="34" t="s">
        <v>176</v>
      </c>
      <c r="B102" s="2" t="s">
        <v>140</v>
      </c>
      <c r="C102" s="2" t="s">
        <v>141</v>
      </c>
      <c r="D102" s="2" t="s">
        <v>120</v>
      </c>
      <c r="E102" s="3">
        <v>46</v>
      </c>
      <c r="F102" s="4">
        <v>6.968</v>
      </c>
      <c r="G102" s="4">
        <v>4.1281262767812006</v>
      </c>
      <c r="H102" s="4">
        <v>2.5878737232187992</v>
      </c>
      <c r="I102" s="64">
        <f t="shared" si="32"/>
        <v>6.7159999999999993</v>
      </c>
      <c r="J102" s="10">
        <v>5.4249999999999998</v>
      </c>
      <c r="K102" s="10">
        <v>1.0254252553562404</v>
      </c>
      <c r="L102" s="44">
        <f t="shared" si="62"/>
        <v>0.80102551629459617</v>
      </c>
      <c r="N102" s="11">
        <v>5.7714999999999996</v>
      </c>
      <c r="O102" s="11">
        <v>0.6789252553562406</v>
      </c>
      <c r="P102" s="11">
        <v>6.4504252553562402</v>
      </c>
      <c r="Q102" s="44">
        <f t="shared" si="33"/>
        <v>0.85876472286238248</v>
      </c>
      <c r="S102" s="11">
        <v>5.7530000000000001</v>
      </c>
      <c r="T102" s="11">
        <v>0.69742525535624011</v>
      </c>
      <c r="U102" s="11">
        <v>6.4504252553562402</v>
      </c>
      <c r="V102" s="44">
        <f t="shared" si="34"/>
        <v>0.85547242616486552</v>
      </c>
      <c r="X102" s="11">
        <v>5.84</v>
      </c>
      <c r="Y102" s="11">
        <v>0.61042525535624037</v>
      </c>
      <c r="Z102" s="11">
        <v>6.4504252553562402</v>
      </c>
      <c r="AA102" s="44">
        <f t="shared" si="35"/>
        <v>0.87117893490948428</v>
      </c>
      <c r="AB102" s="48"/>
      <c r="AC102" s="11">
        <v>5.5445000000000002</v>
      </c>
      <c r="AD102" s="11">
        <v>0.90592525535624002</v>
      </c>
      <c r="AE102" s="11">
        <v>6.4504252553562402</v>
      </c>
      <c r="AF102" s="11">
        <v>6.484</v>
      </c>
      <c r="AG102" s="44">
        <f t="shared" si="36"/>
        <v>0.82004052807707606</v>
      </c>
      <c r="AH102" s="44">
        <f t="shared" si="37"/>
        <v>0.81460748115846826</v>
      </c>
      <c r="AI102" s="44">
        <f t="shared" si="38"/>
        <v>0.93053960964408722</v>
      </c>
      <c r="AJ102" s="44"/>
      <c r="AK102" s="11">
        <v>5.8940000000000001</v>
      </c>
      <c r="AL102" s="11">
        <v>0.5564252553562401</v>
      </c>
      <c r="AM102" s="11">
        <v>6.4504252553562402</v>
      </c>
      <c r="AN102" s="11">
        <v>6.4554999999999998</v>
      </c>
      <c r="AO102" s="44">
        <f t="shared" si="39"/>
        <v>0.88122123291013144</v>
      </c>
      <c r="AP102" s="44">
        <f t="shared" si="40"/>
        <v>0.88026764461380613</v>
      </c>
      <c r="AQ102" s="4">
        <v>5.79</v>
      </c>
      <c r="AR102" s="4">
        <v>0.66042525535624019</v>
      </c>
      <c r="AS102" s="4">
        <v>6.4504252553562402</v>
      </c>
      <c r="AT102" s="4">
        <v>6.45</v>
      </c>
      <c r="AU102" s="44">
        <f t="shared" si="41"/>
        <v>0.86208245835428032</v>
      </c>
      <c r="AV102" s="44">
        <f t="shared" si="42"/>
        <v>0.86215902383349785</v>
      </c>
      <c r="AW102" s="4">
        <v>5.29</v>
      </c>
      <c r="AX102" s="4">
        <v>1.1604252553562402</v>
      </c>
      <c r="AY102" s="4">
        <v>6.4504252553562402</v>
      </c>
      <c r="AZ102" s="4">
        <v>6.46</v>
      </c>
      <c r="BA102" s="44">
        <f t="shared" si="43"/>
        <v>0.78057786743599367</v>
      </c>
      <c r="BB102" s="44">
        <f t="shared" si="44"/>
        <v>0.77916721141066947</v>
      </c>
      <c r="BC102" s="4">
        <v>5.71</v>
      </c>
      <c r="BD102" s="4">
        <v>0.74042525535624026</v>
      </c>
      <c r="BE102" s="4">
        <v>6.4504252553562402</v>
      </c>
      <c r="BF102" s="4">
        <v>6.47</v>
      </c>
      <c r="BG102" s="44">
        <f t="shared" si="45"/>
        <v>0.84791672626474768</v>
      </c>
      <c r="BH102" s="44">
        <f t="shared" si="46"/>
        <v>0.84452120158801325</v>
      </c>
      <c r="BI102" s="4">
        <v>5.63</v>
      </c>
      <c r="BJ102" s="4">
        <v>0.82042525535624033</v>
      </c>
      <c r="BK102" s="4">
        <v>6.4504252553562402</v>
      </c>
      <c r="BL102" s="4">
        <v>6.46</v>
      </c>
      <c r="BM102" s="4">
        <v>6.9630000000000001</v>
      </c>
      <c r="BN102" s="44">
        <f t="shared" si="47"/>
        <v>0.8342090104491906</v>
      </c>
      <c r="BO102" s="44"/>
      <c r="BQ102" s="4">
        <v>6.4504252553562402</v>
      </c>
      <c r="BR102" s="4">
        <v>6.4504252553562402</v>
      </c>
      <c r="BT102" s="44">
        <f t="shared" si="48"/>
        <v>0.39023549341703639</v>
      </c>
      <c r="BU102" s="44">
        <f t="shared" si="49"/>
        <v>1</v>
      </c>
      <c r="BV102" s="3"/>
      <c r="BW102" s="3">
        <v>6.7092126276781201</v>
      </c>
      <c r="BX102" s="3">
        <v>6.7092126276781201</v>
      </c>
      <c r="BY102" s="3"/>
      <c r="BZ102" s="44">
        <f t="shared" si="50"/>
        <v>0.38091696800979158</v>
      </c>
      <c r="CA102" s="44">
        <f t="shared" si="51"/>
        <v>1</v>
      </c>
      <c r="CB102" s="3">
        <v>6.38</v>
      </c>
      <c r="CC102" s="3">
        <v>0.32921262767812021</v>
      </c>
      <c r="CD102" s="3">
        <v>6.7092126276781201</v>
      </c>
      <c r="CE102" s="3">
        <v>6.72</v>
      </c>
      <c r="CF102">
        <f t="shared" si="52"/>
        <v>0.92614144117496622</v>
      </c>
      <c r="CH102" s="3">
        <v>5.2664999999999997</v>
      </c>
      <c r="CI102" s="3">
        <v>1.4427126276781204</v>
      </c>
      <c r="CJ102" s="3">
        <v>6.7092126276781201</v>
      </c>
      <c r="CK102" s="3">
        <v>6.7249999999999996</v>
      </c>
      <c r="CL102">
        <f t="shared" si="53"/>
        <v>0.74102417025140255</v>
      </c>
      <c r="CN102" s="3">
        <v>5.62</v>
      </c>
      <c r="CO102" s="3">
        <v>1.08921262767812</v>
      </c>
      <c r="CP102" s="3">
        <v>6.7092126276781201</v>
      </c>
      <c r="CQ102" s="3">
        <v>6.7</v>
      </c>
      <c r="CR102">
        <f t="shared" si="54"/>
        <v>0.7912321496410446</v>
      </c>
      <c r="CT102" s="3">
        <v>5.4965000000000002</v>
      </c>
      <c r="CU102" s="3">
        <v>1.2127126276781199</v>
      </c>
      <c r="CV102" s="3">
        <v>6.7092126276781201</v>
      </c>
      <c r="CW102" s="3">
        <v>6.7220000000000004</v>
      </c>
      <c r="CX102">
        <f t="shared" si="55"/>
        <v>0.77293592834908975</v>
      </c>
      <c r="CZ102" s="3">
        <v>6.15</v>
      </c>
      <c r="DA102" s="3">
        <v>0.55921262767811974</v>
      </c>
      <c r="DB102" s="3">
        <v>6.7092126276781201</v>
      </c>
      <c r="DC102" s="3">
        <v>6.7</v>
      </c>
      <c r="DD102">
        <f t="shared" si="56"/>
        <v>0.88069720601040591</v>
      </c>
      <c r="DF102" s="3">
        <v>6.09</v>
      </c>
      <c r="DG102" s="3">
        <v>0.61921262767812024</v>
      </c>
      <c r="DH102" s="3">
        <v>6.7092126276781201</v>
      </c>
      <c r="DI102" s="3">
        <v>6.7</v>
      </c>
      <c r="DJ102">
        <f t="shared" si="57"/>
        <v>0.86956637389075486</v>
      </c>
      <c r="DL102" s="3">
        <v>5.84</v>
      </c>
      <c r="DM102" s="3">
        <v>0.86921262767812024</v>
      </c>
      <c r="DN102" s="3">
        <v>6.7092126276781201</v>
      </c>
      <c r="DO102" s="3">
        <v>6.7</v>
      </c>
      <c r="DP102">
        <f t="shared" si="58"/>
        <v>0.82606490288211432</v>
      </c>
      <c r="DR102" s="3">
        <v>5.84</v>
      </c>
      <c r="DS102" s="3">
        <v>7.20725255339838</v>
      </c>
      <c r="DT102" s="3">
        <v>7.20725255339838</v>
      </c>
      <c r="DU102" s="3">
        <v>6.4504252553562402</v>
      </c>
      <c r="DV102">
        <f t="shared" si="59"/>
        <v>0.36418070702589839</v>
      </c>
      <c r="DX102" s="3">
        <v>6.08</v>
      </c>
      <c r="DY102" s="12">
        <v>1.1272525533983799</v>
      </c>
      <c r="DZ102" s="3">
        <v>7.20725255339838</v>
      </c>
      <c r="EA102" s="3">
        <v>6.4504252553562402</v>
      </c>
      <c r="EB102" s="3">
        <v>7.2</v>
      </c>
      <c r="EC102" s="3"/>
      <c r="ED102" s="3">
        <v>-0.49078737232188008</v>
      </c>
      <c r="EE102" s="3">
        <v>6.7092126276781201</v>
      </c>
      <c r="EF102" s="3"/>
      <c r="EI102" s="3">
        <v>6.65</v>
      </c>
      <c r="EJ102" s="3">
        <v>5.9212627678119745E-2</v>
      </c>
      <c r="EK102" s="3">
        <v>6.7092126276781201</v>
      </c>
      <c r="EL102" s="3">
        <v>6.71</v>
      </c>
      <c r="EM102">
        <f t="shared" si="60"/>
        <v>0.98585912699469802</v>
      </c>
      <c r="EO102" s="3"/>
      <c r="EP102" s="3"/>
      <c r="EQ102" s="35"/>
      <c r="ER102" s="3"/>
      <c r="ES102" s="3">
        <v>6.7092126276781201</v>
      </c>
      <c r="ET102" s="3">
        <v>6.77</v>
      </c>
      <c r="EU102" s="3" t="s">
        <v>177</v>
      </c>
      <c r="EX102" s="3">
        <v>5.74</v>
      </c>
      <c r="EY102" s="3">
        <v>0.96921262767811989</v>
      </c>
      <c r="EZ102" s="3">
        <v>6.7092126276781201</v>
      </c>
      <c r="FA102" s="3">
        <v>6.71</v>
      </c>
      <c r="FB102" s="3">
        <v>6.17</v>
      </c>
      <c r="FC102">
        <f t="shared" si="63"/>
        <v>0.8098590959235179</v>
      </c>
      <c r="FE102" s="3"/>
      <c r="FF102" s="3"/>
      <c r="FG102" s="3"/>
      <c r="FJ102" s="3"/>
      <c r="FK102" s="14"/>
      <c r="FL102" s="15"/>
      <c r="FM102" s="3"/>
      <c r="FN102" s="3"/>
      <c r="FO102" s="3"/>
      <c r="FP102">
        <f t="shared" si="61"/>
        <v>1</v>
      </c>
      <c r="FR102" s="3"/>
      <c r="FS102" s="3"/>
      <c r="FT102" s="15"/>
      <c r="FU102" s="3"/>
      <c r="FX102" s="3"/>
      <c r="FY102" s="3"/>
      <c r="FZ102" s="3"/>
      <c r="GA102" s="3"/>
      <c r="GB102" s="3"/>
    </row>
    <row r="103" spans="1:184">
      <c r="A103" s="36" t="s">
        <v>185</v>
      </c>
      <c r="B103" s="2" t="s">
        <v>140</v>
      </c>
      <c r="C103" s="2" t="s">
        <v>141</v>
      </c>
      <c r="D103" s="2" t="s">
        <v>120</v>
      </c>
      <c r="E103" s="3">
        <v>2</v>
      </c>
      <c r="F103" s="4">
        <v>7.1859999999999999</v>
      </c>
      <c r="G103" s="4">
        <v>4.2621244197738006</v>
      </c>
      <c r="H103" s="4">
        <v>2.6718755802261991</v>
      </c>
      <c r="I103" s="64">
        <f t="shared" si="32"/>
        <v>6.9339999999999993</v>
      </c>
      <c r="J103" s="10">
        <v>5.6635</v>
      </c>
      <c r="K103" s="10">
        <v>0.98812488395476006</v>
      </c>
      <c r="L103" s="44">
        <f t="shared" si="62"/>
        <v>0.81179467358759039</v>
      </c>
      <c r="N103" s="11">
        <v>6.05</v>
      </c>
      <c r="O103" s="11">
        <v>0.60162488395476021</v>
      </c>
      <c r="P103" s="11">
        <v>6.65162488395476</v>
      </c>
      <c r="Q103" s="44">
        <f t="shared" si="33"/>
        <v>0.87630429810731547</v>
      </c>
      <c r="S103" s="11">
        <v>5.96</v>
      </c>
      <c r="T103" s="11">
        <v>0.69162488395476007</v>
      </c>
      <c r="U103" s="11">
        <v>6.65162488395476</v>
      </c>
      <c r="V103" s="44">
        <f t="shared" si="34"/>
        <v>0.86038355161933777</v>
      </c>
      <c r="X103" s="11">
        <v>6.07</v>
      </c>
      <c r="Y103" s="11">
        <v>0.58162488395475975</v>
      </c>
      <c r="Z103" s="11">
        <v>6.65162488395476</v>
      </c>
      <c r="AA103" s="44">
        <f t="shared" si="35"/>
        <v>0.87992258734219708</v>
      </c>
      <c r="AB103" s="48"/>
      <c r="AC103" s="11">
        <v>5.7949999999999999</v>
      </c>
      <c r="AD103" s="11">
        <v>0.85662488395476011</v>
      </c>
      <c r="AE103" s="11">
        <v>6.65162488395476</v>
      </c>
      <c r="AF103" s="11">
        <v>6.742</v>
      </c>
      <c r="AG103" s="44">
        <f t="shared" si="36"/>
        <v>0.83264957255656491</v>
      </c>
      <c r="AH103" s="44">
        <f t="shared" si="37"/>
        <v>0.81820361279811349</v>
      </c>
      <c r="AI103" s="44">
        <f t="shared" si="38"/>
        <v>0.93821319231839684</v>
      </c>
      <c r="AJ103" s="44"/>
      <c r="AK103" s="11">
        <v>6.2</v>
      </c>
      <c r="AL103" s="11">
        <v>0.45162488395475986</v>
      </c>
      <c r="AM103" s="11">
        <v>6.65162488395476</v>
      </c>
      <c r="AN103" s="11">
        <v>6.65</v>
      </c>
      <c r="AO103" s="44">
        <f t="shared" si="39"/>
        <v>0.9041898805272639</v>
      </c>
      <c r="AP103" s="44">
        <f t="shared" si="40"/>
        <v>0.90450167272501647</v>
      </c>
      <c r="AQ103" s="4">
        <v>6.07</v>
      </c>
      <c r="AR103" s="4">
        <v>0.58162488395475975</v>
      </c>
      <c r="AS103" s="4">
        <v>6.65162488395476</v>
      </c>
      <c r="AT103" s="4">
        <v>6.65</v>
      </c>
      <c r="AU103" s="44">
        <f t="shared" si="41"/>
        <v>0.87992258734219708</v>
      </c>
      <c r="AV103" s="44">
        <f t="shared" si="42"/>
        <v>0.88021786519333289</v>
      </c>
      <c r="AW103" s="4">
        <v>5.57</v>
      </c>
      <c r="AX103" s="4">
        <v>1.0816248839547598</v>
      </c>
      <c r="AY103" s="4">
        <v>6.65162488395476</v>
      </c>
      <c r="AZ103" s="4">
        <v>6.65</v>
      </c>
      <c r="BA103" s="44">
        <f t="shared" si="43"/>
        <v>0.79759063861770907</v>
      </c>
      <c r="BB103" s="44">
        <f t="shared" si="44"/>
        <v>0.79783323727871358</v>
      </c>
      <c r="BC103" s="4">
        <v>5.99</v>
      </c>
      <c r="BD103" s="4">
        <v>0.66162488395475982</v>
      </c>
      <c r="BE103" s="4">
        <v>6.65162488395476</v>
      </c>
      <c r="BF103" s="4">
        <v>6.65</v>
      </c>
      <c r="BG103" s="44">
        <f t="shared" si="45"/>
        <v>0.865625797915069</v>
      </c>
      <c r="BH103" s="44">
        <f t="shared" si="46"/>
        <v>0.86591155693899935</v>
      </c>
      <c r="BI103" s="4">
        <v>5.91</v>
      </c>
      <c r="BJ103" s="4">
        <v>0.74162488395475989</v>
      </c>
      <c r="BK103" s="4">
        <v>6.65162488395476</v>
      </c>
      <c r="BL103" s="4">
        <v>6.65</v>
      </c>
      <c r="BM103" s="4">
        <v>7.3605</v>
      </c>
      <c r="BN103" s="44">
        <f t="shared" si="47"/>
        <v>0.85178616294742515</v>
      </c>
      <c r="BO103" s="44"/>
      <c r="BQ103" s="4">
        <v>6.65162488395476</v>
      </c>
      <c r="BR103" s="4">
        <v>6.65162488395476</v>
      </c>
      <c r="BT103" s="44">
        <f t="shared" si="48"/>
        <v>0.39052797541516671</v>
      </c>
      <c r="BU103" s="44">
        <f t="shared" si="49"/>
        <v>1</v>
      </c>
      <c r="BV103" s="3"/>
      <c r="BW103" s="3">
        <v>6.91881244197738</v>
      </c>
      <c r="BX103" s="3">
        <v>6.91881244197738</v>
      </c>
      <c r="BY103" s="3"/>
      <c r="BZ103" s="44">
        <f t="shared" si="50"/>
        <v>0.38119564330553407</v>
      </c>
      <c r="CA103" s="44">
        <f t="shared" si="51"/>
        <v>1</v>
      </c>
      <c r="CB103" s="3">
        <v>6.29</v>
      </c>
      <c r="CC103" s="3">
        <v>0.62881244197737995</v>
      </c>
      <c r="CD103" s="3">
        <v>6.91881244197738</v>
      </c>
      <c r="CE103" s="3">
        <v>6.91</v>
      </c>
      <c r="CF103">
        <f t="shared" si="52"/>
        <v>0.87143313034872505</v>
      </c>
      <c r="CH103" s="3">
        <v>5.41</v>
      </c>
      <c r="CI103" s="3">
        <v>1.5088124419773798</v>
      </c>
      <c r="CJ103" s="3">
        <v>6.91881244197738</v>
      </c>
      <c r="CK103" s="3">
        <v>6.92</v>
      </c>
      <c r="CL103">
        <f t="shared" si="53"/>
        <v>0.73854982680931058</v>
      </c>
      <c r="CN103" s="3">
        <v>6.14</v>
      </c>
      <c r="CO103" s="3">
        <v>0.77881244197738031</v>
      </c>
      <c r="CP103" s="3">
        <v>6.91881244197738</v>
      </c>
      <c r="CQ103" s="3">
        <v>6.93</v>
      </c>
      <c r="CR103">
        <f t="shared" si="54"/>
        <v>0.84550244065012403</v>
      </c>
      <c r="CT103" s="3">
        <v>5.8825000000000003</v>
      </c>
      <c r="CU103" s="3">
        <v>1.0363124419773797</v>
      </c>
      <c r="CV103" s="3">
        <v>6.91881244197738</v>
      </c>
      <c r="CW103" s="3">
        <v>6.9409999999999998</v>
      </c>
      <c r="CX103">
        <f t="shared" si="55"/>
        <v>0.80441166536145736</v>
      </c>
      <c r="CZ103" s="3">
        <v>6.58</v>
      </c>
      <c r="DA103" s="3">
        <v>0.33881244197737992</v>
      </c>
      <c r="DB103" s="3">
        <v>6.91881244197738</v>
      </c>
      <c r="DC103" s="3">
        <v>6.91</v>
      </c>
      <c r="DD103">
        <f t="shared" si="56"/>
        <v>0.92636011921962713</v>
      </c>
      <c r="DF103" s="3">
        <v>6.83</v>
      </c>
      <c r="DG103" s="3">
        <v>8.8812441977379919E-2</v>
      </c>
      <c r="DH103" s="3">
        <v>6.91881244197738</v>
      </c>
      <c r="DI103" s="3">
        <v>6.91</v>
      </c>
      <c r="DJ103">
        <f t="shared" si="57"/>
        <v>0.9795877428702483</v>
      </c>
      <c r="DL103" s="3">
        <v>6.43</v>
      </c>
      <c r="DM103" s="3">
        <v>0.48881244197738027</v>
      </c>
      <c r="DN103" s="3">
        <v>6.91881244197738</v>
      </c>
      <c r="DO103" s="3">
        <v>6.91</v>
      </c>
      <c r="DP103">
        <f t="shared" si="58"/>
        <v>0.89711241041473122</v>
      </c>
      <c r="DR103" s="3">
        <v>6.33</v>
      </c>
      <c r="DS103" s="3">
        <v>6.4784605385413192</v>
      </c>
      <c r="DT103" s="3">
        <v>6.4784605385413192</v>
      </c>
      <c r="DU103" s="3">
        <v>6.65162488395476</v>
      </c>
      <c r="DV103">
        <f t="shared" si="59"/>
        <v>0.39682423595319727</v>
      </c>
      <c r="DX103" s="3">
        <v>6.22</v>
      </c>
      <c r="DY103" s="12">
        <v>0.25846053854131945</v>
      </c>
      <c r="DZ103" s="3">
        <v>6.4784605385413192</v>
      </c>
      <c r="EA103" s="3">
        <v>6.65162488395476</v>
      </c>
      <c r="EB103" s="3">
        <v>6.47</v>
      </c>
      <c r="EC103" s="3"/>
      <c r="ED103" s="3">
        <v>0.44881244197738024</v>
      </c>
      <c r="EE103" s="3">
        <v>6.91881244197738</v>
      </c>
      <c r="EF103" s="3"/>
      <c r="EI103" s="3">
        <v>6.46</v>
      </c>
      <c r="EJ103" s="3">
        <v>0.45881244197738003</v>
      </c>
      <c r="EK103" s="3">
        <v>6.91881244197738</v>
      </c>
      <c r="EL103" s="3">
        <v>6.91</v>
      </c>
      <c r="EM103">
        <f t="shared" si="60"/>
        <v>0.90281326452495947</v>
      </c>
      <c r="EO103" s="3"/>
      <c r="EP103" s="3"/>
      <c r="EQ103" s="3"/>
      <c r="ER103" s="12">
        <v>6.91881244197738</v>
      </c>
      <c r="ES103" s="12">
        <v>6.91881244197738</v>
      </c>
      <c r="ET103" s="3"/>
      <c r="EU103" s="3" t="s">
        <v>184</v>
      </c>
      <c r="EX103" s="3">
        <v>6.5934999999999997</v>
      </c>
      <c r="EY103" s="12">
        <v>0.3253124419773803</v>
      </c>
      <c r="EZ103" s="12">
        <v>6.91881244197738</v>
      </c>
      <c r="FA103" s="3">
        <v>6.9634999999999998</v>
      </c>
      <c r="FB103" s="3"/>
      <c r="FC103">
        <f t="shared" si="63"/>
        <v>0.92908623011474045</v>
      </c>
      <c r="FE103" s="3">
        <v>5.88</v>
      </c>
      <c r="FF103" s="12">
        <v>6.91881244197738</v>
      </c>
      <c r="FG103" s="3">
        <v>6.91</v>
      </c>
      <c r="FJ103" s="3"/>
      <c r="FK103" s="37"/>
      <c r="FL103" s="15"/>
      <c r="FM103" s="3"/>
      <c r="FN103" s="3">
        <v>6.7965</v>
      </c>
      <c r="FO103" s="3"/>
      <c r="FP103">
        <f t="shared" si="61"/>
        <v>1</v>
      </c>
      <c r="FR103" s="3"/>
      <c r="FS103" s="3"/>
      <c r="FT103" s="15"/>
      <c r="FU103" s="3"/>
      <c r="FX103" s="3"/>
      <c r="FY103" s="3"/>
      <c r="FZ103" s="3"/>
      <c r="GA103" s="3"/>
      <c r="GB103" s="3"/>
    </row>
    <row r="104" spans="1:184">
      <c r="A104" s="38" t="s">
        <v>225</v>
      </c>
      <c r="B104" s="2" t="s">
        <v>140</v>
      </c>
      <c r="C104" s="2" t="s">
        <v>141</v>
      </c>
      <c r="D104" s="2" t="s">
        <v>120</v>
      </c>
      <c r="E104" s="3">
        <v>49</v>
      </c>
      <c r="F104" s="4">
        <v>7.0634999999999994</v>
      </c>
      <c r="G104" s="4">
        <v>4.1868272981380503</v>
      </c>
      <c r="H104" s="4">
        <v>2.6246727018619489</v>
      </c>
      <c r="I104" s="64">
        <f t="shared" si="32"/>
        <v>6.8114999999999988</v>
      </c>
      <c r="J104" s="40">
        <v>6.0679999999999996</v>
      </c>
      <c r="K104" s="12">
        <v>0.45900557104860962</v>
      </c>
      <c r="L104" s="44">
        <f t="shared" si="62"/>
        <v>0.90120058470184117</v>
      </c>
      <c r="N104" s="11">
        <v>5.97</v>
      </c>
      <c r="O104" s="11">
        <v>0.70700557104860984</v>
      </c>
      <c r="P104" s="11">
        <v>6.6770055710486096</v>
      </c>
      <c r="Q104" s="44">
        <f t="shared" si="33"/>
        <v>0.85553132075674831</v>
      </c>
      <c r="S104" s="11">
        <v>6.21</v>
      </c>
      <c r="T104" s="11">
        <v>0.46700557104860962</v>
      </c>
      <c r="U104" s="11">
        <v>6.6770055710486096</v>
      </c>
      <c r="V104" s="44">
        <f t="shared" si="34"/>
        <v>0.89965140902659291</v>
      </c>
      <c r="X104" s="11">
        <v>6.23</v>
      </c>
      <c r="Y104" s="11">
        <v>0.44700557104860916</v>
      </c>
      <c r="Z104" s="11">
        <v>6.6770055710486096</v>
      </c>
      <c r="AA104" s="44">
        <f t="shared" si="35"/>
        <v>0.90353437776726109</v>
      </c>
      <c r="AB104" s="48"/>
      <c r="AC104" s="11">
        <v>5.99</v>
      </c>
      <c r="AD104" s="11">
        <v>0.68700557104860938</v>
      </c>
      <c r="AE104" s="11">
        <v>6.6770055710486096</v>
      </c>
      <c r="AF104" s="11">
        <v>6.67</v>
      </c>
      <c r="AG104" s="44">
        <f t="shared" si="36"/>
        <v>0.85904203334669205</v>
      </c>
      <c r="AH104" s="44">
        <f t="shared" si="37"/>
        <v>0.86027858431299709</v>
      </c>
      <c r="AI104" s="44">
        <f t="shared" si="38"/>
        <v>0.94429107383025424</v>
      </c>
      <c r="AJ104" s="44"/>
      <c r="AK104" s="11">
        <v>6.2</v>
      </c>
      <c r="AL104" s="11">
        <v>0.47700557104860941</v>
      </c>
      <c r="AM104" s="11">
        <v>6.6770055710486096</v>
      </c>
      <c r="AN104" s="11">
        <v>6.67</v>
      </c>
      <c r="AO104" s="44">
        <f t="shared" si="39"/>
        <v>0.89772241321078994</v>
      </c>
      <c r="AP104" s="44">
        <f t="shared" si="40"/>
        <v>0.8990729159769526</v>
      </c>
      <c r="AQ104" s="4">
        <v>6.26</v>
      </c>
      <c r="AR104" s="4">
        <v>0.27856545962760926</v>
      </c>
      <c r="AS104" s="4">
        <v>6.538565459627609</v>
      </c>
      <c r="AT104" s="4">
        <v>6.53</v>
      </c>
      <c r="AU104" s="44">
        <f t="shared" si="41"/>
        <v>0.93761680668667668</v>
      </c>
      <c r="AV104" s="44">
        <f t="shared" si="42"/>
        <v>0.93941878786445243</v>
      </c>
      <c r="AW104" s="4">
        <v>5.73</v>
      </c>
      <c r="AX104" s="4">
        <v>0.80856545962760862</v>
      </c>
      <c r="AY104" s="4">
        <v>6.538565459627609</v>
      </c>
      <c r="AZ104" s="4">
        <v>6.53</v>
      </c>
      <c r="BA104" s="44">
        <f t="shared" si="43"/>
        <v>0.83813776036516019</v>
      </c>
      <c r="BB104" s="44">
        <f t="shared" si="44"/>
        <v>0.83957736007848138</v>
      </c>
      <c r="BC104" s="4">
        <v>6.02</v>
      </c>
      <c r="BD104" s="4">
        <v>0.51856545962760947</v>
      </c>
      <c r="BE104" s="4">
        <v>6.538565459627609</v>
      </c>
      <c r="BF104" s="4">
        <v>6.53</v>
      </c>
      <c r="BG104" s="44">
        <f t="shared" si="45"/>
        <v>0.88979337404475278</v>
      </c>
      <c r="BH104" s="44">
        <f t="shared" si="46"/>
        <v>0.89141606288096253</v>
      </c>
      <c r="BI104" s="4">
        <v>6.01</v>
      </c>
      <c r="BJ104" s="4">
        <v>0.52856545962760926</v>
      </c>
      <c r="BK104" s="4">
        <v>6.538565459627609</v>
      </c>
      <c r="BL104" s="4">
        <v>6.53</v>
      </c>
      <c r="BM104" s="4">
        <v>7.0389999999999997</v>
      </c>
      <c r="BN104" s="44">
        <f t="shared" si="47"/>
        <v>0.8879063766730505</v>
      </c>
      <c r="BO104" s="44"/>
      <c r="BQ104" s="4">
        <v>6.538565459627609</v>
      </c>
      <c r="BR104" s="4">
        <v>6.538565459627609</v>
      </c>
      <c r="BT104" s="44">
        <f t="shared" si="48"/>
        <v>0.39036587215946961</v>
      </c>
      <c r="BU104" s="44">
        <f t="shared" si="49"/>
        <v>1</v>
      </c>
      <c r="BV104" s="3"/>
      <c r="BW104" s="3">
        <v>6.8010327298138042</v>
      </c>
      <c r="BX104" s="3">
        <v>6.8010327298138042</v>
      </c>
      <c r="BY104" s="3"/>
      <c r="BZ104" s="44">
        <f t="shared" si="50"/>
        <v>0.38104119341593745</v>
      </c>
      <c r="CA104" s="44">
        <f t="shared" si="51"/>
        <v>1</v>
      </c>
      <c r="CB104" s="3">
        <v>6.61</v>
      </c>
      <c r="CC104" s="3">
        <v>0.19103272981380393</v>
      </c>
      <c r="CD104" s="3">
        <v>6.8010327298138042</v>
      </c>
      <c r="CE104" s="3">
        <v>6.8</v>
      </c>
      <c r="CF104">
        <f t="shared" si="52"/>
        <v>0.95636390186207554</v>
      </c>
      <c r="CH104" s="3">
        <v>5.64</v>
      </c>
      <c r="CI104" s="3">
        <v>1.1610327298138046</v>
      </c>
      <c r="CJ104" s="3">
        <v>6.8010327298138042</v>
      </c>
      <c r="CK104" s="3">
        <v>6.8</v>
      </c>
      <c r="CL104">
        <f t="shared" si="53"/>
        <v>0.78289769669636222</v>
      </c>
      <c r="CN104" s="3">
        <v>5.94</v>
      </c>
      <c r="CO104" s="3">
        <v>0.86103272981380385</v>
      </c>
      <c r="CP104" s="3">
        <v>6.8010327298138042</v>
      </c>
      <c r="CQ104" s="3">
        <v>6.8</v>
      </c>
      <c r="CR104">
        <f t="shared" si="54"/>
        <v>0.82942618752383201</v>
      </c>
      <c r="CT104" s="3">
        <v>5.8605</v>
      </c>
      <c r="CU104" s="3">
        <v>0.9405327298138042</v>
      </c>
      <c r="CV104" s="3">
        <v>6.8010327298138042</v>
      </c>
      <c r="CW104" s="3">
        <v>6.8259999999999996</v>
      </c>
      <c r="CX104">
        <f t="shared" si="55"/>
        <v>0.81656588874460134</v>
      </c>
      <c r="CZ104" s="3">
        <v>6.19</v>
      </c>
      <c r="DA104" s="3">
        <v>0.61103272981380385</v>
      </c>
      <c r="DB104" s="3">
        <v>6.8010327298138042</v>
      </c>
      <c r="DC104" s="3">
        <v>6.8</v>
      </c>
      <c r="DD104">
        <f t="shared" si="56"/>
        <v>0.87264473614194915</v>
      </c>
      <c r="DF104" s="3">
        <v>6.82</v>
      </c>
      <c r="DG104" s="3">
        <v>-1.8967270186196039E-2</v>
      </c>
      <c r="DH104" s="3">
        <v>6.8010327298138042</v>
      </c>
      <c r="DI104" s="3">
        <v>6.82</v>
      </c>
      <c r="DJ104">
        <f t="shared" si="57"/>
        <v>1</v>
      </c>
      <c r="DL104" s="3">
        <v>6.49</v>
      </c>
      <c r="DM104" s="3">
        <v>0.31103272981380403</v>
      </c>
      <c r="DN104" s="3">
        <v>6.8010327298138042</v>
      </c>
      <c r="DO104" s="3">
        <v>6.8</v>
      </c>
      <c r="DP104">
        <f t="shared" si="58"/>
        <v>0.93084873075620456</v>
      </c>
      <c r="DR104" s="3">
        <v>6.5</v>
      </c>
      <c r="DS104" s="3">
        <v>6.5428788300920093</v>
      </c>
      <c r="DT104" s="3">
        <v>6.5428788300920093</v>
      </c>
      <c r="DU104" s="3">
        <v>6.538565459627609</v>
      </c>
      <c r="DV104">
        <f t="shared" si="59"/>
        <v>0.39020894403831141</v>
      </c>
      <c r="DX104" s="3">
        <v>6.38</v>
      </c>
      <c r="DY104" s="12">
        <v>0.16287883009200943</v>
      </c>
      <c r="DZ104" s="3">
        <v>6.5428788300920093</v>
      </c>
      <c r="EA104" s="3">
        <v>6.538565459627609</v>
      </c>
      <c r="EB104" s="3">
        <v>6.58</v>
      </c>
      <c r="EC104" s="3"/>
      <c r="ED104" s="3">
        <v>0.22103272981380417</v>
      </c>
      <c r="EE104" s="3">
        <v>6.8010327298138042</v>
      </c>
      <c r="EF104" s="3"/>
      <c r="EI104" s="3">
        <v>6.31</v>
      </c>
      <c r="EJ104" s="3">
        <v>0.49103272981380464</v>
      </c>
      <c r="EK104" s="3">
        <v>6.8010327298138042</v>
      </c>
      <c r="EL104" s="3">
        <v>6.81</v>
      </c>
      <c r="EM104">
        <f t="shared" si="60"/>
        <v>0.89503047827859072</v>
      </c>
      <c r="EO104" s="3"/>
      <c r="EP104" s="3"/>
      <c r="EQ104" s="3"/>
      <c r="ER104" s="12">
        <v>6.8010327298138042</v>
      </c>
      <c r="ES104" s="12">
        <v>6.8010327298138042</v>
      </c>
      <c r="ET104" s="3"/>
      <c r="EU104" s="3" t="s">
        <v>194</v>
      </c>
      <c r="EX104" s="3">
        <v>6.5</v>
      </c>
      <c r="EY104" s="12">
        <v>0.30103272981380425</v>
      </c>
      <c r="EZ104" s="12">
        <v>6.8010327298138042</v>
      </c>
      <c r="FA104" s="3"/>
      <c r="FB104" s="3"/>
      <c r="FC104">
        <f t="shared" si="63"/>
        <v>0.93292287906956228</v>
      </c>
      <c r="FE104" s="3"/>
      <c r="FF104" s="12">
        <v>6.8010327298138042</v>
      </c>
      <c r="FG104" s="3"/>
      <c r="FJ104" s="3">
        <v>5.84</v>
      </c>
      <c r="FK104" s="12">
        <v>0.96103272981380439</v>
      </c>
      <c r="FL104" s="3">
        <v>6.8010327298138042</v>
      </c>
      <c r="FM104" s="3">
        <v>6.87</v>
      </c>
      <c r="FN104" s="3"/>
      <c r="FO104" s="3"/>
      <c r="FP104">
        <f t="shared" si="61"/>
        <v>0.81331412963919214</v>
      </c>
      <c r="FR104" s="3">
        <v>6.508</v>
      </c>
      <c r="FS104" s="3"/>
      <c r="FT104" s="13"/>
      <c r="FU104" s="3"/>
      <c r="FX104" s="3"/>
      <c r="FY104" s="3"/>
      <c r="FZ104" s="3"/>
      <c r="GA104" s="3"/>
      <c r="GB104" s="3"/>
    </row>
    <row r="105" spans="1:184">
      <c r="A105" s="42" t="s">
        <v>245</v>
      </c>
      <c r="B105" s="2" t="s">
        <v>140</v>
      </c>
      <c r="C105" s="2" t="s">
        <v>141</v>
      </c>
      <c r="D105" s="2" t="s">
        <v>120</v>
      </c>
      <c r="E105" s="3">
        <v>43</v>
      </c>
      <c r="F105" s="4">
        <v>6.3334999999999999</v>
      </c>
      <c r="G105" s="4">
        <v>3.73811792022705</v>
      </c>
      <c r="H105" s="4">
        <v>2.3433820797729497</v>
      </c>
      <c r="I105" s="64">
        <f t="shared" si="32"/>
        <v>6.0815000000000001</v>
      </c>
      <c r="J105" s="40">
        <v>5.7939999999999996</v>
      </c>
      <c r="K105" s="12">
        <v>5.9263695466410304E-2</v>
      </c>
      <c r="L105" s="44">
        <f t="shared" si="62"/>
        <v>0.98439353705682597</v>
      </c>
      <c r="N105" s="14">
        <v>5.36</v>
      </c>
      <c r="O105" s="11">
        <v>0.64326369546640993</v>
      </c>
      <c r="P105" s="11">
        <v>6.0032636954664103</v>
      </c>
      <c r="Q105" s="44">
        <f t="shared" si="33"/>
        <v>0.85318245432848516</v>
      </c>
      <c r="S105" s="40">
        <v>5.5259999999999998</v>
      </c>
      <c r="T105" s="11">
        <v>0.3272636954664101</v>
      </c>
      <c r="U105" s="11">
        <v>6.0032636954664103</v>
      </c>
      <c r="V105" s="44">
        <f t="shared" si="34"/>
        <v>0.91949988306064934</v>
      </c>
      <c r="X105" s="40">
        <v>5.4099999999999993</v>
      </c>
      <c r="Y105" s="11">
        <v>0.44326369546641065</v>
      </c>
      <c r="Z105" s="11">
        <v>6.0032636954664103</v>
      </c>
      <c r="AA105" s="44">
        <f t="shared" si="35"/>
        <v>0.89399109284769318</v>
      </c>
      <c r="AB105" s="48"/>
      <c r="AC105" s="11">
        <v>5.24</v>
      </c>
      <c r="AD105" s="11">
        <v>0.76326369546641004</v>
      </c>
      <c r="AE105" s="11">
        <v>6.0032636954664103</v>
      </c>
      <c r="AF105" s="11">
        <v>6.03</v>
      </c>
      <c r="AG105" s="44">
        <f t="shared" si="36"/>
        <v>0.83043790537434237</v>
      </c>
      <c r="AH105" s="44">
        <f t="shared" si="37"/>
        <v>0.82553457884321446</v>
      </c>
      <c r="AI105" s="44">
        <f t="shared" si="38"/>
        <v>0.95208020841556806</v>
      </c>
      <c r="AJ105" s="44"/>
      <c r="AK105" s="11">
        <v>5.55</v>
      </c>
      <c r="AL105" s="11">
        <v>0.45326369546641043</v>
      </c>
      <c r="AM105" s="11">
        <v>6.0032636954664103</v>
      </c>
      <c r="AN105" s="11">
        <v>6</v>
      </c>
      <c r="AO105" s="44">
        <f t="shared" si="39"/>
        <v>0.89185816586843569</v>
      </c>
      <c r="AP105" s="44">
        <f t="shared" si="40"/>
        <v>0.89255316861383782</v>
      </c>
      <c r="AQ105" s="4">
        <v>5.57</v>
      </c>
      <c r="AR105" s="4">
        <v>0.29482358404541031</v>
      </c>
      <c r="AS105" s="4">
        <v>5.8648235840454106</v>
      </c>
      <c r="AT105" s="4">
        <v>5.86</v>
      </c>
      <c r="AU105" s="44">
        <f t="shared" si="41"/>
        <v>0.9268961417533389</v>
      </c>
      <c r="AV105" s="44">
        <f t="shared" si="42"/>
        <v>0.92800607982607075</v>
      </c>
      <c r="AW105" s="4">
        <v>5.0199999999999996</v>
      </c>
      <c r="AX105" s="4">
        <v>0.84482358404541102</v>
      </c>
      <c r="AY105" s="4">
        <v>5.8648235840454106</v>
      </c>
      <c r="AZ105" s="4">
        <v>5.86</v>
      </c>
      <c r="BA105" s="44">
        <f t="shared" si="43"/>
        <v>0.81565909509038648</v>
      </c>
      <c r="BB105" s="44">
        <f t="shared" si="44"/>
        <v>0.81651848758881662</v>
      </c>
      <c r="BC105" s="4">
        <v>5.34</v>
      </c>
      <c r="BD105" s="4">
        <v>0.52482358404541074</v>
      </c>
      <c r="BE105" s="4">
        <v>5.8648235840454106</v>
      </c>
      <c r="BF105" s="4">
        <v>5.86</v>
      </c>
      <c r="BG105" s="44">
        <f t="shared" si="45"/>
        <v>0.87688698436996726</v>
      </c>
      <c r="BH105" s="44">
        <f t="shared" si="46"/>
        <v>0.87788031948812895</v>
      </c>
      <c r="BI105" s="4">
        <v>5.3</v>
      </c>
      <c r="BJ105" s="4">
        <v>0.56482358404541078</v>
      </c>
      <c r="BK105" s="4">
        <v>5.8648235840454106</v>
      </c>
      <c r="BL105" s="4">
        <v>5.86</v>
      </c>
      <c r="BM105" s="4">
        <v>6.4705000000000004</v>
      </c>
      <c r="BN105" s="44">
        <f t="shared" si="47"/>
        <v>0.86873547235429804</v>
      </c>
      <c r="BO105" s="44"/>
      <c r="BQ105" s="4">
        <v>5.8648235840454106</v>
      </c>
      <c r="BR105" s="4">
        <v>5.8648235840454106</v>
      </c>
      <c r="BT105" s="44">
        <f t="shared" si="48"/>
        <v>0.38926800903284869</v>
      </c>
      <c r="BU105" s="44">
        <f t="shared" si="49"/>
        <v>1</v>
      </c>
      <c r="BV105" s="3">
        <v>5.55</v>
      </c>
      <c r="BW105" s="3">
        <v>0.54916179202270499</v>
      </c>
      <c r="BX105" s="3">
        <v>6.0991617920227048</v>
      </c>
      <c r="BY105" s="3">
        <v>6.09</v>
      </c>
      <c r="BZ105" s="44">
        <f t="shared" si="50"/>
        <v>0.87190903582669865</v>
      </c>
      <c r="CA105" s="44">
        <f t="shared" si="51"/>
        <v>0.87377627029707006</v>
      </c>
      <c r="CB105" s="3">
        <v>5.1100000000000003</v>
      </c>
      <c r="CC105" s="3">
        <v>0.98916179202270449</v>
      </c>
      <c r="CD105" s="3">
        <v>6.0991617920227048</v>
      </c>
      <c r="CE105" s="3">
        <v>6.09</v>
      </c>
      <c r="CF105">
        <f t="shared" si="52"/>
        <v>0.79075454548215141</v>
      </c>
      <c r="CH105" s="3">
        <v>4.88</v>
      </c>
      <c r="CI105" s="3">
        <v>1.2191617920227049</v>
      </c>
      <c r="CJ105" s="3">
        <v>6.0991617920227048</v>
      </c>
      <c r="CK105" s="3">
        <v>6.1</v>
      </c>
      <c r="CL105">
        <f t="shared" si="53"/>
        <v>0.75406637051161785</v>
      </c>
      <c r="CN105" s="3">
        <v>5.08</v>
      </c>
      <c r="CO105" s="3">
        <v>1.0191617920227047</v>
      </c>
      <c r="CP105" s="3">
        <v>6.0991617920227048</v>
      </c>
      <c r="CQ105" s="3">
        <v>6.09</v>
      </c>
      <c r="CR105">
        <f t="shared" si="54"/>
        <v>0.78576794856135646</v>
      </c>
      <c r="CT105" s="3">
        <v>5.0010000000000003</v>
      </c>
      <c r="CU105" s="3">
        <v>1.0981617920227045</v>
      </c>
      <c r="CV105" s="3">
        <v>6.0991617920227048</v>
      </c>
      <c r="CW105" s="3">
        <v>6.1124999999999998</v>
      </c>
      <c r="CX105">
        <f t="shared" si="55"/>
        <v>0.77293253133370599</v>
      </c>
      <c r="CZ105" s="3">
        <v>5.96</v>
      </c>
      <c r="DA105" s="3">
        <v>0.13916179202270484</v>
      </c>
      <c r="DB105" s="3">
        <v>6.0991617920227048</v>
      </c>
      <c r="DC105" s="3">
        <v>6.22</v>
      </c>
      <c r="DD105">
        <f t="shared" si="56"/>
        <v>0.96410839497005041</v>
      </c>
      <c r="DF105" s="3">
        <v>5.84</v>
      </c>
      <c r="DG105" s="3">
        <v>0.25916179202270495</v>
      </c>
      <c r="DH105" s="3">
        <v>6.0991617920227048</v>
      </c>
      <c r="DI105" s="3">
        <v>6.01</v>
      </c>
      <c r="DJ105">
        <f t="shared" si="57"/>
        <v>0.93516545984297827</v>
      </c>
      <c r="DL105" s="3">
        <v>5.53</v>
      </c>
      <c r="DM105" s="3">
        <v>0.56916179202270456</v>
      </c>
      <c r="DN105" s="3">
        <v>6.0991617920227048</v>
      </c>
      <c r="DO105" s="3">
        <v>6.1</v>
      </c>
      <c r="DP105">
        <f t="shared" si="58"/>
        <v>0.86786049895853568</v>
      </c>
      <c r="DR105" s="3">
        <v>5.64</v>
      </c>
      <c r="DS105" s="3">
        <v>5.8087987465255644</v>
      </c>
      <c r="DT105" s="3">
        <v>5.8087987465255644</v>
      </c>
      <c r="DU105" s="3">
        <v>5.8648235840454106</v>
      </c>
      <c r="DV105">
        <f t="shared" si="59"/>
        <v>0.39155237766399936</v>
      </c>
      <c r="DX105" s="3">
        <v>5.25</v>
      </c>
      <c r="DY105" s="12">
        <v>0.55879874652556438</v>
      </c>
      <c r="DZ105" s="3">
        <v>5.8087987465255644</v>
      </c>
      <c r="EA105" s="3">
        <v>5.8648235840454106</v>
      </c>
      <c r="EB105" s="3">
        <v>5.8</v>
      </c>
      <c r="EC105" s="3"/>
      <c r="ED105" s="3">
        <v>0.29916179202270499</v>
      </c>
      <c r="EE105" s="3">
        <v>6.0991617920227048</v>
      </c>
      <c r="EF105" s="3"/>
      <c r="EI105" s="3">
        <v>5.65</v>
      </c>
      <c r="EJ105" s="3">
        <v>0.44916179202270445</v>
      </c>
      <c r="EK105" s="3">
        <v>6.0991617920227048</v>
      </c>
      <c r="EL105" s="3">
        <v>6.1</v>
      </c>
      <c r="EM105">
        <f t="shared" si="60"/>
        <v>0.89273183954998381</v>
      </c>
      <c r="EO105" s="3"/>
      <c r="EP105" s="3"/>
      <c r="EQ105" s="3"/>
      <c r="ER105" s="12">
        <v>6.0991617920227048</v>
      </c>
      <c r="ES105" s="12">
        <v>6.0991617920227048</v>
      </c>
      <c r="ET105" s="3"/>
      <c r="EU105" s="3" t="s">
        <v>194</v>
      </c>
      <c r="EX105" s="3">
        <v>5.89</v>
      </c>
      <c r="EY105" s="12">
        <v>0.20916179202270513</v>
      </c>
      <c r="EZ105" s="12">
        <v>6.0991617920227048</v>
      </c>
      <c r="FA105" s="3">
        <v>6.09</v>
      </c>
      <c r="FB105" s="3"/>
      <c r="FC105">
        <f t="shared" si="63"/>
        <v>0.94701115520807788</v>
      </c>
      <c r="FE105" s="3"/>
      <c r="FF105" s="12">
        <v>6.0991617920227048</v>
      </c>
      <c r="FG105" s="3"/>
      <c r="FJ105" s="3">
        <v>4.99</v>
      </c>
      <c r="FK105" s="12">
        <v>1.1091617920227046</v>
      </c>
      <c r="FL105" s="3">
        <v>6.0991617920227048</v>
      </c>
      <c r="FM105" s="3">
        <v>6.09</v>
      </c>
      <c r="FN105" s="3"/>
      <c r="FO105" s="3"/>
      <c r="FP105">
        <f t="shared" si="61"/>
        <v>0.77117850467351878</v>
      </c>
      <c r="FR105" s="3"/>
      <c r="FS105" s="3">
        <v>5.21</v>
      </c>
      <c r="FT105" s="3">
        <v>6.0991617920227048</v>
      </c>
      <c r="FU105" s="3">
        <v>6.12</v>
      </c>
      <c r="FX105" s="3">
        <v>6.09</v>
      </c>
      <c r="FY105" s="3">
        <v>5.67</v>
      </c>
      <c r="FZ105" s="3"/>
      <c r="GA105" s="3"/>
      <c r="GB105" s="3"/>
    </row>
    <row r="106" spans="1:184">
      <c r="A106" s="9" t="s">
        <v>157</v>
      </c>
      <c r="B106" s="2" t="s">
        <v>140</v>
      </c>
      <c r="C106" s="2" t="s">
        <v>141</v>
      </c>
      <c r="D106" s="16" t="s">
        <v>124</v>
      </c>
      <c r="E106" s="3">
        <v>54</v>
      </c>
      <c r="F106" s="4">
        <v>6.976</v>
      </c>
      <c r="G106" s="4">
        <v>4.1330436398268002</v>
      </c>
      <c r="H106" s="4">
        <v>2.5909563601731995</v>
      </c>
      <c r="I106" s="64">
        <f t="shared" si="32"/>
        <v>6.7240000000000002</v>
      </c>
      <c r="J106" s="10">
        <v>5.5250000000000004</v>
      </c>
      <c r="K106" s="10">
        <v>0.93280872796535874</v>
      </c>
      <c r="L106" s="44">
        <f t="shared" si="62"/>
        <v>0.81586342036021409</v>
      </c>
      <c r="N106" s="11">
        <v>5.6005000000000003</v>
      </c>
      <c r="O106" s="11">
        <v>0.85730872796535884</v>
      </c>
      <c r="P106" s="11">
        <v>6.4578087279653591</v>
      </c>
      <c r="Q106" s="44">
        <f t="shared" si="33"/>
        <v>0.82820677483649296</v>
      </c>
      <c r="S106" s="11">
        <v>5.8479999999999999</v>
      </c>
      <c r="T106" s="11">
        <v>0.60980872796535923</v>
      </c>
      <c r="U106" s="11">
        <v>6.4578087279653591</v>
      </c>
      <c r="V106" s="44">
        <f t="shared" si="34"/>
        <v>0.87142574116233129</v>
      </c>
      <c r="X106" s="11">
        <v>5.8505000000000003</v>
      </c>
      <c r="Y106" s="11">
        <v>0.60730872796535884</v>
      </c>
      <c r="Z106" s="11">
        <v>6.4578087279653591</v>
      </c>
      <c r="AA106" s="44">
        <f t="shared" si="35"/>
        <v>0.87188531973031036</v>
      </c>
      <c r="AB106" s="48"/>
      <c r="AC106" s="11">
        <v>5.6144999999999996</v>
      </c>
      <c r="AD106" s="7"/>
      <c r="AE106" s="11" t="s">
        <v>125</v>
      </c>
      <c r="AF106" s="11"/>
      <c r="AG106" s="44">
        <f t="shared" si="36"/>
        <v>1</v>
      </c>
      <c r="AH106" s="44">
        <f t="shared" si="37"/>
        <v>1</v>
      </c>
      <c r="AI106" s="44">
        <f t="shared" si="38"/>
        <v>0</v>
      </c>
      <c r="AJ106" s="44"/>
      <c r="AK106" s="11">
        <v>5.2374999999999998</v>
      </c>
      <c r="AL106" s="11">
        <v>0.44302181991340017</v>
      </c>
      <c r="AM106" s="17">
        <v>5.6805218199134</v>
      </c>
      <c r="AN106" s="11">
        <v>5.6909999999999998</v>
      </c>
      <c r="AO106" s="44">
        <f t="shared" si="39"/>
        <v>0.90318717601156162</v>
      </c>
      <c r="AP106" s="44">
        <f t="shared" si="40"/>
        <v>0.90112380136055448</v>
      </c>
      <c r="AQ106" s="4">
        <v>5.2489999999999997</v>
      </c>
      <c r="AR106" s="4">
        <v>0.43152181991340033</v>
      </c>
      <c r="AS106" s="18">
        <v>5.6805218199134</v>
      </c>
      <c r="AT106" s="4">
        <v>5.6825000000000001</v>
      </c>
      <c r="AU106" s="44">
        <f t="shared" si="41"/>
        <v>0.90546267246697321</v>
      </c>
      <c r="AV106" s="44">
        <f t="shared" si="42"/>
        <v>0.90507043528079756</v>
      </c>
      <c r="AW106" s="4">
        <v>4.9314999999999998</v>
      </c>
      <c r="AX106" s="4">
        <v>0.74902181991340022</v>
      </c>
      <c r="AY106" s="18">
        <v>5.6805218199134</v>
      </c>
      <c r="AZ106" s="4">
        <v>5.6840000000000002</v>
      </c>
      <c r="BA106" s="44">
        <f t="shared" si="43"/>
        <v>0.84657685848537156</v>
      </c>
      <c r="BB106" s="44">
        <f t="shared" si="44"/>
        <v>0.84597415242274299</v>
      </c>
      <c r="BC106" s="4">
        <v>5.23</v>
      </c>
      <c r="BD106" s="4">
        <v>0.19142618389607957</v>
      </c>
      <c r="BE106" s="18">
        <v>5.42142618389608</v>
      </c>
      <c r="BF106" s="4">
        <v>5.42</v>
      </c>
      <c r="BG106" s="44">
        <f t="shared" si="45"/>
        <v>0.95573418437424007</v>
      </c>
      <c r="BH106" s="44">
        <f t="shared" si="46"/>
        <v>0.9560494836902429</v>
      </c>
      <c r="BI106" s="4">
        <v>4.99</v>
      </c>
      <c r="BJ106" s="4">
        <v>0.17233054787875979</v>
      </c>
      <c r="BK106" s="18">
        <v>5.16233054787876</v>
      </c>
      <c r="BN106" s="44">
        <f t="shared" si="47"/>
        <v>0.95997315439599484</v>
      </c>
      <c r="BO106" s="44"/>
      <c r="BP106" s="4">
        <v>4.68</v>
      </c>
      <c r="BQ106" s="4">
        <v>0.48233054787876029</v>
      </c>
      <c r="BR106" s="18">
        <v>5.16233054787876</v>
      </c>
      <c r="BS106" s="4">
        <v>5.16</v>
      </c>
      <c r="BT106" s="44">
        <f t="shared" si="48"/>
        <v>0.89549481184784696</v>
      </c>
      <c r="BU106" s="44">
        <f t="shared" si="49"/>
        <v>0.89594722324846199</v>
      </c>
      <c r="BV106" s="3"/>
      <c r="BW106" s="3">
        <v>5.16233054787876</v>
      </c>
      <c r="BX106" s="18">
        <v>5.16233054787876</v>
      </c>
      <c r="BY106" s="3"/>
      <c r="BZ106" s="44">
        <f t="shared" si="50"/>
        <v>0.44463445541475155</v>
      </c>
      <c r="CA106" s="44">
        <f t="shared" si="51"/>
        <v>1</v>
      </c>
      <c r="CB106" s="3">
        <v>5.0199999999999996</v>
      </c>
      <c r="CC106" s="3">
        <v>0.14233054787876043</v>
      </c>
      <c r="CD106" s="18">
        <v>5.16233054787876</v>
      </c>
      <c r="CE106" s="3">
        <v>5.16</v>
      </c>
      <c r="CF106">
        <f t="shared" si="52"/>
        <v>0.96670921850815961</v>
      </c>
      <c r="CH106" s="3">
        <v>4.7904999999999998</v>
      </c>
      <c r="CI106" s="3">
        <v>0.37183054787876024</v>
      </c>
      <c r="CJ106" s="18">
        <v>5.16233054787876</v>
      </c>
      <c r="CK106" s="3">
        <v>5.1715</v>
      </c>
      <c r="CL106">
        <f t="shared" si="53"/>
        <v>0.91746039236932775</v>
      </c>
      <c r="CN106" s="3">
        <v>4.87</v>
      </c>
      <c r="CO106" s="3">
        <v>0.29233054787875989</v>
      </c>
      <c r="CP106" s="18">
        <v>5.16233054787876</v>
      </c>
      <c r="CQ106" s="3">
        <v>5.16</v>
      </c>
      <c r="CR106">
        <f t="shared" si="54"/>
        <v>0.9339421853431279</v>
      </c>
      <c r="CT106" s="3">
        <v>4.8555000000000001</v>
      </c>
      <c r="CU106" s="3">
        <v>0.30683054787875985</v>
      </c>
      <c r="CV106" s="18">
        <v>5.16233054787876</v>
      </c>
      <c r="CW106" s="3">
        <v>5.1775000000000002</v>
      </c>
      <c r="CX106">
        <f t="shared" si="55"/>
        <v>0.9308920624984367</v>
      </c>
      <c r="CZ106" s="3">
        <v>4.8</v>
      </c>
      <c r="DA106" s="3">
        <v>0.36233054787876018</v>
      </c>
      <c r="DB106" s="18">
        <v>5.16233054787876</v>
      </c>
      <c r="DC106" s="3">
        <v>5.16</v>
      </c>
      <c r="DD106">
        <f t="shared" si="56"/>
        <v>0.91939924625858704</v>
      </c>
      <c r="DF106" s="3">
        <v>4.8899999999999997</v>
      </c>
      <c r="DG106" s="3">
        <v>0.27233054787876032</v>
      </c>
      <c r="DH106" s="18">
        <v>5.16233054787876</v>
      </c>
      <c r="DI106" s="3">
        <v>4.8899999999999997</v>
      </c>
      <c r="DJ106">
        <f t="shared" si="57"/>
        <v>0.93818219831614402</v>
      </c>
      <c r="DL106" s="3">
        <v>4.7300000000000004</v>
      </c>
      <c r="DM106" s="3">
        <v>0.17323491186143958</v>
      </c>
      <c r="DN106" s="18">
        <v>4.90323491186144</v>
      </c>
      <c r="DO106" s="3">
        <v>4.9000000000000004</v>
      </c>
      <c r="DP106">
        <f t="shared" si="58"/>
        <v>0.95977154989346325</v>
      </c>
      <c r="DR106" s="3">
        <v>4.6814999999999998</v>
      </c>
      <c r="DS106" s="3">
        <v>5.0270441040633589</v>
      </c>
      <c r="DT106" s="18">
        <v>5.0270441040633589</v>
      </c>
      <c r="DU106" s="3">
        <v>4.90323491186144</v>
      </c>
      <c r="DV106">
        <f t="shared" si="59"/>
        <v>0.45120131546595377</v>
      </c>
      <c r="DX106" s="3">
        <v>4.82</v>
      </c>
      <c r="DY106" s="12">
        <v>0.2070441040633586</v>
      </c>
      <c r="DZ106" s="18">
        <v>5.0270441040633589</v>
      </c>
      <c r="EA106" s="18">
        <v>4.90323491186144</v>
      </c>
      <c r="EB106" s="3">
        <v>5.04</v>
      </c>
      <c r="EC106" s="3">
        <v>4.99</v>
      </c>
      <c r="ED106" s="3">
        <v>0.12233054787875997</v>
      </c>
      <c r="EE106" s="19">
        <v>5.16233054787876</v>
      </c>
      <c r="EF106" s="3">
        <v>5.21</v>
      </c>
      <c r="EI106" s="3"/>
      <c r="EJ106" s="13"/>
      <c r="EK106" s="13"/>
      <c r="EL106" s="3"/>
      <c r="EM106">
        <f t="shared" si="60"/>
        <v>1</v>
      </c>
      <c r="EO106" s="3">
        <v>5.0030000000000001</v>
      </c>
      <c r="EP106" s="3">
        <v>4.9390000000000001</v>
      </c>
      <c r="EQ106" s="3"/>
      <c r="ER106" s="14"/>
      <c r="ES106" s="14"/>
      <c r="ET106" s="3"/>
      <c r="EU106" s="3"/>
      <c r="EX106" s="3"/>
      <c r="EY106" s="14"/>
      <c r="EZ106" s="14"/>
      <c r="FA106" s="3"/>
      <c r="FB106" s="3"/>
      <c r="FC106">
        <f t="shared" si="63"/>
        <v>1</v>
      </c>
      <c r="FE106" s="3"/>
      <c r="FF106" s="14"/>
      <c r="FG106" s="3"/>
      <c r="FJ106" s="3"/>
      <c r="FK106" s="14"/>
      <c r="FL106" s="20"/>
      <c r="FM106" s="3"/>
      <c r="FN106" s="3"/>
      <c r="FO106" s="3"/>
      <c r="FP106">
        <f t="shared" si="61"/>
        <v>1</v>
      </c>
      <c r="FR106" s="3"/>
      <c r="FS106" s="3"/>
      <c r="FT106" s="20"/>
      <c r="FU106" s="3"/>
      <c r="FX106" s="3"/>
      <c r="FY106" s="3"/>
      <c r="FZ106" s="3"/>
      <c r="GA106" s="3"/>
      <c r="GB106" s="3"/>
    </row>
    <row r="107" spans="1:184">
      <c r="A107" s="34" t="s">
        <v>164</v>
      </c>
      <c r="B107" s="2" t="s">
        <v>140</v>
      </c>
      <c r="C107" s="2" t="s">
        <v>141</v>
      </c>
      <c r="D107" s="16" t="s">
        <v>124</v>
      </c>
      <c r="E107" s="3">
        <v>10</v>
      </c>
      <c r="F107" s="4">
        <v>6.8959999999999999</v>
      </c>
      <c r="G107" s="4">
        <v>4.0838700093708002</v>
      </c>
      <c r="H107" s="4">
        <v>2.5601299906291994</v>
      </c>
      <c r="I107" s="64">
        <f t="shared" si="32"/>
        <v>6.6440000000000001</v>
      </c>
      <c r="J107" s="10">
        <v>5.5945</v>
      </c>
      <c r="K107" s="10">
        <v>0.78947400187415973</v>
      </c>
      <c r="L107" s="44">
        <f t="shared" si="62"/>
        <v>0.83800158575867123</v>
      </c>
      <c r="N107" s="11">
        <v>5.8490000000000002</v>
      </c>
      <c r="O107" s="11">
        <v>0.53497400187415955</v>
      </c>
      <c r="P107" s="11">
        <v>6.3839740018741598</v>
      </c>
      <c r="Q107" s="44">
        <f t="shared" si="33"/>
        <v>0.88417578065599944</v>
      </c>
      <c r="S107" s="11">
        <v>5.91</v>
      </c>
      <c r="T107" s="11">
        <v>0.47397400187415961</v>
      </c>
      <c r="U107" s="11">
        <v>6.3839740018741598</v>
      </c>
      <c r="V107" s="44">
        <f t="shared" si="34"/>
        <v>0.89600916558250199</v>
      </c>
      <c r="X107" s="11">
        <v>5.9189999999999996</v>
      </c>
      <c r="Y107" s="11">
        <v>0.46497400187416016</v>
      </c>
      <c r="Z107" s="11">
        <v>6.3839740018741598</v>
      </c>
      <c r="AA107" s="44">
        <f t="shared" si="35"/>
        <v>0.89778194180219806</v>
      </c>
      <c r="AB107" s="48"/>
      <c r="AC107" s="11">
        <v>5.7190000000000003</v>
      </c>
      <c r="AD107" s="7"/>
      <c r="AE107" s="11" t="s">
        <v>125</v>
      </c>
      <c r="AF107" s="11"/>
      <c r="AG107" s="44">
        <f t="shared" si="36"/>
        <v>1</v>
      </c>
      <c r="AH107" s="44">
        <f t="shared" si="37"/>
        <v>1</v>
      </c>
      <c r="AI107" s="44">
        <f t="shared" si="38"/>
        <v>0</v>
      </c>
      <c r="AJ107" s="44"/>
      <c r="AK107" s="11">
        <v>5.367</v>
      </c>
      <c r="AL107" s="11">
        <v>0.24893500468539997</v>
      </c>
      <c r="AM107" s="17">
        <v>5.6159350046854</v>
      </c>
      <c r="AN107" s="11">
        <v>5.6139999999999999</v>
      </c>
      <c r="AO107" s="44">
        <f t="shared" si="39"/>
        <v>0.94254645573068219</v>
      </c>
      <c r="AP107" s="44">
        <f t="shared" si="40"/>
        <v>0.9429675793857677</v>
      </c>
      <c r="AQ107" s="4">
        <v>5.2545000000000002</v>
      </c>
      <c r="AR107" s="4">
        <v>0.3614350046853998</v>
      </c>
      <c r="AS107" s="18">
        <v>5.6159350046854</v>
      </c>
      <c r="AT107" s="4">
        <v>5.617</v>
      </c>
      <c r="AU107" s="44">
        <f t="shared" si="41"/>
        <v>0.91869286729650035</v>
      </c>
      <c r="AV107" s="44">
        <f t="shared" si="42"/>
        <v>0.91847282182184009</v>
      </c>
      <c r="AW107" s="4">
        <v>4.96</v>
      </c>
      <c r="AX107" s="4">
        <v>0.6559350046854</v>
      </c>
      <c r="AY107" s="18">
        <v>5.6159350046854</v>
      </c>
      <c r="AZ107" s="4">
        <v>5.63</v>
      </c>
      <c r="BA107" s="44">
        <f t="shared" si="43"/>
        <v>0.86161139482738591</v>
      </c>
      <c r="BB107" s="44">
        <f t="shared" si="44"/>
        <v>0.85906219592052369</v>
      </c>
      <c r="BC107" s="4">
        <v>5.25</v>
      </c>
      <c r="BD107" s="4">
        <v>0.10992200562247945</v>
      </c>
      <c r="BE107" s="18">
        <v>5.3599220056224794</v>
      </c>
      <c r="BF107" s="4">
        <v>5.37</v>
      </c>
      <c r="BG107" s="44">
        <f t="shared" si="45"/>
        <v>0.97378935215921636</v>
      </c>
      <c r="BH107" s="44">
        <f t="shared" si="46"/>
        <v>0.97145487378712725</v>
      </c>
      <c r="BI107" s="4">
        <v>4.99</v>
      </c>
      <c r="BJ107" s="4">
        <v>0.1139090065595596</v>
      </c>
      <c r="BK107" s="18">
        <v>5.1039090065595598</v>
      </c>
      <c r="BN107" s="44">
        <f t="shared" si="47"/>
        <v>0.97286445853217129</v>
      </c>
      <c r="BO107" s="44"/>
      <c r="BP107" s="4">
        <v>4.7</v>
      </c>
      <c r="BQ107" s="4">
        <v>0.40390900655955964</v>
      </c>
      <c r="BR107" s="18">
        <v>5.1039090065595598</v>
      </c>
      <c r="BS107" s="4">
        <v>5.0999999999999996</v>
      </c>
      <c r="BT107" s="44">
        <f t="shared" si="48"/>
        <v>0.90999801792249668</v>
      </c>
      <c r="BU107" s="44">
        <f t="shared" si="49"/>
        <v>0.91079134783924531</v>
      </c>
      <c r="BV107" s="3"/>
      <c r="BW107" s="3">
        <v>5.1039090065595598</v>
      </c>
      <c r="BX107" s="18">
        <v>5.1039090065595598</v>
      </c>
      <c r="BY107" s="3"/>
      <c r="BZ107" s="44">
        <f t="shared" si="50"/>
        <v>0.44448935942951223</v>
      </c>
      <c r="CA107" s="44">
        <f t="shared" si="51"/>
        <v>1</v>
      </c>
      <c r="CB107" s="3">
        <v>5.01</v>
      </c>
      <c r="CC107" s="3">
        <v>9.3909006559560027E-2</v>
      </c>
      <c r="CD107" s="18">
        <v>5.1039090065595598</v>
      </c>
      <c r="CE107" s="3">
        <v>5.2</v>
      </c>
      <c r="CF107">
        <f t="shared" si="52"/>
        <v>0.97752178700657122</v>
      </c>
      <c r="CH107" s="3">
        <v>4.7835000000000001</v>
      </c>
      <c r="CI107" s="3">
        <v>0.32040900655955973</v>
      </c>
      <c r="CJ107" s="18">
        <v>5.1039090065595598</v>
      </c>
      <c r="CK107" s="3">
        <v>5.2074999999999996</v>
      </c>
      <c r="CL107">
        <f t="shared" si="53"/>
        <v>0.92725052036879718</v>
      </c>
      <c r="CN107" s="3">
        <v>4.88</v>
      </c>
      <c r="CO107" s="3">
        <v>0.22390900655955992</v>
      </c>
      <c r="CP107" s="18">
        <v>5.1039090065595598</v>
      </c>
      <c r="CQ107" s="3">
        <v>5.0999999999999996</v>
      </c>
      <c r="CR107">
        <f t="shared" si="54"/>
        <v>0.94802216972329956</v>
      </c>
      <c r="CT107" s="3">
        <v>4.8164999999999996</v>
      </c>
      <c r="CU107" s="3">
        <v>0.28740900655956025</v>
      </c>
      <c r="CV107" s="18">
        <v>5.1039090065595598</v>
      </c>
      <c r="CW107" s="3">
        <v>5.1470000000000002</v>
      </c>
      <c r="CX107">
        <f t="shared" si="55"/>
        <v>0.93425059221519635</v>
      </c>
      <c r="CZ107" s="3">
        <v>4.8</v>
      </c>
      <c r="DA107" s="3">
        <v>0.30390900655955999</v>
      </c>
      <c r="DB107" s="18">
        <v>5.1039090065595598</v>
      </c>
      <c r="DC107" s="3">
        <v>5.0999999999999996</v>
      </c>
      <c r="DD107">
        <f t="shared" si="56"/>
        <v>0.93073739460073501</v>
      </c>
      <c r="DF107" s="3">
        <v>4.8600000000000003</v>
      </c>
      <c r="DG107" s="3">
        <v>0.24390900655955949</v>
      </c>
      <c r="DH107" s="18">
        <v>5.1039090065595598</v>
      </c>
      <c r="DI107" s="3">
        <v>4.8600000000000003</v>
      </c>
      <c r="DJ107">
        <f t="shared" si="57"/>
        <v>0.94364106723986108</v>
      </c>
      <c r="DL107" s="3">
        <v>4.71</v>
      </c>
      <c r="DM107" s="3">
        <v>0.13789600749664022</v>
      </c>
      <c r="DN107" s="18">
        <v>4.8478960074966402</v>
      </c>
      <c r="DO107" s="3">
        <v>4.84</v>
      </c>
      <c r="DP107">
        <f t="shared" si="58"/>
        <v>0.96733689007261481</v>
      </c>
      <c r="DR107" s="3">
        <v>4.6414999999999997</v>
      </c>
      <c r="DS107" s="3">
        <v>5.1771624884672001</v>
      </c>
      <c r="DT107" s="18">
        <v>5.1771624884672001</v>
      </c>
      <c r="DU107" s="3">
        <v>4.8478960074966402</v>
      </c>
      <c r="DV107">
        <f t="shared" si="59"/>
        <v>0.44097351027805859</v>
      </c>
      <c r="DX107" s="3">
        <v>4.87</v>
      </c>
      <c r="DY107" s="12">
        <v>0.30716248846719996</v>
      </c>
      <c r="DZ107" s="18">
        <v>5.1771624884672001</v>
      </c>
      <c r="EA107" s="18">
        <v>4.8478960074966402</v>
      </c>
      <c r="EB107" s="3">
        <v>5.17</v>
      </c>
      <c r="EC107" s="3"/>
      <c r="ED107" s="3">
        <v>-6.6090993440440116E-2</v>
      </c>
      <c r="EE107" s="19">
        <v>5.1039090065595598</v>
      </c>
      <c r="EF107" s="3" t="s">
        <v>165</v>
      </c>
      <c r="EI107" s="3">
        <v>4.93</v>
      </c>
      <c r="EJ107" s="3">
        <v>0.1739090065595601</v>
      </c>
      <c r="EK107" s="19">
        <v>5.1039090065595598</v>
      </c>
      <c r="EL107" s="3">
        <v>5.1100000000000003</v>
      </c>
      <c r="EM107">
        <f t="shared" si="60"/>
        <v>0.95915499467941279</v>
      </c>
      <c r="EO107" s="3"/>
      <c r="EP107" s="3"/>
      <c r="EQ107" s="3"/>
      <c r="ER107" s="3">
        <v>5.1039090065595598</v>
      </c>
      <c r="ES107" s="19">
        <v>5.1039090065595598</v>
      </c>
      <c r="ET107" s="3"/>
      <c r="EU107" s="3"/>
      <c r="EX107" s="3">
        <v>4.8455000000000004</v>
      </c>
      <c r="EY107" s="3">
        <v>0.25840900655955945</v>
      </c>
      <c r="EZ107" s="19">
        <v>5.1039090065595598</v>
      </c>
      <c r="FA107" s="3">
        <v>5.1035000000000004</v>
      </c>
      <c r="FB107" s="3">
        <v>4.8899999999999997</v>
      </c>
      <c r="FC107">
        <f t="shared" si="63"/>
        <v>0.94049000407123917</v>
      </c>
      <c r="FE107" s="3"/>
      <c r="FF107" s="19"/>
      <c r="FG107" s="3"/>
      <c r="FJ107" s="3"/>
      <c r="FK107" s="14"/>
      <c r="FL107" s="20"/>
      <c r="FM107" s="3"/>
      <c r="FN107" s="3"/>
      <c r="FO107" s="3"/>
      <c r="FP107">
        <f t="shared" si="61"/>
        <v>1</v>
      </c>
      <c r="FR107" s="3"/>
      <c r="FS107" s="3"/>
      <c r="FT107" s="20"/>
      <c r="FU107" s="3"/>
      <c r="FX107" s="3"/>
      <c r="FY107" s="3"/>
      <c r="FZ107" s="3"/>
      <c r="GA107" s="3"/>
      <c r="GB107" s="3"/>
    </row>
    <row r="108" spans="1:184">
      <c r="A108" s="36" t="s">
        <v>204</v>
      </c>
      <c r="B108" s="2" t="s">
        <v>140</v>
      </c>
      <c r="C108" s="2" t="s">
        <v>141</v>
      </c>
      <c r="D108" s="16" t="s">
        <v>124</v>
      </c>
      <c r="E108" s="3">
        <v>52</v>
      </c>
      <c r="F108" s="4">
        <v>7.117</v>
      </c>
      <c r="G108" s="4">
        <v>4.2197121635055002</v>
      </c>
      <c r="H108" s="4">
        <v>2.6452878364944996</v>
      </c>
      <c r="I108" s="64">
        <f t="shared" si="32"/>
        <v>6.8650000000000002</v>
      </c>
      <c r="J108" s="10">
        <v>5.95</v>
      </c>
      <c r="K108" s="10">
        <v>0.63794243270109963</v>
      </c>
      <c r="L108" s="44">
        <f t="shared" si="62"/>
        <v>0.86867274729675581</v>
      </c>
      <c r="N108" s="11">
        <v>6.0415000000000001</v>
      </c>
      <c r="O108" s="11">
        <v>0.54644243270109971</v>
      </c>
      <c r="P108" s="11">
        <v>6.5879424327010998</v>
      </c>
      <c r="Q108" s="44">
        <f t="shared" si="33"/>
        <v>0.88534941079418294</v>
      </c>
      <c r="S108" s="11">
        <v>6.06</v>
      </c>
      <c r="T108" s="11">
        <v>0.52794243270110019</v>
      </c>
      <c r="U108" s="11">
        <v>6.5879424327010998</v>
      </c>
      <c r="V108" s="44">
        <f t="shared" si="34"/>
        <v>0.88879931722014305</v>
      </c>
      <c r="X108" s="11">
        <v>6.13</v>
      </c>
      <c r="Y108" s="11">
        <v>0.45794243270109991</v>
      </c>
      <c r="Z108" s="11">
        <v>6.5879424327010998</v>
      </c>
      <c r="AA108" s="44">
        <f t="shared" si="35"/>
        <v>0.90209998979563955</v>
      </c>
      <c r="AB108" s="48"/>
      <c r="AC108" s="11">
        <v>5.88</v>
      </c>
      <c r="AD108" s="7"/>
      <c r="AE108" s="11" t="s">
        <v>125</v>
      </c>
      <c r="AF108" s="11"/>
      <c r="AG108" s="44">
        <f t="shared" si="36"/>
        <v>1</v>
      </c>
      <c r="AH108" s="44">
        <f t="shared" si="37"/>
        <v>1</v>
      </c>
      <c r="AI108" s="44">
        <f t="shared" si="38"/>
        <v>0</v>
      </c>
      <c r="AJ108" s="44"/>
      <c r="AK108" s="11">
        <v>5.62</v>
      </c>
      <c r="AL108" s="11">
        <v>0.17435608175274986</v>
      </c>
      <c r="AM108" s="17">
        <v>5.79435608175275</v>
      </c>
      <c r="AN108" s="11">
        <v>5.79</v>
      </c>
      <c r="AO108" s="44">
        <f t="shared" si="39"/>
        <v>0.96032012430828717</v>
      </c>
      <c r="AP108" s="44">
        <f t="shared" si="40"/>
        <v>0.9612730872394506</v>
      </c>
      <c r="AQ108" s="4">
        <v>5.48</v>
      </c>
      <c r="AR108" s="4">
        <v>0.31435608175274954</v>
      </c>
      <c r="AS108" s="18">
        <v>5.79435608175275</v>
      </c>
      <c r="AT108" s="4">
        <v>5.8</v>
      </c>
      <c r="AU108" s="44">
        <f t="shared" si="41"/>
        <v>0.93066798628769987</v>
      </c>
      <c r="AV108" s="44">
        <f t="shared" si="42"/>
        <v>0.92951094948872259</v>
      </c>
      <c r="AW108" s="4">
        <v>5.18</v>
      </c>
      <c r="AX108" s="4">
        <v>0.61435608175275025</v>
      </c>
      <c r="AY108" s="18">
        <v>5.79435608175275</v>
      </c>
      <c r="AZ108" s="4">
        <v>5.8</v>
      </c>
      <c r="BA108" s="44">
        <f t="shared" si="43"/>
        <v>0.87291116910577882</v>
      </c>
      <c r="BB108" s="44">
        <f t="shared" si="44"/>
        <v>0.87189320789050362</v>
      </c>
      <c r="BC108" s="4">
        <v>5.46</v>
      </c>
      <c r="BD108" s="4">
        <v>6.9827298103299462E-2</v>
      </c>
      <c r="BE108" s="18">
        <v>5.5298272981032994</v>
      </c>
      <c r="BF108" s="4">
        <v>5.52</v>
      </c>
      <c r="BG108" s="44">
        <f t="shared" si="45"/>
        <v>0.98372149301148737</v>
      </c>
      <c r="BH108" s="44">
        <f t="shared" si="46"/>
        <v>0.98598036556952606</v>
      </c>
      <c r="BI108" s="4">
        <v>5.15</v>
      </c>
      <c r="BJ108" s="4">
        <v>0.11529851445384942</v>
      </c>
      <c r="BK108" s="18">
        <v>5.2652985144538498</v>
      </c>
      <c r="BN108" s="44">
        <f t="shared" si="47"/>
        <v>0.97340294568590902</v>
      </c>
      <c r="BO108" s="44"/>
      <c r="BP108" s="4">
        <v>4.83</v>
      </c>
      <c r="BQ108" s="4">
        <v>0.43529851445384971</v>
      </c>
      <c r="BR108" s="18">
        <v>5.2652985144538498</v>
      </c>
      <c r="BS108" s="4">
        <v>5.26</v>
      </c>
      <c r="BT108" s="44">
        <f t="shared" si="48"/>
        <v>0.90648818132364095</v>
      </c>
      <c r="BU108" s="44">
        <f t="shared" si="49"/>
        <v>0.90752115725034144</v>
      </c>
      <c r="BV108" s="3"/>
      <c r="BW108" s="3">
        <v>5.2652985144538498</v>
      </c>
      <c r="BX108" s="18">
        <v>5.2652985144538498</v>
      </c>
      <c r="BY108" s="3"/>
      <c r="BZ108" s="44">
        <f t="shared" si="50"/>
        <v>0.44488217322843848</v>
      </c>
      <c r="CA108" s="44">
        <f t="shared" si="51"/>
        <v>1</v>
      </c>
      <c r="CB108" s="3">
        <v>5.14</v>
      </c>
      <c r="CC108" s="3">
        <v>0.1252985144538501</v>
      </c>
      <c r="CD108" s="18">
        <v>5.2652985144538498</v>
      </c>
      <c r="CE108" s="3">
        <v>5.26</v>
      </c>
      <c r="CF108">
        <f t="shared" si="52"/>
        <v>0.97116266823245256</v>
      </c>
      <c r="CH108" s="3">
        <v>4.84</v>
      </c>
      <c r="CI108" s="3">
        <v>0.42529851445384992</v>
      </c>
      <c r="CJ108" s="18">
        <v>5.2652985144538498</v>
      </c>
      <c r="CK108" s="3">
        <v>5.26</v>
      </c>
      <c r="CL108">
        <f t="shared" si="53"/>
        <v>0.90843971221166442</v>
      </c>
      <c r="CN108" s="3">
        <v>4.99</v>
      </c>
      <c r="CO108" s="3">
        <v>0.27529851445384956</v>
      </c>
      <c r="CP108" s="18">
        <v>5.2652985144538498</v>
      </c>
      <c r="CQ108" s="3">
        <v>5.26</v>
      </c>
      <c r="CR108">
        <f t="shared" si="54"/>
        <v>0.93875464727954105</v>
      </c>
      <c r="CT108" s="3">
        <v>5.0015000000000001</v>
      </c>
      <c r="CU108" s="3">
        <v>0.26379851445384972</v>
      </c>
      <c r="CV108" s="18">
        <v>5.2652985144538498</v>
      </c>
      <c r="CW108" s="3">
        <v>5.3410000000000002</v>
      </c>
      <c r="CX108">
        <f t="shared" si="55"/>
        <v>0.94116251005029017</v>
      </c>
      <c r="CZ108" s="3">
        <v>4.8899999999999997</v>
      </c>
      <c r="DA108" s="3">
        <v>0.3752985144538501</v>
      </c>
      <c r="DB108" s="18">
        <v>5.2652985144538498</v>
      </c>
      <c r="DC108" s="3">
        <v>5.26</v>
      </c>
      <c r="DD108">
        <f t="shared" si="56"/>
        <v>0.9183247786008365</v>
      </c>
      <c r="DF108" s="3">
        <v>5.03</v>
      </c>
      <c r="DG108" s="3">
        <v>0.23529851445384953</v>
      </c>
      <c r="DH108" s="18">
        <v>5.2652985144538498</v>
      </c>
      <c r="DI108" s="3">
        <v>5.03</v>
      </c>
      <c r="DJ108">
        <f t="shared" si="57"/>
        <v>0.94718340056557848</v>
      </c>
      <c r="DL108" s="3">
        <v>4.83</v>
      </c>
      <c r="DM108" s="3">
        <v>0.17076973080440006</v>
      </c>
      <c r="DN108" s="18">
        <v>5.0007697308044001</v>
      </c>
      <c r="DO108" s="3">
        <v>5</v>
      </c>
      <c r="DP108">
        <f t="shared" si="58"/>
        <v>0.96110455869873446</v>
      </c>
      <c r="DR108" s="3">
        <v>4.7699999999999996</v>
      </c>
      <c r="DS108" s="3">
        <v>4.7053983287572798</v>
      </c>
      <c r="DT108" s="18">
        <v>4.7053983287572798</v>
      </c>
      <c r="DU108" s="3">
        <v>5.0007697308044001</v>
      </c>
      <c r="DV108">
        <f t="shared" si="59"/>
        <v>0.47279102787170962</v>
      </c>
      <c r="DX108" s="3">
        <v>4.7</v>
      </c>
      <c r="DY108" s="12">
        <v>5.3983287572796357E-3</v>
      </c>
      <c r="DZ108" s="18">
        <v>4.7053983287572798</v>
      </c>
      <c r="EA108" s="18">
        <v>5.0007697308044001</v>
      </c>
      <c r="EB108" s="3"/>
      <c r="EC108" s="3">
        <v>4.6900000000000004</v>
      </c>
      <c r="ED108" s="3">
        <v>5.2652985144538498</v>
      </c>
      <c r="EE108" s="19">
        <v>5.2652985144538498</v>
      </c>
      <c r="EF108" s="3">
        <v>5.26</v>
      </c>
      <c r="EI108" s="3">
        <v>5.08</v>
      </c>
      <c r="EJ108" s="3">
        <v>0.18529851445384971</v>
      </c>
      <c r="EK108" s="19">
        <v>5.2652985144538498</v>
      </c>
      <c r="EL108" s="3">
        <v>5.3</v>
      </c>
      <c r="EM108">
        <f t="shared" si="60"/>
        <v>0.95793460493047189</v>
      </c>
      <c r="EO108" s="3"/>
      <c r="EP108" s="3"/>
      <c r="EQ108" s="3"/>
      <c r="ER108" s="12">
        <v>5.2652985144538498</v>
      </c>
      <c r="ES108" s="17">
        <v>5.2652985144538498</v>
      </c>
      <c r="ET108" s="3"/>
      <c r="EU108" s="3"/>
      <c r="EX108" s="3">
        <v>5.0229999999999997</v>
      </c>
      <c r="EY108" s="12">
        <v>0.24229851445385009</v>
      </c>
      <c r="EZ108" s="17">
        <v>5.2652985144538498</v>
      </c>
      <c r="FA108" s="3">
        <v>5.2809999999999997</v>
      </c>
      <c r="FB108" s="3"/>
      <c r="FC108">
        <f t="shared" si="63"/>
        <v>0.94569745974595865</v>
      </c>
      <c r="FE108" s="3"/>
      <c r="FF108" s="17">
        <v>5.2652985144538498</v>
      </c>
      <c r="FG108" s="3"/>
      <c r="FJ108" s="3"/>
      <c r="FK108" s="37"/>
      <c r="FL108" s="20"/>
      <c r="FM108" s="3"/>
      <c r="FN108" s="3">
        <v>5.01</v>
      </c>
      <c r="FO108" s="3">
        <v>4.9729999999999999</v>
      </c>
      <c r="FP108">
        <f t="shared" si="61"/>
        <v>1</v>
      </c>
      <c r="FR108" s="3"/>
      <c r="FS108" s="3"/>
      <c r="FT108" s="20"/>
      <c r="FU108" s="3"/>
      <c r="FX108" s="3"/>
      <c r="FY108" s="3"/>
      <c r="FZ108" s="3"/>
      <c r="GA108" s="3"/>
      <c r="GB108" s="3"/>
    </row>
    <row r="109" spans="1:184">
      <c r="A109" s="38" t="s">
        <v>216</v>
      </c>
      <c r="B109" s="2" t="s">
        <v>140</v>
      </c>
      <c r="C109" s="2" t="s">
        <v>141</v>
      </c>
      <c r="D109" s="16" t="s">
        <v>124</v>
      </c>
      <c r="E109" s="3">
        <v>26</v>
      </c>
      <c r="F109" s="4">
        <v>7.3129999999999997</v>
      </c>
      <c r="G109" s="4">
        <v>4.3401875581227003</v>
      </c>
      <c r="H109" s="4">
        <v>2.7208124418772992</v>
      </c>
      <c r="I109" s="64">
        <f t="shared" si="32"/>
        <v>7.0609999999999999</v>
      </c>
      <c r="J109" s="10">
        <v>6.18</v>
      </c>
      <c r="K109" s="10">
        <v>0.5888375116245399</v>
      </c>
      <c r="L109" s="44">
        <f t="shared" si="62"/>
        <v>0.88053671805431999</v>
      </c>
      <c r="N109" s="11">
        <v>6.17</v>
      </c>
      <c r="O109" s="11">
        <v>0.59883751162453969</v>
      </c>
      <c r="P109" s="11">
        <v>6.7688375116245396</v>
      </c>
      <c r="Q109" s="44">
        <f t="shared" si="33"/>
        <v>0.8787539032161289</v>
      </c>
      <c r="S109" s="11">
        <v>6.22</v>
      </c>
      <c r="T109" s="11">
        <v>0.54883751162453986</v>
      </c>
      <c r="U109" s="11">
        <v>6.7688375116245396</v>
      </c>
      <c r="V109" s="44">
        <f t="shared" si="34"/>
        <v>0.88774090870985978</v>
      </c>
      <c r="X109" s="11">
        <v>6.25</v>
      </c>
      <c r="Y109" s="11">
        <v>0.51883751162453962</v>
      </c>
      <c r="Z109" s="11">
        <v>6.7688375116245396</v>
      </c>
      <c r="AA109" s="44">
        <f t="shared" si="35"/>
        <v>0.8932218903633834</v>
      </c>
      <c r="AB109" s="48"/>
      <c r="AC109" s="11">
        <v>6.01</v>
      </c>
      <c r="AD109" s="7"/>
      <c r="AE109" s="11" t="s">
        <v>125</v>
      </c>
      <c r="AF109" s="11"/>
      <c r="AG109" s="44">
        <f t="shared" si="36"/>
        <v>1</v>
      </c>
      <c r="AH109" s="44">
        <f t="shared" si="37"/>
        <v>1</v>
      </c>
      <c r="AI109" s="44">
        <f t="shared" si="38"/>
        <v>0</v>
      </c>
      <c r="AJ109" s="44"/>
      <c r="AK109" s="11">
        <v>5.7030000000000003</v>
      </c>
      <c r="AL109" s="11">
        <v>0.24959377906134961</v>
      </c>
      <c r="AM109" s="17">
        <v>5.9525937790613499</v>
      </c>
      <c r="AN109" s="11">
        <v>5.9734999999999996</v>
      </c>
      <c r="AO109" s="44">
        <f t="shared" si="39"/>
        <v>0.94561967973522632</v>
      </c>
      <c r="AP109" s="44">
        <f t="shared" si="40"/>
        <v>0.94133196045274059</v>
      </c>
      <c r="AQ109" s="4">
        <v>5.59</v>
      </c>
      <c r="AR109" s="4">
        <v>0.36259377906135004</v>
      </c>
      <c r="AS109" s="18">
        <v>5.9525937790613499</v>
      </c>
      <c r="AT109" s="4">
        <v>5.94</v>
      </c>
      <c r="AU109" s="44">
        <f t="shared" si="41"/>
        <v>0.92289801437409269</v>
      </c>
      <c r="AV109" s="44">
        <f t="shared" si="42"/>
        <v>0.92537611861729219</v>
      </c>
      <c r="AW109" s="4">
        <v>5.25</v>
      </c>
      <c r="AX109" s="4">
        <v>0.7025937790613499</v>
      </c>
      <c r="AY109" s="18">
        <v>5.9525937790613499</v>
      </c>
      <c r="AZ109" s="4">
        <v>5.97</v>
      </c>
      <c r="BA109" s="44">
        <f t="shared" si="43"/>
        <v>0.86067336017910967</v>
      </c>
      <c r="BB109" s="44">
        <f t="shared" si="44"/>
        <v>0.85771278401642581</v>
      </c>
      <c r="BC109" s="4">
        <v>5.54</v>
      </c>
      <c r="BD109" s="4">
        <v>0.14051253487361937</v>
      </c>
      <c r="BE109" s="18">
        <v>5.6805125348736194</v>
      </c>
      <c r="BF109" s="4">
        <v>5.68</v>
      </c>
      <c r="BG109" s="44">
        <f t="shared" si="45"/>
        <v>0.96864049546782849</v>
      </c>
      <c r="BH109" s="44">
        <f t="shared" si="46"/>
        <v>0.96875130824686662</v>
      </c>
      <c r="BI109" s="4">
        <v>5.21</v>
      </c>
      <c r="BJ109" s="4">
        <v>0.19843129068588983</v>
      </c>
      <c r="BK109" s="18">
        <v>5.4084312906858898</v>
      </c>
      <c r="BN109" s="44">
        <f t="shared" si="47"/>
        <v>0.9562793666319922</v>
      </c>
      <c r="BO109" s="44"/>
      <c r="BP109" s="4">
        <v>4.8099999999999996</v>
      </c>
      <c r="BQ109" s="4">
        <v>0.59843129068589018</v>
      </c>
      <c r="BR109" s="18">
        <v>5.4084312906858898</v>
      </c>
      <c r="BS109" s="4">
        <v>5.4</v>
      </c>
      <c r="BT109" s="44">
        <f t="shared" si="48"/>
        <v>0.87882618420122505</v>
      </c>
      <c r="BU109" s="44">
        <f t="shared" si="49"/>
        <v>0.88032909639959844</v>
      </c>
      <c r="BV109" s="3"/>
      <c r="BW109" s="3">
        <v>5.4084312906858898</v>
      </c>
      <c r="BX109" s="18">
        <v>5.4084312906858898</v>
      </c>
      <c r="BY109" s="3"/>
      <c r="BZ109" s="44">
        <f t="shared" si="50"/>
        <v>0.44521050883563146</v>
      </c>
      <c r="CA109" s="44">
        <f t="shared" si="51"/>
        <v>1</v>
      </c>
      <c r="CB109" s="3">
        <v>4.9400000000000004</v>
      </c>
      <c r="CC109" s="3">
        <v>0.4684312906858894</v>
      </c>
      <c r="CD109" s="18">
        <v>5.4084312906858898</v>
      </c>
      <c r="CE109" s="3">
        <v>5.4</v>
      </c>
      <c r="CF109">
        <f t="shared" si="52"/>
        <v>0.90258506539732286</v>
      </c>
      <c r="CH109" s="3">
        <v>4.87</v>
      </c>
      <c r="CI109" s="3">
        <v>0.53843129068588969</v>
      </c>
      <c r="CJ109" s="18">
        <v>5.4084312906858898</v>
      </c>
      <c r="CK109" s="3">
        <v>5.45</v>
      </c>
      <c r="CL109">
        <f t="shared" si="53"/>
        <v>0.88963448316578775</v>
      </c>
      <c r="CN109" s="3">
        <v>5.04</v>
      </c>
      <c r="CO109" s="3">
        <v>0.36843129068588976</v>
      </c>
      <c r="CP109" s="18">
        <v>5.4084312906858898</v>
      </c>
      <c r="CQ109" s="3">
        <v>5.41</v>
      </c>
      <c r="CR109">
        <f t="shared" si="54"/>
        <v>0.92175385128505083</v>
      </c>
      <c r="CT109" s="3">
        <v>5.0270000000000001</v>
      </c>
      <c r="CU109" s="3">
        <v>0.38143129068588966</v>
      </c>
      <c r="CV109" s="18">
        <v>5.4084312906858898</v>
      </c>
      <c r="CW109" s="3">
        <v>5.444</v>
      </c>
      <c r="CX109">
        <f t="shared" si="55"/>
        <v>0.91921599288300526</v>
      </c>
      <c r="CZ109" s="3">
        <v>4.8499999999999996</v>
      </c>
      <c r="DA109" s="3">
        <v>0.55843129068589015</v>
      </c>
      <c r="DB109" s="18">
        <v>5.4084312906858898</v>
      </c>
      <c r="DC109" s="3">
        <v>5.4</v>
      </c>
      <c r="DD109">
        <f t="shared" si="56"/>
        <v>0.88600229821479004</v>
      </c>
      <c r="DF109" s="3">
        <v>5.0599999999999996</v>
      </c>
      <c r="DG109" s="3">
        <v>0.34843129068589018</v>
      </c>
      <c r="DH109" s="18">
        <v>5.4084312906858898</v>
      </c>
      <c r="DI109" s="3">
        <v>5.0599999999999996</v>
      </c>
      <c r="DJ109">
        <f t="shared" si="57"/>
        <v>0.92568572922611769</v>
      </c>
      <c r="DL109" s="3">
        <v>4.82</v>
      </c>
      <c r="DM109" s="3">
        <v>0.3163500464981599</v>
      </c>
      <c r="DN109" s="18">
        <v>5.1363500464981602</v>
      </c>
      <c r="DO109" s="3">
        <v>5.13</v>
      </c>
      <c r="DP109">
        <f t="shared" si="58"/>
        <v>0.93206324669552032</v>
      </c>
      <c r="DR109" s="3">
        <v>4.76</v>
      </c>
      <c r="DS109" s="3">
        <v>4.7053983287572798</v>
      </c>
      <c r="DT109" s="18">
        <v>4.7053983287572798</v>
      </c>
      <c r="DU109" s="3">
        <v>5.1363500464981602</v>
      </c>
      <c r="DV109">
        <f t="shared" si="59"/>
        <v>0.47981276308678394</v>
      </c>
      <c r="DX109" s="3">
        <v>4.67</v>
      </c>
      <c r="DY109" s="12">
        <v>3.5398328757279884E-2</v>
      </c>
      <c r="DZ109" s="18">
        <v>4.7053983287572798</v>
      </c>
      <c r="EA109" s="18">
        <v>5.1363500464981602</v>
      </c>
      <c r="EB109" s="3"/>
      <c r="EC109" s="3">
        <v>5.48</v>
      </c>
      <c r="ED109" s="3">
        <v>5.4084312906858898</v>
      </c>
      <c r="EE109" s="19">
        <v>5.4084312906858898</v>
      </c>
      <c r="EF109" s="3">
        <v>5.4</v>
      </c>
      <c r="EI109" s="3">
        <v>4.95</v>
      </c>
      <c r="EJ109" s="3">
        <v>0.45843129068588961</v>
      </c>
      <c r="EK109" s="19">
        <v>5.4084312906858898</v>
      </c>
      <c r="EL109" s="3">
        <v>5.41</v>
      </c>
      <c r="EM109">
        <f t="shared" si="60"/>
        <v>0.904465992167786</v>
      </c>
      <c r="EO109" s="3"/>
      <c r="EP109" s="3"/>
      <c r="EQ109" s="3"/>
      <c r="ER109" s="12">
        <v>5.4084312906858898</v>
      </c>
      <c r="ES109" s="17">
        <v>5.4084312906858898</v>
      </c>
      <c r="ET109" s="3"/>
      <c r="EU109" s="3"/>
      <c r="EX109" s="3">
        <v>4.95</v>
      </c>
      <c r="EY109" s="12">
        <v>0.45843129068588961</v>
      </c>
      <c r="EZ109" s="17">
        <v>5.4084312906858898</v>
      </c>
      <c r="FA109" s="3">
        <v>5.4</v>
      </c>
      <c r="FB109" s="3"/>
      <c r="FC109">
        <f t="shared" si="63"/>
        <v>0.904465992167786</v>
      </c>
      <c r="FE109" s="3"/>
      <c r="FF109" s="17">
        <v>5.4084312906858898</v>
      </c>
      <c r="FG109" s="3"/>
      <c r="FJ109" s="3">
        <v>5</v>
      </c>
      <c r="FK109" s="12">
        <v>0.13635004649816018</v>
      </c>
      <c r="FL109" s="18">
        <v>5.1363500464981602</v>
      </c>
      <c r="FM109" s="3">
        <v>5.13</v>
      </c>
      <c r="FN109" s="3"/>
      <c r="FO109" s="3"/>
      <c r="FP109">
        <f t="shared" si="61"/>
        <v>0.96954118147976365</v>
      </c>
      <c r="FR109" s="3">
        <v>5.0019999999999998</v>
      </c>
      <c r="FS109" s="3"/>
      <c r="FT109" s="39"/>
      <c r="FU109" s="3"/>
      <c r="FX109" s="3"/>
      <c r="FY109" s="3"/>
      <c r="FZ109" s="24"/>
      <c r="GA109" s="24"/>
      <c r="GB109" s="24"/>
    </row>
    <row r="110" spans="1:184">
      <c r="A110" s="42" t="s">
        <v>241</v>
      </c>
      <c r="B110" s="2" t="s">
        <v>140</v>
      </c>
      <c r="C110" s="2" t="s">
        <v>141</v>
      </c>
      <c r="D110" s="16" t="s">
        <v>124</v>
      </c>
      <c r="E110" s="3">
        <v>35</v>
      </c>
      <c r="F110" s="4">
        <v>6.5549999999999997</v>
      </c>
      <c r="G110" s="4">
        <v>3.8742674095520999</v>
      </c>
      <c r="H110" s="4">
        <v>2.4287325904478996</v>
      </c>
      <c r="I110" s="64">
        <f t="shared" si="32"/>
        <v>6.302999999999999</v>
      </c>
      <c r="J110" s="40">
        <v>5.9279999999999999</v>
      </c>
      <c r="K110" s="12">
        <v>0.12969359333141917</v>
      </c>
      <c r="L110" s="44">
        <f t="shared" si="62"/>
        <v>0.96760867719790011</v>
      </c>
      <c r="N110" s="40">
        <v>5.5739999999999998</v>
      </c>
      <c r="O110" s="11">
        <v>0.48369359333141926</v>
      </c>
      <c r="P110" s="11">
        <v>6.2076935933314195</v>
      </c>
      <c r="Q110" s="44">
        <f t="shared" si="33"/>
        <v>0.88900919650006627</v>
      </c>
      <c r="S110" s="40">
        <v>5.5919999999999996</v>
      </c>
      <c r="T110" s="11">
        <v>0.46569359333141946</v>
      </c>
      <c r="U110" s="11">
        <v>6.2076935933314195</v>
      </c>
      <c r="V110" s="44">
        <f t="shared" si="34"/>
        <v>0.89269636454751378</v>
      </c>
      <c r="X110" s="40">
        <v>5.6479999999999997</v>
      </c>
      <c r="Y110" s="11">
        <v>0.40969359333141941</v>
      </c>
      <c r="Z110" s="11">
        <v>6.2076935933314195</v>
      </c>
      <c r="AA110" s="44">
        <f t="shared" si="35"/>
        <v>0.90436570429664143</v>
      </c>
      <c r="AB110" s="48"/>
      <c r="AC110" s="11">
        <v>5.51</v>
      </c>
      <c r="AD110" s="7"/>
      <c r="AE110" s="11" t="s">
        <v>125</v>
      </c>
      <c r="AF110" s="11">
        <v>5.51</v>
      </c>
      <c r="AG110" s="44">
        <f t="shared" si="36"/>
        <v>1</v>
      </c>
      <c r="AH110" s="44">
        <f t="shared" si="37"/>
        <v>1</v>
      </c>
      <c r="AI110" s="44">
        <f t="shared" si="38"/>
        <v>0.84057971014492749</v>
      </c>
      <c r="AJ110" s="44"/>
      <c r="AK110" s="11">
        <v>5.23</v>
      </c>
      <c r="AL110" s="11">
        <v>0.23173398332854944</v>
      </c>
      <c r="AM110" s="17">
        <v>5.4617339833285499</v>
      </c>
      <c r="AN110" s="11">
        <v>5.46</v>
      </c>
      <c r="AO110" s="44">
        <f t="shared" si="39"/>
        <v>0.94356212744341716</v>
      </c>
      <c r="AP110" s="44">
        <f t="shared" si="40"/>
        <v>0.9439607664294225</v>
      </c>
      <c r="AQ110" s="4">
        <v>5.21</v>
      </c>
      <c r="AR110" s="4">
        <v>0.13063370477604952</v>
      </c>
      <c r="AS110" s="18">
        <v>5.3406337047760495</v>
      </c>
      <c r="AT110" s="4">
        <v>5.34</v>
      </c>
      <c r="AU110" s="44">
        <f t="shared" si="41"/>
        <v>0.96738154050578506</v>
      </c>
      <c r="AV110" s="44">
        <f t="shared" si="42"/>
        <v>0.96753463575137688</v>
      </c>
      <c r="AW110" s="4">
        <v>4.88</v>
      </c>
      <c r="AX110" s="4">
        <v>0.46063370477604959</v>
      </c>
      <c r="AY110" s="18">
        <v>5.3406337047760495</v>
      </c>
      <c r="AZ110" s="4">
        <v>5.34</v>
      </c>
      <c r="BA110" s="44">
        <f t="shared" si="43"/>
        <v>0.89373835927801981</v>
      </c>
      <c r="BB110" s="44">
        <f t="shared" si="44"/>
        <v>0.89386903101866166</v>
      </c>
      <c r="BC110" s="4">
        <v>5.0199999999999996</v>
      </c>
      <c r="BD110" s="4">
        <v>7.7760445731259509E-2</v>
      </c>
      <c r="BE110" s="18">
        <v>5.0977604457312591</v>
      </c>
      <c r="BF110" s="4">
        <v>5.0999999999999996</v>
      </c>
      <c r="BG110" s="44">
        <f t="shared" si="45"/>
        <v>0.98032391253839379</v>
      </c>
      <c r="BH110" s="44">
        <f t="shared" si="46"/>
        <v>0.97976869247467968</v>
      </c>
      <c r="BI110" s="4">
        <v>4.84</v>
      </c>
      <c r="BJ110" s="4">
        <v>1.4887186686468823E-2</v>
      </c>
      <c r="BK110" s="18">
        <v>4.8548871866864687</v>
      </c>
      <c r="BL110" s="4">
        <v>4.84</v>
      </c>
      <c r="BN110" s="44">
        <f t="shared" si="47"/>
        <v>0.99617212781902087</v>
      </c>
      <c r="BO110" s="44"/>
      <c r="BP110" s="4">
        <v>4.62</v>
      </c>
      <c r="BQ110" s="4">
        <v>0.23488718668646857</v>
      </c>
      <c r="BR110" s="18">
        <v>4.8548871866864687</v>
      </c>
      <c r="BS110" s="4">
        <v>4.8499999999999996</v>
      </c>
      <c r="BT110" s="44">
        <f t="shared" si="48"/>
        <v>0.94283807503823813</v>
      </c>
      <c r="BU110" s="44">
        <f t="shared" si="49"/>
        <v>0.9439607664294225</v>
      </c>
      <c r="BV110" s="3">
        <v>4.67</v>
      </c>
      <c r="BW110" s="3">
        <v>0.18488718668646875</v>
      </c>
      <c r="BX110" s="18">
        <v>4.8548871866864687</v>
      </c>
      <c r="BY110" s="3">
        <v>4.8499999999999996</v>
      </c>
      <c r="BZ110" s="44">
        <f t="shared" si="50"/>
        <v>0.95445179967823945</v>
      </c>
      <c r="CA110" s="44">
        <f t="shared" si="51"/>
        <v>0.95560233654644755</v>
      </c>
      <c r="CB110" s="3">
        <v>4.6500000000000004</v>
      </c>
      <c r="CC110" s="3">
        <v>0.20488718668646833</v>
      </c>
      <c r="CD110" s="18">
        <v>4.8548871866864687</v>
      </c>
      <c r="CE110" s="3">
        <v>4.8499999999999996</v>
      </c>
      <c r="CF110">
        <f t="shared" si="52"/>
        <v>0.94977214472935212</v>
      </c>
      <c r="CH110" s="3">
        <v>4.55</v>
      </c>
      <c r="CI110" s="3">
        <v>0.30488718668646886</v>
      </c>
      <c r="CJ110" s="18">
        <v>4.8548871866864687</v>
      </c>
      <c r="CK110" s="3">
        <v>4.8899999999999997</v>
      </c>
      <c r="CL110">
        <f t="shared" si="53"/>
        <v>0.9270457266737917</v>
      </c>
      <c r="CN110" s="3">
        <v>4.62</v>
      </c>
      <c r="CO110" s="3">
        <v>0.23488718668646857</v>
      </c>
      <c r="CP110" s="18">
        <v>4.8548871866864687</v>
      </c>
      <c r="CQ110" s="3">
        <v>4.8499999999999996</v>
      </c>
      <c r="CR110">
        <f t="shared" si="54"/>
        <v>0.94283807503823813</v>
      </c>
      <c r="CT110" s="3">
        <v>4.6210000000000004</v>
      </c>
      <c r="CU110" s="3">
        <v>0.23388718668646824</v>
      </c>
      <c r="CV110" s="18">
        <v>4.8548871866864687</v>
      </c>
      <c r="CW110" s="3">
        <v>4.875</v>
      </c>
      <c r="CX110">
        <f t="shared" si="55"/>
        <v>0.94306757907781369</v>
      </c>
      <c r="CZ110" s="3">
        <v>4.5599999999999996</v>
      </c>
      <c r="DA110" s="3">
        <v>0.29488718668646907</v>
      </c>
      <c r="DB110" s="18">
        <v>4.8548871866864687</v>
      </c>
      <c r="DC110" s="3">
        <v>4.8499999999999996</v>
      </c>
      <c r="DD110">
        <f t="shared" si="56"/>
        <v>0.92926930871008784</v>
      </c>
      <c r="DF110" s="3">
        <v>4.62</v>
      </c>
      <c r="DG110" s="3">
        <v>0.23488718668646857</v>
      </c>
      <c r="DH110" s="18">
        <v>4.8548871866864687</v>
      </c>
      <c r="DI110" s="3">
        <v>4.8600000000000003</v>
      </c>
      <c r="DJ110">
        <f t="shared" si="57"/>
        <v>0.94283807503823813</v>
      </c>
      <c r="DL110" s="3">
        <v>4.63</v>
      </c>
      <c r="DM110" s="3">
        <v>-1.7986072358320726E-2</v>
      </c>
      <c r="DN110" s="18">
        <v>4.6120139276416792</v>
      </c>
      <c r="DO110" s="3">
        <v>4.63</v>
      </c>
      <c r="DP110">
        <f t="shared" si="58"/>
        <v>1</v>
      </c>
      <c r="DR110" s="3">
        <v>4.51</v>
      </c>
      <c r="DS110" s="3">
        <v>4.5300431755513193</v>
      </c>
      <c r="DT110" s="18">
        <v>4.5300431755513193</v>
      </c>
      <c r="DU110" s="3">
        <v>4.6120139276416792</v>
      </c>
      <c r="DV110">
        <f t="shared" si="59"/>
        <v>0.4609857489583038</v>
      </c>
      <c r="DX110" s="3">
        <v>4.51</v>
      </c>
      <c r="DY110" s="12">
        <v>2.0043175551319514E-2</v>
      </c>
      <c r="DZ110" s="18">
        <v>4.5300431755513193</v>
      </c>
      <c r="EA110" s="18">
        <v>4.6120139276416792</v>
      </c>
      <c r="EB110" s="3">
        <v>4.53</v>
      </c>
      <c r="EC110" s="3">
        <v>4.4800000000000004</v>
      </c>
      <c r="ED110" s="3">
        <v>0.32488718668646843</v>
      </c>
      <c r="EE110" s="19">
        <v>4.8548871866864687</v>
      </c>
      <c r="EF110" s="3">
        <v>4.8499999999999996</v>
      </c>
      <c r="EI110" s="3">
        <v>4.8600000000000003</v>
      </c>
      <c r="EJ110" s="3">
        <v>-5.1128133135316389E-3</v>
      </c>
      <c r="EK110" s="19">
        <v>4.8548871866864687</v>
      </c>
      <c r="EL110" s="3">
        <v>4.8600000000000003</v>
      </c>
      <c r="EM110">
        <f t="shared" si="60"/>
        <v>1</v>
      </c>
      <c r="EO110" s="3"/>
      <c r="EP110" s="3"/>
      <c r="EQ110" s="3"/>
      <c r="ER110" s="12">
        <v>4.8548871866864687</v>
      </c>
      <c r="ES110" s="17">
        <v>4.8548871866864687</v>
      </c>
      <c r="ET110" s="3"/>
      <c r="EU110" s="3"/>
      <c r="EX110" s="3">
        <v>4.66</v>
      </c>
      <c r="EY110" s="12">
        <v>0.19488718668646854</v>
      </c>
      <c r="EZ110" s="17">
        <v>4.8548871866864687</v>
      </c>
      <c r="FA110" s="3"/>
      <c r="FB110" s="3"/>
      <c r="FC110">
        <f t="shared" si="63"/>
        <v>0.95210622204754325</v>
      </c>
      <c r="FE110" s="3"/>
      <c r="FF110" s="17">
        <v>4.8548871866864687</v>
      </c>
      <c r="FG110" s="3"/>
      <c r="FJ110" s="3">
        <v>4.68</v>
      </c>
      <c r="FK110" s="12">
        <v>-6.7986072358320548E-2</v>
      </c>
      <c r="FL110" s="18">
        <v>4.6120139276416792</v>
      </c>
      <c r="FM110" s="3">
        <v>4.68</v>
      </c>
      <c r="FN110" s="3"/>
      <c r="FO110" s="3"/>
      <c r="FP110">
        <f t="shared" si="61"/>
        <v>1</v>
      </c>
      <c r="FR110" s="3"/>
      <c r="FS110" s="3">
        <v>4.59</v>
      </c>
      <c r="FT110" s="18">
        <v>4.6120139276416792</v>
      </c>
      <c r="FU110" s="3">
        <v>4.72</v>
      </c>
      <c r="FX110" s="3">
        <v>4.72</v>
      </c>
      <c r="FY110" s="3">
        <v>4.6414999999999997</v>
      </c>
      <c r="FZ110" s="3"/>
      <c r="GA110" s="3"/>
      <c r="GB110" s="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6484A-4A66-CC4E-BC59-DA258A295772}">
  <dimension ref="A1:GY73"/>
  <sheetViews>
    <sheetView workbookViewId="0">
      <selection activeCell="A13" sqref="A13:D73"/>
    </sheetView>
  </sheetViews>
  <sheetFormatPr baseColWidth="10" defaultRowHeight="14"/>
  <sheetData>
    <row r="1" spans="1:207" ht="32" customHeight="1">
      <c r="A1" s="1" t="s">
        <v>0</v>
      </c>
      <c r="B1" s="2" t="s">
        <v>1</v>
      </c>
      <c r="C1" s="2" t="s">
        <v>2</v>
      </c>
      <c r="D1" s="2" t="s">
        <v>3</v>
      </c>
      <c r="E1" s="3" t="s">
        <v>4</v>
      </c>
      <c r="F1" s="4" t="s">
        <v>5</v>
      </c>
      <c r="G1" s="4" t="s">
        <v>6</v>
      </c>
      <c r="H1" s="4" t="s">
        <v>7</v>
      </c>
      <c r="I1" s="65" t="s">
        <v>275</v>
      </c>
      <c r="K1" s="5" t="s">
        <v>8</v>
      </c>
      <c r="L1" s="5" t="s">
        <v>9</v>
      </c>
      <c r="M1" s="52" t="s">
        <v>263</v>
      </c>
      <c r="N1" s="45" t="s">
        <v>264</v>
      </c>
      <c r="O1" s="53" t="s">
        <v>276</v>
      </c>
      <c r="P1" s="6" t="s">
        <v>10</v>
      </c>
      <c r="Q1" s="6" t="s">
        <v>11</v>
      </c>
      <c r="R1" s="6" t="s">
        <v>12</v>
      </c>
      <c r="S1" s="52" t="s">
        <v>263</v>
      </c>
      <c r="T1" s="45" t="s">
        <v>264</v>
      </c>
      <c r="U1" s="53" t="s">
        <v>276</v>
      </c>
      <c r="V1" s="6" t="s">
        <v>13</v>
      </c>
      <c r="W1" s="7" t="s">
        <v>14</v>
      </c>
      <c r="X1" s="7" t="s">
        <v>12</v>
      </c>
      <c r="Y1" s="52" t="s">
        <v>263</v>
      </c>
      <c r="Z1" s="45" t="s">
        <v>264</v>
      </c>
      <c r="AA1" s="53" t="s">
        <v>276</v>
      </c>
      <c r="AB1" s="6" t="s">
        <v>15</v>
      </c>
      <c r="AC1" s="7" t="s">
        <v>16</v>
      </c>
      <c r="AD1" s="7">
        <v>88</v>
      </c>
      <c r="AE1" s="52" t="s">
        <v>263</v>
      </c>
      <c r="AF1" s="47" t="s">
        <v>264</v>
      </c>
      <c r="AG1" s="53" t="s">
        <v>276</v>
      </c>
      <c r="AH1" s="6" t="s">
        <v>17</v>
      </c>
      <c r="AI1" s="7" t="s">
        <v>18</v>
      </c>
      <c r="AJ1" s="7" t="s">
        <v>12</v>
      </c>
      <c r="AK1" s="7" t="s">
        <v>19</v>
      </c>
      <c r="AL1" s="52" t="s">
        <v>263</v>
      </c>
      <c r="AM1" s="53" t="s">
        <v>264</v>
      </c>
      <c r="AN1" s="53" t="s">
        <v>276</v>
      </c>
      <c r="AO1" s="53" t="s">
        <v>277</v>
      </c>
      <c r="AP1" s="53"/>
      <c r="AQ1" s="53" t="s">
        <v>278</v>
      </c>
      <c r="AR1" s="53"/>
      <c r="AS1" s="66" t="s">
        <v>20</v>
      </c>
      <c r="AT1" s="7" t="s">
        <v>21</v>
      </c>
      <c r="AU1" s="7" t="s">
        <v>22</v>
      </c>
      <c r="AV1" s="7" t="s">
        <v>23</v>
      </c>
      <c r="AW1" s="52" t="s">
        <v>263</v>
      </c>
      <c r="AX1" s="53" t="s">
        <v>264</v>
      </c>
      <c r="AY1" s="53" t="s">
        <v>277</v>
      </c>
      <c r="AZ1" s="53" t="s">
        <v>278</v>
      </c>
      <c r="BA1" s="4" t="s">
        <v>24</v>
      </c>
      <c r="BB1" s="4" t="s">
        <v>25</v>
      </c>
      <c r="BC1" s="4" t="s">
        <v>26</v>
      </c>
      <c r="BD1" s="4" t="s">
        <v>27</v>
      </c>
      <c r="BE1" s="52" t="s">
        <v>263</v>
      </c>
      <c r="BF1" s="55" t="s">
        <v>264</v>
      </c>
      <c r="BG1" s="53" t="s">
        <v>277</v>
      </c>
      <c r="BH1" s="53" t="s">
        <v>278</v>
      </c>
      <c r="BI1" s="4" t="s">
        <v>28</v>
      </c>
      <c r="BJ1" s="4" t="s">
        <v>29</v>
      </c>
      <c r="BK1" s="4" t="s">
        <v>26</v>
      </c>
      <c r="BL1" s="4" t="s">
        <v>30</v>
      </c>
      <c r="BM1" s="52" t="s">
        <v>263</v>
      </c>
      <c r="BN1" s="55" t="s">
        <v>264</v>
      </c>
      <c r="BO1" s="53" t="s">
        <v>277</v>
      </c>
      <c r="BP1" s="53" t="s">
        <v>278</v>
      </c>
      <c r="BQ1" s="53"/>
      <c r="BR1" s="4" t="s">
        <v>31</v>
      </c>
      <c r="BS1" s="4" t="s">
        <v>32</v>
      </c>
      <c r="BT1" s="4" t="s">
        <v>33</v>
      </c>
      <c r="BU1" s="4" t="s">
        <v>34</v>
      </c>
      <c r="BV1" s="53" t="s">
        <v>263</v>
      </c>
      <c r="BW1" s="55" t="s">
        <v>264</v>
      </c>
      <c r="BX1" s="53" t="s">
        <v>277</v>
      </c>
      <c r="BY1" s="53" t="s">
        <v>278</v>
      </c>
      <c r="BZ1" s="4" t="s">
        <v>35</v>
      </c>
      <c r="CA1" s="4" t="s">
        <v>36</v>
      </c>
      <c r="CB1" s="4" t="s">
        <v>37</v>
      </c>
      <c r="CC1" s="4" t="s">
        <v>38</v>
      </c>
      <c r="CD1" s="54" t="s">
        <v>39</v>
      </c>
      <c r="CE1" s="53" t="s">
        <v>273</v>
      </c>
      <c r="CF1" s="43" t="s">
        <v>264</v>
      </c>
      <c r="CG1" s="53" t="s">
        <v>277</v>
      </c>
      <c r="CH1" s="53" t="s">
        <v>278</v>
      </c>
      <c r="CI1" s="4" t="s">
        <v>40</v>
      </c>
      <c r="CJ1" s="4" t="s">
        <v>41</v>
      </c>
      <c r="CK1" s="4" t="s">
        <v>42</v>
      </c>
      <c r="CL1" s="4" t="s">
        <v>43</v>
      </c>
      <c r="CM1" s="55" t="s">
        <v>263</v>
      </c>
      <c r="CN1" s="43" t="s">
        <v>264</v>
      </c>
      <c r="CO1" s="43"/>
      <c r="CP1" s="43"/>
      <c r="CQ1" s="3" t="s">
        <v>44</v>
      </c>
      <c r="CR1" s="4" t="s">
        <v>45</v>
      </c>
      <c r="CS1" s="4" t="s">
        <v>46</v>
      </c>
      <c r="CT1" s="3" t="s">
        <v>47</v>
      </c>
      <c r="CU1" s="55" t="s">
        <v>263</v>
      </c>
      <c r="CV1" s="43" t="s">
        <v>264</v>
      </c>
      <c r="CW1" s="43"/>
      <c r="CX1" s="43"/>
      <c r="CY1" s="3" t="s">
        <v>48</v>
      </c>
      <c r="CZ1" s="4" t="s">
        <v>49</v>
      </c>
      <c r="DA1" s="4" t="s">
        <v>50</v>
      </c>
      <c r="DB1" s="3" t="s">
        <v>51</v>
      </c>
      <c r="DC1" s="58" t="s">
        <v>273</v>
      </c>
      <c r="DD1" s="44" t="s">
        <v>264</v>
      </c>
      <c r="DE1" s="3" t="s">
        <v>52</v>
      </c>
      <c r="DF1" s="3" t="s">
        <v>53</v>
      </c>
      <c r="DG1" s="4" t="s">
        <v>54</v>
      </c>
      <c r="DH1" s="3" t="s">
        <v>55</v>
      </c>
      <c r="DI1" s="61" t="s">
        <v>273</v>
      </c>
      <c r="DJ1" s="59" t="s">
        <v>264</v>
      </c>
      <c r="DK1" s="3" t="s">
        <v>56</v>
      </c>
      <c r="DL1" s="3" t="s">
        <v>57</v>
      </c>
      <c r="DM1" s="4" t="s">
        <v>58</v>
      </c>
      <c r="DN1" s="3" t="s">
        <v>59</v>
      </c>
      <c r="DO1" s="61" t="s">
        <v>273</v>
      </c>
      <c r="DP1" s="59" t="s">
        <v>264</v>
      </c>
      <c r="DQ1" s="3" t="s">
        <v>60</v>
      </c>
      <c r="DR1" s="3" t="s">
        <v>61</v>
      </c>
      <c r="DS1" s="4" t="s">
        <v>62</v>
      </c>
      <c r="DT1" s="3" t="s">
        <v>63</v>
      </c>
      <c r="DU1" s="61" t="s">
        <v>273</v>
      </c>
      <c r="DV1" s="59" t="s">
        <v>264</v>
      </c>
      <c r="DW1" s="3" t="s">
        <v>64</v>
      </c>
      <c r="DX1" s="3" t="s">
        <v>65</v>
      </c>
      <c r="DY1" s="4" t="s">
        <v>66</v>
      </c>
      <c r="DZ1" s="3" t="s">
        <v>67</v>
      </c>
      <c r="EA1" s="61" t="s">
        <v>273</v>
      </c>
      <c r="EB1" s="59" t="s">
        <v>264</v>
      </c>
      <c r="EC1" s="3" t="s">
        <v>68</v>
      </c>
      <c r="ED1" s="3" t="s">
        <v>69</v>
      </c>
      <c r="EE1" s="4" t="s">
        <v>70</v>
      </c>
      <c r="EF1" s="3" t="s">
        <v>71</v>
      </c>
      <c r="EG1" s="61" t="s">
        <v>273</v>
      </c>
      <c r="EH1" s="59" t="s">
        <v>264</v>
      </c>
      <c r="EI1" s="3" t="s">
        <v>72</v>
      </c>
      <c r="EJ1" s="3" t="s">
        <v>73</v>
      </c>
      <c r="EK1" s="4" t="s">
        <v>74</v>
      </c>
      <c r="EL1" s="3" t="s">
        <v>75</v>
      </c>
      <c r="EM1" s="61" t="s">
        <v>273</v>
      </c>
      <c r="EN1" s="59" t="s">
        <v>264</v>
      </c>
      <c r="EO1" s="3" t="s">
        <v>76</v>
      </c>
      <c r="EP1" s="3" t="s">
        <v>77</v>
      </c>
      <c r="EQ1" s="4" t="s">
        <v>78</v>
      </c>
      <c r="ER1" s="3" t="s">
        <v>79</v>
      </c>
      <c r="ES1" s="61" t="s">
        <v>273</v>
      </c>
      <c r="ET1" s="59" t="s">
        <v>264</v>
      </c>
      <c r="EU1" s="3" t="s">
        <v>80</v>
      </c>
      <c r="EV1" s="3" t="s">
        <v>81</v>
      </c>
      <c r="EW1" s="4" t="s">
        <v>82</v>
      </c>
      <c r="EX1" s="4" t="s">
        <v>83</v>
      </c>
      <c r="EY1" s="3" t="s">
        <v>84</v>
      </c>
      <c r="EZ1" s="3" t="s">
        <v>85</v>
      </c>
      <c r="FA1" s="3" t="s">
        <v>86</v>
      </c>
      <c r="FB1" s="3" t="s">
        <v>87</v>
      </c>
      <c r="FC1" s="3" t="s">
        <v>88</v>
      </c>
      <c r="FD1" s="59" t="s">
        <v>273</v>
      </c>
      <c r="FE1" s="59" t="s">
        <v>264</v>
      </c>
      <c r="FF1" s="3" t="s">
        <v>89</v>
      </c>
      <c r="FG1" s="3" t="s">
        <v>90</v>
      </c>
      <c r="FH1" s="3" t="s">
        <v>91</v>
      </c>
      <c r="FI1" s="3" t="s">
        <v>92</v>
      </c>
      <c r="FJ1" s="61" t="s">
        <v>273</v>
      </c>
      <c r="FK1" s="59" t="s">
        <v>264</v>
      </c>
      <c r="FL1" s="3" t="s">
        <v>93</v>
      </c>
      <c r="FM1" s="60" t="s">
        <v>94</v>
      </c>
      <c r="FN1" s="3" t="s">
        <v>95</v>
      </c>
      <c r="FO1" s="3" t="s">
        <v>96</v>
      </c>
      <c r="FP1" s="3" t="s">
        <v>97</v>
      </c>
      <c r="FQ1" s="3" t="s">
        <v>98</v>
      </c>
      <c r="FR1" s="3" t="s">
        <v>99</v>
      </c>
      <c r="FS1" s="59" t="s">
        <v>273</v>
      </c>
      <c r="FT1" s="59" t="s">
        <v>264</v>
      </c>
      <c r="FU1" s="3" t="s">
        <v>100</v>
      </c>
      <c r="FV1" s="3" t="s">
        <v>101</v>
      </c>
      <c r="FW1" s="3" t="s">
        <v>102</v>
      </c>
      <c r="FX1" s="3" t="s">
        <v>103</v>
      </c>
      <c r="FY1" s="60" t="s">
        <v>104</v>
      </c>
      <c r="FZ1" s="61" t="s">
        <v>273</v>
      </c>
      <c r="GA1" s="59" t="s">
        <v>264</v>
      </c>
      <c r="GB1" s="3" t="s">
        <v>105</v>
      </c>
      <c r="GC1" s="3" t="s">
        <v>106</v>
      </c>
      <c r="GD1" s="3" t="s">
        <v>107</v>
      </c>
      <c r="GE1" s="63" t="s">
        <v>273</v>
      </c>
      <c r="GF1" s="63" t="s">
        <v>264</v>
      </c>
      <c r="GG1" s="3" t="s">
        <v>108</v>
      </c>
      <c r="GH1" s="3" t="s">
        <v>109</v>
      </c>
      <c r="GI1" s="8" t="s">
        <v>110</v>
      </c>
      <c r="GJ1" s="3" t="s">
        <v>111</v>
      </c>
      <c r="GK1" s="60" t="s">
        <v>112</v>
      </c>
      <c r="GL1" s="3" t="s">
        <v>113</v>
      </c>
      <c r="GM1" s="59" t="s">
        <v>273</v>
      </c>
      <c r="GN1" s="59" t="s">
        <v>264</v>
      </c>
      <c r="GO1" s="3" t="s">
        <v>114</v>
      </c>
      <c r="GP1" s="3" t="s">
        <v>115</v>
      </c>
      <c r="GQ1" s="8" t="s">
        <v>116</v>
      </c>
      <c r="GR1" s="3" t="s">
        <v>117</v>
      </c>
      <c r="GS1" s="63" t="s">
        <v>273</v>
      </c>
      <c r="GT1" s="63" t="s">
        <v>264</v>
      </c>
      <c r="GU1" s="3" t="s">
        <v>118</v>
      </c>
      <c r="GV1" s="3" t="s">
        <v>119</v>
      </c>
      <c r="GW1" s="63" t="s">
        <v>273</v>
      </c>
      <c r="GX1" s="63" t="s">
        <v>264</v>
      </c>
      <c r="GY1" s="3"/>
    </row>
    <row r="2" spans="1:207" ht="15.75" customHeight="1">
      <c r="A2" s="9" t="s">
        <v>134</v>
      </c>
      <c r="C2" s="2" t="s">
        <v>135</v>
      </c>
      <c r="D2" s="2" t="s">
        <v>120</v>
      </c>
      <c r="E2" s="3">
        <v>21</v>
      </c>
      <c r="F2" s="4">
        <v>7.1159999999999997</v>
      </c>
      <c r="G2" s="4">
        <v>4.2190974931248002</v>
      </c>
      <c r="H2" s="4">
        <v>2.6449025068751992</v>
      </c>
      <c r="I2" s="64">
        <f>G2+H2</f>
        <v>6.863999999999999</v>
      </c>
      <c r="J2">
        <f>F2-(G2+H2)</f>
        <v>0.25200000000000067</v>
      </c>
      <c r="K2" s="10">
        <v>6.0454999999999997</v>
      </c>
      <c r="L2" s="10">
        <v>0.54151949862496007</v>
      </c>
      <c r="M2" s="44">
        <f>IF(L2&gt;0,$G2/($G2+L2),1)</f>
        <v>0.88625014371804667</v>
      </c>
      <c r="N2" s="46" t="s">
        <v>265</v>
      </c>
      <c r="O2" s="44">
        <f>(K2+L2)/$F2</f>
        <v>0.92566322352795949</v>
      </c>
      <c r="P2" s="11">
        <v>6.1734999999999998</v>
      </c>
      <c r="Q2" s="11">
        <v>0.41351949862495996</v>
      </c>
      <c r="R2" s="11">
        <v>6.5870194986249597</v>
      </c>
      <c r="S2" s="44">
        <f>IF(Q2&gt;0,$G2/($G2+Q2),1)</f>
        <v>0.91073738680288097</v>
      </c>
      <c r="T2" s="46" t="s">
        <v>265</v>
      </c>
      <c r="U2" s="44">
        <f>(P2+Q2)/$F2</f>
        <v>0.92566322352795949</v>
      </c>
      <c r="V2" s="11">
        <v>6.19</v>
      </c>
      <c r="W2" s="11">
        <v>0.39701949862495933</v>
      </c>
      <c r="X2" s="11">
        <v>6.5870194986249597</v>
      </c>
      <c r="Y2" s="44">
        <f>IF(W2&gt;0,$G2/($G2+W2),1)</f>
        <v>0.91399275639362265</v>
      </c>
      <c r="Z2" s="46" t="s">
        <v>265</v>
      </c>
      <c r="AA2" s="44">
        <f>(V2+W2)/$F2</f>
        <v>0.92566322352795949</v>
      </c>
      <c r="AB2" s="11">
        <v>6.218</v>
      </c>
      <c r="AC2" s="11">
        <v>0.36901949862495975</v>
      </c>
      <c r="AD2" s="11">
        <v>6.5870194986249597</v>
      </c>
      <c r="AE2" s="44">
        <f>IF(AC2&gt;0,$G2/($G2+AC2),1)</f>
        <v>0.91957059959706311</v>
      </c>
      <c r="AF2" s="48" t="s">
        <v>265</v>
      </c>
      <c r="AG2" s="44">
        <f>(AB2+AC2)/$F2</f>
        <v>0.92566322352795949</v>
      </c>
      <c r="AH2" s="11">
        <v>6.1204999999999998</v>
      </c>
      <c r="AI2" s="11">
        <v>0.46651949862495989</v>
      </c>
      <c r="AJ2" s="11">
        <v>6.5870194986249597</v>
      </c>
      <c r="AK2" s="11">
        <v>6.5875000000000004</v>
      </c>
      <c r="AL2" s="44">
        <f>IF(AI2&gt;0,$G2/($G2+AI2),1)</f>
        <v>0.90043584453309178</v>
      </c>
      <c r="AM2" s="44">
        <f>IF(AND(($G2/((AK2-AH2)+$G2))&lt;=1,($G2/((AK2-AH2)+$G2))&gt;0),$G2/((AK2-AH2)+$G2),1)</f>
        <v>0.90034351596714346</v>
      </c>
      <c r="AN2" s="44">
        <f>(AH2+AI2)/$F2</f>
        <v>0.92566322352795949</v>
      </c>
      <c r="AO2" s="44">
        <f>(AH2+AI2)/($G2+$H2)</f>
        <v>0.95964736285328678</v>
      </c>
      <c r="AP2" s="44"/>
      <c r="AQ2" s="44">
        <f>(AK2)/$F2</f>
        <v>0.92573074761101748</v>
      </c>
      <c r="AS2" s="11">
        <v>6.2794999999999996</v>
      </c>
      <c r="AT2" s="11">
        <v>0.30751949862496009</v>
      </c>
      <c r="AU2" s="11">
        <v>6.5870194986249597</v>
      </c>
      <c r="AV2" s="11">
        <v>6.5919999999999996</v>
      </c>
      <c r="AW2" s="44">
        <f>IF(AT2&gt;0,$G2/($G2+AT2),1)</f>
        <v>0.93206416642153578</v>
      </c>
      <c r="AX2" s="44">
        <f>IF(AND(($G2/((AV2-AS2)+$G2))&lt;=1,($G2/((AV2-AS2)+$G2))&gt;0),$G2/((AV2-AS2)+$G2),1)</f>
        <v>0.93103977119015635</v>
      </c>
      <c r="AY2" s="44">
        <f>(AS2+AT2)/($G2+$H2)</f>
        <v>0.95964736285328678</v>
      </c>
      <c r="AZ2" s="44">
        <f>(AV2)/$F2</f>
        <v>0.92636312535132093</v>
      </c>
      <c r="BA2" s="4">
        <v>6.2859999999999996</v>
      </c>
      <c r="BB2" s="4">
        <v>0.30101949862496014</v>
      </c>
      <c r="BC2" s="4">
        <v>6.5870194986249597</v>
      </c>
      <c r="BD2" s="4">
        <v>6.5815000000000001</v>
      </c>
      <c r="BE2" s="44">
        <f>IF(BB2&gt;0,$G2/($G2+BB2),1)</f>
        <v>0.93340448949122579</v>
      </c>
      <c r="BF2" s="44">
        <f>IF(AND(($G2/((BD2-BA2)+$G2))&lt;=1,($G2/((BD2-BA2)+$G2))&gt;0),$G2/((BD2-BA2)+$G2),1)</f>
        <v>0.93454565984010485</v>
      </c>
      <c r="BG2" s="44">
        <f>(BA2+BB2)/($G2+$H2)</f>
        <v>0.95964736285328678</v>
      </c>
      <c r="BH2" s="44">
        <f>(BD2)/$F2</f>
        <v>0.92488757729061277</v>
      </c>
      <c r="BI2" s="4">
        <v>5.9565000000000001</v>
      </c>
      <c r="BJ2" s="4">
        <v>0.6305194986249596</v>
      </c>
      <c r="BK2" s="4">
        <v>6.5870194986249597</v>
      </c>
      <c r="BL2" s="4">
        <v>6.6005000000000003</v>
      </c>
      <c r="BM2" s="44">
        <f>IF(BJ2&gt;0,$G2/($G2+BJ2),1)</f>
        <v>0.86998571233612698</v>
      </c>
      <c r="BN2" s="44">
        <f>IF(AND(($G2/((BL2-BI2)+$G2))&lt;=1,($G2/((BL2-BI2)+$G2))&gt;0),$G2/((BL2-BI2)+$G2),1)</f>
        <v>0.86757411281380759</v>
      </c>
      <c r="BO2" s="44">
        <f>(BI2+BJ2)/($G2+$H2)</f>
        <v>0.95964736285328678</v>
      </c>
      <c r="BP2" s="44">
        <f>(BL2)/$F2</f>
        <v>0.92755761663856107</v>
      </c>
      <c r="BQ2" s="44"/>
      <c r="BR2" s="4">
        <v>6.14</v>
      </c>
      <c r="BS2" s="4">
        <v>0.44701949862496004</v>
      </c>
      <c r="BT2" s="4">
        <v>6.5870194986249597</v>
      </c>
      <c r="BU2" s="4">
        <v>6.58</v>
      </c>
      <c r="BV2" s="44">
        <f>IF(BS2&gt;0,$G2/($G2+BS2),1)</f>
        <v>0.90419882325810885</v>
      </c>
      <c r="BW2" s="44">
        <f>IF(AND(($G2/((BU2-BR2)+$G2))&lt;=1,($G2/((BU2-BR2)+$G2))&gt;0),$G2/((BU2-BR2)+$G2),1)</f>
        <v>0.90556110906687692</v>
      </c>
      <c r="BX2" s="44">
        <f>(BR2+BS2)/($G2+$H2)</f>
        <v>0.95964736285328678</v>
      </c>
      <c r="BY2" s="44">
        <f>(BU2)/$F2</f>
        <v>0.92467678471051162</v>
      </c>
      <c r="BZ2" s="4">
        <v>6.19</v>
      </c>
      <c r="CA2" s="4">
        <v>0.39701949862495933</v>
      </c>
      <c r="CB2" s="4">
        <v>6.5870194986249597</v>
      </c>
      <c r="CC2" s="4">
        <v>6.59</v>
      </c>
      <c r="CD2" s="4">
        <v>7.38</v>
      </c>
      <c r="CE2" s="44">
        <f>IF(CA2&gt;0,$G2/($G2+CA2),1)</f>
        <v>0.91399275639362265</v>
      </c>
      <c r="CF2" s="44"/>
      <c r="CG2" s="44">
        <f>(BZ2+CA2)/($G2+$H2)</f>
        <v>0.95964736285328678</v>
      </c>
      <c r="CH2" s="48">
        <f>(CD2)/$F2</f>
        <v>1.0370994940978078</v>
      </c>
      <c r="CI2" s="4">
        <v>7.27</v>
      </c>
      <c r="CJ2" s="4">
        <v>-0.68298050137503985</v>
      </c>
      <c r="CK2" s="4">
        <v>6.5870194986249597</v>
      </c>
      <c r="CM2" s="44">
        <f>IF(CJ2&gt;0,$G2/($G2+CJ2),1)</f>
        <v>1</v>
      </c>
      <c r="CN2" s="44">
        <f>($G2/((CL2-CI2)+$G2))</f>
        <v>-1.3829014475608699</v>
      </c>
      <c r="CO2" s="44"/>
      <c r="CP2" s="44"/>
      <c r="CQ2" s="3"/>
      <c r="CR2" s="3">
        <v>6.8515097493124788</v>
      </c>
      <c r="CS2" s="3">
        <v>6.8515097493124788</v>
      </c>
      <c r="CT2" s="3"/>
      <c r="CU2" s="44">
        <f>IF(CR2&gt;0,$G2/($G2+CR2),1)</f>
        <v>0.38110804590299358</v>
      </c>
      <c r="CV2" s="44">
        <f>($G2/((CT2-CQ2)+$G2))</f>
        <v>1</v>
      </c>
      <c r="CW2" s="44"/>
      <c r="CX2" s="44"/>
      <c r="CY2" s="3">
        <v>6.75</v>
      </c>
      <c r="CZ2" s="3">
        <v>0.1015097493124788</v>
      </c>
      <c r="DA2" s="3">
        <v>6.8515097493124788</v>
      </c>
      <c r="DB2" s="3">
        <v>6.96</v>
      </c>
      <c r="DC2">
        <f>IF(CZ2&gt;0,$G2/($G2+CZ2),1)</f>
        <v>0.97650567533298482</v>
      </c>
      <c r="DE2" s="3">
        <v>6.4980000000000002</v>
      </c>
      <c r="DF2" s="3">
        <v>0.35350974931247858</v>
      </c>
      <c r="DG2" s="3">
        <v>6.8515097493124788</v>
      </c>
      <c r="DH2" s="3">
        <v>6.97</v>
      </c>
      <c r="DI2">
        <f>IF(DF2&gt;0,$G2/($G2+DF2),1)</f>
        <v>0.92268967558997006</v>
      </c>
      <c r="DK2" s="3">
        <v>6.31</v>
      </c>
      <c r="DL2" s="3">
        <v>0.54150974931247919</v>
      </c>
      <c r="DM2" s="3">
        <v>6.8515097493124788</v>
      </c>
      <c r="DN2" s="3">
        <v>6.95</v>
      </c>
      <c r="DO2">
        <f>IF(DL2&gt;0,$G2/($G2+DL2),1)</f>
        <v>0.88625195868179973</v>
      </c>
      <c r="DQ2" s="3">
        <v>6.298</v>
      </c>
      <c r="DR2" s="3">
        <v>0.55350974931247876</v>
      </c>
      <c r="DS2" s="3">
        <v>6.8515097493124788</v>
      </c>
      <c r="DT2" s="3">
        <v>6.8715000000000002</v>
      </c>
      <c r="DU2">
        <f>IF(DR2&gt;0,$G2/($G2+DR2),1)</f>
        <v>0.884023612001684</v>
      </c>
      <c r="DW2" s="3">
        <v>6.66</v>
      </c>
      <c r="DX2" s="3">
        <v>0.19150974931247866</v>
      </c>
      <c r="DY2" s="3">
        <v>6.8515097493124788</v>
      </c>
      <c r="DZ2" s="3">
        <v>6.85</v>
      </c>
      <c r="EA2">
        <f>IF(DX2&gt;0,$G2/($G2+DX2),1)</f>
        <v>0.95657973181791378</v>
      </c>
      <c r="EC2" s="3">
        <v>6.8</v>
      </c>
      <c r="ED2" s="3">
        <v>5.1509749312478981E-2</v>
      </c>
      <c r="EE2" s="3">
        <v>6.8515097493124788</v>
      </c>
      <c r="EF2" s="3">
        <v>6.86</v>
      </c>
      <c r="EG2">
        <f>IF(ED2&gt;0,$G2/($G2+ED2),1)</f>
        <v>0.98793854213503329</v>
      </c>
      <c r="EI2" s="3">
        <v>6.54</v>
      </c>
      <c r="EJ2" s="3">
        <v>0.31150974931247877</v>
      </c>
      <c r="EK2" s="3">
        <v>6.8515097493124788</v>
      </c>
      <c r="EL2" s="3">
        <v>6.86</v>
      </c>
      <c r="EM2">
        <f>IF(EJ2&gt;0,$G2/($G2+EJ2),1)</f>
        <v>0.93124326770269772</v>
      </c>
      <c r="EO2" s="3">
        <v>6.6150000000000002</v>
      </c>
      <c r="EP2" s="60">
        <v>6.5957595171858596</v>
      </c>
      <c r="EQ2" s="3">
        <v>6.5957595171858596</v>
      </c>
      <c r="ER2" s="3">
        <v>6.6195194986249586</v>
      </c>
      <c r="ES2" s="46">
        <f>IF(EP2&gt;0,$G2/($G2+EP2),1)</f>
        <v>0.39012050636475359</v>
      </c>
      <c r="EU2" s="3">
        <v>6.4</v>
      </c>
      <c r="EV2" s="12">
        <v>0.19575951718585927</v>
      </c>
      <c r="EW2" s="3">
        <v>6.5957595171858596</v>
      </c>
      <c r="EX2" s="3">
        <v>6.6195194986249586</v>
      </c>
      <c r="EY2" s="3">
        <v>6.59</v>
      </c>
      <c r="EZ2" s="3"/>
      <c r="FA2" s="3">
        <v>0.26150974931247895</v>
      </c>
      <c r="FB2" s="3">
        <v>6.8515097493124788</v>
      </c>
      <c r="FC2" s="3"/>
      <c r="FD2" s="46"/>
      <c r="FE2" s="46"/>
      <c r="FF2" s="3"/>
      <c r="FG2" s="13"/>
      <c r="FH2" s="13"/>
      <c r="FI2" s="3"/>
      <c r="FJ2">
        <f>IF(FG2&gt;0,$G2/($G2+FG2),1)</f>
        <v>1</v>
      </c>
      <c r="FL2" s="3">
        <v>6.71</v>
      </c>
      <c r="FM2" s="3">
        <v>6.51</v>
      </c>
      <c r="FN2" s="3"/>
      <c r="FO2" s="14"/>
      <c r="FP2" s="14"/>
      <c r="FQ2" s="3"/>
      <c r="FR2" s="60"/>
      <c r="FU2" s="3"/>
      <c r="FV2" s="14"/>
      <c r="FW2" s="14"/>
      <c r="FX2" s="3"/>
      <c r="FY2" s="3"/>
      <c r="FZ2">
        <f>IF(FV2&gt;0,$G2/($G2+FV2),1)</f>
        <v>1</v>
      </c>
      <c r="GB2" s="3"/>
      <c r="GC2" s="14"/>
      <c r="GD2" s="3"/>
      <c r="GE2" s="46"/>
      <c r="GF2" s="46"/>
      <c r="GG2" s="3"/>
      <c r="GH2" s="14"/>
      <c r="GI2" s="15"/>
      <c r="GJ2" s="3"/>
      <c r="GK2" s="3"/>
      <c r="GL2" s="3"/>
      <c r="GM2">
        <f>IF(GH2&gt;0,$G2/($G2+GH2),1)</f>
        <v>1</v>
      </c>
      <c r="GO2" s="3"/>
      <c r="GP2" s="3"/>
      <c r="GQ2" s="15"/>
      <c r="GR2" s="3"/>
      <c r="GU2" s="3"/>
      <c r="GV2" s="3"/>
      <c r="GW2" s="3"/>
      <c r="GX2" s="3"/>
      <c r="GY2" s="3"/>
    </row>
    <row r="3" spans="1:207" ht="15.75" customHeight="1">
      <c r="A3" s="34" t="s">
        <v>167</v>
      </c>
      <c r="B3" s="2">
        <v>9018</v>
      </c>
      <c r="C3" s="2" t="s">
        <v>135</v>
      </c>
      <c r="D3" s="2" t="s">
        <v>120</v>
      </c>
      <c r="E3" s="3">
        <v>16</v>
      </c>
      <c r="F3" s="4">
        <v>6.8460000000000001</v>
      </c>
      <c r="G3" s="4">
        <v>4.0531364903358007</v>
      </c>
      <c r="H3" s="4">
        <v>2.5408635096641992</v>
      </c>
      <c r="I3" s="64">
        <f t="shared" ref="I3:I11" si="0">G3+H3</f>
        <v>6.5939999999999994</v>
      </c>
      <c r="J3">
        <f t="shared" ref="J3:J8" si="1">F3-(G3+H3)</f>
        <v>0.25200000000000067</v>
      </c>
      <c r="K3" s="10">
        <v>5.4669999999999996</v>
      </c>
      <c r="L3" s="10">
        <v>0.87082729806715964</v>
      </c>
      <c r="M3" s="44">
        <f>IF(L3&gt;0,$G3/($G3+L3),1)</f>
        <v>0.82314506452745384</v>
      </c>
      <c r="N3" s="46"/>
      <c r="O3" s="44">
        <f t="shared" ref="O3:O11" si="2">(K3+L3)/$F3</f>
        <v>0.92577085861337416</v>
      </c>
      <c r="P3" s="11">
        <v>5.8220000000000001</v>
      </c>
      <c r="Q3" s="11">
        <v>0.51582729806715921</v>
      </c>
      <c r="R3" s="11">
        <v>6.3378272980671593</v>
      </c>
      <c r="S3" s="44">
        <f t="shared" ref="S3:S11" si="3">IF(Q3&gt;0,$G3/($G3+Q3),1)</f>
        <v>0.88710190713779724</v>
      </c>
      <c r="T3" s="46"/>
      <c r="U3" s="44">
        <f t="shared" ref="U3:U11" si="4">(P3+Q3)/$F3</f>
        <v>0.92577085861337416</v>
      </c>
      <c r="V3" s="11">
        <v>5.79</v>
      </c>
      <c r="W3" s="11">
        <v>0.54782729806715924</v>
      </c>
      <c r="X3" s="11">
        <v>6.3378272980671593</v>
      </c>
      <c r="Y3" s="44">
        <f t="shared" ref="Y3:Y11" si="5">IF(W3&gt;0,$G3/($G3+W3),1)</f>
        <v>0.88093205613832581</v>
      </c>
      <c r="Z3" s="46"/>
      <c r="AA3" s="44">
        <f t="shared" ref="AA3:AA11" si="6">(V3+W3)/$F3</f>
        <v>0.92577085861337416</v>
      </c>
      <c r="AB3" s="11">
        <v>5.77</v>
      </c>
      <c r="AC3" s="11">
        <v>0.5678272980671597</v>
      </c>
      <c r="AD3" s="11">
        <v>6.3378272980671593</v>
      </c>
      <c r="AE3" s="44">
        <f t="shared" ref="AE3:AE11" si="7">IF(AC3&gt;0,$G3/($G3+AC3),1)</f>
        <v>0.87711929284271561</v>
      </c>
      <c r="AF3" s="48"/>
      <c r="AG3" s="44">
        <f t="shared" ref="AG3:AG11" si="8">(AB3+AC3)/$F3</f>
        <v>0.92577085861337416</v>
      </c>
      <c r="AH3" s="11">
        <v>5.5415000000000001</v>
      </c>
      <c r="AI3" s="11">
        <v>0.79632729806715918</v>
      </c>
      <c r="AJ3" s="11">
        <v>6.3378272980671593</v>
      </c>
      <c r="AK3" s="11">
        <v>6.3689999999999998</v>
      </c>
      <c r="AL3" s="44">
        <f t="shared" ref="AL3:AL11" si="9">IF(AI3&gt;0,$G3/($G3+AI3),1)</f>
        <v>0.83579064968553807</v>
      </c>
      <c r="AM3" s="44">
        <f t="shared" ref="AM3:AM11" si="10">IF(AND(($G3/((AK3-AH3)+$G3))&lt;=1,($G3/((AK3-AH3)+$G3))&gt;0),$G3/((AK3-AH3)+$G3),1)</f>
        <v>0.83045244167670729</v>
      </c>
      <c r="AN3" s="44">
        <f t="shared" ref="AN3:AN11" si="11">(AH3+AI3)/$F3</f>
        <v>0.92577085861337416</v>
      </c>
      <c r="AO3" s="44">
        <f t="shared" ref="AO3:AO11" si="12">(AH3+AI3)/($G3+$H3)</f>
        <v>0.96115063664955414</v>
      </c>
      <c r="AP3" s="44"/>
      <c r="AQ3" s="44">
        <f t="shared" ref="AQ3:AQ11" si="13">(AK3)/$F3</f>
        <v>0.93032427695004383</v>
      </c>
      <c r="AS3" s="11">
        <v>5.8455000000000004</v>
      </c>
      <c r="AT3" s="11">
        <v>0.49232729806715891</v>
      </c>
      <c r="AU3" s="11">
        <v>6.3378272980671593</v>
      </c>
      <c r="AV3" s="11">
        <v>6.3354999999999997</v>
      </c>
      <c r="AW3" s="44">
        <f t="shared" ref="AW3:AW11" si="14">IF(AT3&gt;0,$G3/($G3+AT3),1)</f>
        <v>0.8916882146716788</v>
      </c>
      <c r="AX3" s="44">
        <f t="shared" ref="AX3:AX11" si="15">IF(AND(($G3/((AV3-AS3)+$G3))&lt;=1,($G3/((AV3-AS3)+$G3))&gt;0),$G3/((AV3-AS3)+$G3),1)</f>
        <v>0.89214499695478411</v>
      </c>
      <c r="AY3" s="44">
        <f t="shared" ref="AY3:AY11" si="16">(AS3+AT3)/($G3+$H3)</f>
        <v>0.96115063664955414</v>
      </c>
      <c r="AZ3" s="44">
        <f t="shared" ref="AZ3:AZ11" si="17">(AV3)/$F3</f>
        <v>0.92543090855974286</v>
      </c>
      <c r="BA3" s="4">
        <v>5.7525000000000004</v>
      </c>
      <c r="BB3" s="4">
        <v>0.58532729806715889</v>
      </c>
      <c r="BC3" s="4">
        <v>6.3378272980671593</v>
      </c>
      <c r="BD3" s="4">
        <v>6.3479999999999999</v>
      </c>
      <c r="BE3" s="44">
        <f t="shared" ref="BE3:BE11" si="18">IF(BB3&gt;0,$G3/($G3+BB3),1)</f>
        <v>0.87381009645249608</v>
      </c>
      <c r="BF3" s="44">
        <f t="shared" ref="BF3:BF11" si="19">IF(AND(($G3/((BD3-BA3)+$G3))&lt;=1,($G3/((BD3-BA3)+$G3))&gt;0),$G3/((BD3-BA3)+$G3),1)</f>
        <v>0.87189792076923989</v>
      </c>
      <c r="BG3" s="44">
        <f t="shared" ref="BG3:BG11" si="20">(BA3+BB3)/($G3+$H3)</f>
        <v>0.96115063664955414</v>
      </c>
      <c r="BH3" s="44">
        <f t="shared" ref="BH3:BH11" si="21">(BD3)/$F3</f>
        <v>0.92725679228746716</v>
      </c>
      <c r="BI3" s="4">
        <v>5.32</v>
      </c>
      <c r="BJ3" s="4">
        <v>1.017827298067159</v>
      </c>
      <c r="BK3" s="4">
        <v>6.3378272980671593</v>
      </c>
      <c r="BL3" s="4">
        <v>6.33</v>
      </c>
      <c r="BM3" s="44">
        <f t="shared" ref="BM3:BM11" si="22">IF(BJ3&gt;0,$G3/($G3+BJ3),1)</f>
        <v>0.79928326437769504</v>
      </c>
      <c r="BN3" s="44">
        <f t="shared" ref="BN3:BN11" si="23">IF(AND(($G3/((BL3-BI3)+$G3))&lt;=1,($G3/((BL3-BI3)+$G3))&gt;0),$G3/((BL3-BI3)+$G3),1)</f>
        <v>0.80051890721732966</v>
      </c>
      <c r="BO3" s="44">
        <f t="shared" ref="BO3:BO11" si="24">(BI3+BJ3)/($G3+$H3)</f>
        <v>0.96115063664955414</v>
      </c>
      <c r="BP3" s="44">
        <f t="shared" ref="BP3:BP11" si="25">(BL3)/$F3</f>
        <v>0.92462751971954427</v>
      </c>
      <c r="BQ3" s="44"/>
      <c r="BR3" s="4">
        <v>5.76</v>
      </c>
      <c r="BS3" s="4">
        <v>0.57782729806715949</v>
      </c>
      <c r="BT3" s="4">
        <v>6.3378272980671593</v>
      </c>
      <c r="BU3" s="4">
        <v>6.33</v>
      </c>
      <c r="BV3" s="44">
        <f t="shared" ref="BV3:BV11" si="26">IF(BS3&gt;0,$G3/($G3+BS3),1)</f>
        <v>0.87522526098904574</v>
      </c>
      <c r="BW3" s="44">
        <f t="shared" ref="BW3:BW11" si="27">IF(AND(($G3/((BU3-BR3)+$G3))&lt;=1,($G3/((BU3-BR3)+$G3))&gt;0),$G3/((BU3-BR3)+$G3),1)</f>
        <v>0.87670707944887039</v>
      </c>
      <c r="BX3" s="44">
        <f t="shared" ref="BX3:BX11" si="28">(BR3+BS3)/($G3+$H3)</f>
        <v>0.96115063664955414</v>
      </c>
      <c r="BY3" s="44">
        <f t="shared" ref="BY3:BY11" si="29">(BU3)/$F3</f>
        <v>0.92462751971954427</v>
      </c>
      <c r="BZ3" s="4">
        <v>5.65</v>
      </c>
      <c r="CA3" s="4">
        <v>0.68782729806715892</v>
      </c>
      <c r="CB3" s="4">
        <v>6.3378272980671593</v>
      </c>
      <c r="CC3" s="4">
        <v>6.33</v>
      </c>
      <c r="CD3" s="4">
        <v>6.97</v>
      </c>
      <c r="CE3" s="44">
        <f t="shared" ref="CE3:CE11" si="30">IF(CA3&gt;0,$G3/($G3+CA3),1)</f>
        <v>0.85491825528183152</v>
      </c>
      <c r="CF3" s="44"/>
      <c r="CG3" s="44">
        <f t="shared" ref="CG3:CG11" si="31">(BZ3+CA3)/($G3+$H3)</f>
        <v>0.96115063664955414</v>
      </c>
      <c r="CH3" s="44">
        <f t="shared" ref="CH3:CH11" si="32">(CD3)/$F3</f>
        <v>1.0181127665790242</v>
      </c>
      <c r="CI3" s="56"/>
      <c r="CJ3" s="4">
        <v>6.3378272980671593</v>
      </c>
      <c r="CK3" s="4">
        <v>6.3378272980671593</v>
      </c>
      <c r="CM3" s="44">
        <f t="shared" ref="CM3:CM11" si="33">IF(CJ3&gt;0,$G3/($G3+CJ3),1)</f>
        <v>0.39006357570597866</v>
      </c>
      <c r="CN3" s="44">
        <f t="shared" ref="CN3:CN11" si="34">($G3/((CL3-CI3)+$G3))</f>
        <v>1</v>
      </c>
      <c r="CO3" s="44"/>
      <c r="CP3" s="44"/>
      <c r="CQ3" s="3"/>
      <c r="CR3" s="3">
        <v>6.5919136490335797</v>
      </c>
      <c r="CS3" s="3">
        <v>6.5919136490335797</v>
      </c>
      <c r="CT3" s="3"/>
      <c r="CU3" s="44">
        <f t="shared" ref="CU3:CU11" si="35">IF(CR3&gt;0,$G3/($G3+CR3),1)</f>
        <v>0.38075316107209156</v>
      </c>
      <c r="CV3" s="44">
        <f t="shared" ref="CV3:CV11" si="36">($G3/((CT3-CQ3)+$G3))</f>
        <v>1</v>
      </c>
      <c r="CW3" s="44"/>
      <c r="CX3" s="44"/>
      <c r="CY3" s="3">
        <v>6.13</v>
      </c>
      <c r="CZ3" s="3">
        <v>0.46191364903357979</v>
      </c>
      <c r="DA3" s="3">
        <v>6.5919136490335797</v>
      </c>
      <c r="DB3" s="3">
        <v>6.6</v>
      </c>
      <c r="DC3">
        <f t="shared" ref="DC3:DC11" si="37">IF(CZ3&gt;0,$G3/($G3+CZ3),1)</f>
        <v>0.89769468006437347</v>
      </c>
      <c r="DE3" s="3">
        <v>5.5705</v>
      </c>
      <c r="DF3" s="3">
        <v>1.0214136490335797</v>
      </c>
      <c r="DG3" s="3">
        <v>6.5919136490335797</v>
      </c>
      <c r="DH3" s="3">
        <v>6.6025</v>
      </c>
      <c r="DI3">
        <f t="shared" ref="DI3:DI11" si="38">IF(DF3&gt;0,$G3/($G3+DF3),1)</f>
        <v>0.79871838468808354</v>
      </c>
      <c r="DK3" s="3">
        <v>5.59</v>
      </c>
      <c r="DL3" s="3">
        <v>1.0019136490335798</v>
      </c>
      <c r="DM3" s="3">
        <v>6.5919136490335797</v>
      </c>
      <c r="DN3" s="3">
        <v>6.59</v>
      </c>
      <c r="DO3">
        <f t="shared" ref="DO3:DO11" si="39">IF(DL3&gt;0,$G3/($G3+DL3),1)</f>
        <v>0.80179946362340748</v>
      </c>
      <c r="DQ3" s="3">
        <v>5.3635000000000002</v>
      </c>
      <c r="DR3" s="3">
        <v>1.2284136490335795</v>
      </c>
      <c r="DS3" s="3">
        <v>6.5919136490335797</v>
      </c>
      <c r="DT3" s="3">
        <v>6.6994999999999996</v>
      </c>
      <c r="DU3">
        <f t="shared" ref="DU3:DU11" si="40">IF(DR3&gt;0,$G3/($G3+DR3),1)</f>
        <v>0.76741418397662831</v>
      </c>
      <c r="DW3" s="3">
        <v>5.94</v>
      </c>
      <c r="DX3" s="3">
        <v>0.65191364903357929</v>
      </c>
      <c r="DY3" s="3">
        <v>6.5919136490335797</v>
      </c>
      <c r="DZ3" s="3">
        <v>6.59</v>
      </c>
      <c r="EA3">
        <f t="shared" ref="EA3:EA11" si="41">IF(DX3&gt;0,$G3/($G3+DX3),1)</f>
        <v>0.86144384656420359</v>
      </c>
      <c r="EC3" s="3">
        <v>6.02</v>
      </c>
      <c r="ED3" s="3">
        <v>0.57191364903358011</v>
      </c>
      <c r="EE3" s="3">
        <v>6.5919136490335797</v>
      </c>
      <c r="EF3" s="3">
        <v>6.6</v>
      </c>
      <c r="EG3">
        <f t="shared" ref="EG3:EG11" si="42">IF(ED3&gt;0,$G3/($G3+ED3),1)</f>
        <v>0.87634433534777645</v>
      </c>
      <c r="EI3" s="3">
        <v>5.8</v>
      </c>
      <c r="EJ3" s="3">
        <v>0.79191364903357986</v>
      </c>
      <c r="EK3" s="3">
        <v>6.5919136490335797</v>
      </c>
      <c r="EL3" s="3">
        <v>6.59</v>
      </c>
      <c r="EM3">
        <f t="shared" ref="EM3:EM11" si="43">IF(EJ3&gt;0,$G3/($G3+EJ3),1)</f>
        <v>0.83655202190814615</v>
      </c>
      <c r="EO3" s="3">
        <v>5.9204999999999997</v>
      </c>
      <c r="EP3" s="60">
        <v>6.2361708449476794</v>
      </c>
      <c r="EQ3" s="3">
        <v>6.2361708449476794</v>
      </c>
      <c r="ER3" s="3">
        <v>6.3703272980671599</v>
      </c>
      <c r="ES3" s="46">
        <f t="shared" ref="ES3:ES11" si="44">IF(EP3&gt;0,$G3/($G3+EP3),1)</f>
        <v>0.39391733167858894</v>
      </c>
      <c r="EU3" s="3">
        <v>5.68</v>
      </c>
      <c r="EV3" s="12">
        <v>0.55617084494767965</v>
      </c>
      <c r="EW3" s="3">
        <v>6.2361708449476794</v>
      </c>
      <c r="EX3" s="3">
        <v>6.3703272980671599</v>
      </c>
      <c r="EY3" s="3">
        <v>6.23</v>
      </c>
      <c r="EZ3" s="3"/>
      <c r="FA3" s="3">
        <v>0.39441364903357901</v>
      </c>
      <c r="FB3" s="3">
        <v>6.6244136490335794</v>
      </c>
      <c r="FC3" s="3"/>
      <c r="FD3" s="46"/>
      <c r="FE3" s="46"/>
      <c r="FF3" s="3">
        <v>6.23</v>
      </c>
      <c r="FG3" s="3">
        <v>0.39441364903357901</v>
      </c>
      <c r="FH3" s="3">
        <v>6.6244136490335794</v>
      </c>
      <c r="FI3" s="3">
        <v>6.63</v>
      </c>
      <c r="FJ3">
        <f t="shared" ref="FJ3:FJ11" si="45">IF(FG3&gt;0,$G3/($G3+FG3),1)</f>
        <v>0.91131889766857066</v>
      </c>
      <c r="FL3" s="3"/>
      <c r="FM3" s="3"/>
      <c r="FN3" s="3">
        <v>5.4255000000000004</v>
      </c>
      <c r="FO3" s="3">
        <v>1.198913649033579</v>
      </c>
      <c r="FP3" s="3">
        <v>6.6244136490335794</v>
      </c>
      <c r="FQ3" s="3">
        <v>6.7305000000000001</v>
      </c>
      <c r="FR3" s="60"/>
      <c r="FU3" s="3">
        <v>5.77</v>
      </c>
      <c r="FV3" s="3">
        <v>0.85441364903357986</v>
      </c>
      <c r="FW3" s="3">
        <v>6.6244136490335794</v>
      </c>
      <c r="FX3" s="3">
        <v>6.67</v>
      </c>
      <c r="FY3" s="3">
        <v>6.23</v>
      </c>
      <c r="FZ3">
        <f>IF(FV3&gt;0,$G3/($G3+FV3),1)</f>
        <v>0.82589813149756797</v>
      </c>
      <c r="GB3" s="3"/>
      <c r="GC3" s="3"/>
      <c r="GD3" s="3"/>
      <c r="GE3" s="46"/>
      <c r="GF3" s="46"/>
      <c r="GG3" s="3"/>
      <c r="GH3" s="14"/>
      <c r="GI3" s="15"/>
      <c r="GJ3" s="3"/>
      <c r="GK3" s="3"/>
      <c r="GL3" s="3"/>
      <c r="GM3">
        <f t="shared" ref="GM3:GM11" si="46">IF(GH3&gt;0,$G3/($G3+GH3),1)</f>
        <v>1</v>
      </c>
      <c r="GO3" s="3"/>
      <c r="GP3" s="3"/>
      <c r="GQ3" s="15"/>
      <c r="GR3" s="3"/>
      <c r="GU3" s="3"/>
      <c r="GV3" s="3"/>
      <c r="GW3" s="3"/>
      <c r="GX3" s="3"/>
      <c r="GY3" s="3"/>
    </row>
    <row r="4" spans="1:207" ht="15.75" customHeight="1">
      <c r="A4" s="36" t="s">
        <v>192</v>
      </c>
      <c r="B4" s="2">
        <v>9018</v>
      </c>
      <c r="C4" s="2" t="s">
        <v>135</v>
      </c>
      <c r="D4" s="2" t="s">
        <v>120</v>
      </c>
      <c r="E4" s="3">
        <v>20</v>
      </c>
      <c r="F4" s="4">
        <v>6.8639999999999999</v>
      </c>
      <c r="G4" s="4">
        <v>4.0642005571883999</v>
      </c>
      <c r="H4" s="4">
        <v>2.5477994428115998</v>
      </c>
      <c r="I4" s="64">
        <f t="shared" si="0"/>
        <v>6.6120000000000001</v>
      </c>
      <c r="J4">
        <f t="shared" si="1"/>
        <v>0.25199999999999978</v>
      </c>
      <c r="K4" s="10">
        <v>5.4394999999999998</v>
      </c>
      <c r="L4" s="10">
        <v>0.91494011143767917</v>
      </c>
      <c r="M4" s="44">
        <f t="shared" ref="M4:M11" si="47">IF(L4&gt;0,$G4/($G4+L4),1)</f>
        <v>0.8162453780021155</v>
      </c>
      <c r="N4" s="46"/>
      <c r="O4" s="44">
        <f t="shared" si="2"/>
        <v>0.92576341949849639</v>
      </c>
      <c r="P4" s="11">
        <v>5.89</v>
      </c>
      <c r="Q4" s="11">
        <v>0.46444011143767927</v>
      </c>
      <c r="R4" s="11">
        <v>6.354440111437679</v>
      </c>
      <c r="S4" s="44">
        <f t="shared" si="3"/>
        <v>0.89744381472893864</v>
      </c>
      <c r="T4" s="46"/>
      <c r="U4" s="44">
        <f t="shared" si="4"/>
        <v>0.92576341949849639</v>
      </c>
      <c r="V4" s="11">
        <v>5.82</v>
      </c>
      <c r="W4" s="11">
        <v>0.53444011143767867</v>
      </c>
      <c r="X4" s="11">
        <v>6.354440111437679</v>
      </c>
      <c r="Y4" s="44">
        <f t="shared" si="5"/>
        <v>0.8837830241697594</v>
      </c>
      <c r="Z4" s="46"/>
      <c r="AA4" s="44">
        <f t="shared" si="6"/>
        <v>0.92576341949849639</v>
      </c>
      <c r="AB4" s="11">
        <v>6.06</v>
      </c>
      <c r="AC4" s="11">
        <v>0.29444011143767934</v>
      </c>
      <c r="AD4" s="11">
        <v>6.354440111437679</v>
      </c>
      <c r="AE4" s="44">
        <f t="shared" si="7"/>
        <v>0.93244680306934036</v>
      </c>
      <c r="AF4" s="48"/>
      <c r="AG4" s="44">
        <f t="shared" si="8"/>
        <v>0.92576341949849639</v>
      </c>
      <c r="AH4" s="11">
        <v>5.5289999999999999</v>
      </c>
      <c r="AI4" s="11">
        <v>0.82544011143767904</v>
      </c>
      <c r="AJ4" s="11">
        <v>6.354440111437679</v>
      </c>
      <c r="AK4" s="11">
        <v>6.3630000000000004</v>
      </c>
      <c r="AL4" s="44">
        <f t="shared" si="9"/>
        <v>0.83118593627256943</v>
      </c>
      <c r="AM4" s="44">
        <f t="shared" si="10"/>
        <v>0.82973339081102837</v>
      </c>
      <c r="AN4" s="44">
        <f t="shared" si="11"/>
        <v>0.92576341949849639</v>
      </c>
      <c r="AO4" s="44">
        <f t="shared" si="12"/>
        <v>0.96104659882602528</v>
      </c>
      <c r="AP4" s="44"/>
      <c r="AQ4" s="44">
        <f t="shared" si="13"/>
        <v>0.92701048951048959</v>
      </c>
      <c r="AS4" s="11">
        <v>5.86</v>
      </c>
      <c r="AT4" s="11">
        <v>0.49444011143767863</v>
      </c>
      <c r="AU4" s="11">
        <v>6.354440111437679</v>
      </c>
      <c r="AV4" s="11">
        <v>6.35</v>
      </c>
      <c r="AW4" s="44">
        <f t="shared" si="14"/>
        <v>0.89153781853424807</v>
      </c>
      <c r="AX4" s="44">
        <f t="shared" si="15"/>
        <v>0.89240702207842426</v>
      </c>
      <c r="AY4" s="44">
        <f t="shared" si="16"/>
        <v>0.96104659882602528</v>
      </c>
      <c r="AZ4" s="44">
        <f t="shared" si="17"/>
        <v>0.92511655011655003</v>
      </c>
      <c r="BA4" s="4">
        <v>6.34</v>
      </c>
      <c r="BB4" s="4">
        <v>1.4440111437679093E-2</v>
      </c>
      <c r="BC4" s="4">
        <v>6.354440111437679</v>
      </c>
      <c r="BD4" s="4">
        <v>6.35</v>
      </c>
      <c r="BE4" s="44">
        <f t="shared" si="18"/>
        <v>0.9964595774399162</v>
      </c>
      <c r="BF4" s="44">
        <f t="shared" si="19"/>
        <v>0.99754553074655195</v>
      </c>
      <c r="BG4" s="44">
        <f t="shared" si="20"/>
        <v>0.96104659882602528</v>
      </c>
      <c r="BH4" s="44">
        <f t="shared" si="21"/>
        <v>0.92511655011655003</v>
      </c>
      <c r="BI4" s="4">
        <v>4.93</v>
      </c>
      <c r="BJ4" s="4">
        <v>1.4244401114376792</v>
      </c>
      <c r="BK4" s="4">
        <v>6.354440111437679</v>
      </c>
      <c r="BL4" s="4">
        <v>6.38</v>
      </c>
      <c r="BM4" s="44">
        <f t="shared" si="22"/>
        <v>0.74047488304709042</v>
      </c>
      <c r="BN4" s="44">
        <f t="shared" si="23"/>
        <v>0.73704257127358974</v>
      </c>
      <c r="BO4" s="44">
        <f t="shared" si="24"/>
        <v>0.96104659882602528</v>
      </c>
      <c r="BP4" s="44">
        <f t="shared" si="25"/>
        <v>0.92948717948717952</v>
      </c>
      <c r="BQ4" s="44"/>
      <c r="BR4" s="4">
        <v>5.66</v>
      </c>
      <c r="BS4" s="4">
        <v>0.69444011143767881</v>
      </c>
      <c r="BT4" s="4">
        <v>6.354440111437679</v>
      </c>
      <c r="BU4" s="4">
        <v>6.35</v>
      </c>
      <c r="BV4" s="44">
        <f t="shared" si="26"/>
        <v>0.85406754579807798</v>
      </c>
      <c r="BW4" s="44">
        <f t="shared" si="27"/>
        <v>0.85486518885773288</v>
      </c>
      <c r="BX4" s="44">
        <f t="shared" si="28"/>
        <v>0.96104659882602528</v>
      </c>
      <c r="BY4" s="44">
        <f t="shared" si="29"/>
        <v>0.92511655011655003</v>
      </c>
      <c r="BZ4" s="4">
        <v>5.59</v>
      </c>
      <c r="CA4" s="4">
        <v>0.76444011143767909</v>
      </c>
      <c r="CB4" s="4">
        <v>6.354440111437679</v>
      </c>
      <c r="CC4" s="4">
        <v>6.35</v>
      </c>
      <c r="CD4" s="4">
        <v>6.9115000000000002</v>
      </c>
      <c r="CE4" s="44">
        <f t="shared" si="30"/>
        <v>0.84168627075429292</v>
      </c>
      <c r="CF4" s="44"/>
      <c r="CG4" s="44">
        <f t="shared" si="31"/>
        <v>0.96104659882602528</v>
      </c>
      <c r="CH4" s="44">
        <f t="shared" si="32"/>
        <v>1.0069201631701632</v>
      </c>
      <c r="CI4" s="56"/>
      <c r="CJ4" s="4">
        <v>6.354440111437679</v>
      </c>
      <c r="CK4" s="4">
        <v>6.354440111437679</v>
      </c>
      <c r="CM4" s="44">
        <f t="shared" si="33"/>
        <v>0.39008932992833045</v>
      </c>
      <c r="CN4" s="44">
        <f t="shared" si="34"/>
        <v>1</v>
      </c>
      <c r="CO4" s="44"/>
      <c r="CP4" s="44"/>
      <c r="CQ4" s="3"/>
      <c r="CR4" s="3">
        <v>6.6092200557188399</v>
      </c>
      <c r="CS4" s="3">
        <v>6.6092200557188399</v>
      </c>
      <c r="CT4" s="3"/>
      <c r="CU4" s="44">
        <f t="shared" si="35"/>
        <v>0.38077770047529197</v>
      </c>
      <c r="CV4" s="44">
        <f t="shared" si="36"/>
        <v>1</v>
      </c>
      <c r="CW4" s="44"/>
      <c r="CX4" s="44"/>
      <c r="CY4" s="3">
        <v>6.09</v>
      </c>
      <c r="CZ4" s="3">
        <v>0.51922005571884</v>
      </c>
      <c r="DA4" s="3">
        <v>6.6092200557188399</v>
      </c>
      <c r="DB4" s="3">
        <v>6.61</v>
      </c>
      <c r="DC4">
        <f t="shared" si="37"/>
        <v>0.88671778141925717</v>
      </c>
      <c r="DE4" s="3">
        <v>5.4</v>
      </c>
      <c r="DF4" s="3">
        <v>1.2092200557188395</v>
      </c>
      <c r="DG4" s="3">
        <v>6.6092200557188399</v>
      </c>
      <c r="DH4" s="3">
        <v>6.6</v>
      </c>
      <c r="DI4">
        <f t="shared" si="38"/>
        <v>0.77069531439249339</v>
      </c>
      <c r="DK4" s="3">
        <v>5.8</v>
      </c>
      <c r="DL4" s="3">
        <v>0.80922005571884004</v>
      </c>
      <c r="DM4" s="3">
        <v>6.6092200557188399</v>
      </c>
      <c r="DN4" s="3">
        <v>6.6</v>
      </c>
      <c r="DO4">
        <f t="shared" si="39"/>
        <v>0.83395234682275876</v>
      </c>
      <c r="DQ4" s="3">
        <v>5.3895</v>
      </c>
      <c r="DR4" s="3">
        <v>1.2197200557188399</v>
      </c>
      <c r="DS4" s="3">
        <v>6.6092200557188399</v>
      </c>
      <c r="DT4" s="3">
        <v>6.6349999999999998</v>
      </c>
      <c r="DU4">
        <f t="shared" si="40"/>
        <v>0.76916381886219454</v>
      </c>
      <c r="DW4" s="3">
        <v>5.97</v>
      </c>
      <c r="DX4" s="3">
        <v>0.63922005571884011</v>
      </c>
      <c r="DY4" s="3">
        <v>6.6092200557188399</v>
      </c>
      <c r="DZ4" s="3">
        <v>6.6</v>
      </c>
      <c r="EA4">
        <f t="shared" si="41"/>
        <v>0.86409464338258901</v>
      </c>
      <c r="EC4" s="3">
        <v>6.29</v>
      </c>
      <c r="ED4" s="3">
        <v>0.31922005571883982</v>
      </c>
      <c r="EE4" s="3">
        <v>6.6092200557188399</v>
      </c>
      <c r="EF4" s="3">
        <v>6.6</v>
      </c>
      <c r="EG4">
        <f t="shared" si="42"/>
        <v>0.92717558183239879</v>
      </c>
      <c r="EI4" s="3">
        <v>6.07</v>
      </c>
      <c r="EJ4" s="3">
        <v>0.53922005571883957</v>
      </c>
      <c r="EK4" s="3">
        <v>6.6092200557188399</v>
      </c>
      <c r="EL4" s="3">
        <v>6.6</v>
      </c>
      <c r="EM4">
        <f t="shared" si="43"/>
        <v>0.88286535142868439</v>
      </c>
      <c r="EO4" s="3">
        <v>5.99</v>
      </c>
      <c r="EP4" s="60">
        <v>7.1168746518198001</v>
      </c>
      <c r="EQ4" s="3">
        <v>7.1168746518198001</v>
      </c>
      <c r="ER4" s="3">
        <v>6.354440111437679</v>
      </c>
      <c r="ES4" s="46">
        <f t="shared" si="44"/>
        <v>0.36348924242223291</v>
      </c>
      <c r="EU4" s="3">
        <v>6.21</v>
      </c>
      <c r="EV4" s="12">
        <v>0.90687465181980009</v>
      </c>
      <c r="EW4" s="3">
        <v>7.1168746518198001</v>
      </c>
      <c r="EX4" s="3">
        <v>6.354440111437679</v>
      </c>
      <c r="EY4" s="3">
        <v>7.11</v>
      </c>
      <c r="EZ4" s="3"/>
      <c r="FA4" s="3">
        <v>-0.50077994428116046</v>
      </c>
      <c r="FB4" s="3">
        <v>6.6092200557188399</v>
      </c>
      <c r="FC4" s="3"/>
      <c r="FD4" s="46"/>
      <c r="FE4" s="46"/>
      <c r="FF4" s="3">
        <v>6.79</v>
      </c>
      <c r="FG4" s="3">
        <v>-0.18077994428116018</v>
      </c>
      <c r="FH4" s="3">
        <v>6.6092200557188399</v>
      </c>
      <c r="FI4" s="3">
        <v>6.79</v>
      </c>
      <c r="FJ4">
        <f t="shared" si="45"/>
        <v>1</v>
      </c>
      <c r="FL4" s="3"/>
      <c r="FM4" s="3"/>
      <c r="FN4" s="3"/>
      <c r="FO4" s="12">
        <v>6.6092200557188399</v>
      </c>
      <c r="FP4" s="12">
        <v>6.6092200557188399</v>
      </c>
      <c r="FQ4" s="3"/>
      <c r="FR4" s="60" t="s">
        <v>184</v>
      </c>
      <c r="FU4" s="3">
        <v>6.47</v>
      </c>
      <c r="FV4" s="12">
        <v>0.13922005571884011</v>
      </c>
      <c r="FW4" s="12">
        <v>6.6092200557188399</v>
      </c>
      <c r="FX4" s="3">
        <v>6.64</v>
      </c>
      <c r="FY4" s="3"/>
      <c r="FZ4">
        <f t="shared" ref="FZ4:FZ11" si="48">IF(FV4&gt;0,$G4/($G4+FV4),1)</f>
        <v>0.96687934219779392</v>
      </c>
      <c r="GB4" s="3">
        <v>5.56</v>
      </c>
      <c r="GC4" s="12">
        <v>6.6092200557188399</v>
      </c>
      <c r="GD4" s="3">
        <v>6.61</v>
      </c>
      <c r="GE4" s="46"/>
      <c r="GF4" s="46"/>
      <c r="GG4" s="3"/>
      <c r="GH4" s="37"/>
      <c r="GI4" s="15"/>
      <c r="GJ4" s="3"/>
      <c r="GK4" s="3">
        <v>6.4615</v>
      </c>
      <c r="GL4" s="3"/>
      <c r="GM4">
        <f t="shared" si="46"/>
        <v>1</v>
      </c>
      <c r="GO4" s="3"/>
      <c r="GP4" s="3"/>
      <c r="GQ4" s="15"/>
      <c r="GR4" s="3"/>
      <c r="GU4" s="3"/>
      <c r="GV4" s="3"/>
      <c r="GW4" s="3"/>
      <c r="GX4" s="3"/>
      <c r="GY4" s="3"/>
    </row>
    <row r="5" spans="1:207" ht="15.75" customHeight="1">
      <c r="A5" s="38" t="s">
        <v>207</v>
      </c>
      <c r="B5" s="2">
        <v>9018</v>
      </c>
      <c r="C5" s="2" t="s">
        <v>135</v>
      </c>
      <c r="D5" s="2" t="s">
        <v>120</v>
      </c>
      <c r="E5" s="3">
        <v>4</v>
      </c>
      <c r="F5" s="4">
        <v>6.8579999999999997</v>
      </c>
      <c r="G5" s="4">
        <v>4.0605125349042002</v>
      </c>
      <c r="H5" s="4">
        <v>2.5454874650957993</v>
      </c>
      <c r="I5" s="64">
        <f t="shared" si="0"/>
        <v>6.6059999999999999</v>
      </c>
      <c r="J5">
        <f t="shared" si="1"/>
        <v>0.25199999999999978</v>
      </c>
      <c r="K5" s="10">
        <v>5.71</v>
      </c>
      <c r="L5" s="10">
        <v>0.63890250698083939</v>
      </c>
      <c r="M5" s="44">
        <f t="shared" si="47"/>
        <v>0.86404637571135634</v>
      </c>
      <c r="N5" s="46"/>
      <c r="O5" s="44">
        <f t="shared" si="2"/>
        <v>0.92576589486451444</v>
      </c>
      <c r="P5" s="11">
        <v>5.8055000000000003</v>
      </c>
      <c r="Q5" s="11">
        <v>0.54340250698083903</v>
      </c>
      <c r="R5" s="11">
        <v>6.3489025069808394</v>
      </c>
      <c r="S5" s="44">
        <f t="shared" si="3"/>
        <v>0.8819694755361196</v>
      </c>
      <c r="T5" s="46"/>
      <c r="U5" s="44">
        <f t="shared" si="4"/>
        <v>0.92576589486451444</v>
      </c>
      <c r="V5" s="11">
        <v>5.82</v>
      </c>
      <c r="W5" s="11">
        <v>0.52890250698083907</v>
      </c>
      <c r="X5" s="11">
        <v>6.3489025069808394</v>
      </c>
      <c r="Y5" s="44">
        <f t="shared" si="5"/>
        <v>0.88475600873883931</v>
      </c>
      <c r="Z5" s="46"/>
      <c r="AA5" s="44">
        <f t="shared" si="6"/>
        <v>0.92576589486451444</v>
      </c>
      <c r="AB5" s="11">
        <v>5.81</v>
      </c>
      <c r="AC5" s="11">
        <v>0.53890250698083975</v>
      </c>
      <c r="AD5" s="11">
        <v>6.3489025069808394</v>
      </c>
      <c r="AE5" s="44">
        <f t="shared" si="7"/>
        <v>0.88283238149345744</v>
      </c>
      <c r="AF5" s="48"/>
      <c r="AG5" s="44">
        <f t="shared" si="8"/>
        <v>0.92576589486451444</v>
      </c>
      <c r="AH5" s="11">
        <v>5.51</v>
      </c>
      <c r="AI5" s="11">
        <v>0.83890250698083957</v>
      </c>
      <c r="AJ5" s="11">
        <v>6.3489025069808394</v>
      </c>
      <c r="AK5" s="12">
        <v>6.34</v>
      </c>
      <c r="AL5" s="44">
        <f t="shared" si="9"/>
        <v>0.82877496602980716</v>
      </c>
      <c r="AM5" s="44">
        <f t="shared" si="10"/>
        <v>0.8302836371287905</v>
      </c>
      <c r="AN5" s="44">
        <f t="shared" si="11"/>
        <v>0.92576589486451444</v>
      </c>
      <c r="AO5" s="44">
        <f t="shared" si="12"/>
        <v>0.96108121510457756</v>
      </c>
      <c r="AP5" s="44"/>
      <c r="AQ5" s="44">
        <f t="shared" si="13"/>
        <v>0.92446777486147569</v>
      </c>
      <c r="AS5" s="11">
        <v>5.88</v>
      </c>
      <c r="AT5" s="11">
        <v>0.46890250698083946</v>
      </c>
      <c r="AU5" s="11">
        <v>6.3489025069808394</v>
      </c>
      <c r="AV5" s="12">
        <v>6.35</v>
      </c>
      <c r="AW5" s="44">
        <f t="shared" si="14"/>
        <v>0.89647614479027893</v>
      </c>
      <c r="AX5" s="44">
        <f t="shared" si="15"/>
        <v>0.89625897812245248</v>
      </c>
      <c r="AY5" s="44">
        <f t="shared" si="16"/>
        <v>0.96108121510457756</v>
      </c>
      <c r="AZ5" s="44">
        <f t="shared" si="17"/>
        <v>0.92592592592592593</v>
      </c>
      <c r="BA5" s="4">
        <v>5.84</v>
      </c>
      <c r="BB5" s="4">
        <v>0.5089025069808395</v>
      </c>
      <c r="BC5" s="4">
        <v>6.3489025069808394</v>
      </c>
      <c r="BD5" s="4">
        <v>6.34</v>
      </c>
      <c r="BE5" s="44">
        <f t="shared" si="18"/>
        <v>0.8886285219626493</v>
      </c>
      <c r="BF5" s="44">
        <f t="shared" si="19"/>
        <v>0.89036320015059378</v>
      </c>
      <c r="BG5" s="44">
        <f t="shared" si="20"/>
        <v>0.96108121510457756</v>
      </c>
      <c r="BH5" s="44">
        <f t="shared" si="21"/>
        <v>0.92446777486147569</v>
      </c>
      <c r="BI5" s="4">
        <v>5.32</v>
      </c>
      <c r="BJ5" s="4">
        <v>1.0289025069808391</v>
      </c>
      <c r="BK5" s="4">
        <v>6.3489025069808394</v>
      </c>
      <c r="BL5" s="4">
        <v>6.34</v>
      </c>
      <c r="BM5" s="44">
        <f t="shared" si="22"/>
        <v>0.79783482020759899</v>
      </c>
      <c r="BN5" s="44">
        <f t="shared" si="23"/>
        <v>0.79923285436412506</v>
      </c>
      <c r="BO5" s="44">
        <f t="shared" si="24"/>
        <v>0.96108121510457756</v>
      </c>
      <c r="BP5" s="44">
        <f t="shared" si="25"/>
        <v>0.92446777486147569</v>
      </c>
      <c r="BQ5" s="44"/>
      <c r="BR5" s="4">
        <v>5.71</v>
      </c>
      <c r="BS5" s="4">
        <v>0.63890250698083939</v>
      </c>
      <c r="BT5" s="4">
        <v>6.3489025069808394</v>
      </c>
      <c r="BU5" s="4">
        <v>6.34</v>
      </c>
      <c r="BV5" s="44">
        <f t="shared" si="26"/>
        <v>0.86404637571135634</v>
      </c>
      <c r="BW5" s="44">
        <f t="shared" si="27"/>
        <v>0.86568631992519185</v>
      </c>
      <c r="BX5" s="44">
        <f t="shared" si="28"/>
        <v>0.96108121510457756</v>
      </c>
      <c r="BY5" s="44">
        <f t="shared" si="29"/>
        <v>0.92446777486147569</v>
      </c>
      <c r="BZ5" s="4">
        <v>5.54</v>
      </c>
      <c r="CA5" s="4">
        <v>0.80890250698083932</v>
      </c>
      <c r="CB5" s="4">
        <v>6.3489025069808394</v>
      </c>
      <c r="CC5" s="4">
        <v>6.35</v>
      </c>
      <c r="CD5" s="4">
        <v>6.9184999999999999</v>
      </c>
      <c r="CE5" s="44">
        <f t="shared" si="30"/>
        <v>0.83388096926983279</v>
      </c>
      <c r="CF5" s="44"/>
      <c r="CG5" s="44">
        <f t="shared" si="31"/>
        <v>0.96108121510457756</v>
      </c>
      <c r="CH5" s="44">
        <f t="shared" si="32"/>
        <v>1.0088218139399243</v>
      </c>
      <c r="CI5" s="56"/>
      <c r="CJ5" s="4">
        <v>6.3489025069808394</v>
      </c>
      <c r="CK5" s="4">
        <v>6.3489025069808394</v>
      </c>
      <c r="CM5" s="44">
        <f t="shared" si="33"/>
        <v>0.39008076040446577</v>
      </c>
      <c r="CN5" s="44">
        <f t="shared" si="34"/>
        <v>1</v>
      </c>
      <c r="CO5" s="44"/>
      <c r="CP5" s="44"/>
      <c r="CQ5" s="3"/>
      <c r="CR5" s="3">
        <v>6.6034512534904195</v>
      </c>
      <c r="CS5" s="3">
        <v>6.6034512534904195</v>
      </c>
      <c r="CT5" s="3"/>
      <c r="CU5" s="44">
        <f t="shared" si="35"/>
        <v>0.38076953518195322</v>
      </c>
      <c r="CV5" s="44">
        <f t="shared" si="36"/>
        <v>1</v>
      </c>
      <c r="CW5" s="44"/>
      <c r="CX5" s="44"/>
      <c r="CY5" s="3">
        <v>6.04</v>
      </c>
      <c r="CZ5" s="3">
        <v>0.56345125349041947</v>
      </c>
      <c r="DA5" s="3">
        <v>6.6034512534904195</v>
      </c>
      <c r="DB5" s="3">
        <v>6.61</v>
      </c>
      <c r="DC5">
        <f t="shared" si="37"/>
        <v>0.87814540094267424</v>
      </c>
      <c r="DE5" s="3">
        <v>5.5</v>
      </c>
      <c r="DF5" s="3">
        <v>1.1034512534904195</v>
      </c>
      <c r="DG5" s="3">
        <v>6.6034512534904195</v>
      </c>
      <c r="DH5" s="3">
        <v>6.6</v>
      </c>
      <c r="DI5">
        <f t="shared" si="38"/>
        <v>0.78631700400953775</v>
      </c>
      <c r="DK5" s="3">
        <v>5.6</v>
      </c>
      <c r="DL5" s="3">
        <v>1.0034512534904199</v>
      </c>
      <c r="DM5" s="3">
        <v>6.6034512534904195</v>
      </c>
      <c r="DN5" s="3">
        <v>6.6</v>
      </c>
      <c r="DO5">
        <f t="shared" si="39"/>
        <v>0.80184470201187308</v>
      </c>
      <c r="DQ5" s="3">
        <v>5.14</v>
      </c>
      <c r="DR5" s="3">
        <v>1.4634512534904198</v>
      </c>
      <c r="DS5" s="3">
        <v>6.6034512534904195</v>
      </c>
      <c r="DT5" s="3">
        <v>6.6879999999999997</v>
      </c>
      <c r="DU5">
        <f t="shared" si="40"/>
        <v>0.73507225797442644</v>
      </c>
      <c r="DW5" s="3">
        <v>5.97</v>
      </c>
      <c r="DX5" s="3">
        <v>0.63345125349041975</v>
      </c>
      <c r="DY5" s="3">
        <v>6.6034512534904195</v>
      </c>
      <c r="DZ5" s="3">
        <v>6.6</v>
      </c>
      <c r="EA5">
        <f t="shared" si="41"/>
        <v>0.86504982099423777</v>
      </c>
      <c r="EC5" s="3">
        <v>6.3</v>
      </c>
      <c r="ED5" s="3">
        <v>0.30345125349041968</v>
      </c>
      <c r="EE5" s="3">
        <v>6.6034512534904195</v>
      </c>
      <c r="EF5" s="3">
        <v>6.6</v>
      </c>
      <c r="EG5">
        <f t="shared" si="42"/>
        <v>0.93046430534153202</v>
      </c>
      <c r="EI5" s="3">
        <v>5.94</v>
      </c>
      <c r="EJ5" s="3">
        <v>0.66345125349041911</v>
      </c>
      <c r="EK5" s="3">
        <v>6.6034512534904195</v>
      </c>
      <c r="EL5" s="3">
        <v>6.6</v>
      </c>
      <c r="EM5">
        <f t="shared" si="43"/>
        <v>0.85955623641308965</v>
      </c>
      <c r="EO5" s="3">
        <v>6.13</v>
      </c>
      <c r="EP5" s="60">
        <v>6.7015208913735602</v>
      </c>
      <c r="EQ5" s="3">
        <v>6.7015208913735602</v>
      </c>
      <c r="ER5" s="3">
        <v>6.3489025069808394</v>
      </c>
      <c r="ES5" s="46">
        <f t="shared" si="44"/>
        <v>0.3772997512709455</v>
      </c>
      <c r="EU5" s="3">
        <v>6.02</v>
      </c>
      <c r="EV5" s="12">
        <v>0.68152089137356064</v>
      </c>
      <c r="EW5" s="3">
        <v>6.7015208913735602</v>
      </c>
      <c r="EX5" s="3">
        <v>6.3489025069808394</v>
      </c>
      <c r="EY5" s="3">
        <v>6.7</v>
      </c>
      <c r="EZ5" s="3"/>
      <c r="FA5" s="3">
        <v>-9.6548746509580674E-2</v>
      </c>
      <c r="FB5" s="3">
        <v>6.6034512534904195</v>
      </c>
      <c r="FC5" s="3"/>
      <c r="FD5" s="46"/>
      <c r="FE5" s="46"/>
      <c r="FF5" s="3">
        <v>6.39</v>
      </c>
      <c r="FG5" s="3">
        <v>0.21345125349041982</v>
      </c>
      <c r="FH5" s="3">
        <v>6.6034512534904195</v>
      </c>
      <c r="FI5" s="3">
        <v>6.6</v>
      </c>
      <c r="FJ5">
        <f t="shared" si="45"/>
        <v>0.9500577767949232</v>
      </c>
      <c r="FL5" s="3"/>
      <c r="FM5" s="3"/>
      <c r="FN5" s="3"/>
      <c r="FO5" s="12">
        <v>6.6034512534904195</v>
      </c>
      <c r="FP5" s="12">
        <v>6.6034512534904195</v>
      </c>
      <c r="FQ5" s="3"/>
      <c r="FR5" s="60" t="s">
        <v>194</v>
      </c>
      <c r="FU5" s="3">
        <v>6.23</v>
      </c>
      <c r="FV5" s="12">
        <v>0.37345125349041908</v>
      </c>
      <c r="FW5" s="12">
        <v>6.6034512534904195</v>
      </c>
      <c r="FX5" s="3">
        <v>6.6</v>
      </c>
      <c r="FY5" s="3"/>
      <c r="FZ5">
        <f t="shared" si="48"/>
        <v>0.91577485263459213</v>
      </c>
      <c r="GB5" s="3"/>
      <c r="GC5" s="12">
        <v>6.6034512534904195</v>
      </c>
      <c r="GD5" s="3"/>
      <c r="GE5" s="46"/>
      <c r="GF5" s="46"/>
      <c r="GG5" s="3">
        <v>5.48</v>
      </c>
      <c r="GH5" s="12">
        <v>1.1234512534904191</v>
      </c>
      <c r="GI5" s="3">
        <v>6.6034512534904195</v>
      </c>
      <c r="GJ5" s="3">
        <v>6.62</v>
      </c>
      <c r="GK5" s="3"/>
      <c r="GL5" s="3"/>
      <c r="GM5">
        <f t="shared" si="46"/>
        <v>0.78328335240197888</v>
      </c>
      <c r="GO5" s="3">
        <v>6.21</v>
      </c>
      <c r="GP5" s="3"/>
      <c r="GQ5" s="13"/>
      <c r="GR5" s="3"/>
      <c r="GU5" s="3"/>
      <c r="GV5" s="3"/>
      <c r="GW5" s="3"/>
      <c r="GX5" s="3"/>
      <c r="GY5" s="3"/>
    </row>
    <row r="6" spans="1:207" ht="15.75" customHeight="1">
      <c r="A6" s="42" t="s">
        <v>242</v>
      </c>
      <c r="B6" s="2">
        <v>9018</v>
      </c>
      <c r="C6" s="2" t="s">
        <v>135</v>
      </c>
      <c r="D6" s="2" t="s">
        <v>120</v>
      </c>
      <c r="E6" s="3">
        <v>36</v>
      </c>
      <c r="F6" s="4">
        <v>5.923</v>
      </c>
      <c r="G6" s="4">
        <v>3.4857957289497001</v>
      </c>
      <c r="H6" s="4">
        <v>2.1852042710502997</v>
      </c>
      <c r="I6" s="64">
        <f t="shared" si="0"/>
        <v>5.6709999999999994</v>
      </c>
      <c r="J6">
        <f t="shared" si="1"/>
        <v>0.25200000000000067</v>
      </c>
      <c r="K6" s="40">
        <v>5.2039999999999997</v>
      </c>
      <c r="L6" s="12">
        <v>0.27039925721094082</v>
      </c>
      <c r="M6" s="44">
        <f t="shared" si="47"/>
        <v>0.92801245456979675</v>
      </c>
      <c r="N6" s="46"/>
      <c r="O6" s="44">
        <f t="shared" si="2"/>
        <v>0.92426122863598525</v>
      </c>
      <c r="P6" s="40">
        <v>4.992</v>
      </c>
      <c r="Q6" s="11">
        <v>0.48239925721094057</v>
      </c>
      <c r="R6" s="11">
        <v>5.6243992572109409</v>
      </c>
      <c r="S6" s="44">
        <f t="shared" si="3"/>
        <v>0.87843358028188079</v>
      </c>
      <c r="T6" s="46"/>
      <c r="U6" s="44">
        <f t="shared" si="4"/>
        <v>0.92426122863598525</v>
      </c>
      <c r="V6" s="40">
        <v>5.0379999999999994</v>
      </c>
      <c r="W6" s="11">
        <v>0.43639925721094119</v>
      </c>
      <c r="X6" s="11">
        <v>5.6243992572109409</v>
      </c>
      <c r="Y6" s="44">
        <f t="shared" si="5"/>
        <v>0.88873596066723759</v>
      </c>
      <c r="Z6" s="46"/>
      <c r="AA6" s="44">
        <f t="shared" si="6"/>
        <v>0.92426122863598525</v>
      </c>
      <c r="AB6" s="40">
        <v>5.0720000000000001</v>
      </c>
      <c r="AC6" s="11">
        <v>0.4023992572109405</v>
      </c>
      <c r="AD6" s="11">
        <v>5.6243992572109409</v>
      </c>
      <c r="AE6" s="44">
        <f t="shared" si="7"/>
        <v>0.8965074388904849</v>
      </c>
      <c r="AF6" s="48"/>
      <c r="AG6" s="44">
        <f t="shared" si="8"/>
        <v>0.92426122863598525</v>
      </c>
      <c r="AH6" s="11">
        <v>4.99</v>
      </c>
      <c r="AI6" s="11">
        <v>0.6343992572109407</v>
      </c>
      <c r="AJ6" s="11">
        <v>5.6243992572109409</v>
      </c>
      <c r="AK6" s="11">
        <v>5.62</v>
      </c>
      <c r="AL6" s="44">
        <f t="shared" si="9"/>
        <v>0.84602688480961941</v>
      </c>
      <c r="AM6" s="44">
        <f t="shared" si="10"/>
        <v>0.84693117892885128</v>
      </c>
      <c r="AN6" s="44">
        <f t="shared" si="11"/>
        <v>0.94958623285681931</v>
      </c>
      <c r="AO6" s="44">
        <f t="shared" si="12"/>
        <v>0.99178262338404899</v>
      </c>
      <c r="AP6" s="44"/>
      <c r="AQ6" s="44">
        <f t="shared" si="13"/>
        <v>0.94884349147391522</v>
      </c>
      <c r="AS6" s="11">
        <v>5.21</v>
      </c>
      <c r="AT6" s="11">
        <v>0.41439925721094095</v>
      </c>
      <c r="AU6" s="11">
        <v>5.6243992572109409</v>
      </c>
      <c r="AV6" s="11">
        <v>5.62</v>
      </c>
      <c r="AW6" s="44">
        <f t="shared" si="14"/>
        <v>0.89374909237066724</v>
      </c>
      <c r="AX6" s="44">
        <f t="shared" si="15"/>
        <v>0.89475834244765817</v>
      </c>
      <c r="AY6" s="44">
        <f t="shared" si="16"/>
        <v>0.99178262338404899</v>
      </c>
      <c r="AZ6" s="44">
        <f t="shared" si="17"/>
        <v>0.94884349147391522</v>
      </c>
      <c r="BA6" s="4">
        <v>5.27</v>
      </c>
      <c r="BB6" s="4">
        <v>0.2159591457899408</v>
      </c>
      <c r="BC6" s="4">
        <v>5.4859591457899404</v>
      </c>
      <c r="BD6" s="4">
        <v>5.48</v>
      </c>
      <c r="BE6" s="44">
        <f t="shared" si="18"/>
        <v>0.94166033324798959</v>
      </c>
      <c r="BF6" s="44">
        <f t="shared" si="19"/>
        <v>0.94317867777295139</v>
      </c>
      <c r="BG6" s="44">
        <f t="shared" si="20"/>
        <v>0.96737068344029997</v>
      </c>
      <c r="BH6" s="44">
        <f t="shared" si="21"/>
        <v>0.92520682086780359</v>
      </c>
      <c r="BI6" s="4">
        <v>4.8600000000000003</v>
      </c>
      <c r="BJ6" s="4">
        <v>0.62595914578994005</v>
      </c>
      <c r="BK6" s="4">
        <v>5.4859591457899404</v>
      </c>
      <c r="BL6" s="4">
        <v>5.48</v>
      </c>
      <c r="BM6" s="44">
        <f t="shared" si="22"/>
        <v>0.84776350612837148</v>
      </c>
      <c r="BN6" s="44">
        <f t="shared" si="23"/>
        <v>0.84899394881522716</v>
      </c>
      <c r="BO6" s="44">
        <f t="shared" si="24"/>
        <v>0.96737068344029997</v>
      </c>
      <c r="BP6" s="44">
        <f t="shared" si="25"/>
        <v>0.92520682086780359</v>
      </c>
      <c r="BQ6" s="44"/>
      <c r="BR6" s="4">
        <v>5.05</v>
      </c>
      <c r="BS6" s="4">
        <v>0.43595914578994055</v>
      </c>
      <c r="BT6" s="4">
        <v>5.4859591457899404</v>
      </c>
      <c r="BU6" s="4">
        <v>5.48</v>
      </c>
      <c r="BV6" s="44">
        <f t="shared" si="26"/>
        <v>0.88883569735630574</v>
      </c>
      <c r="BW6" s="44">
        <f t="shared" si="27"/>
        <v>0.89018834746128706</v>
      </c>
      <c r="BX6" s="44">
        <f t="shared" si="28"/>
        <v>0.96737068344029997</v>
      </c>
      <c r="BY6" s="44">
        <f t="shared" si="29"/>
        <v>0.92520682086780359</v>
      </c>
      <c r="BZ6" s="4">
        <v>5</v>
      </c>
      <c r="CA6" s="4">
        <v>0.48595914578994037</v>
      </c>
      <c r="CB6" s="4">
        <v>5.4859591457899404</v>
      </c>
      <c r="CC6" s="4">
        <v>5.48</v>
      </c>
      <c r="CD6" s="4">
        <v>6.4909999999999997</v>
      </c>
      <c r="CE6" s="44">
        <f t="shared" si="30"/>
        <v>0.87764623922774276</v>
      </c>
      <c r="CF6" s="44"/>
      <c r="CG6" s="44">
        <f t="shared" si="31"/>
        <v>0.96737068344029997</v>
      </c>
      <c r="CH6" s="44">
        <f t="shared" si="32"/>
        <v>1.0958973493162247</v>
      </c>
      <c r="CI6" s="56"/>
      <c r="CJ6" s="4">
        <v>5.4859591457899404</v>
      </c>
      <c r="CK6" s="4">
        <v>5.4859591457899404</v>
      </c>
      <c r="CM6" s="44">
        <f t="shared" si="33"/>
        <v>0.38852997854010779</v>
      </c>
      <c r="CN6" s="44">
        <f t="shared" si="34"/>
        <v>1</v>
      </c>
      <c r="CO6" s="44"/>
      <c r="CP6" s="44"/>
      <c r="CQ6" s="3">
        <v>5.74</v>
      </c>
      <c r="CR6" s="3">
        <v>-3.552042710503045E-2</v>
      </c>
      <c r="CS6" s="3">
        <v>5.7044795728949698</v>
      </c>
      <c r="CT6" s="3">
        <v>6.2</v>
      </c>
      <c r="CU6" s="44">
        <f t="shared" si="35"/>
        <v>1</v>
      </c>
      <c r="CV6" s="44">
        <f t="shared" si="36"/>
        <v>0.88342021949462557</v>
      </c>
      <c r="CW6" s="44"/>
      <c r="CX6" s="44"/>
      <c r="CY6" s="3">
        <v>5.44</v>
      </c>
      <c r="CZ6" s="3">
        <v>0.26447957289496937</v>
      </c>
      <c r="DA6" s="3">
        <v>5.7044795728949698</v>
      </c>
      <c r="DB6" s="3">
        <v>5.7</v>
      </c>
      <c r="DC6">
        <f t="shared" si="37"/>
        <v>0.92947729123649181</v>
      </c>
      <c r="DE6" s="3">
        <v>4.71</v>
      </c>
      <c r="DF6" s="3">
        <v>0.9944795728949698</v>
      </c>
      <c r="DG6" s="3">
        <v>5.7044795728949698</v>
      </c>
      <c r="DH6" s="3">
        <v>5.7</v>
      </c>
      <c r="DI6">
        <f t="shared" si="38"/>
        <v>0.77803159272701139</v>
      </c>
      <c r="DK6" s="3">
        <v>4.92</v>
      </c>
      <c r="DL6" s="3">
        <v>0.78447957289496983</v>
      </c>
      <c r="DM6" s="3">
        <v>5.7044795728949698</v>
      </c>
      <c r="DN6" s="3">
        <v>5.7</v>
      </c>
      <c r="DO6">
        <f t="shared" si="39"/>
        <v>0.81629297470444329</v>
      </c>
      <c r="DQ6" s="3">
        <v>4.8445</v>
      </c>
      <c r="DR6" s="3">
        <v>0.85997957289496973</v>
      </c>
      <c r="DS6" s="3">
        <v>5.7044795728949698</v>
      </c>
      <c r="DT6" s="3">
        <v>5.7640000000000002</v>
      </c>
      <c r="DU6">
        <f t="shared" si="40"/>
        <v>0.80211135800557143</v>
      </c>
      <c r="DW6" s="3">
        <v>5.57</v>
      </c>
      <c r="DX6" s="3">
        <v>0.13447957289496948</v>
      </c>
      <c r="DY6" s="3">
        <v>5.7044795728949698</v>
      </c>
      <c r="DZ6" s="3">
        <v>5.7</v>
      </c>
      <c r="EA6">
        <f t="shared" si="41"/>
        <v>0.96285377169342701</v>
      </c>
      <c r="EC6" s="3">
        <v>5.51</v>
      </c>
      <c r="ED6" s="3">
        <v>0.19447957289496998</v>
      </c>
      <c r="EE6" s="3">
        <v>5.7044795728949698</v>
      </c>
      <c r="EF6" s="3">
        <v>5.71</v>
      </c>
      <c r="EG6">
        <f t="shared" si="42"/>
        <v>0.94715624323063807</v>
      </c>
      <c r="EI6" s="3">
        <v>5.3</v>
      </c>
      <c r="EJ6" s="3">
        <v>0.40447957289496994</v>
      </c>
      <c r="EK6" s="3">
        <v>5.7044795728949698</v>
      </c>
      <c r="EL6" s="3">
        <v>5.71</v>
      </c>
      <c r="EM6">
        <f t="shared" si="43"/>
        <v>0.89602803361932359</v>
      </c>
      <c r="EO6" s="3">
        <v>5.44</v>
      </c>
      <c r="EP6" s="60">
        <v>6.3380863509830991</v>
      </c>
      <c r="EQ6" s="3">
        <v>6.3380863509830991</v>
      </c>
      <c r="ER6" s="3">
        <v>5.4859591457899404</v>
      </c>
      <c r="ES6" s="46">
        <f t="shared" si="44"/>
        <v>0.35482874291316258</v>
      </c>
      <c r="EU6" s="3">
        <v>5.63</v>
      </c>
      <c r="EV6" s="12">
        <v>0.70808635098309924</v>
      </c>
      <c r="EW6" s="3">
        <v>6.3380863509830991</v>
      </c>
      <c r="EX6" s="3">
        <v>5.4859591457899404</v>
      </c>
      <c r="EY6" s="3">
        <v>6.33</v>
      </c>
      <c r="EZ6" s="3"/>
      <c r="FA6" s="3">
        <v>-0.62552042710503031</v>
      </c>
      <c r="FB6" s="3">
        <v>5.7044795728949698</v>
      </c>
      <c r="FC6" s="3"/>
      <c r="FD6" s="46"/>
      <c r="FE6" s="46"/>
      <c r="FF6" s="3">
        <v>5.93</v>
      </c>
      <c r="FG6" s="3">
        <v>-0.22552042710502995</v>
      </c>
      <c r="FH6" s="3">
        <v>5.7044795728949698</v>
      </c>
      <c r="FI6" s="3">
        <v>5.93</v>
      </c>
      <c r="FJ6">
        <f t="shared" si="45"/>
        <v>1</v>
      </c>
      <c r="FL6" s="3"/>
      <c r="FM6" s="3"/>
      <c r="FN6" s="3"/>
      <c r="FO6" s="12">
        <v>5.7044795728949698</v>
      </c>
      <c r="FP6" s="12">
        <v>5.7044795728949698</v>
      </c>
      <c r="FQ6" s="3"/>
      <c r="FR6" s="60" t="s">
        <v>194</v>
      </c>
      <c r="FU6" s="3">
        <v>4.7699999999999996</v>
      </c>
      <c r="FV6" s="12">
        <v>0.93447957289497019</v>
      </c>
      <c r="FW6" s="12">
        <v>5.7044795728949698</v>
      </c>
      <c r="FX6" s="3"/>
      <c r="FY6" s="3"/>
      <c r="FZ6">
        <f t="shared" si="48"/>
        <v>0.78859244977230425</v>
      </c>
      <c r="GB6" s="3"/>
      <c r="GC6" s="12">
        <v>5.7044795728949698</v>
      </c>
      <c r="GD6" s="3"/>
      <c r="GE6" s="46"/>
      <c r="GF6" s="46"/>
      <c r="GG6" s="3">
        <v>4.95</v>
      </c>
      <c r="GH6" s="12">
        <v>0.75447957289496959</v>
      </c>
      <c r="GI6" s="3">
        <v>5.7044795728949698</v>
      </c>
      <c r="GJ6" s="3">
        <v>5.7</v>
      </c>
      <c r="GK6" s="3"/>
      <c r="GL6" s="3"/>
      <c r="GM6">
        <f t="shared" si="46"/>
        <v>0.8220682575570637</v>
      </c>
      <c r="GO6" s="3"/>
      <c r="GP6" s="3">
        <v>4.93</v>
      </c>
      <c r="GQ6" s="3">
        <v>5.7044795728949698</v>
      </c>
      <c r="GR6" s="3">
        <v>5.71</v>
      </c>
      <c r="GU6" s="3">
        <v>5.7</v>
      </c>
      <c r="GV6" s="3">
        <v>5.26</v>
      </c>
      <c r="GW6" s="3"/>
      <c r="GX6" s="3"/>
      <c r="GY6" s="3"/>
    </row>
    <row r="7" spans="1:207" ht="15.75" customHeight="1">
      <c r="A7" s="9" t="s">
        <v>138</v>
      </c>
      <c r="B7" s="2">
        <v>9018</v>
      </c>
      <c r="C7" s="2" t="s">
        <v>135</v>
      </c>
      <c r="D7" s="16" t="s">
        <v>124</v>
      </c>
      <c r="E7" s="3">
        <v>29</v>
      </c>
      <c r="F7" s="4">
        <v>7.242</v>
      </c>
      <c r="G7" s="4">
        <v>4.2965459610929999</v>
      </c>
      <c r="H7" s="4">
        <v>2.6934540389069999</v>
      </c>
      <c r="I7" s="64">
        <f t="shared" si="0"/>
        <v>6.99</v>
      </c>
      <c r="J7">
        <f t="shared" si="1"/>
        <v>0.25199999999999978</v>
      </c>
      <c r="K7" s="10">
        <v>5.9770000000000003</v>
      </c>
      <c r="L7" s="10">
        <v>0.72630919221859891</v>
      </c>
      <c r="M7" s="44">
        <f t="shared" si="47"/>
        <v>0.85539913653696764</v>
      </c>
      <c r="N7" s="46"/>
      <c r="O7" s="44">
        <f t="shared" si="2"/>
        <v>0.92561574043338846</v>
      </c>
      <c r="P7" s="11">
        <v>6.16</v>
      </c>
      <c r="Q7" s="11">
        <v>0.54330919221859908</v>
      </c>
      <c r="R7" s="11">
        <v>6.7033091922185992</v>
      </c>
      <c r="S7" s="44">
        <f t="shared" si="3"/>
        <v>0.88774267514042282</v>
      </c>
      <c r="T7" s="46"/>
      <c r="U7" s="44">
        <f t="shared" si="4"/>
        <v>0.92561574043338846</v>
      </c>
      <c r="V7" s="11">
        <v>6.3920000000000003</v>
      </c>
      <c r="W7" s="11">
        <v>0.31130919221859887</v>
      </c>
      <c r="X7" s="11">
        <v>6.7033091922185992</v>
      </c>
      <c r="Y7" s="44">
        <f t="shared" si="5"/>
        <v>0.93243945786905535</v>
      </c>
      <c r="Z7" s="46"/>
      <c r="AA7" s="44">
        <f t="shared" si="6"/>
        <v>0.92561574043338846</v>
      </c>
      <c r="AB7" s="11">
        <v>6.3040000000000003</v>
      </c>
      <c r="AC7" s="11">
        <v>0.39930919221859895</v>
      </c>
      <c r="AD7" s="11">
        <v>6.7033091922185992</v>
      </c>
      <c r="AE7" s="44">
        <f t="shared" si="7"/>
        <v>0.91496560707648766</v>
      </c>
      <c r="AF7" s="48"/>
      <c r="AG7" s="44">
        <f t="shared" si="8"/>
        <v>0.92561574043338846</v>
      </c>
      <c r="AH7" s="11">
        <v>6.242</v>
      </c>
      <c r="AI7" s="11">
        <v>0</v>
      </c>
      <c r="AJ7" s="11" t="s">
        <v>125</v>
      </c>
      <c r="AK7" s="68">
        <f>AH7</f>
        <v>6.242</v>
      </c>
      <c r="AL7" s="44">
        <f t="shared" si="9"/>
        <v>1</v>
      </c>
      <c r="AM7" s="44">
        <f t="shared" si="10"/>
        <v>1</v>
      </c>
      <c r="AN7" s="44">
        <f t="shared" si="11"/>
        <v>0.86191659762496553</v>
      </c>
      <c r="AO7" s="44">
        <f t="shared" si="12"/>
        <v>0.89298998569384835</v>
      </c>
      <c r="AP7" s="44"/>
      <c r="AQ7" s="48">
        <f>(AK7)/$F7</f>
        <v>0.86191659762496553</v>
      </c>
      <c r="AS7" s="11">
        <v>5.9654999999999996</v>
      </c>
      <c r="AT7" s="11">
        <v>-7.0227019453500183E-2</v>
      </c>
      <c r="AU7" s="17">
        <v>5.8952729805464994</v>
      </c>
      <c r="AV7" s="11">
        <v>5.9654999999999996</v>
      </c>
      <c r="AW7" s="44">
        <f t="shared" si="14"/>
        <v>1</v>
      </c>
      <c r="AX7" s="44">
        <f t="shared" si="15"/>
        <v>1</v>
      </c>
      <c r="AY7" s="44">
        <f t="shared" si="16"/>
        <v>0.84338669249592269</v>
      </c>
      <c r="AZ7" s="44">
        <f t="shared" si="17"/>
        <v>0.82373653686826842</v>
      </c>
      <c r="BA7" s="12">
        <v>5.7370000000000001</v>
      </c>
      <c r="BB7" s="4">
        <v>0.1582729805464993</v>
      </c>
      <c r="BC7" s="17">
        <v>5.8952729805464994</v>
      </c>
      <c r="BD7" s="12">
        <v>5.8955000000000002</v>
      </c>
      <c r="BE7" s="44">
        <f t="shared" si="18"/>
        <v>0.96447151217143512</v>
      </c>
      <c r="BF7" s="44">
        <f t="shared" si="19"/>
        <v>0.96442236480067345</v>
      </c>
      <c r="BG7" s="44">
        <f t="shared" si="20"/>
        <v>0.84338669249592269</v>
      </c>
      <c r="BH7" s="44">
        <f t="shared" si="21"/>
        <v>0.81407069870201609</v>
      </c>
      <c r="BI7" s="12">
        <v>5.4314999999999998</v>
      </c>
      <c r="BJ7" s="4">
        <v>0.46377298054649962</v>
      </c>
      <c r="BK7" s="17">
        <v>5.8952729805464994</v>
      </c>
      <c r="BL7" s="12">
        <v>5.8949999999999996</v>
      </c>
      <c r="BM7" s="44">
        <f t="shared" si="22"/>
        <v>0.90257522946839108</v>
      </c>
      <c r="BN7" s="44">
        <f t="shared" si="23"/>
        <v>0.90262699062393692</v>
      </c>
      <c r="BO7" s="44">
        <f t="shared" si="24"/>
        <v>0.84338669249592269</v>
      </c>
      <c r="BP7" s="44">
        <f t="shared" si="25"/>
        <v>0.81400165700082849</v>
      </c>
      <c r="BQ7" s="44"/>
      <c r="BR7" s="12">
        <v>5.58</v>
      </c>
      <c r="BS7" s="4">
        <v>4.5927576655799385E-2</v>
      </c>
      <c r="BT7" s="17">
        <v>5.6259275766557995</v>
      </c>
      <c r="BU7" s="12">
        <v>5.64</v>
      </c>
      <c r="BV7" s="44">
        <f t="shared" si="26"/>
        <v>0.98942363695332758</v>
      </c>
      <c r="BW7" s="44">
        <f t="shared" si="27"/>
        <v>0.98622762148366128</v>
      </c>
      <c r="BX7" s="44">
        <f t="shared" si="28"/>
        <v>0.80485373056592269</v>
      </c>
      <c r="BY7" s="44">
        <f t="shared" si="29"/>
        <v>0.77879038939519463</v>
      </c>
      <c r="BZ7" s="12">
        <v>5.36</v>
      </c>
      <c r="CA7" s="4">
        <v>0</v>
      </c>
      <c r="CB7" s="18">
        <v>5.3565821727650995</v>
      </c>
      <c r="CC7" s="12"/>
      <c r="CD7" s="57"/>
      <c r="CE7" s="44">
        <f t="shared" si="30"/>
        <v>1</v>
      </c>
      <c r="CF7" s="44"/>
      <c r="CG7" s="44">
        <f t="shared" si="31"/>
        <v>0.76680972818311877</v>
      </c>
      <c r="CH7" s="44">
        <f t="shared" si="32"/>
        <v>0</v>
      </c>
      <c r="CI7" s="12">
        <v>5.0599999999999996</v>
      </c>
      <c r="CJ7" s="4">
        <v>0.29658217276509991</v>
      </c>
      <c r="CK7" s="18">
        <v>5.3565821727650995</v>
      </c>
      <c r="CL7" s="12">
        <v>5.35</v>
      </c>
      <c r="CM7" s="44">
        <f t="shared" si="33"/>
        <v>0.9354291532651019</v>
      </c>
      <c r="CN7" s="44">
        <f t="shared" si="34"/>
        <v>0.93677159185582626</v>
      </c>
      <c r="CO7" s="44"/>
      <c r="CP7" s="44"/>
      <c r="CQ7" s="3"/>
      <c r="CR7" s="3">
        <v>5.3565821727650995</v>
      </c>
      <c r="CS7" s="18">
        <v>5.3565821727650995</v>
      </c>
      <c r="CT7" s="3"/>
      <c r="CU7" s="44">
        <f t="shared" si="35"/>
        <v>0.44509364234200671</v>
      </c>
      <c r="CV7" s="44">
        <f t="shared" si="36"/>
        <v>1</v>
      </c>
      <c r="CW7" s="44"/>
      <c r="CX7" s="44"/>
      <c r="CY7" s="3">
        <v>4.99</v>
      </c>
      <c r="CZ7" s="3">
        <v>0.3665821727650993</v>
      </c>
      <c r="DA7" s="18">
        <v>5.3565821727650995</v>
      </c>
      <c r="DB7" s="3">
        <v>5.39</v>
      </c>
      <c r="DC7">
        <f t="shared" si="37"/>
        <v>0.9213870684565979</v>
      </c>
      <c r="DE7" s="3">
        <v>5.1064999999999996</v>
      </c>
      <c r="DF7" s="3">
        <v>0.25008217276509992</v>
      </c>
      <c r="DG7" s="18">
        <v>5.3565821727650995</v>
      </c>
      <c r="DH7" s="3">
        <v>5.4095000000000004</v>
      </c>
      <c r="DI7">
        <f t="shared" si="38"/>
        <v>0.94499612341225503</v>
      </c>
      <c r="DK7" s="3">
        <v>5.17</v>
      </c>
      <c r="DL7" s="3">
        <v>0.18658217276509959</v>
      </c>
      <c r="DM7" s="18">
        <v>5.3565821727650995</v>
      </c>
      <c r="DN7" s="3">
        <v>5.37</v>
      </c>
      <c r="DO7">
        <f t="shared" si="39"/>
        <v>0.95838125362601889</v>
      </c>
      <c r="DQ7" s="3">
        <v>5.1555</v>
      </c>
      <c r="DR7" s="3">
        <v>0.20108217276509954</v>
      </c>
      <c r="DS7" s="18">
        <v>5.3565821727650995</v>
      </c>
      <c r="DT7" s="3">
        <v>5.3895</v>
      </c>
      <c r="DU7">
        <f t="shared" si="40"/>
        <v>0.95529150770572713</v>
      </c>
      <c r="DW7" s="3">
        <v>5.0599999999999996</v>
      </c>
      <c r="DX7" s="3">
        <v>0.29658217276509991</v>
      </c>
      <c r="DY7" s="18">
        <v>5.3565821727650995</v>
      </c>
      <c r="DZ7" s="3">
        <v>5.37</v>
      </c>
      <c r="EA7">
        <f t="shared" si="41"/>
        <v>0.9354291532651019</v>
      </c>
      <c r="EC7" s="3">
        <v>5.13</v>
      </c>
      <c r="ED7" s="3">
        <v>0.22658217276509962</v>
      </c>
      <c r="EE7" s="18">
        <v>5.3565821727650995</v>
      </c>
      <c r="EF7" s="3">
        <v>5.13</v>
      </c>
      <c r="EG7">
        <f t="shared" si="42"/>
        <v>0.94990586911102348</v>
      </c>
      <c r="EI7" s="3">
        <v>4.97</v>
      </c>
      <c r="EJ7" s="3">
        <v>0.11723676887439982</v>
      </c>
      <c r="EK7" s="18">
        <v>5.0872367688743996</v>
      </c>
      <c r="EL7" s="3">
        <v>5.0999999999999996</v>
      </c>
      <c r="EM7">
        <f t="shared" si="43"/>
        <v>0.97343848212590522</v>
      </c>
      <c r="EO7" s="3">
        <v>4.8719999999999999</v>
      </c>
      <c r="EP7" s="60">
        <v>4.9807093779721603</v>
      </c>
      <c r="EQ7" s="18">
        <v>4.9807093779721603</v>
      </c>
      <c r="ER7" s="3">
        <v>5.0872367688743996</v>
      </c>
      <c r="ES7" s="46">
        <f t="shared" si="44"/>
        <v>0.46312684129764931</v>
      </c>
      <c r="EU7" s="3">
        <v>4.8499999999999996</v>
      </c>
      <c r="EV7" s="12">
        <v>0.13070937797216065</v>
      </c>
      <c r="EW7" s="18">
        <v>4.9807093779721603</v>
      </c>
      <c r="EX7" s="18">
        <v>5.0872367688743996</v>
      </c>
      <c r="EY7" s="3">
        <v>4.9800000000000004</v>
      </c>
      <c r="EZ7" s="3">
        <v>4.9400000000000004</v>
      </c>
      <c r="FA7" s="3">
        <v>0.37658217276509909</v>
      </c>
      <c r="FB7" s="19">
        <v>5.3565821727650995</v>
      </c>
      <c r="FC7" s="3">
        <v>5.36</v>
      </c>
      <c r="FD7" s="46"/>
      <c r="FE7" s="46"/>
      <c r="FF7" s="3"/>
      <c r="FG7" s="13"/>
      <c r="FH7" s="13"/>
      <c r="FI7" s="3"/>
      <c r="FJ7">
        <f t="shared" si="45"/>
        <v>1</v>
      </c>
      <c r="FL7" s="3">
        <v>5.05</v>
      </c>
      <c r="FM7" s="3">
        <v>5.05</v>
      </c>
      <c r="FN7" s="3"/>
      <c r="FO7" s="14"/>
      <c r="FP7" s="14"/>
      <c r="FQ7" s="3"/>
      <c r="FR7" s="60"/>
      <c r="FU7" s="3"/>
      <c r="FV7" s="14"/>
      <c r="FW7" s="14"/>
      <c r="FX7" s="3"/>
      <c r="FY7" s="3"/>
      <c r="FZ7">
        <f t="shared" si="48"/>
        <v>1</v>
      </c>
      <c r="GB7" s="3"/>
      <c r="GC7" s="14"/>
      <c r="GD7" s="3"/>
      <c r="GE7" s="46"/>
      <c r="GF7" s="46"/>
      <c r="GG7" s="3"/>
      <c r="GH7" s="14"/>
      <c r="GI7" s="20"/>
      <c r="GJ7" s="3"/>
      <c r="GK7" s="3"/>
      <c r="GL7" s="3"/>
      <c r="GM7">
        <f t="shared" si="46"/>
        <v>1</v>
      </c>
      <c r="GO7" s="3"/>
      <c r="GP7" s="3"/>
      <c r="GQ7" s="20"/>
      <c r="GR7" s="3"/>
      <c r="GU7" s="3"/>
      <c r="GV7" s="3"/>
      <c r="GW7" s="24"/>
      <c r="GX7" s="24"/>
      <c r="GY7" s="24"/>
    </row>
    <row r="8" spans="1:207" ht="15.75" customHeight="1">
      <c r="A8" s="34" t="s">
        <v>171</v>
      </c>
      <c r="B8" s="2">
        <v>9018</v>
      </c>
      <c r="C8" s="2" t="s">
        <v>135</v>
      </c>
      <c r="D8" s="16" t="s">
        <v>124</v>
      </c>
      <c r="E8" s="3">
        <v>33</v>
      </c>
      <c r="F8" s="4">
        <v>6.7320000000000002</v>
      </c>
      <c r="G8" s="4">
        <v>3.9830640669360005</v>
      </c>
      <c r="H8" s="4">
        <v>2.4969359330639995</v>
      </c>
      <c r="I8" s="64">
        <f t="shared" si="0"/>
        <v>6.48</v>
      </c>
      <c r="J8">
        <f t="shared" si="1"/>
        <v>0.25199999999999978</v>
      </c>
      <c r="K8" s="10">
        <v>5.2664999999999997</v>
      </c>
      <c r="L8" s="10">
        <v>0.96611281338720012</v>
      </c>
      <c r="M8" s="44">
        <f t="shared" si="47"/>
        <v>0.80479323395608582</v>
      </c>
      <c r="N8" s="46"/>
      <c r="O8" s="44">
        <f t="shared" si="2"/>
        <v>0.92581889681925134</v>
      </c>
      <c r="P8" s="11">
        <v>5.673</v>
      </c>
      <c r="Q8" s="11">
        <v>0.55961281338719981</v>
      </c>
      <c r="R8" s="11">
        <v>6.2326128133871999</v>
      </c>
      <c r="S8" s="44">
        <f t="shared" si="3"/>
        <v>0.87680990126962655</v>
      </c>
      <c r="T8" s="46"/>
      <c r="U8" s="44">
        <f t="shared" si="4"/>
        <v>0.92581889681925134</v>
      </c>
      <c r="V8" s="11">
        <v>5.6189999999999998</v>
      </c>
      <c r="W8" s="11">
        <v>0.61361281338720008</v>
      </c>
      <c r="X8" s="11">
        <v>6.2326128133871999</v>
      </c>
      <c r="Y8" s="44">
        <f t="shared" si="5"/>
        <v>0.86650947426523139</v>
      </c>
      <c r="Z8" s="46"/>
      <c r="AA8" s="44">
        <f t="shared" si="6"/>
        <v>0.92581889681925134</v>
      </c>
      <c r="AB8" s="11">
        <v>5.61</v>
      </c>
      <c r="AC8" s="11">
        <v>0.62261281338719954</v>
      </c>
      <c r="AD8" s="11">
        <v>6.2326128133871999</v>
      </c>
      <c r="AE8" s="44">
        <f t="shared" si="7"/>
        <v>0.86481621929510866</v>
      </c>
      <c r="AF8" s="48"/>
      <c r="AG8" s="44">
        <f t="shared" si="8"/>
        <v>0.92581889681925134</v>
      </c>
      <c r="AH8" s="11">
        <v>5.3174999999999999</v>
      </c>
      <c r="AI8" s="7">
        <v>0</v>
      </c>
      <c r="AJ8" s="11" t="s">
        <v>125</v>
      </c>
      <c r="AK8" s="68">
        <f t="shared" ref="AK8:AK9" si="49">AH8</f>
        <v>5.3174999999999999</v>
      </c>
      <c r="AL8" s="44">
        <f t="shared" si="9"/>
        <v>1</v>
      </c>
      <c r="AM8" s="44">
        <f t="shared" si="10"/>
        <v>1</v>
      </c>
      <c r="AN8" s="44">
        <f t="shared" si="11"/>
        <v>0.78988413547237069</v>
      </c>
      <c r="AO8" s="44">
        <f t="shared" si="12"/>
        <v>0.82060185185185175</v>
      </c>
      <c r="AP8" s="44"/>
      <c r="AQ8" s="48">
        <f t="shared" si="13"/>
        <v>0.78988413547237069</v>
      </c>
      <c r="AS8" s="11">
        <v>4.9375</v>
      </c>
      <c r="AT8" s="11">
        <v>0.54603203346800022</v>
      </c>
      <c r="AU8" s="17">
        <v>5.4835320334680002</v>
      </c>
      <c r="AV8" s="11">
        <v>5.48</v>
      </c>
      <c r="AW8" s="44">
        <f t="shared" si="14"/>
        <v>0.8794390709838783</v>
      </c>
      <c r="AX8" s="44">
        <f t="shared" si="15"/>
        <v>0.88012544028190154</v>
      </c>
      <c r="AY8" s="44">
        <f t="shared" si="16"/>
        <v>0.84622407923888887</v>
      </c>
      <c r="AZ8" s="44">
        <f t="shared" si="17"/>
        <v>0.81402257872846107</v>
      </c>
      <c r="BA8" s="4">
        <v>4.9820000000000002</v>
      </c>
      <c r="BB8" s="4">
        <v>0.50153203346800002</v>
      </c>
      <c r="BC8" s="18">
        <v>5.4835320334680002</v>
      </c>
      <c r="BD8" s="4">
        <v>5.4844999999999997</v>
      </c>
      <c r="BE8" s="44">
        <f t="shared" si="18"/>
        <v>0.88816561798668581</v>
      </c>
      <c r="BF8" s="44">
        <f t="shared" si="19"/>
        <v>0.88797395544876312</v>
      </c>
      <c r="BG8" s="44">
        <f t="shared" si="20"/>
        <v>0.84622407923888887</v>
      </c>
      <c r="BH8" s="44">
        <f t="shared" si="21"/>
        <v>0.81469102792632198</v>
      </c>
      <c r="BI8" s="4">
        <v>4.72</v>
      </c>
      <c r="BJ8" s="4">
        <v>0.76353203346800047</v>
      </c>
      <c r="BK8" s="18">
        <v>5.4835320334680002</v>
      </c>
      <c r="BL8" s="4">
        <v>5.48</v>
      </c>
      <c r="BM8" s="44">
        <f t="shared" si="22"/>
        <v>0.83914114086871361</v>
      </c>
      <c r="BN8" s="44">
        <f t="shared" si="23"/>
        <v>0.83976602692382407</v>
      </c>
      <c r="BO8" s="44">
        <f t="shared" si="24"/>
        <v>0.84622407923888887</v>
      </c>
      <c r="BP8" s="44">
        <f t="shared" si="25"/>
        <v>0.81402257872846107</v>
      </c>
      <c r="BQ8" s="44"/>
      <c r="BR8" s="4">
        <v>5.0199999999999996</v>
      </c>
      <c r="BS8" s="4">
        <v>0.21383844016160047</v>
      </c>
      <c r="BT8" s="18">
        <v>5.2338384401616</v>
      </c>
      <c r="BU8" s="4">
        <v>5.26</v>
      </c>
      <c r="BV8" s="44">
        <f t="shared" si="26"/>
        <v>0.94904850903732763</v>
      </c>
      <c r="BW8" s="44">
        <f t="shared" si="27"/>
        <v>0.94316922589949492</v>
      </c>
      <c r="BX8" s="44">
        <f t="shared" si="28"/>
        <v>0.80769111730888887</v>
      </c>
      <c r="BY8" s="44">
        <f t="shared" si="29"/>
        <v>0.78134284016636957</v>
      </c>
      <c r="BZ8" s="4">
        <v>4.8</v>
      </c>
      <c r="CA8" s="4">
        <v>0.18414484685520005</v>
      </c>
      <c r="CB8" s="18">
        <v>4.9841448468551999</v>
      </c>
      <c r="CD8" s="46"/>
      <c r="CE8" s="44">
        <f t="shared" si="30"/>
        <v>0.95581098748234572</v>
      </c>
      <c r="CF8" s="44"/>
      <c r="CG8" s="44">
        <f t="shared" si="31"/>
        <v>0.76915815537888876</v>
      </c>
      <c r="CH8" s="44">
        <f t="shared" si="32"/>
        <v>0</v>
      </c>
      <c r="CI8" s="4">
        <v>4.4800000000000004</v>
      </c>
      <c r="CJ8" s="4">
        <v>0.50414484685519945</v>
      </c>
      <c r="CK8" s="18">
        <v>4.9841448468551999</v>
      </c>
      <c r="CL8" s="4">
        <v>4.9800000000000004</v>
      </c>
      <c r="CM8" s="44">
        <f t="shared" si="33"/>
        <v>0.88764845663732372</v>
      </c>
      <c r="CN8" s="44">
        <f t="shared" si="34"/>
        <v>0.88846913795239812</v>
      </c>
      <c r="CO8" s="44"/>
      <c r="CP8" s="44"/>
      <c r="CQ8" s="3"/>
      <c r="CR8" s="3">
        <v>4.9841448468551999</v>
      </c>
      <c r="CS8" s="18">
        <v>4.9841448468551999</v>
      </c>
      <c r="CT8" s="3"/>
      <c r="CU8" s="44">
        <f t="shared" si="35"/>
        <v>0.44418102725478059</v>
      </c>
      <c r="CV8" s="44">
        <f t="shared" si="36"/>
        <v>1</v>
      </c>
      <c r="CW8" s="44"/>
      <c r="CX8" s="44"/>
      <c r="CY8" s="3">
        <v>4.51</v>
      </c>
      <c r="CZ8" s="3">
        <v>0.47414484685520009</v>
      </c>
      <c r="DA8" s="18">
        <v>4.9841448468551999</v>
      </c>
      <c r="DB8" s="3">
        <v>5</v>
      </c>
      <c r="DC8">
        <f t="shared" si="37"/>
        <v>0.89362292501297558</v>
      </c>
      <c r="DE8" s="3">
        <v>4.68</v>
      </c>
      <c r="DF8" s="3">
        <v>0.30414484685520016</v>
      </c>
      <c r="DG8" s="18">
        <v>4.9841448468551999</v>
      </c>
      <c r="DH8" s="3">
        <v>5.0289999999999999</v>
      </c>
      <c r="DI8">
        <f t="shared" si="38"/>
        <v>0.92905760998097864</v>
      </c>
      <c r="DK8" s="3">
        <v>4.7</v>
      </c>
      <c r="DL8" s="3">
        <v>0.2841448468551997</v>
      </c>
      <c r="DM8" s="18">
        <v>4.9841448468551999</v>
      </c>
      <c r="DN8" s="3">
        <v>5</v>
      </c>
      <c r="DO8">
        <f t="shared" si="39"/>
        <v>0.93341201413015629</v>
      </c>
      <c r="DQ8" s="3">
        <v>4.649</v>
      </c>
      <c r="DR8" s="3">
        <v>0.33514484685519985</v>
      </c>
      <c r="DS8" s="18">
        <v>4.9841448468551999</v>
      </c>
      <c r="DT8" s="3">
        <v>4.9855</v>
      </c>
      <c r="DU8">
        <f t="shared" si="40"/>
        <v>0.92238799614700506</v>
      </c>
      <c r="DW8" s="3">
        <v>4.5999999999999996</v>
      </c>
      <c r="DX8" s="3">
        <v>0.38414484685520023</v>
      </c>
      <c r="DY8" s="18">
        <v>4.9841448468551999</v>
      </c>
      <c r="DZ8" s="3">
        <v>4.9800000000000004</v>
      </c>
      <c r="EA8">
        <f t="shared" si="41"/>
        <v>0.91203882057436958</v>
      </c>
      <c r="EC8" s="3">
        <v>4.6900000000000004</v>
      </c>
      <c r="ED8" s="3">
        <v>0.29414484685519948</v>
      </c>
      <c r="EE8" s="18">
        <v>4.9841448468551999</v>
      </c>
      <c r="EF8" s="3">
        <v>4.6900000000000004</v>
      </c>
      <c r="EG8">
        <f t="shared" si="42"/>
        <v>0.93122972181537012</v>
      </c>
      <c r="EI8" s="3">
        <v>4.54</v>
      </c>
      <c r="EJ8" s="3">
        <v>0.19445125354879966</v>
      </c>
      <c r="EK8" s="18">
        <v>4.7344512535487997</v>
      </c>
      <c r="EL8" s="3">
        <v>4.7300000000000004</v>
      </c>
      <c r="EM8">
        <f t="shared" si="43"/>
        <v>0.95345289277688783</v>
      </c>
      <c r="EO8" s="3">
        <v>4.4400000000000004</v>
      </c>
      <c r="EP8" s="60">
        <v>5.2408022284867206</v>
      </c>
      <c r="EQ8" s="18">
        <v>5.2408022284867206</v>
      </c>
      <c r="ER8" s="3">
        <v>4.7344512535487997</v>
      </c>
      <c r="ES8" s="46">
        <f t="shared" si="44"/>
        <v>0.43182153116340904</v>
      </c>
      <c r="EU8" s="3">
        <v>4.8899999999999997</v>
      </c>
      <c r="EV8" s="12">
        <v>0.35080222848672094</v>
      </c>
      <c r="EW8" s="18">
        <v>5.2408022284867206</v>
      </c>
      <c r="EX8" s="18">
        <v>4.7344512535487997</v>
      </c>
      <c r="EY8" s="3">
        <v>5.25</v>
      </c>
      <c r="EZ8" s="3"/>
      <c r="FA8" s="3">
        <v>-0.26585515314480013</v>
      </c>
      <c r="FB8" s="19">
        <v>4.9841448468551999</v>
      </c>
      <c r="FC8" s="3">
        <v>4.9800000000000004</v>
      </c>
      <c r="FD8" s="46"/>
      <c r="FE8" s="46"/>
      <c r="FF8" s="3">
        <v>4.96</v>
      </c>
      <c r="FG8" s="3">
        <v>2.4144846855199908E-2</v>
      </c>
      <c r="FH8" s="19">
        <v>4.9841448468551999</v>
      </c>
      <c r="FI8" s="3">
        <v>4.99</v>
      </c>
      <c r="FJ8">
        <f t="shared" si="45"/>
        <v>0.99397464734815721</v>
      </c>
      <c r="FL8" s="3"/>
      <c r="FM8" s="3"/>
      <c r="FN8" s="3"/>
      <c r="FO8" s="3">
        <v>4.9841448468551999</v>
      </c>
      <c r="FP8" s="19">
        <v>4.9841448468551999</v>
      </c>
      <c r="FQ8" s="3"/>
      <c r="FR8" s="3"/>
      <c r="FU8" s="3">
        <v>4.6624999999999996</v>
      </c>
      <c r="FV8" s="3">
        <v>0.32164484685520023</v>
      </c>
      <c r="FW8" s="19">
        <v>4.9841448468551999</v>
      </c>
      <c r="FX8" s="3">
        <v>4.9785000000000004</v>
      </c>
      <c r="FY8" s="3">
        <v>4.74</v>
      </c>
      <c r="FZ8">
        <f t="shared" si="48"/>
        <v>0.92528069765072118</v>
      </c>
      <c r="GB8" s="3"/>
      <c r="GC8" s="19"/>
      <c r="GD8" s="3"/>
      <c r="GE8" s="46"/>
      <c r="GF8" s="46"/>
      <c r="GG8" s="3"/>
      <c r="GH8" s="14"/>
      <c r="GI8" s="20"/>
      <c r="GJ8" s="3"/>
      <c r="GK8" s="3"/>
      <c r="GL8" s="3"/>
      <c r="GM8">
        <f t="shared" si="46"/>
        <v>1</v>
      </c>
      <c r="GO8" s="3"/>
      <c r="GP8" s="3"/>
      <c r="GQ8" s="20"/>
      <c r="GR8" s="3"/>
      <c r="GU8" s="3"/>
      <c r="GV8" s="3"/>
      <c r="GW8" s="3"/>
      <c r="GX8" s="3"/>
      <c r="GY8" s="3"/>
    </row>
    <row r="9" spans="1:207" ht="15.75" customHeight="1">
      <c r="A9" s="36" t="s">
        <v>189</v>
      </c>
      <c r="B9" s="2">
        <v>9018</v>
      </c>
      <c r="C9" s="2" t="s">
        <v>135</v>
      </c>
      <c r="D9" s="16" t="s">
        <v>124</v>
      </c>
      <c r="E9" s="3">
        <v>10</v>
      </c>
      <c r="F9" s="4">
        <v>6.7119999999999997</v>
      </c>
      <c r="G9" s="4">
        <v>3.970770659322</v>
      </c>
      <c r="H9" s="4">
        <v>2.4892293406779995</v>
      </c>
      <c r="I9" s="64">
        <f t="shared" si="0"/>
        <v>6.4599999999999991</v>
      </c>
      <c r="K9" s="10">
        <v>5.1544999999999996</v>
      </c>
      <c r="L9" s="10">
        <v>1.0596541318643995</v>
      </c>
      <c r="M9" s="44">
        <f t="shared" si="47"/>
        <v>0.78935096421260953</v>
      </c>
      <c r="N9" s="46"/>
      <c r="O9" s="44">
        <f t="shared" si="2"/>
        <v>0.92582749282842658</v>
      </c>
      <c r="P9" s="11">
        <v>5.27</v>
      </c>
      <c r="Q9" s="11">
        <v>0.94415413186439956</v>
      </c>
      <c r="R9" s="11">
        <v>6.2141541318643991</v>
      </c>
      <c r="S9" s="44">
        <f t="shared" si="3"/>
        <v>0.8079005942150963</v>
      </c>
      <c r="T9" s="46"/>
      <c r="U9" s="44">
        <f t="shared" si="4"/>
        <v>0.92582749282842658</v>
      </c>
      <c r="V9" s="11">
        <v>5.46</v>
      </c>
      <c r="W9" s="11">
        <v>0.75415413186439917</v>
      </c>
      <c r="X9" s="11">
        <v>6.2141541318643991</v>
      </c>
      <c r="Y9" s="44">
        <f t="shared" si="5"/>
        <v>0.84038811934717883</v>
      </c>
      <c r="Z9" s="46"/>
      <c r="AA9" s="44">
        <f t="shared" si="6"/>
        <v>0.92582749282842658</v>
      </c>
      <c r="AB9" s="11">
        <v>5.65</v>
      </c>
      <c r="AC9" s="11">
        <v>0.56415413186439878</v>
      </c>
      <c r="AD9" s="11">
        <v>6.2141541318643991</v>
      </c>
      <c r="AE9" s="44">
        <f t="shared" si="7"/>
        <v>0.87559790782841007</v>
      </c>
      <c r="AF9" s="48"/>
      <c r="AG9" s="44">
        <f t="shared" si="8"/>
        <v>0.92582749282842658</v>
      </c>
      <c r="AH9" s="11">
        <v>5.3380000000000001</v>
      </c>
      <c r="AI9" s="7">
        <v>0</v>
      </c>
      <c r="AJ9" s="11" t="s">
        <v>125</v>
      </c>
      <c r="AK9" s="68">
        <f t="shared" si="49"/>
        <v>5.3380000000000001</v>
      </c>
      <c r="AL9" s="44">
        <f t="shared" si="9"/>
        <v>1</v>
      </c>
      <c r="AM9" s="44">
        <f t="shared" si="10"/>
        <v>1</v>
      </c>
      <c r="AN9" s="44">
        <f t="shared" si="11"/>
        <v>0.79529201430274143</v>
      </c>
      <c r="AO9" s="44">
        <f t="shared" si="12"/>
        <v>0.82631578947368434</v>
      </c>
      <c r="AP9" s="44"/>
      <c r="AQ9" s="48">
        <f t="shared" si="13"/>
        <v>0.79529201430274143</v>
      </c>
      <c r="AS9" s="11">
        <v>5</v>
      </c>
      <c r="AT9" s="11">
        <v>0.4673853296609991</v>
      </c>
      <c r="AU9" s="17">
        <v>5.4673853296609991</v>
      </c>
      <c r="AV9" s="11">
        <v>5.46</v>
      </c>
      <c r="AW9" s="44">
        <f t="shared" si="14"/>
        <v>0.89468929645077666</v>
      </c>
      <c r="AX9" s="44">
        <f t="shared" si="15"/>
        <v>0.89618058902863862</v>
      </c>
      <c r="AY9" s="44">
        <f t="shared" si="16"/>
        <v>0.84634447827569659</v>
      </c>
      <c r="AZ9" s="44">
        <f t="shared" si="17"/>
        <v>0.81346841477949938</v>
      </c>
      <c r="BA9" s="4">
        <v>5.0599999999999996</v>
      </c>
      <c r="BB9" s="4">
        <v>0.4073853296609995</v>
      </c>
      <c r="BC9" s="18">
        <v>5.4673853296609991</v>
      </c>
      <c r="BD9" s="4">
        <v>5.46</v>
      </c>
      <c r="BE9" s="44">
        <f t="shared" si="18"/>
        <v>0.90695047625390079</v>
      </c>
      <c r="BF9" s="44">
        <f t="shared" si="19"/>
        <v>0.90848295845793736</v>
      </c>
      <c r="BG9" s="44">
        <f t="shared" si="20"/>
        <v>0.84634447827569659</v>
      </c>
      <c r="BH9" s="44">
        <f t="shared" si="21"/>
        <v>0.81346841477949938</v>
      </c>
      <c r="BI9" s="4">
        <v>4.819</v>
      </c>
      <c r="BJ9" s="4">
        <v>0.64838532966099915</v>
      </c>
      <c r="BK9" s="18">
        <v>5.4673853296609991</v>
      </c>
      <c r="BL9" s="4">
        <v>5.46</v>
      </c>
      <c r="BM9" s="44">
        <f t="shared" si="22"/>
        <v>0.85963121158769207</v>
      </c>
      <c r="BN9" s="44">
        <f t="shared" si="23"/>
        <v>0.86100783248960688</v>
      </c>
      <c r="BO9" s="44">
        <f t="shared" si="24"/>
        <v>0.84634447827569659</v>
      </c>
      <c r="BP9" s="44">
        <f t="shared" si="25"/>
        <v>0.81346841477949938</v>
      </c>
      <c r="BQ9" s="44"/>
      <c r="BR9" s="4">
        <v>5.03</v>
      </c>
      <c r="BS9" s="4">
        <v>0.18846239559319944</v>
      </c>
      <c r="BT9" s="18">
        <v>5.2184623955931997</v>
      </c>
      <c r="BU9" s="4">
        <v>5.21</v>
      </c>
      <c r="BV9" s="44">
        <f t="shared" si="26"/>
        <v>0.95468818575326442</v>
      </c>
      <c r="BW9" s="44">
        <f t="shared" si="27"/>
        <v>0.95663455903164718</v>
      </c>
      <c r="BX9" s="44">
        <f t="shared" si="28"/>
        <v>0.8078115163456967</v>
      </c>
      <c r="BY9" s="44">
        <f t="shared" si="29"/>
        <v>0.77622169249106077</v>
      </c>
      <c r="BZ9" s="4">
        <v>4.82</v>
      </c>
      <c r="CA9" s="4">
        <v>0.1495394615253991</v>
      </c>
      <c r="CB9" s="18">
        <v>4.9695394615253994</v>
      </c>
      <c r="CD9" s="46"/>
      <c r="CE9" s="44">
        <f t="shared" si="30"/>
        <v>0.96370674606050166</v>
      </c>
      <c r="CF9" s="44"/>
      <c r="CG9" s="44">
        <f t="shared" si="31"/>
        <v>0.76927855441569659</v>
      </c>
      <c r="CH9" s="44">
        <f t="shared" si="32"/>
        <v>0</v>
      </c>
      <c r="CI9" s="4">
        <v>4.5999999999999996</v>
      </c>
      <c r="CJ9" s="4">
        <v>0.36953946152539974</v>
      </c>
      <c r="CK9" s="18">
        <v>4.9695394615253994</v>
      </c>
      <c r="CL9" s="4">
        <v>4.99</v>
      </c>
      <c r="CM9" s="44">
        <f t="shared" si="33"/>
        <v>0.9148587425238518</v>
      </c>
      <c r="CN9" s="44">
        <f t="shared" si="34"/>
        <v>0.91056626672941421</v>
      </c>
      <c r="CO9" s="44"/>
      <c r="CP9" s="44"/>
      <c r="CQ9" s="3"/>
      <c r="CR9" s="3">
        <v>4.9695394615253994</v>
      </c>
      <c r="CS9" s="18">
        <v>4.9695394615253994</v>
      </c>
      <c r="CT9" s="3"/>
      <c r="CU9" s="44">
        <f t="shared" si="35"/>
        <v>0.44414238495628761</v>
      </c>
      <c r="CV9" s="44">
        <f t="shared" si="36"/>
        <v>1</v>
      </c>
      <c r="CW9" s="44"/>
      <c r="CX9" s="44"/>
      <c r="CY9" s="3">
        <v>4.58</v>
      </c>
      <c r="CZ9" s="3">
        <v>0.38953946152539931</v>
      </c>
      <c r="DA9" s="18">
        <v>4.9695394615253994</v>
      </c>
      <c r="DB9" s="3"/>
      <c r="DC9">
        <f t="shared" si="37"/>
        <v>0.91066244126468343</v>
      </c>
      <c r="DE9" s="3">
        <v>4.59</v>
      </c>
      <c r="DF9" s="3">
        <v>0.37953946152539952</v>
      </c>
      <c r="DG9" s="18">
        <v>4.9695394615253994</v>
      </c>
      <c r="DH9" s="3">
        <v>4.96</v>
      </c>
      <c r="DI9">
        <f t="shared" si="38"/>
        <v>0.91275576890332843</v>
      </c>
      <c r="DK9" s="3">
        <v>4.74</v>
      </c>
      <c r="DL9" s="3">
        <v>0.22953946152539917</v>
      </c>
      <c r="DM9" s="18">
        <v>4.9695394615253994</v>
      </c>
      <c r="DN9" s="3">
        <v>4.97</v>
      </c>
      <c r="DO9">
        <f t="shared" si="39"/>
        <v>0.94535178238717987</v>
      </c>
      <c r="DQ9" s="3">
        <v>4.6624999999999996</v>
      </c>
      <c r="DR9" s="3">
        <v>0.30703946152539974</v>
      </c>
      <c r="DS9" s="18">
        <v>4.9695394615253994</v>
      </c>
      <c r="DT9" s="3">
        <v>5.0709999999999997</v>
      </c>
      <c r="DU9">
        <f t="shared" si="40"/>
        <v>0.92822508413146254</v>
      </c>
      <c r="DW9" s="3">
        <v>4.62</v>
      </c>
      <c r="DX9" s="3">
        <v>0.34953946152539928</v>
      </c>
      <c r="DY9" s="18">
        <v>4.9695394615253994</v>
      </c>
      <c r="DZ9" s="3">
        <v>4.96</v>
      </c>
      <c r="EA9">
        <f t="shared" si="41"/>
        <v>0.91909389563524224</v>
      </c>
      <c r="EC9" s="3">
        <v>4.71</v>
      </c>
      <c r="ED9" s="3">
        <v>0.25953946152539942</v>
      </c>
      <c r="EE9" s="18">
        <v>4.9695394615253994</v>
      </c>
      <c r="EF9" s="3">
        <v>4.71</v>
      </c>
      <c r="EG9">
        <f t="shared" si="42"/>
        <v>0.93864765132788675</v>
      </c>
      <c r="EI9" s="3">
        <v>4.5599999999999996</v>
      </c>
      <c r="EJ9" s="3">
        <v>0.16061652745759947</v>
      </c>
      <c r="EK9" s="18">
        <v>4.7206165274575991</v>
      </c>
      <c r="EL9" s="3">
        <v>4.7300000000000004</v>
      </c>
      <c r="EM9">
        <f t="shared" si="43"/>
        <v>0.96112285772401795</v>
      </c>
      <c r="EO9" s="3">
        <v>4.5</v>
      </c>
      <c r="EP9" s="60">
        <v>5.0235970288548799</v>
      </c>
      <c r="EQ9" s="18">
        <v>5.0235970288548799</v>
      </c>
      <c r="ER9" s="3">
        <v>4.7206165274575991</v>
      </c>
      <c r="ES9" s="46">
        <f t="shared" si="44"/>
        <v>0.44147301922530796</v>
      </c>
      <c r="EU9" s="3">
        <v>4.74</v>
      </c>
      <c r="EV9" s="12">
        <v>0.2835970288548797</v>
      </c>
      <c r="EW9" s="18">
        <v>5.0235970288548799</v>
      </c>
      <c r="EX9" s="18">
        <v>4.7206165274575991</v>
      </c>
      <c r="EY9" s="3">
        <v>5.03</v>
      </c>
      <c r="EZ9" s="3">
        <v>5.01</v>
      </c>
      <c r="FA9" s="3">
        <v>-6.0460538474600867E-2</v>
      </c>
      <c r="FB9" s="19">
        <v>4.9695394615253994</v>
      </c>
      <c r="FC9" s="3">
        <v>5.01</v>
      </c>
      <c r="FD9" s="46"/>
      <c r="FE9" s="46"/>
      <c r="FF9" s="3">
        <v>4.8600000000000003</v>
      </c>
      <c r="FG9" s="3">
        <v>0.10953946152539906</v>
      </c>
      <c r="FH9" s="19">
        <v>4.9695394615253994</v>
      </c>
      <c r="FI9" s="3">
        <v>4.97</v>
      </c>
      <c r="FJ9">
        <f t="shared" si="45"/>
        <v>0.97315413331802103</v>
      </c>
      <c r="FL9" s="3"/>
      <c r="FM9" s="3"/>
      <c r="FN9" s="3"/>
      <c r="FO9" s="12">
        <v>4.9695394615253994</v>
      </c>
      <c r="FP9" s="17">
        <v>4.9695394615253994</v>
      </c>
      <c r="FQ9" s="3"/>
      <c r="FR9" s="3"/>
      <c r="FU9" s="3">
        <v>4.7300000000000004</v>
      </c>
      <c r="FV9" s="12">
        <v>0.23953946152539896</v>
      </c>
      <c r="FW9" s="17">
        <v>4.9695394615253994</v>
      </c>
      <c r="FX9" s="3">
        <v>4.96</v>
      </c>
      <c r="FY9" s="3"/>
      <c r="FZ9">
        <f t="shared" si="48"/>
        <v>0.94310645661484249</v>
      </c>
      <c r="GB9" s="3"/>
      <c r="GC9" s="17">
        <v>4.9695394615253994</v>
      </c>
      <c r="GD9" s="3"/>
      <c r="GE9" s="46"/>
      <c r="GF9" s="46"/>
      <c r="GG9" s="3"/>
      <c r="GH9" s="37"/>
      <c r="GI9" s="20"/>
      <c r="GJ9" s="3"/>
      <c r="GK9" s="3">
        <v>4.7110000000000003</v>
      </c>
      <c r="GL9" s="3">
        <v>4.6555</v>
      </c>
      <c r="GM9">
        <f t="shared" si="46"/>
        <v>1</v>
      </c>
      <c r="GO9" s="3"/>
      <c r="GP9" s="3"/>
      <c r="GQ9" s="20"/>
      <c r="GR9" s="3"/>
      <c r="GU9" s="3"/>
      <c r="GV9" s="3"/>
      <c r="GW9" s="3"/>
      <c r="GX9" s="3"/>
      <c r="GY9" s="3"/>
    </row>
    <row r="10" spans="1:207" ht="15.75" customHeight="1">
      <c r="A10" s="38" t="s">
        <v>217</v>
      </c>
      <c r="B10" s="2">
        <v>9018</v>
      </c>
      <c r="C10" s="2" t="s">
        <v>135</v>
      </c>
      <c r="D10" s="16" t="s">
        <v>124</v>
      </c>
      <c r="E10" s="3">
        <v>32</v>
      </c>
      <c r="F10" s="41">
        <v>7.0059999999999993</v>
      </c>
      <c r="G10" s="4">
        <v>4.1514837512477998</v>
      </c>
      <c r="H10" s="4">
        <v>2.6025162487521993</v>
      </c>
      <c r="I10" s="64">
        <f t="shared" si="0"/>
        <v>6.7539999999999996</v>
      </c>
      <c r="K10" s="40">
        <v>6.1139999999999999</v>
      </c>
      <c r="L10" s="12">
        <v>0.35993686167055916</v>
      </c>
      <c r="M10" s="44">
        <f t="shared" si="47"/>
        <v>0.92021651436359375</v>
      </c>
      <c r="N10" s="46"/>
      <c r="O10" s="44">
        <f t="shared" si="2"/>
        <v>0.92405607503148157</v>
      </c>
      <c r="P10" s="11">
        <v>6.01</v>
      </c>
      <c r="Q10" s="11">
        <v>0.61393686167055961</v>
      </c>
      <c r="R10" s="11">
        <v>6.6239368616705594</v>
      </c>
      <c r="S10" s="44">
        <f t="shared" si="3"/>
        <v>0.87116837913399159</v>
      </c>
      <c r="T10" s="46"/>
      <c r="U10" s="44">
        <f t="shared" si="4"/>
        <v>0.94546629484307165</v>
      </c>
      <c r="V10" s="11">
        <v>6.2</v>
      </c>
      <c r="W10" s="11">
        <v>0.42393686167055922</v>
      </c>
      <c r="X10" s="11">
        <v>6.6239368616705594</v>
      </c>
      <c r="Y10" s="44">
        <f t="shared" si="5"/>
        <v>0.90734472357063634</v>
      </c>
      <c r="Z10" s="46"/>
      <c r="AA10" s="44">
        <f t="shared" si="6"/>
        <v>0.94546629484307165</v>
      </c>
      <c r="AB10" s="11">
        <v>6.24</v>
      </c>
      <c r="AC10" s="11">
        <v>0.38393686167055918</v>
      </c>
      <c r="AD10" s="11">
        <v>6.6239368616705594</v>
      </c>
      <c r="AE10" s="44">
        <f t="shared" si="7"/>
        <v>0.9153470219328762</v>
      </c>
      <c r="AF10" s="48"/>
      <c r="AG10" s="44">
        <f t="shared" si="8"/>
        <v>0.94546629484307165</v>
      </c>
      <c r="AH10" s="11">
        <v>6</v>
      </c>
      <c r="AI10" s="7">
        <v>0</v>
      </c>
      <c r="AJ10" s="11" t="s">
        <v>125</v>
      </c>
      <c r="AK10" s="11">
        <v>6</v>
      </c>
      <c r="AL10" s="44">
        <f t="shared" si="9"/>
        <v>1</v>
      </c>
      <c r="AM10" s="44">
        <f t="shared" si="10"/>
        <v>1</v>
      </c>
      <c r="AN10" s="44">
        <f t="shared" si="11"/>
        <v>0.85640879246360269</v>
      </c>
      <c r="AO10" s="44">
        <f t="shared" si="12"/>
        <v>0.88836245188036722</v>
      </c>
      <c r="AP10" s="44"/>
      <c r="AQ10" s="44">
        <f t="shared" si="13"/>
        <v>0.85640879246360269</v>
      </c>
      <c r="AS10" s="11">
        <v>5.7270000000000003</v>
      </c>
      <c r="AT10" s="11">
        <v>9.8842154176399077E-2</v>
      </c>
      <c r="AU10" s="17">
        <v>5.8258421541763994</v>
      </c>
      <c r="AV10" s="11">
        <v>5.8315000000000001</v>
      </c>
      <c r="AW10" s="44">
        <f t="shared" si="14"/>
        <v>0.97674480583941614</v>
      </c>
      <c r="AX10" s="44">
        <f t="shared" si="15"/>
        <v>0.97544633482931842</v>
      </c>
      <c r="AY10" s="44">
        <f t="shared" si="16"/>
        <v>0.86257657005869115</v>
      </c>
      <c r="AZ10" s="44">
        <f t="shared" si="17"/>
        <v>0.83235797887524987</v>
      </c>
      <c r="BA10" s="4">
        <v>5.53</v>
      </c>
      <c r="BB10" s="4">
        <v>0.17474187562389876</v>
      </c>
      <c r="BC10" s="18">
        <v>5.704741875623899</v>
      </c>
      <c r="BD10" s="4">
        <v>5.71</v>
      </c>
      <c r="BE10" s="44">
        <f t="shared" si="18"/>
        <v>0.9596087003556828</v>
      </c>
      <c r="BF10" s="44">
        <f t="shared" si="19"/>
        <v>0.95844380116902295</v>
      </c>
      <c r="BG10" s="44">
        <f t="shared" si="20"/>
        <v>0.84464641332897528</v>
      </c>
      <c r="BH10" s="44">
        <f t="shared" si="21"/>
        <v>0.8150157008278619</v>
      </c>
      <c r="BI10" s="4">
        <v>5.2</v>
      </c>
      <c r="BJ10" s="4">
        <v>0.50474187562389883</v>
      </c>
      <c r="BK10" s="18">
        <v>5.704741875623899</v>
      </c>
      <c r="BL10" s="4">
        <v>5.7</v>
      </c>
      <c r="BM10" s="44">
        <f t="shared" si="22"/>
        <v>0.89159849284129056</v>
      </c>
      <c r="BN10" s="44">
        <f t="shared" si="23"/>
        <v>0.89250741768884589</v>
      </c>
      <c r="BO10" s="44">
        <f t="shared" si="24"/>
        <v>0.84464641332897528</v>
      </c>
      <c r="BP10" s="44">
        <f t="shared" si="25"/>
        <v>0.81358835284042264</v>
      </c>
      <c r="BQ10" s="44"/>
      <c r="BR10" s="4">
        <v>5.38</v>
      </c>
      <c r="BS10" s="4">
        <v>6.4490250748679756E-2</v>
      </c>
      <c r="BT10" s="18">
        <v>5.4444902507486796</v>
      </c>
      <c r="BU10" s="4">
        <v>5.45</v>
      </c>
      <c r="BV10" s="44">
        <f t="shared" si="26"/>
        <v>0.98470335663404462</v>
      </c>
      <c r="BW10" s="44">
        <f t="shared" si="27"/>
        <v>0.98341815244952457</v>
      </c>
      <c r="BX10" s="44">
        <f t="shared" si="28"/>
        <v>0.80611345139897539</v>
      </c>
      <c r="BY10" s="44">
        <f t="shared" si="29"/>
        <v>0.77790465315443913</v>
      </c>
      <c r="BZ10" s="4">
        <v>5.15</v>
      </c>
      <c r="CA10" s="4">
        <v>3.423862587345905E-2</v>
      </c>
      <c r="CB10" s="18">
        <v>5.1842386258734594</v>
      </c>
      <c r="CD10" s="46"/>
      <c r="CE10" s="44">
        <f t="shared" si="30"/>
        <v>0.99182013932395419</v>
      </c>
      <c r="CF10" s="44"/>
      <c r="CG10" s="44">
        <f t="shared" si="31"/>
        <v>0.76758048946897539</v>
      </c>
      <c r="CH10" s="44">
        <f t="shared" si="32"/>
        <v>0</v>
      </c>
      <c r="CI10" s="4">
        <v>4.8899999999999997</v>
      </c>
      <c r="CJ10" s="4">
        <v>0.29423862587345972</v>
      </c>
      <c r="CK10" s="18">
        <v>5.1842386258734594</v>
      </c>
      <c r="CL10" s="4">
        <v>5.18</v>
      </c>
      <c r="CM10" s="44">
        <f t="shared" si="33"/>
        <v>0.93381533957503027</v>
      </c>
      <c r="CN10" s="44">
        <f t="shared" si="34"/>
        <v>0.93470650434811864</v>
      </c>
      <c r="CO10" s="44"/>
      <c r="CP10" s="44"/>
      <c r="CQ10" s="3"/>
      <c r="CR10" s="3">
        <v>5.1842386258734594</v>
      </c>
      <c r="CS10" s="18">
        <v>5.1842386258734594</v>
      </c>
      <c r="CT10" s="3"/>
      <c r="CU10" s="44">
        <f t="shared" si="35"/>
        <v>0.44468800415720389</v>
      </c>
      <c r="CV10" s="44">
        <f t="shared" si="36"/>
        <v>1</v>
      </c>
      <c r="CW10" s="44"/>
      <c r="CX10" s="44"/>
      <c r="CY10" s="3">
        <v>4.92</v>
      </c>
      <c r="CZ10" s="3">
        <v>0.26423862587345948</v>
      </c>
      <c r="DA10" s="18">
        <v>5.1842386258734594</v>
      </c>
      <c r="DB10" s="3">
        <v>5.2</v>
      </c>
      <c r="DC10">
        <f t="shared" si="37"/>
        <v>0.94015959263142701</v>
      </c>
      <c r="DE10" s="3">
        <v>4.9400000000000004</v>
      </c>
      <c r="DF10" s="3">
        <v>0.24423862587345901</v>
      </c>
      <c r="DG10" s="18">
        <v>5.1842386258734594</v>
      </c>
      <c r="DH10" s="3">
        <v>5.19</v>
      </c>
      <c r="DI10">
        <f t="shared" si="38"/>
        <v>0.94443720396341091</v>
      </c>
      <c r="DK10" s="3">
        <v>4.93</v>
      </c>
      <c r="DL10" s="3">
        <v>0.25423862587345969</v>
      </c>
      <c r="DM10" s="18">
        <v>5.1842386258734594</v>
      </c>
      <c r="DN10" s="3">
        <v>5.24</v>
      </c>
      <c r="DO10">
        <f t="shared" si="39"/>
        <v>0.94229354368906426</v>
      </c>
      <c r="DQ10" s="3">
        <v>4.9569999999999999</v>
      </c>
      <c r="DR10" s="3">
        <v>0.22723862587345955</v>
      </c>
      <c r="DS10" s="18">
        <v>5.1842386258734594</v>
      </c>
      <c r="DT10" s="3">
        <v>5.2350000000000003</v>
      </c>
      <c r="DU10">
        <f t="shared" si="40"/>
        <v>0.94810389736952105</v>
      </c>
      <c r="DW10" s="3">
        <v>4.83</v>
      </c>
      <c r="DX10" s="3">
        <v>0.35423862587345933</v>
      </c>
      <c r="DY10" s="18">
        <v>5.1842386258734594</v>
      </c>
      <c r="DZ10" s="3">
        <v>5.18</v>
      </c>
      <c r="EA10">
        <f t="shared" si="41"/>
        <v>0.92138028129025895</v>
      </c>
      <c r="EC10" s="3">
        <v>4.9800000000000004</v>
      </c>
      <c r="ED10" s="3">
        <v>0.20423862587345898</v>
      </c>
      <c r="EE10" s="18">
        <v>5.1842386258734594</v>
      </c>
      <c r="EF10" s="3">
        <v>4.9800000000000004</v>
      </c>
      <c r="EG10">
        <f t="shared" si="42"/>
        <v>0.95311027467080156</v>
      </c>
      <c r="EI10" s="3">
        <v>4.8099999999999996</v>
      </c>
      <c r="EJ10" s="3">
        <v>0.11398700099823955</v>
      </c>
      <c r="EK10" s="18">
        <v>4.9239870009982392</v>
      </c>
      <c r="EL10" s="3">
        <v>4.92</v>
      </c>
      <c r="EM10">
        <f t="shared" si="43"/>
        <v>0.97327680633181735</v>
      </c>
      <c r="EO10" s="3">
        <v>4.71</v>
      </c>
      <c r="EP10" s="60">
        <v>5.3034043640494</v>
      </c>
      <c r="EQ10" s="18">
        <v>5.3034043640494</v>
      </c>
      <c r="ER10" s="3">
        <v>4.9239870009982392</v>
      </c>
      <c r="ES10" s="46">
        <f t="shared" si="44"/>
        <v>0.43908332923909005</v>
      </c>
      <c r="EU10" s="3">
        <v>5.03</v>
      </c>
      <c r="EV10" s="12">
        <v>0.27340436404939972</v>
      </c>
      <c r="EW10" s="18">
        <v>5.3034043640494</v>
      </c>
      <c r="EX10" s="18">
        <v>4.9239870009982392</v>
      </c>
      <c r="EY10" s="3">
        <v>5.3</v>
      </c>
      <c r="EZ10" s="3">
        <v>5.22</v>
      </c>
      <c r="FA10" s="3">
        <v>-0.11576137412654042</v>
      </c>
      <c r="FB10" s="19">
        <v>5.1842386258734594</v>
      </c>
      <c r="FC10" s="3">
        <v>5.22</v>
      </c>
      <c r="FD10" s="46"/>
      <c r="FE10" s="46"/>
      <c r="FF10" s="3">
        <v>5.0599999999999996</v>
      </c>
      <c r="FG10" s="3">
        <v>0.1242386258734598</v>
      </c>
      <c r="FH10" s="19">
        <v>5.1842386258734594</v>
      </c>
      <c r="FI10" s="3">
        <v>5.19</v>
      </c>
      <c r="FJ10">
        <f t="shared" si="45"/>
        <v>0.97094324305566659</v>
      </c>
      <c r="FL10" s="3"/>
      <c r="FM10" s="3"/>
      <c r="FN10" s="3"/>
      <c r="FO10" s="12">
        <v>5.1842386258734594</v>
      </c>
      <c r="FP10" s="17">
        <v>5.1842386258734594</v>
      </c>
      <c r="FQ10" s="3"/>
      <c r="FR10" s="3"/>
      <c r="FU10" s="3">
        <v>4.9400000000000004</v>
      </c>
      <c r="FV10" s="12">
        <v>0.24423862587345901</v>
      </c>
      <c r="FW10" s="17">
        <v>5.1842386258734594</v>
      </c>
      <c r="FX10" s="3">
        <v>5.18</v>
      </c>
      <c r="FY10" s="3"/>
      <c r="FZ10">
        <f t="shared" si="48"/>
        <v>0.94443720396341091</v>
      </c>
      <c r="GB10" s="3"/>
      <c r="GC10" s="17">
        <v>5.1842386258734594</v>
      </c>
      <c r="GD10" s="3"/>
      <c r="GE10" s="46"/>
      <c r="GF10" s="46"/>
      <c r="GG10" s="3">
        <v>4.96</v>
      </c>
      <c r="GH10" s="12">
        <v>-3.6012999001760804E-2</v>
      </c>
      <c r="GI10" s="18">
        <v>4.9239870009982392</v>
      </c>
      <c r="GJ10" s="3">
        <v>4.96</v>
      </c>
      <c r="GK10" s="3"/>
      <c r="GL10" s="3"/>
      <c r="GM10">
        <f t="shared" si="46"/>
        <v>1</v>
      </c>
      <c r="GO10" s="3">
        <v>4.8914999999999997</v>
      </c>
      <c r="GP10" s="3"/>
      <c r="GQ10" s="39"/>
      <c r="GR10" s="3"/>
      <c r="GU10" s="3"/>
      <c r="GV10" s="3"/>
      <c r="GW10" s="3"/>
      <c r="GX10" s="3"/>
      <c r="GY10" s="3"/>
    </row>
    <row r="11" spans="1:207" ht="15.75" customHeight="1">
      <c r="A11" s="42" t="s">
        <v>249</v>
      </c>
      <c r="B11" s="2">
        <v>9018</v>
      </c>
      <c r="C11" s="2" t="s">
        <v>135</v>
      </c>
      <c r="D11" s="16" t="s">
        <v>124</v>
      </c>
      <c r="E11" s="3">
        <v>47</v>
      </c>
      <c r="F11" s="4">
        <v>6.2944999999999993</v>
      </c>
      <c r="G11" s="4">
        <v>3.71414577537975</v>
      </c>
      <c r="H11" s="4">
        <v>2.3283542246202491</v>
      </c>
      <c r="I11" s="64">
        <f t="shared" si="0"/>
        <v>6.0424999999999986</v>
      </c>
      <c r="K11" s="40">
        <v>5.9399999999999995</v>
      </c>
      <c r="L11" s="12">
        <v>0</v>
      </c>
      <c r="M11" s="44">
        <f t="shared" si="47"/>
        <v>1</v>
      </c>
      <c r="N11" s="46"/>
      <c r="O11" s="44">
        <f t="shared" si="2"/>
        <v>0.94368099134164751</v>
      </c>
      <c r="P11" s="40">
        <v>5.6</v>
      </c>
      <c r="Q11" s="12">
        <v>0.21726926649694889</v>
      </c>
      <c r="R11" s="12">
        <v>5.9672692664969489</v>
      </c>
      <c r="S11" s="44">
        <f t="shared" si="3"/>
        <v>0.94473509813066359</v>
      </c>
      <c r="T11" s="46"/>
      <c r="U11" s="44">
        <f t="shared" si="4"/>
        <v>0.92418290038874396</v>
      </c>
      <c r="V11" s="40">
        <v>5.492</v>
      </c>
      <c r="W11" s="11">
        <v>0.32526926649694854</v>
      </c>
      <c r="X11" s="11">
        <v>5.9672692664969489</v>
      </c>
      <c r="Y11" s="44">
        <f t="shared" si="5"/>
        <v>0.91947614614371753</v>
      </c>
      <c r="Z11" s="46"/>
      <c r="AA11" s="44">
        <f t="shared" si="6"/>
        <v>0.92418290038874396</v>
      </c>
      <c r="AB11" s="40">
        <v>5.5459999999999994</v>
      </c>
      <c r="AC11" s="11">
        <v>0.27126926649694916</v>
      </c>
      <c r="AD11" s="11">
        <v>5.9672692664969489</v>
      </c>
      <c r="AE11" s="44">
        <f t="shared" si="7"/>
        <v>0.93193450025992508</v>
      </c>
      <c r="AF11" s="48"/>
      <c r="AG11" s="44">
        <f t="shared" si="8"/>
        <v>0.92418290038874396</v>
      </c>
      <c r="AH11" s="11">
        <v>5.48</v>
      </c>
      <c r="AI11" s="7">
        <v>0</v>
      </c>
      <c r="AJ11" s="11" t="s">
        <v>125</v>
      </c>
      <c r="AK11" s="11">
        <v>5.48</v>
      </c>
      <c r="AL11" s="44">
        <f t="shared" si="9"/>
        <v>1</v>
      </c>
      <c r="AM11" s="44">
        <f t="shared" si="10"/>
        <v>1</v>
      </c>
      <c r="AN11" s="44">
        <f t="shared" si="11"/>
        <v>0.87060131861148637</v>
      </c>
      <c r="AO11" s="44">
        <f t="shared" si="12"/>
        <v>0.90690939180802677</v>
      </c>
      <c r="AP11" s="44"/>
      <c r="AQ11" s="44">
        <f t="shared" si="13"/>
        <v>0.87060131861148637</v>
      </c>
      <c r="AS11" s="11">
        <v>5.31</v>
      </c>
      <c r="AT11" s="11">
        <v>-5.8576833757626012E-2</v>
      </c>
      <c r="AU11" s="17">
        <v>5.2514231662423736</v>
      </c>
      <c r="AV11" s="12">
        <v>5.25</v>
      </c>
      <c r="AW11" s="44">
        <f t="shared" si="14"/>
        <v>1</v>
      </c>
      <c r="AX11" s="44">
        <f t="shared" si="15"/>
        <v>1</v>
      </c>
      <c r="AY11" s="44">
        <f t="shared" si="16"/>
        <v>0.86908120252252785</v>
      </c>
      <c r="AZ11" s="44">
        <f t="shared" si="17"/>
        <v>0.83406148224640564</v>
      </c>
      <c r="BA11" s="4">
        <v>5.22</v>
      </c>
      <c r="BB11" s="4">
        <v>0</v>
      </c>
      <c r="BC11" s="18">
        <v>5.130322887689875</v>
      </c>
      <c r="BD11" s="4">
        <v>5.22</v>
      </c>
      <c r="BE11" s="44">
        <f t="shared" si="18"/>
        <v>1</v>
      </c>
      <c r="BF11" s="44">
        <f t="shared" si="19"/>
        <v>1</v>
      </c>
      <c r="BG11" s="44">
        <f t="shared" si="20"/>
        <v>0.86388084402151444</v>
      </c>
      <c r="BH11" s="44">
        <f t="shared" si="21"/>
        <v>0.82929541663356909</v>
      </c>
      <c r="BI11" s="4">
        <v>5.04</v>
      </c>
      <c r="BJ11" s="4">
        <v>9.0322887689874953E-2</v>
      </c>
      <c r="BK11" s="18">
        <v>5.130322887689875</v>
      </c>
      <c r="BL11" s="4">
        <v>5.13</v>
      </c>
      <c r="BM11" s="44">
        <f t="shared" si="22"/>
        <v>0.97625873789771256</v>
      </c>
      <c r="BN11" s="44">
        <f t="shared" si="23"/>
        <v>0.97634160063410935</v>
      </c>
      <c r="BO11" s="44">
        <f t="shared" si="24"/>
        <v>0.84903978282000436</v>
      </c>
      <c r="BP11" s="44">
        <f t="shared" si="25"/>
        <v>0.81499721979505924</v>
      </c>
      <c r="BQ11" s="44"/>
      <c r="BR11" s="4">
        <v>4.99</v>
      </c>
      <c r="BS11" s="4">
        <v>0</v>
      </c>
      <c r="BT11" s="18">
        <v>4.8974874652278499</v>
      </c>
      <c r="BU11" s="4">
        <v>4.8899999999999997</v>
      </c>
      <c r="BV11" s="44">
        <f t="shared" si="26"/>
        <v>1</v>
      </c>
      <c r="BW11" s="44">
        <f>IF(AND(($G11/((BU11-BR11)+$G11))&lt;=1,($G11/((BU11-BR11)+$G11))&gt;0),$G11/((BU11-BR11)+$G11),1)</f>
        <v>1</v>
      </c>
      <c r="BX11" s="44">
        <f t="shared" si="28"/>
        <v>0.8258171286719076</v>
      </c>
      <c r="BY11" s="44">
        <f t="shared" si="29"/>
        <v>0.77686869489236643</v>
      </c>
      <c r="BZ11" s="4">
        <v>4.99</v>
      </c>
      <c r="CA11" s="4">
        <v>0</v>
      </c>
      <c r="CB11" s="18">
        <v>4.6646520427658249</v>
      </c>
      <c r="CC11" s="4">
        <v>4.99</v>
      </c>
      <c r="CD11" s="46"/>
      <c r="CE11" s="44">
        <f t="shared" si="30"/>
        <v>1</v>
      </c>
      <c r="CF11" s="44"/>
      <c r="CG11" s="44">
        <f t="shared" si="31"/>
        <v>0.8258171286719076</v>
      </c>
      <c r="CH11" s="44">
        <f t="shared" si="32"/>
        <v>0</v>
      </c>
      <c r="CI11" s="4">
        <v>4.78</v>
      </c>
      <c r="CJ11" s="4">
        <v>-0.11534795723417535</v>
      </c>
      <c r="CK11" s="18">
        <v>4.6646520427658249</v>
      </c>
      <c r="CL11" s="4">
        <v>4.78</v>
      </c>
      <c r="CM11" s="44">
        <f t="shared" si="33"/>
        <v>1</v>
      </c>
      <c r="CN11" s="44">
        <f t="shared" si="34"/>
        <v>1</v>
      </c>
      <c r="CO11" s="44"/>
      <c r="CP11" s="44"/>
      <c r="CQ11" s="3">
        <v>4.72</v>
      </c>
      <c r="CR11" s="3">
        <v>-5.5347957234174849E-2</v>
      </c>
      <c r="CS11" s="18">
        <v>4.6646520427658249</v>
      </c>
      <c r="CT11" s="3">
        <v>4.72</v>
      </c>
      <c r="CU11" s="44">
        <f t="shared" si="35"/>
        <v>1</v>
      </c>
      <c r="CV11" s="44">
        <f t="shared" si="36"/>
        <v>1</v>
      </c>
      <c r="CW11" s="44"/>
      <c r="CX11" s="44"/>
      <c r="CY11" s="3">
        <v>4.68</v>
      </c>
      <c r="CZ11" s="3">
        <v>-1.5347957234174814E-2</v>
      </c>
      <c r="DA11" s="18">
        <v>4.6646520427658249</v>
      </c>
      <c r="DB11" s="3"/>
      <c r="DC11">
        <f t="shared" si="37"/>
        <v>1</v>
      </c>
      <c r="DE11" s="3">
        <v>4.57</v>
      </c>
      <c r="DF11" s="3">
        <v>9.4652042765824618E-2</v>
      </c>
      <c r="DG11" s="18">
        <v>4.6646520427658249</v>
      </c>
      <c r="DH11" s="3">
        <v>4.67</v>
      </c>
      <c r="DI11">
        <f t="shared" si="38"/>
        <v>0.9751491028704935</v>
      </c>
      <c r="DK11" s="3">
        <v>4.57</v>
      </c>
      <c r="DL11" s="3">
        <v>9.4652042765824618E-2</v>
      </c>
      <c r="DM11" s="18">
        <v>4.6646520427658249</v>
      </c>
      <c r="DN11" s="3">
        <v>4.66</v>
      </c>
      <c r="DO11">
        <f t="shared" si="39"/>
        <v>0.9751491028704935</v>
      </c>
      <c r="DQ11" s="3">
        <v>4.5854999999999997</v>
      </c>
      <c r="DR11" s="3">
        <v>7.9152042765825215E-2</v>
      </c>
      <c r="DS11" s="18">
        <v>4.6646520427658249</v>
      </c>
      <c r="DT11" s="3">
        <v>4.7634999999999996</v>
      </c>
      <c r="DU11">
        <f t="shared" si="40"/>
        <v>0.97913371252128045</v>
      </c>
      <c r="DW11" s="3">
        <v>4.58</v>
      </c>
      <c r="DX11" s="3">
        <v>8.4652042765824831E-2</v>
      </c>
      <c r="DY11" s="18">
        <v>4.6646520427658249</v>
      </c>
      <c r="DZ11" s="3">
        <v>4.66</v>
      </c>
      <c r="EA11">
        <f t="shared" si="41"/>
        <v>0.97771609682371863</v>
      </c>
      <c r="EC11" s="3">
        <v>4.57</v>
      </c>
      <c r="ED11" s="3">
        <v>9.4652042765824618E-2</v>
      </c>
      <c r="EE11" s="18">
        <v>4.6646520427658249</v>
      </c>
      <c r="EF11" s="3">
        <v>4.57</v>
      </c>
      <c r="EG11">
        <f t="shared" si="42"/>
        <v>0.9751491028704935</v>
      </c>
      <c r="EI11" s="3">
        <v>4.51</v>
      </c>
      <c r="EJ11" s="3">
        <v>-7.8183379696199928E-2</v>
      </c>
      <c r="EK11" s="18">
        <v>4.4318166203037999</v>
      </c>
      <c r="EL11" s="3">
        <v>4.51</v>
      </c>
      <c r="EM11">
        <f t="shared" si="43"/>
        <v>1</v>
      </c>
      <c r="EO11" s="3">
        <v>4.45</v>
      </c>
      <c r="EP11" s="60">
        <v>4.5103286908713596</v>
      </c>
      <c r="EQ11" s="18">
        <v>4.5103286908713596</v>
      </c>
      <c r="ER11" s="3">
        <v>4.4318166203037999</v>
      </c>
      <c r="ES11" s="46">
        <f t="shared" si="44"/>
        <v>0.45159673005498874</v>
      </c>
      <c r="EU11" s="3">
        <v>4.47</v>
      </c>
      <c r="EV11" s="12">
        <v>4.0328690871359818E-2</v>
      </c>
      <c r="EW11" s="18">
        <v>4.5103286908713596</v>
      </c>
      <c r="EX11" s="18">
        <v>4.4318166203037999</v>
      </c>
      <c r="EY11" s="3">
        <v>4.5199999999999996</v>
      </c>
      <c r="EZ11" s="3">
        <v>4.46</v>
      </c>
      <c r="FA11" s="3">
        <v>0.14465204276582533</v>
      </c>
      <c r="FB11" s="19">
        <v>4.6646520427658249</v>
      </c>
      <c r="FC11" s="3">
        <v>4.66</v>
      </c>
      <c r="FD11" s="46"/>
      <c r="FE11" s="46"/>
      <c r="FF11" s="3">
        <v>4.57</v>
      </c>
      <c r="FG11" s="3">
        <v>9.4652042765824618E-2</v>
      </c>
      <c r="FH11" s="19">
        <v>4.6646520427658249</v>
      </c>
      <c r="FI11" s="3">
        <v>4.66</v>
      </c>
      <c r="FJ11">
        <f t="shared" si="45"/>
        <v>0.9751491028704935</v>
      </c>
      <c r="FL11" s="3"/>
      <c r="FM11" s="3"/>
      <c r="FN11" s="3"/>
      <c r="FO11" s="12">
        <v>4.6646520427658249</v>
      </c>
      <c r="FP11" s="17">
        <v>4.6646520427658249</v>
      </c>
      <c r="FQ11" s="3"/>
      <c r="FR11" s="3"/>
      <c r="FU11" s="3">
        <v>4.54</v>
      </c>
      <c r="FV11" s="12">
        <v>0.12465204276582487</v>
      </c>
      <c r="FW11" s="17">
        <v>4.6646520427658249</v>
      </c>
      <c r="FX11" s="3"/>
      <c r="FY11" s="3"/>
      <c r="FZ11">
        <f t="shared" si="48"/>
        <v>0.9675283646936006</v>
      </c>
      <c r="GB11" s="3"/>
      <c r="GC11" s="17">
        <v>4.6646520427658249</v>
      </c>
      <c r="GD11" s="3"/>
      <c r="GE11" s="46"/>
      <c r="GF11" s="46"/>
      <c r="GG11" s="3">
        <v>4.5599999999999996</v>
      </c>
      <c r="GH11" s="12">
        <v>-0.12818337969619975</v>
      </c>
      <c r="GI11" s="18">
        <v>4.4318166203037999</v>
      </c>
      <c r="GJ11" s="3">
        <v>4.5599999999999996</v>
      </c>
      <c r="GK11" s="3"/>
      <c r="GL11" s="3"/>
      <c r="GM11">
        <f t="shared" si="46"/>
        <v>1</v>
      </c>
      <c r="GO11" s="3"/>
      <c r="GP11" s="3">
        <v>4.51</v>
      </c>
      <c r="GQ11" s="18">
        <v>4.4318166203037999</v>
      </c>
      <c r="GR11" s="3"/>
      <c r="GU11" s="3">
        <v>4.5199999999999996</v>
      </c>
      <c r="GV11" s="3" t="s">
        <v>239</v>
      </c>
      <c r="GW11" s="3"/>
      <c r="GX11" s="3"/>
      <c r="GY11" s="3"/>
    </row>
    <row r="13" spans="1:207">
      <c r="A13" s="44" t="s">
        <v>266</v>
      </c>
      <c r="B13" t="s">
        <v>263</v>
      </c>
      <c r="C13" s="44" t="s">
        <v>267</v>
      </c>
      <c r="D13" s="44" t="s">
        <v>1</v>
      </c>
    </row>
    <row r="14" spans="1:207">
      <c r="A14" s="50">
        <v>44127</v>
      </c>
      <c r="B14">
        <v>0.92566322352795949</v>
      </c>
      <c r="C14" s="2" t="s">
        <v>120</v>
      </c>
      <c r="D14" s="2">
        <v>9018</v>
      </c>
    </row>
    <row r="15" spans="1:207">
      <c r="A15" s="50">
        <v>44127</v>
      </c>
      <c r="B15">
        <v>0.92577085861337416</v>
      </c>
      <c r="C15" s="2" t="s">
        <v>120</v>
      </c>
      <c r="D15" s="2">
        <v>9018</v>
      </c>
    </row>
    <row r="16" spans="1:207">
      <c r="A16" s="50">
        <v>44127</v>
      </c>
      <c r="B16">
        <v>0.92576341949849639</v>
      </c>
      <c r="C16" s="2" t="s">
        <v>120</v>
      </c>
      <c r="D16" s="2">
        <v>9018</v>
      </c>
    </row>
    <row r="17" spans="1:4">
      <c r="A17" s="50">
        <v>44127</v>
      </c>
      <c r="B17">
        <v>0.92576589486451444</v>
      </c>
      <c r="C17" s="2" t="s">
        <v>120</v>
      </c>
      <c r="D17" s="2">
        <v>9018</v>
      </c>
    </row>
    <row r="18" spans="1:4">
      <c r="A18" s="50">
        <v>44127</v>
      </c>
      <c r="B18">
        <v>0.92426122863598525</v>
      </c>
      <c r="C18" s="2" t="s">
        <v>120</v>
      </c>
      <c r="D18" s="2">
        <v>9018</v>
      </c>
    </row>
    <row r="19" spans="1:4">
      <c r="A19" s="50">
        <v>44127</v>
      </c>
      <c r="B19">
        <v>0.92561574043338846</v>
      </c>
      <c r="C19" s="16" t="s">
        <v>124</v>
      </c>
      <c r="D19" s="2">
        <v>9018</v>
      </c>
    </row>
    <row r="20" spans="1:4">
      <c r="A20" s="50">
        <v>44127</v>
      </c>
      <c r="B20">
        <v>0.92581889681925134</v>
      </c>
      <c r="C20" s="16" t="s">
        <v>124</v>
      </c>
      <c r="D20" s="2">
        <v>9018</v>
      </c>
    </row>
    <row r="21" spans="1:4">
      <c r="A21" s="50">
        <v>44127</v>
      </c>
      <c r="B21">
        <v>0.92582749282842658</v>
      </c>
      <c r="C21" s="16" t="s">
        <v>124</v>
      </c>
      <c r="D21" s="2">
        <v>9018</v>
      </c>
    </row>
    <row r="22" spans="1:4">
      <c r="A22" s="50">
        <v>44127</v>
      </c>
      <c r="B22">
        <v>0.92405607503148157</v>
      </c>
      <c r="C22" s="16" t="s">
        <v>124</v>
      </c>
      <c r="D22" s="2">
        <v>9018</v>
      </c>
    </row>
    <row r="23" spans="1:4">
      <c r="A23" s="50">
        <v>44127</v>
      </c>
      <c r="B23">
        <v>0.94368099134164751</v>
      </c>
      <c r="C23" s="16" t="s">
        <v>124</v>
      </c>
      <c r="D23" s="49">
        <v>9018</v>
      </c>
    </row>
    <row r="24" spans="1:4">
      <c r="A24" s="50">
        <v>44130</v>
      </c>
      <c r="B24">
        <v>0.92566322352795949</v>
      </c>
      <c r="C24" s="2" t="s">
        <v>120</v>
      </c>
      <c r="D24" s="2">
        <v>9018</v>
      </c>
    </row>
    <row r="25" spans="1:4">
      <c r="A25" s="50">
        <v>44130</v>
      </c>
      <c r="B25">
        <v>0.92577085861337416</v>
      </c>
      <c r="C25" s="2" t="s">
        <v>120</v>
      </c>
      <c r="D25" s="2">
        <v>9018</v>
      </c>
    </row>
    <row r="26" spans="1:4">
      <c r="A26" s="50">
        <v>44130</v>
      </c>
      <c r="B26">
        <v>0.92576341949849639</v>
      </c>
      <c r="C26" s="2" t="s">
        <v>120</v>
      </c>
      <c r="D26" s="2">
        <v>9018</v>
      </c>
    </row>
    <row r="27" spans="1:4">
      <c r="A27" s="50">
        <v>44130</v>
      </c>
      <c r="B27">
        <v>0.92576589486451444</v>
      </c>
      <c r="C27" s="2" t="s">
        <v>120</v>
      </c>
      <c r="D27" s="2">
        <v>9018</v>
      </c>
    </row>
    <row r="28" spans="1:4">
      <c r="A28" s="50">
        <v>44130</v>
      </c>
      <c r="B28">
        <v>0.92426122863598525</v>
      </c>
      <c r="C28" s="2" t="s">
        <v>120</v>
      </c>
      <c r="D28" s="2">
        <v>9018</v>
      </c>
    </row>
    <row r="29" spans="1:4">
      <c r="A29" s="50">
        <v>44130</v>
      </c>
      <c r="B29">
        <v>0.92561574043338846</v>
      </c>
      <c r="C29" s="16" t="s">
        <v>124</v>
      </c>
      <c r="D29" s="2">
        <v>9018</v>
      </c>
    </row>
    <row r="30" spans="1:4">
      <c r="A30" s="50">
        <v>44130</v>
      </c>
      <c r="B30">
        <v>0.92581889681925134</v>
      </c>
      <c r="C30" s="16" t="s">
        <v>124</v>
      </c>
      <c r="D30" s="2">
        <v>9018</v>
      </c>
    </row>
    <row r="31" spans="1:4">
      <c r="A31" s="50">
        <v>44130</v>
      </c>
      <c r="B31">
        <v>0.92582749282842658</v>
      </c>
      <c r="C31" s="16" t="s">
        <v>124</v>
      </c>
      <c r="D31" s="2">
        <v>9018</v>
      </c>
    </row>
    <row r="32" spans="1:4">
      <c r="A32" s="50">
        <v>44130</v>
      </c>
      <c r="B32">
        <v>0.94546629484307165</v>
      </c>
      <c r="C32" s="16" t="s">
        <v>124</v>
      </c>
      <c r="D32" s="2">
        <v>9018</v>
      </c>
    </row>
    <row r="33" spans="1:4">
      <c r="A33" s="50">
        <v>44130</v>
      </c>
      <c r="B33">
        <v>0.92418290038874396</v>
      </c>
      <c r="C33" s="16" t="s">
        <v>124</v>
      </c>
      <c r="D33" s="49">
        <v>9018</v>
      </c>
    </row>
    <row r="34" spans="1:4">
      <c r="A34" s="50">
        <v>44132</v>
      </c>
      <c r="B34">
        <v>0.92566322352795949</v>
      </c>
      <c r="C34" s="2" t="s">
        <v>120</v>
      </c>
      <c r="D34" s="2">
        <v>9018</v>
      </c>
    </row>
    <row r="35" spans="1:4">
      <c r="A35" s="50">
        <v>44132</v>
      </c>
      <c r="B35">
        <v>0.92577085861337416</v>
      </c>
      <c r="C35" s="2" t="s">
        <v>120</v>
      </c>
      <c r="D35" s="2">
        <v>9018</v>
      </c>
    </row>
    <row r="36" spans="1:4">
      <c r="A36" s="50">
        <v>44132</v>
      </c>
      <c r="B36">
        <v>0.92576341949849639</v>
      </c>
      <c r="C36" s="2" t="s">
        <v>120</v>
      </c>
      <c r="D36" s="2">
        <v>9018</v>
      </c>
    </row>
    <row r="37" spans="1:4">
      <c r="A37" s="50">
        <v>44132</v>
      </c>
      <c r="B37">
        <v>0.92576589486451444</v>
      </c>
      <c r="C37" s="2" t="s">
        <v>120</v>
      </c>
      <c r="D37" s="49">
        <v>9018</v>
      </c>
    </row>
    <row r="38" spans="1:4">
      <c r="A38" s="50">
        <v>44132</v>
      </c>
      <c r="B38">
        <v>0.92426122863598525</v>
      </c>
      <c r="C38" s="2" t="s">
        <v>120</v>
      </c>
      <c r="D38" s="2">
        <v>9018</v>
      </c>
    </row>
    <row r="39" spans="1:4">
      <c r="A39" s="50">
        <v>44132</v>
      </c>
      <c r="B39">
        <v>0.92561574043338846</v>
      </c>
      <c r="C39" s="16" t="s">
        <v>124</v>
      </c>
      <c r="D39" s="2">
        <v>9018</v>
      </c>
    </row>
    <row r="40" spans="1:4">
      <c r="A40" s="50">
        <v>44132</v>
      </c>
      <c r="B40">
        <v>0.92581889681925134</v>
      </c>
      <c r="C40" s="16" t="s">
        <v>124</v>
      </c>
      <c r="D40" s="2">
        <v>9018</v>
      </c>
    </row>
    <row r="41" spans="1:4">
      <c r="A41" s="50">
        <v>44132</v>
      </c>
      <c r="B41">
        <v>0.92582749282842658</v>
      </c>
      <c r="C41" s="16" t="s">
        <v>124</v>
      </c>
      <c r="D41" s="49">
        <v>9018</v>
      </c>
    </row>
    <row r="42" spans="1:4">
      <c r="A42" s="50">
        <v>44132</v>
      </c>
      <c r="B42">
        <v>0.94546629484307165</v>
      </c>
      <c r="C42" s="16" t="s">
        <v>124</v>
      </c>
      <c r="D42" s="2">
        <v>9018</v>
      </c>
    </row>
    <row r="43" spans="1:4">
      <c r="A43" s="50">
        <v>44132</v>
      </c>
      <c r="B43">
        <v>0.92418290038874396</v>
      </c>
      <c r="C43" s="16" t="s">
        <v>124</v>
      </c>
      <c r="D43" s="2">
        <v>9018</v>
      </c>
    </row>
    <row r="44" spans="1:4">
      <c r="A44" s="44" t="s">
        <v>279</v>
      </c>
      <c r="B44" s="44">
        <v>0.92566322000000001</v>
      </c>
      <c r="C44" s="2" t="s">
        <v>120</v>
      </c>
      <c r="D44" s="49">
        <v>9018</v>
      </c>
    </row>
    <row r="45" spans="1:4">
      <c r="A45" s="44" t="s">
        <v>279</v>
      </c>
      <c r="B45" s="44">
        <v>0.92577085999999997</v>
      </c>
      <c r="C45" s="2" t="s">
        <v>120</v>
      </c>
      <c r="D45" s="2">
        <v>9018</v>
      </c>
    </row>
    <row r="46" spans="1:4">
      <c r="A46" s="44" t="s">
        <v>279</v>
      </c>
      <c r="B46" s="44">
        <v>0.92576342</v>
      </c>
      <c r="C46" s="2" t="s">
        <v>120</v>
      </c>
      <c r="D46" s="2">
        <v>9018</v>
      </c>
    </row>
    <row r="47" spans="1:4">
      <c r="A47" s="44" t="s">
        <v>279</v>
      </c>
      <c r="B47" s="44">
        <v>0.92576588999999998</v>
      </c>
      <c r="C47" s="2" t="s">
        <v>120</v>
      </c>
      <c r="D47" s="49">
        <v>9018</v>
      </c>
    </row>
    <row r="48" spans="1:4">
      <c r="A48" s="44" t="s">
        <v>279</v>
      </c>
      <c r="B48" s="44">
        <v>0.92426123000000004</v>
      </c>
      <c r="C48" s="2" t="s">
        <v>120</v>
      </c>
      <c r="D48" s="2">
        <v>9018</v>
      </c>
    </row>
    <row r="49" spans="1:4">
      <c r="A49" s="44" t="s">
        <v>279</v>
      </c>
      <c r="B49" s="44">
        <v>0.92561574000000002</v>
      </c>
      <c r="C49" s="16" t="s">
        <v>124</v>
      </c>
      <c r="D49" s="2">
        <v>9018</v>
      </c>
    </row>
    <row r="50" spans="1:4">
      <c r="A50" s="44" t="s">
        <v>279</v>
      </c>
      <c r="B50" s="44">
        <v>0.9258189</v>
      </c>
      <c r="C50" s="16" t="s">
        <v>124</v>
      </c>
      <c r="D50" s="49">
        <v>9018</v>
      </c>
    </row>
    <row r="51" spans="1:4">
      <c r="A51" s="44" t="s">
        <v>279</v>
      </c>
      <c r="B51" s="44">
        <v>0.92582748999999998</v>
      </c>
      <c r="C51" s="16" t="s">
        <v>124</v>
      </c>
      <c r="D51" s="2">
        <v>9018</v>
      </c>
    </row>
    <row r="52" spans="1:4">
      <c r="A52" s="44" t="s">
        <v>279</v>
      </c>
      <c r="B52" s="44">
        <v>0.94546629000000004</v>
      </c>
      <c r="C52" s="16" t="s">
        <v>124</v>
      </c>
      <c r="D52" s="2">
        <v>9018</v>
      </c>
    </row>
    <row r="53" spans="1:4">
      <c r="A53" s="44" t="s">
        <v>279</v>
      </c>
      <c r="B53" s="44">
        <v>0.92418290000000003</v>
      </c>
      <c r="C53" s="16" t="s">
        <v>124</v>
      </c>
      <c r="D53" s="49">
        <v>9018</v>
      </c>
    </row>
    <row r="54" spans="1:4">
      <c r="A54" s="50">
        <v>44137</v>
      </c>
      <c r="B54" s="44">
        <v>0.92566322000000001</v>
      </c>
      <c r="C54" s="2" t="s">
        <v>120</v>
      </c>
      <c r="D54" s="2">
        <v>9018</v>
      </c>
    </row>
    <row r="55" spans="1:4">
      <c r="A55" s="50">
        <v>44137</v>
      </c>
      <c r="B55" s="44">
        <v>0.92577085999999997</v>
      </c>
      <c r="C55" s="2" t="s">
        <v>120</v>
      </c>
      <c r="D55" s="2">
        <v>9018</v>
      </c>
    </row>
    <row r="56" spans="1:4">
      <c r="A56" s="50">
        <v>44137</v>
      </c>
      <c r="B56" s="44">
        <v>0.92576342</v>
      </c>
      <c r="C56" s="2" t="s">
        <v>120</v>
      </c>
      <c r="D56" s="49">
        <v>9018</v>
      </c>
    </row>
    <row r="57" spans="1:4">
      <c r="A57" s="50">
        <v>44137</v>
      </c>
      <c r="B57" s="44">
        <v>0.92576588999999998</v>
      </c>
      <c r="C57" s="2" t="s">
        <v>120</v>
      </c>
      <c r="D57" s="2">
        <v>9018</v>
      </c>
    </row>
    <row r="58" spans="1:4">
      <c r="A58" s="50">
        <v>44137</v>
      </c>
      <c r="B58" s="44">
        <v>0.94958622999999998</v>
      </c>
      <c r="C58" s="2" t="s">
        <v>120</v>
      </c>
      <c r="D58" s="2">
        <v>9018</v>
      </c>
    </row>
    <row r="59" spans="1:4">
      <c r="A59" s="50">
        <v>44137</v>
      </c>
      <c r="B59" s="44">
        <v>0.86191660000000003</v>
      </c>
      <c r="C59" s="16" t="s">
        <v>124</v>
      </c>
      <c r="D59" s="49">
        <v>9018</v>
      </c>
    </row>
    <row r="60" spans="1:4">
      <c r="A60" s="50">
        <v>44137</v>
      </c>
      <c r="B60" s="44">
        <v>0.78988413999999996</v>
      </c>
      <c r="C60" s="16" t="s">
        <v>124</v>
      </c>
      <c r="D60" s="2">
        <v>9018</v>
      </c>
    </row>
    <row r="61" spans="1:4">
      <c r="A61" s="50">
        <v>44137</v>
      </c>
      <c r="B61" s="44">
        <v>0.79529201000000005</v>
      </c>
      <c r="C61" s="16" t="s">
        <v>124</v>
      </c>
      <c r="D61" s="2">
        <v>9018</v>
      </c>
    </row>
    <row r="62" spans="1:4">
      <c r="A62" s="50">
        <v>44137</v>
      </c>
      <c r="B62" s="44">
        <v>0.85640879000000003</v>
      </c>
      <c r="C62" s="16" t="s">
        <v>124</v>
      </c>
      <c r="D62" s="49">
        <v>9018</v>
      </c>
    </row>
    <row r="63" spans="1:4">
      <c r="A63" s="50">
        <v>44137</v>
      </c>
      <c r="B63" s="44">
        <v>0.87060132000000001</v>
      </c>
      <c r="C63" s="16" t="s">
        <v>124</v>
      </c>
      <c r="D63" s="2">
        <v>9018</v>
      </c>
    </row>
    <row r="64" spans="1:4">
      <c r="A64" s="50">
        <v>44139</v>
      </c>
      <c r="B64" s="44">
        <v>0.95964735999999995</v>
      </c>
      <c r="C64" s="2" t="s">
        <v>120</v>
      </c>
      <c r="D64" s="2">
        <v>9018</v>
      </c>
    </row>
    <row r="65" spans="1:4">
      <c r="A65" s="50">
        <v>44139</v>
      </c>
      <c r="B65" s="44">
        <v>0.96115063999999995</v>
      </c>
      <c r="C65" s="2" t="s">
        <v>120</v>
      </c>
      <c r="D65" s="49">
        <v>9018</v>
      </c>
    </row>
    <row r="66" spans="1:4">
      <c r="A66" s="50">
        <v>44139</v>
      </c>
      <c r="B66" s="44">
        <v>0.96104659999999997</v>
      </c>
      <c r="C66" s="2" t="s">
        <v>120</v>
      </c>
      <c r="D66" s="2">
        <v>9018</v>
      </c>
    </row>
    <row r="67" spans="1:4">
      <c r="A67" s="50">
        <v>44139</v>
      </c>
      <c r="B67" s="44">
        <v>0.96108121999999996</v>
      </c>
      <c r="C67" s="2" t="s">
        <v>120</v>
      </c>
      <c r="D67" s="2">
        <v>9018</v>
      </c>
    </row>
    <row r="68" spans="1:4">
      <c r="A68" s="50">
        <v>44139</v>
      </c>
      <c r="B68" s="44">
        <v>0.99178261999999995</v>
      </c>
      <c r="C68" s="2" t="s">
        <v>120</v>
      </c>
      <c r="D68" s="49">
        <v>9018</v>
      </c>
    </row>
    <row r="69" spans="1:4">
      <c r="A69" s="50">
        <v>44139</v>
      </c>
      <c r="B69" s="44">
        <v>0.84338668999999999</v>
      </c>
      <c r="C69" s="16" t="s">
        <v>124</v>
      </c>
      <c r="D69" s="2">
        <v>9018</v>
      </c>
    </row>
    <row r="70" spans="1:4">
      <c r="A70" s="50">
        <v>44139</v>
      </c>
      <c r="B70" s="44">
        <v>0.84622408000000005</v>
      </c>
      <c r="C70" s="16" t="s">
        <v>124</v>
      </c>
      <c r="D70" s="2">
        <v>9018</v>
      </c>
    </row>
    <row r="71" spans="1:4">
      <c r="A71" s="50">
        <v>44139</v>
      </c>
      <c r="B71" s="44">
        <v>0.84634447999999995</v>
      </c>
      <c r="C71" s="16" t="s">
        <v>124</v>
      </c>
      <c r="D71" s="49">
        <v>9018</v>
      </c>
    </row>
    <row r="72" spans="1:4">
      <c r="A72" s="50">
        <v>44139</v>
      </c>
      <c r="B72" s="44">
        <v>0.86257656999999999</v>
      </c>
      <c r="C72" s="16" t="s">
        <v>124</v>
      </c>
      <c r="D72" s="2">
        <v>9018</v>
      </c>
    </row>
    <row r="73" spans="1:4">
      <c r="A73" s="50">
        <v>44139</v>
      </c>
      <c r="B73" s="44">
        <v>0.8690812</v>
      </c>
      <c r="C73" s="16" t="s">
        <v>124</v>
      </c>
      <c r="D73" s="2">
        <v>9018</v>
      </c>
    </row>
  </sheetData>
  <phoneticPr fontId="8"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67754-9707-DC49-A827-2D93927BF150}">
  <dimension ref="A1:D61"/>
  <sheetViews>
    <sheetView tabSelected="1" topLeftCell="A2" workbookViewId="0">
      <selection activeCell="Q25" sqref="Q25"/>
    </sheetView>
  </sheetViews>
  <sheetFormatPr baseColWidth="10" defaultRowHeight="14"/>
  <sheetData>
    <row r="1" spans="1:4">
      <c r="A1" s="44" t="s">
        <v>266</v>
      </c>
      <c r="B1" s="44" t="s">
        <v>263</v>
      </c>
      <c r="C1" s="44" t="s">
        <v>267</v>
      </c>
      <c r="D1" s="44" t="s">
        <v>1</v>
      </c>
    </row>
    <row r="2" spans="1:4">
      <c r="A2" s="51">
        <v>44127</v>
      </c>
      <c r="B2" s="44">
        <v>0.92566322000000001</v>
      </c>
      <c r="C2" s="69" t="s">
        <v>120</v>
      </c>
      <c r="D2" s="69">
        <v>9018</v>
      </c>
    </row>
    <row r="3" spans="1:4">
      <c r="A3" s="51">
        <v>44127</v>
      </c>
      <c r="B3" s="44">
        <v>0.92577085999999997</v>
      </c>
      <c r="C3" s="69" t="s">
        <v>120</v>
      </c>
      <c r="D3" s="69">
        <v>9018</v>
      </c>
    </row>
    <row r="4" spans="1:4">
      <c r="A4" s="51">
        <v>44127</v>
      </c>
      <c r="B4" s="44">
        <v>0.92576342</v>
      </c>
      <c r="C4" s="69" t="s">
        <v>120</v>
      </c>
      <c r="D4" s="69">
        <v>9018</v>
      </c>
    </row>
    <row r="5" spans="1:4">
      <c r="A5" s="51">
        <v>44127</v>
      </c>
      <c r="B5" s="44">
        <v>0.92576588999999998</v>
      </c>
      <c r="C5" s="69" t="s">
        <v>120</v>
      </c>
      <c r="D5" s="69">
        <v>9018</v>
      </c>
    </row>
    <row r="6" spans="1:4">
      <c r="A6" s="51">
        <v>44127</v>
      </c>
      <c r="B6" s="44">
        <v>0.92426123000000004</v>
      </c>
      <c r="C6" s="69" t="s">
        <v>120</v>
      </c>
      <c r="D6" s="69">
        <v>9018</v>
      </c>
    </row>
    <row r="7" spans="1:4">
      <c r="A7" s="51">
        <v>44130</v>
      </c>
      <c r="B7" s="44">
        <v>0.92566322000000001</v>
      </c>
      <c r="C7" s="69" t="s">
        <v>120</v>
      </c>
      <c r="D7" s="69">
        <v>9018</v>
      </c>
    </row>
    <row r="8" spans="1:4">
      <c r="A8" s="51">
        <v>44130</v>
      </c>
      <c r="B8" s="44">
        <v>0.92577085999999997</v>
      </c>
      <c r="C8" s="69" t="s">
        <v>120</v>
      </c>
      <c r="D8" s="69">
        <v>9018</v>
      </c>
    </row>
    <row r="9" spans="1:4">
      <c r="A9" s="51">
        <v>44130</v>
      </c>
      <c r="B9" s="44">
        <v>0.92576342</v>
      </c>
      <c r="C9" s="69" t="s">
        <v>120</v>
      </c>
      <c r="D9" s="69">
        <v>9018</v>
      </c>
    </row>
    <row r="10" spans="1:4">
      <c r="A10" s="51">
        <v>44130</v>
      </c>
      <c r="B10" s="44">
        <v>0.92576588999999998</v>
      </c>
      <c r="C10" s="69" t="s">
        <v>120</v>
      </c>
      <c r="D10" s="69">
        <v>9018</v>
      </c>
    </row>
    <row r="11" spans="1:4">
      <c r="A11" s="51">
        <v>44130</v>
      </c>
      <c r="B11" s="44">
        <v>0.92426123000000004</v>
      </c>
      <c r="C11" s="69" t="s">
        <v>120</v>
      </c>
      <c r="D11" s="69">
        <v>9018</v>
      </c>
    </row>
    <row r="12" spans="1:4">
      <c r="A12" s="51">
        <v>44132</v>
      </c>
      <c r="B12" s="44">
        <v>0.92566322000000001</v>
      </c>
      <c r="C12" s="69" t="s">
        <v>120</v>
      </c>
      <c r="D12" s="69">
        <v>9018</v>
      </c>
    </row>
    <row r="13" spans="1:4">
      <c r="A13" s="51">
        <v>44132</v>
      </c>
      <c r="B13" s="44">
        <v>0.92577085999999997</v>
      </c>
      <c r="C13" s="69" t="s">
        <v>120</v>
      </c>
      <c r="D13" s="69">
        <v>9018</v>
      </c>
    </row>
    <row r="14" spans="1:4">
      <c r="A14" s="51">
        <v>44132</v>
      </c>
      <c r="B14" s="44">
        <v>0.92576342</v>
      </c>
      <c r="C14" s="69" t="s">
        <v>120</v>
      </c>
      <c r="D14" s="69">
        <v>9018</v>
      </c>
    </row>
    <row r="15" spans="1:4">
      <c r="A15" s="51">
        <v>44132</v>
      </c>
      <c r="B15" s="44">
        <v>0.92576588999999998</v>
      </c>
      <c r="C15" s="69" t="s">
        <v>120</v>
      </c>
      <c r="D15" s="69">
        <v>9018</v>
      </c>
    </row>
    <row r="16" spans="1:4">
      <c r="A16" s="51">
        <v>44132</v>
      </c>
      <c r="B16" s="44">
        <v>0.92426123000000004</v>
      </c>
      <c r="C16" s="69" t="s">
        <v>120</v>
      </c>
      <c r="D16" s="69">
        <v>9018</v>
      </c>
    </row>
    <row r="17" spans="1:4">
      <c r="A17" s="44" t="s">
        <v>279</v>
      </c>
      <c r="B17" s="44">
        <v>0.92566322000000001</v>
      </c>
      <c r="C17" s="69" t="s">
        <v>120</v>
      </c>
      <c r="D17" s="69">
        <v>9018</v>
      </c>
    </row>
    <row r="18" spans="1:4">
      <c r="A18" s="44" t="s">
        <v>279</v>
      </c>
      <c r="B18" s="44">
        <v>0.92577085999999997</v>
      </c>
      <c r="C18" s="69" t="s">
        <v>120</v>
      </c>
      <c r="D18" s="69">
        <v>9018</v>
      </c>
    </row>
    <row r="19" spans="1:4">
      <c r="A19" s="44" t="s">
        <v>279</v>
      </c>
      <c r="B19" s="44">
        <v>0.92576342</v>
      </c>
      <c r="C19" s="69" t="s">
        <v>120</v>
      </c>
      <c r="D19" s="69">
        <v>9018</v>
      </c>
    </row>
    <row r="20" spans="1:4">
      <c r="A20" s="44" t="s">
        <v>279</v>
      </c>
      <c r="B20" s="44">
        <v>0.92576588999999998</v>
      </c>
      <c r="C20" s="69" t="s">
        <v>120</v>
      </c>
      <c r="D20" s="69">
        <v>9018</v>
      </c>
    </row>
    <row r="21" spans="1:4">
      <c r="A21" s="44" t="s">
        <v>279</v>
      </c>
      <c r="B21" s="44">
        <v>0.92426123000000004</v>
      </c>
      <c r="C21" s="69" t="s">
        <v>120</v>
      </c>
      <c r="D21" s="69">
        <v>9018</v>
      </c>
    </row>
    <row r="22" spans="1:4">
      <c r="A22" s="51">
        <v>44137</v>
      </c>
      <c r="B22" s="44">
        <v>0.92566322000000001</v>
      </c>
      <c r="C22" s="69" t="s">
        <v>120</v>
      </c>
      <c r="D22" s="69">
        <v>9018</v>
      </c>
    </row>
    <row r="23" spans="1:4">
      <c r="A23" s="51">
        <v>44137</v>
      </c>
      <c r="B23" s="44">
        <v>0.92577085999999997</v>
      </c>
      <c r="C23" s="69" t="s">
        <v>120</v>
      </c>
      <c r="D23" s="69">
        <v>9018</v>
      </c>
    </row>
    <row r="24" spans="1:4">
      <c r="A24" s="51">
        <v>44137</v>
      </c>
      <c r="B24" s="44">
        <v>0.92576342</v>
      </c>
      <c r="C24" s="69" t="s">
        <v>120</v>
      </c>
      <c r="D24" s="69">
        <v>9018</v>
      </c>
    </row>
    <row r="25" spans="1:4">
      <c r="A25" s="51">
        <v>44137</v>
      </c>
      <c r="B25" s="44">
        <v>0.92576588999999998</v>
      </c>
      <c r="C25" s="69" t="s">
        <v>120</v>
      </c>
      <c r="D25" s="69">
        <v>9018</v>
      </c>
    </row>
    <row r="26" spans="1:4">
      <c r="A26" s="51">
        <v>44137</v>
      </c>
      <c r="B26" s="44">
        <v>0.94958622999999998</v>
      </c>
      <c r="C26" s="69" t="s">
        <v>120</v>
      </c>
      <c r="D26" s="69">
        <v>9018</v>
      </c>
    </row>
    <row r="27" spans="1:4">
      <c r="A27" s="51">
        <v>44139</v>
      </c>
      <c r="B27" s="44">
        <v>0.95964735999999995</v>
      </c>
      <c r="C27" s="69" t="s">
        <v>120</v>
      </c>
      <c r="D27" s="69">
        <v>9018</v>
      </c>
    </row>
    <row r="28" spans="1:4">
      <c r="A28" s="51">
        <v>44139</v>
      </c>
      <c r="B28" s="44">
        <v>0.96115063999999995</v>
      </c>
      <c r="C28" s="69" t="s">
        <v>120</v>
      </c>
      <c r="D28" s="69">
        <v>9018</v>
      </c>
    </row>
    <row r="29" spans="1:4">
      <c r="A29" s="51">
        <v>44139</v>
      </c>
      <c r="B29" s="44">
        <v>0.96104659999999997</v>
      </c>
      <c r="C29" s="69" t="s">
        <v>120</v>
      </c>
      <c r="D29" s="69">
        <v>9018</v>
      </c>
    </row>
    <row r="30" spans="1:4">
      <c r="A30" s="51">
        <v>44139</v>
      </c>
      <c r="B30" s="44">
        <v>0.96108121999999996</v>
      </c>
      <c r="C30" s="69" t="s">
        <v>120</v>
      </c>
      <c r="D30" s="69">
        <v>9018</v>
      </c>
    </row>
    <row r="31" spans="1:4">
      <c r="A31" s="51">
        <v>44139</v>
      </c>
      <c r="B31" s="44">
        <v>0.99178261999999995</v>
      </c>
      <c r="C31" s="69" t="s">
        <v>120</v>
      </c>
      <c r="D31" s="69">
        <v>9018</v>
      </c>
    </row>
    <row r="32" spans="1:4">
      <c r="A32" s="51">
        <v>44127</v>
      </c>
      <c r="B32" s="44">
        <v>0.92561574000000002</v>
      </c>
      <c r="C32" s="70" t="s">
        <v>124</v>
      </c>
      <c r="D32" s="69">
        <v>9018</v>
      </c>
    </row>
    <row r="33" spans="1:4">
      <c r="A33" s="51">
        <v>44127</v>
      </c>
      <c r="B33" s="44">
        <v>0.9258189</v>
      </c>
      <c r="C33" s="70" t="s">
        <v>124</v>
      </c>
      <c r="D33" s="69">
        <v>9018</v>
      </c>
    </row>
    <row r="34" spans="1:4">
      <c r="A34" s="51">
        <v>44127</v>
      </c>
      <c r="B34" s="44">
        <v>0.92582748999999998</v>
      </c>
      <c r="C34" s="70" t="s">
        <v>124</v>
      </c>
      <c r="D34" s="69">
        <v>9018</v>
      </c>
    </row>
    <row r="35" spans="1:4">
      <c r="A35" s="51">
        <v>44127</v>
      </c>
      <c r="B35" s="44">
        <v>0.92405607999999995</v>
      </c>
      <c r="C35" s="70" t="s">
        <v>124</v>
      </c>
      <c r="D35" s="69">
        <v>9018</v>
      </c>
    </row>
    <row r="36" spans="1:4">
      <c r="A36" s="51">
        <v>44127</v>
      </c>
      <c r="B36" s="44">
        <v>0.94368099000000005</v>
      </c>
      <c r="C36" s="70" t="s">
        <v>124</v>
      </c>
      <c r="D36" s="69">
        <v>9018</v>
      </c>
    </row>
    <row r="37" spans="1:4">
      <c r="A37" s="51">
        <v>44130</v>
      </c>
      <c r="B37" s="44">
        <v>0.92561574000000002</v>
      </c>
      <c r="C37" s="70" t="s">
        <v>124</v>
      </c>
      <c r="D37" s="69">
        <v>9018</v>
      </c>
    </row>
    <row r="38" spans="1:4">
      <c r="A38" s="51">
        <v>44130</v>
      </c>
      <c r="B38" s="44">
        <v>0.9258189</v>
      </c>
      <c r="C38" s="70" t="s">
        <v>124</v>
      </c>
      <c r="D38" s="69">
        <v>9018</v>
      </c>
    </row>
    <row r="39" spans="1:4">
      <c r="A39" s="51">
        <v>44130</v>
      </c>
      <c r="B39" s="44">
        <v>0.92582748999999998</v>
      </c>
      <c r="C39" s="70" t="s">
        <v>124</v>
      </c>
      <c r="D39" s="69">
        <v>9018</v>
      </c>
    </row>
    <row r="40" spans="1:4">
      <c r="A40" s="51">
        <v>44130</v>
      </c>
      <c r="B40" s="44">
        <v>0.94546629000000004</v>
      </c>
      <c r="C40" s="70" t="s">
        <v>124</v>
      </c>
      <c r="D40" s="69">
        <v>9018</v>
      </c>
    </row>
    <row r="41" spans="1:4">
      <c r="A41" s="51">
        <v>44130</v>
      </c>
      <c r="B41" s="44">
        <v>0.92418290000000003</v>
      </c>
      <c r="C41" s="70" t="s">
        <v>124</v>
      </c>
      <c r="D41" s="69">
        <v>9018</v>
      </c>
    </row>
    <row r="42" spans="1:4">
      <c r="A42" s="51">
        <v>44132</v>
      </c>
      <c r="B42" s="44">
        <v>0.92561574000000002</v>
      </c>
      <c r="C42" s="70" t="s">
        <v>124</v>
      </c>
      <c r="D42" s="69">
        <v>9018</v>
      </c>
    </row>
    <row r="43" spans="1:4">
      <c r="A43" s="51">
        <v>44132</v>
      </c>
      <c r="B43" s="44">
        <v>0.9258189</v>
      </c>
      <c r="C43" s="70" t="s">
        <v>124</v>
      </c>
      <c r="D43" s="69">
        <v>9018</v>
      </c>
    </row>
    <row r="44" spans="1:4">
      <c r="A44" s="51">
        <v>44132</v>
      </c>
      <c r="B44" s="44">
        <v>0.92582748999999998</v>
      </c>
      <c r="C44" s="70" t="s">
        <v>124</v>
      </c>
      <c r="D44" s="69">
        <v>9018</v>
      </c>
    </row>
    <row r="45" spans="1:4">
      <c r="A45" s="51">
        <v>44132</v>
      </c>
      <c r="B45" s="44">
        <v>0.94546629000000004</v>
      </c>
      <c r="C45" s="70" t="s">
        <v>124</v>
      </c>
      <c r="D45" s="69">
        <v>9018</v>
      </c>
    </row>
    <row r="46" spans="1:4">
      <c r="A46" s="51">
        <v>44132</v>
      </c>
      <c r="B46" s="44">
        <v>0.92418290000000003</v>
      </c>
      <c r="C46" s="70" t="s">
        <v>124</v>
      </c>
      <c r="D46" s="69">
        <v>9018</v>
      </c>
    </row>
    <row r="47" spans="1:4">
      <c r="A47" s="44" t="s">
        <v>279</v>
      </c>
      <c r="B47" s="44">
        <v>0.92561574000000002</v>
      </c>
      <c r="C47" s="70" t="s">
        <v>124</v>
      </c>
      <c r="D47" s="69">
        <v>9018</v>
      </c>
    </row>
    <row r="48" spans="1:4">
      <c r="A48" s="44" t="s">
        <v>279</v>
      </c>
      <c r="B48" s="44">
        <v>0.9258189</v>
      </c>
      <c r="C48" s="70" t="s">
        <v>124</v>
      </c>
      <c r="D48" s="69">
        <v>9018</v>
      </c>
    </row>
    <row r="49" spans="1:4">
      <c r="A49" s="44" t="s">
        <v>279</v>
      </c>
      <c r="B49" s="44">
        <v>0.92582748999999998</v>
      </c>
      <c r="C49" s="70" t="s">
        <v>124</v>
      </c>
      <c r="D49" s="69">
        <v>9018</v>
      </c>
    </row>
    <row r="50" spans="1:4">
      <c r="A50" s="44" t="s">
        <v>279</v>
      </c>
      <c r="B50" s="44">
        <v>0.94546629000000004</v>
      </c>
      <c r="C50" s="70" t="s">
        <v>124</v>
      </c>
      <c r="D50" s="69">
        <v>9018</v>
      </c>
    </row>
    <row r="51" spans="1:4">
      <c r="A51" s="44" t="s">
        <v>279</v>
      </c>
      <c r="B51" s="44">
        <v>0.92418290000000003</v>
      </c>
      <c r="C51" s="70" t="s">
        <v>124</v>
      </c>
      <c r="D51" s="69">
        <v>9018</v>
      </c>
    </row>
    <row r="52" spans="1:4">
      <c r="A52" s="51">
        <v>44137</v>
      </c>
      <c r="B52" s="44">
        <v>0.86191660000000003</v>
      </c>
      <c r="C52" s="70" t="s">
        <v>124</v>
      </c>
      <c r="D52" s="69">
        <v>9018</v>
      </c>
    </row>
    <row r="53" spans="1:4">
      <c r="A53" s="51">
        <v>44137</v>
      </c>
      <c r="B53" s="44">
        <v>0.78988413999999996</v>
      </c>
      <c r="C53" s="70" t="s">
        <v>124</v>
      </c>
      <c r="D53" s="69">
        <v>9018</v>
      </c>
    </row>
    <row r="54" spans="1:4">
      <c r="A54" s="51">
        <v>44137</v>
      </c>
      <c r="B54" s="44">
        <v>0.79529201000000005</v>
      </c>
      <c r="C54" s="70" t="s">
        <v>124</v>
      </c>
      <c r="D54" s="69">
        <v>9018</v>
      </c>
    </row>
    <row r="55" spans="1:4">
      <c r="A55" s="51">
        <v>44137</v>
      </c>
      <c r="B55" s="44">
        <v>0.85640879000000003</v>
      </c>
      <c r="C55" s="70" t="s">
        <v>124</v>
      </c>
      <c r="D55" s="69">
        <v>9018</v>
      </c>
    </row>
    <row r="56" spans="1:4">
      <c r="A56" s="51">
        <v>44137</v>
      </c>
      <c r="B56" s="44">
        <v>0.87060132000000001</v>
      </c>
      <c r="C56" s="70" t="s">
        <v>124</v>
      </c>
      <c r="D56" s="69">
        <v>9018</v>
      </c>
    </row>
    <row r="57" spans="1:4">
      <c r="A57" s="51">
        <v>44139</v>
      </c>
      <c r="B57" s="44">
        <v>0.84338668999999999</v>
      </c>
      <c r="C57" s="70" t="s">
        <v>124</v>
      </c>
      <c r="D57" s="69">
        <v>9018</v>
      </c>
    </row>
    <row r="58" spans="1:4">
      <c r="A58" s="51">
        <v>44139</v>
      </c>
      <c r="B58" s="44">
        <v>0.84622408000000005</v>
      </c>
      <c r="C58" s="70" t="s">
        <v>124</v>
      </c>
      <c r="D58" s="69">
        <v>9018</v>
      </c>
    </row>
    <row r="59" spans="1:4">
      <c r="A59" s="51">
        <v>44139</v>
      </c>
      <c r="B59" s="44">
        <v>0.84634447999999995</v>
      </c>
      <c r="C59" s="70" t="s">
        <v>124</v>
      </c>
      <c r="D59" s="69">
        <v>9018</v>
      </c>
    </row>
    <row r="60" spans="1:4">
      <c r="A60" s="51">
        <v>44139</v>
      </c>
      <c r="B60" s="44">
        <v>0.86257656999999999</v>
      </c>
      <c r="C60" s="70" t="s">
        <v>124</v>
      </c>
      <c r="D60" s="69">
        <v>9018</v>
      </c>
    </row>
    <row r="61" spans="1:4">
      <c r="A61" s="51">
        <v>44139</v>
      </c>
      <c r="B61" s="44">
        <v>0.8690812</v>
      </c>
      <c r="C61" s="70" t="s">
        <v>124</v>
      </c>
      <c r="D61" s="69">
        <v>9018</v>
      </c>
    </row>
  </sheetData>
  <sortState xmlns:xlrd2="http://schemas.microsoft.com/office/spreadsheetml/2017/richdata2" ref="A2:D61">
    <sortCondition ref="C2:C61"/>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C4B5B-70AF-FD46-9F3F-91A1DE9707B1}">
  <dimension ref="A1:D61"/>
  <sheetViews>
    <sheetView zoomScale="108" workbookViewId="0">
      <selection activeCell="B1" sqref="B1:D1"/>
    </sheetView>
  </sheetViews>
  <sheetFormatPr baseColWidth="10" defaultRowHeight="14"/>
  <sheetData>
    <row r="1" spans="1:4">
      <c r="A1" s="44" t="s">
        <v>266</v>
      </c>
      <c r="B1" t="s">
        <v>263</v>
      </c>
      <c r="C1" s="44" t="s">
        <v>267</v>
      </c>
      <c r="D1" s="44" t="s">
        <v>1</v>
      </c>
    </row>
    <row r="2" spans="1:4">
      <c r="A2" s="50">
        <v>44127</v>
      </c>
      <c r="B2">
        <v>0.88625014371804667</v>
      </c>
      <c r="C2" s="51" t="s">
        <v>120</v>
      </c>
      <c r="D2" s="2">
        <v>9018</v>
      </c>
    </row>
    <row r="3" spans="1:4">
      <c r="A3" s="50">
        <v>44127</v>
      </c>
      <c r="B3">
        <v>0.82314506452745384</v>
      </c>
      <c r="C3" s="51" t="s">
        <v>120</v>
      </c>
      <c r="D3" s="2">
        <v>9018</v>
      </c>
    </row>
    <row r="4" spans="1:4">
      <c r="A4" s="50">
        <v>44127</v>
      </c>
      <c r="B4">
        <v>0.8162453780021155</v>
      </c>
      <c r="C4" s="51" t="s">
        <v>120</v>
      </c>
      <c r="D4" s="2">
        <v>9018</v>
      </c>
    </row>
    <row r="5" spans="1:4">
      <c r="A5" s="50">
        <v>44127</v>
      </c>
      <c r="B5">
        <v>0.86404637571135634</v>
      </c>
      <c r="C5" s="51" t="s">
        <v>120</v>
      </c>
      <c r="D5" s="2">
        <v>9018</v>
      </c>
    </row>
    <row r="6" spans="1:4">
      <c r="A6" s="50">
        <v>44127</v>
      </c>
      <c r="B6">
        <v>0.92801245456979675</v>
      </c>
      <c r="C6" s="51" t="s">
        <v>120</v>
      </c>
      <c r="D6" s="2">
        <v>9018</v>
      </c>
    </row>
    <row r="7" spans="1:4">
      <c r="A7" s="50">
        <v>44130</v>
      </c>
      <c r="B7" s="44">
        <v>0.91073738699999995</v>
      </c>
      <c r="C7" s="51" t="s">
        <v>120</v>
      </c>
      <c r="D7" s="2">
        <v>9018</v>
      </c>
    </row>
    <row r="8" spans="1:4">
      <c r="A8" s="50">
        <v>44130</v>
      </c>
      <c r="B8" s="44">
        <v>0.88710190700000002</v>
      </c>
      <c r="C8" s="51" t="s">
        <v>120</v>
      </c>
      <c r="D8" s="2">
        <v>9018</v>
      </c>
    </row>
    <row r="9" spans="1:4">
      <c r="A9" s="50">
        <v>44130</v>
      </c>
      <c r="B9" s="44">
        <v>0.89744381500000003</v>
      </c>
      <c r="C9" s="51" t="s">
        <v>120</v>
      </c>
      <c r="D9" s="2">
        <v>9018</v>
      </c>
    </row>
    <row r="10" spans="1:4">
      <c r="A10" s="50">
        <v>44130</v>
      </c>
      <c r="B10" s="44">
        <v>0.88196947599999997</v>
      </c>
      <c r="C10" s="51" t="s">
        <v>120</v>
      </c>
      <c r="D10" s="2">
        <v>9018</v>
      </c>
    </row>
    <row r="11" spans="1:4">
      <c r="A11" s="50">
        <v>44130</v>
      </c>
      <c r="B11" s="44">
        <v>0.87843358000000005</v>
      </c>
      <c r="C11" s="51" t="s">
        <v>120</v>
      </c>
      <c r="D11" s="2">
        <v>9018</v>
      </c>
    </row>
    <row r="12" spans="1:4">
      <c r="A12" s="50">
        <v>44141</v>
      </c>
      <c r="B12">
        <v>0.93340448949122579</v>
      </c>
      <c r="C12" s="51" t="s">
        <v>120</v>
      </c>
      <c r="D12" s="2">
        <v>9018</v>
      </c>
    </row>
    <row r="13" spans="1:4">
      <c r="A13" s="50">
        <v>44141</v>
      </c>
      <c r="B13">
        <v>0.87381009645249608</v>
      </c>
      <c r="C13" s="51" t="s">
        <v>120</v>
      </c>
      <c r="D13" s="2">
        <v>9018</v>
      </c>
    </row>
    <row r="14" spans="1:4">
      <c r="A14" s="50">
        <v>44141</v>
      </c>
      <c r="B14">
        <v>0.9964595774399162</v>
      </c>
      <c r="C14" s="51" t="s">
        <v>120</v>
      </c>
      <c r="D14" s="2">
        <v>9018</v>
      </c>
    </row>
    <row r="15" spans="1:4">
      <c r="A15" s="50">
        <v>44141</v>
      </c>
      <c r="B15">
        <v>0.8886285219626493</v>
      </c>
      <c r="C15" s="51" t="s">
        <v>120</v>
      </c>
      <c r="D15" s="2">
        <v>9018</v>
      </c>
    </row>
    <row r="16" spans="1:4">
      <c r="A16" s="50">
        <v>44141</v>
      </c>
      <c r="B16">
        <v>0.94166033324798959</v>
      </c>
      <c r="C16" s="51" t="s">
        <v>120</v>
      </c>
      <c r="D16" s="2">
        <v>9018</v>
      </c>
    </row>
    <row r="17" spans="1:4">
      <c r="A17" s="50">
        <v>44127</v>
      </c>
      <c r="B17">
        <v>0.86943849856687405</v>
      </c>
      <c r="C17" s="51" t="s">
        <v>120</v>
      </c>
      <c r="D17" s="49" t="s">
        <v>137</v>
      </c>
    </row>
    <row r="18" spans="1:4">
      <c r="A18" s="50">
        <v>44130</v>
      </c>
      <c r="B18" s="44">
        <v>0.89535112400000005</v>
      </c>
      <c r="C18" s="51" t="s">
        <v>120</v>
      </c>
      <c r="D18" s="2" t="s">
        <v>137</v>
      </c>
    </row>
    <row r="19" spans="1:4">
      <c r="A19" s="50">
        <v>44141</v>
      </c>
      <c r="B19">
        <v>0.90463793365389089</v>
      </c>
      <c r="C19" s="51" t="s">
        <v>120</v>
      </c>
      <c r="D19" s="2" t="s">
        <v>137</v>
      </c>
    </row>
    <row r="20" spans="1:4">
      <c r="A20" s="50">
        <v>44127</v>
      </c>
      <c r="B20">
        <v>0.83059997108633155</v>
      </c>
      <c r="C20" s="51" t="s">
        <v>120</v>
      </c>
      <c r="D20" s="49" t="s">
        <v>137</v>
      </c>
    </row>
    <row r="21" spans="1:4">
      <c r="A21" s="50">
        <v>44130</v>
      </c>
      <c r="B21" s="44">
        <v>0.89815766600000002</v>
      </c>
      <c r="C21" s="51" t="s">
        <v>120</v>
      </c>
      <c r="D21" s="2" t="s">
        <v>137</v>
      </c>
    </row>
    <row r="22" spans="1:4">
      <c r="A22" s="50">
        <v>44141</v>
      </c>
      <c r="B22">
        <v>0.88146426171524328</v>
      </c>
      <c r="C22" s="51" t="s">
        <v>120</v>
      </c>
      <c r="D22" s="2" t="s">
        <v>137</v>
      </c>
    </row>
    <row r="23" spans="1:4">
      <c r="A23" s="50">
        <v>44127</v>
      </c>
      <c r="B23">
        <v>0.86193942011970359</v>
      </c>
      <c r="C23" s="51" t="s">
        <v>120</v>
      </c>
      <c r="D23" s="49" t="s">
        <v>137</v>
      </c>
    </row>
    <row r="24" spans="1:4">
      <c r="A24" s="50">
        <v>44130</v>
      </c>
      <c r="B24" s="44">
        <v>0.88984959699999999</v>
      </c>
      <c r="C24" s="51" t="s">
        <v>120</v>
      </c>
      <c r="D24" s="2" t="s">
        <v>137</v>
      </c>
    </row>
    <row r="25" spans="1:4">
      <c r="A25" s="50">
        <v>44141</v>
      </c>
      <c r="B25">
        <v>0.87917400522457489</v>
      </c>
      <c r="C25" s="51" t="s">
        <v>120</v>
      </c>
      <c r="D25" s="2" t="s">
        <v>137</v>
      </c>
    </row>
    <row r="26" spans="1:4">
      <c r="A26" s="50">
        <v>44127</v>
      </c>
      <c r="B26">
        <v>0.79605266205112257</v>
      </c>
      <c r="C26" s="51" t="s">
        <v>120</v>
      </c>
      <c r="D26" s="49" t="s">
        <v>137</v>
      </c>
    </row>
    <row r="27" spans="1:4">
      <c r="A27" s="50">
        <v>44130</v>
      </c>
      <c r="B27" s="44">
        <v>0.828781879</v>
      </c>
      <c r="C27" s="51" t="s">
        <v>120</v>
      </c>
      <c r="D27" s="2" t="s">
        <v>137</v>
      </c>
    </row>
    <row r="28" spans="1:4">
      <c r="A28" s="50">
        <v>44141</v>
      </c>
      <c r="B28">
        <v>0.8758688783560914</v>
      </c>
      <c r="C28" s="51" t="s">
        <v>120</v>
      </c>
      <c r="D28" s="2" t="s">
        <v>137</v>
      </c>
    </row>
    <row r="29" spans="1:4">
      <c r="A29" s="50">
        <v>44127</v>
      </c>
      <c r="B29">
        <v>1</v>
      </c>
      <c r="C29" s="51" t="s">
        <v>120</v>
      </c>
      <c r="D29" s="49" t="s">
        <v>137</v>
      </c>
    </row>
    <row r="30" spans="1:4">
      <c r="A30" s="50">
        <v>44130</v>
      </c>
      <c r="B30" s="44">
        <v>0.88633902099999995</v>
      </c>
      <c r="C30" s="51" t="s">
        <v>120</v>
      </c>
      <c r="D30" s="2" t="s">
        <v>137</v>
      </c>
    </row>
    <row r="31" spans="1:4">
      <c r="A31" s="50">
        <v>44141</v>
      </c>
      <c r="B31">
        <v>0.93391214080960672</v>
      </c>
      <c r="C31" s="51" t="s">
        <v>120</v>
      </c>
      <c r="D31" s="2" t="s">
        <v>137</v>
      </c>
    </row>
    <row r="32" spans="1:4">
      <c r="A32" s="50">
        <v>44127</v>
      </c>
      <c r="B32">
        <v>0.85539913653696764</v>
      </c>
      <c r="C32" s="51" t="s">
        <v>3</v>
      </c>
      <c r="D32" s="2">
        <v>9018</v>
      </c>
    </row>
    <row r="33" spans="1:4">
      <c r="A33" s="50">
        <v>44127</v>
      </c>
      <c r="B33">
        <v>0.80479323395608582</v>
      </c>
      <c r="C33" s="51" t="s">
        <v>3</v>
      </c>
      <c r="D33" s="2">
        <v>9018</v>
      </c>
    </row>
    <row r="34" spans="1:4">
      <c r="A34" s="50">
        <v>44127</v>
      </c>
      <c r="B34">
        <v>0.78935096421260953</v>
      </c>
      <c r="C34" s="51" t="s">
        <v>3</v>
      </c>
      <c r="D34" s="2">
        <v>9018</v>
      </c>
    </row>
    <row r="35" spans="1:4">
      <c r="A35" s="50">
        <v>44127</v>
      </c>
      <c r="B35">
        <v>0.92021651436359375</v>
      </c>
      <c r="C35" s="51" t="s">
        <v>3</v>
      </c>
      <c r="D35" s="2">
        <v>9018</v>
      </c>
    </row>
    <row r="36" spans="1:4">
      <c r="A36" s="50">
        <v>44127</v>
      </c>
      <c r="B36">
        <v>1</v>
      </c>
      <c r="C36" s="51" t="s">
        <v>3</v>
      </c>
      <c r="D36" s="2">
        <v>9018</v>
      </c>
    </row>
    <row r="37" spans="1:4">
      <c r="A37" s="50">
        <v>44130</v>
      </c>
      <c r="B37" s="44">
        <v>0.88774267500000004</v>
      </c>
      <c r="C37" s="51" t="s">
        <v>3</v>
      </c>
      <c r="D37" s="2">
        <v>9018</v>
      </c>
    </row>
    <row r="38" spans="1:4">
      <c r="A38" s="50">
        <v>44130</v>
      </c>
      <c r="B38" s="44">
        <v>0.876809901</v>
      </c>
      <c r="C38" s="51" t="s">
        <v>3</v>
      </c>
      <c r="D38" s="2">
        <v>9018</v>
      </c>
    </row>
    <row r="39" spans="1:4">
      <c r="A39" s="50">
        <v>44130</v>
      </c>
      <c r="B39" s="44">
        <v>0.80790059400000003</v>
      </c>
      <c r="C39" s="51" t="s">
        <v>3</v>
      </c>
      <c r="D39" s="2">
        <v>9018</v>
      </c>
    </row>
    <row r="40" spans="1:4">
      <c r="A40" s="50">
        <v>44130</v>
      </c>
      <c r="B40" s="44">
        <v>0.87116837899999999</v>
      </c>
      <c r="C40" s="51" t="s">
        <v>3</v>
      </c>
      <c r="D40" s="2">
        <v>9018</v>
      </c>
    </row>
    <row r="41" spans="1:4">
      <c r="A41" s="50">
        <v>44130</v>
      </c>
      <c r="B41" s="44">
        <v>0.944735098</v>
      </c>
      <c r="C41" s="51" t="s">
        <v>3</v>
      </c>
      <c r="D41" s="2">
        <v>9018</v>
      </c>
    </row>
    <row r="42" spans="1:4">
      <c r="A42" s="50">
        <v>44141</v>
      </c>
      <c r="B42">
        <v>0.96447151217143512</v>
      </c>
      <c r="C42" s="51" t="s">
        <v>3</v>
      </c>
      <c r="D42" s="2">
        <v>9018</v>
      </c>
    </row>
    <row r="43" spans="1:4">
      <c r="A43" s="50">
        <v>44141</v>
      </c>
      <c r="B43">
        <v>0.88816561798668581</v>
      </c>
      <c r="C43" s="51" t="s">
        <v>3</v>
      </c>
      <c r="D43" s="2">
        <v>9018</v>
      </c>
    </row>
    <row r="44" spans="1:4">
      <c r="A44" s="50">
        <v>44141</v>
      </c>
      <c r="B44">
        <v>0.90695047625390079</v>
      </c>
      <c r="C44" s="51" t="s">
        <v>3</v>
      </c>
      <c r="D44" s="2">
        <v>9018</v>
      </c>
    </row>
    <row r="45" spans="1:4">
      <c r="A45" s="50">
        <v>44141</v>
      </c>
      <c r="B45">
        <v>0.9596087003556828</v>
      </c>
      <c r="C45" s="51" t="s">
        <v>3</v>
      </c>
      <c r="D45" s="2">
        <v>9018</v>
      </c>
    </row>
    <row r="46" spans="1:4">
      <c r="A46" s="50">
        <v>44141</v>
      </c>
      <c r="B46">
        <v>1</v>
      </c>
      <c r="C46" s="51" t="s">
        <v>3</v>
      </c>
      <c r="D46" s="2">
        <v>9018</v>
      </c>
    </row>
    <row r="47" spans="1:4">
      <c r="A47" s="50">
        <v>44127</v>
      </c>
      <c r="B47">
        <v>0.86818295072793639</v>
      </c>
      <c r="C47" s="51" t="s">
        <v>3</v>
      </c>
      <c r="D47" s="2" t="s">
        <v>268</v>
      </c>
    </row>
    <row r="48" spans="1:4">
      <c r="A48" s="50">
        <v>44130</v>
      </c>
      <c r="B48" s="44">
        <v>0.88943492300000004</v>
      </c>
      <c r="C48" s="51" t="s">
        <v>3</v>
      </c>
      <c r="D48" s="2" t="s">
        <v>268</v>
      </c>
    </row>
    <row r="49" spans="1:4">
      <c r="A49" s="50">
        <v>44141</v>
      </c>
      <c r="B49">
        <v>0.94748994867727443</v>
      </c>
      <c r="C49" s="51" t="s">
        <v>3</v>
      </c>
      <c r="D49" s="2" t="s">
        <v>268</v>
      </c>
    </row>
    <row r="50" spans="1:4">
      <c r="A50" s="50">
        <v>44127</v>
      </c>
      <c r="B50">
        <v>0.90948559900670745</v>
      </c>
      <c r="C50" s="51" t="s">
        <v>3</v>
      </c>
      <c r="D50" s="2" t="s">
        <v>269</v>
      </c>
    </row>
    <row r="51" spans="1:4">
      <c r="A51" s="50">
        <v>44130</v>
      </c>
      <c r="B51" s="44">
        <v>0.94667676999999995</v>
      </c>
      <c r="C51" s="51" t="s">
        <v>3</v>
      </c>
      <c r="D51" s="2" t="s">
        <v>269</v>
      </c>
    </row>
    <row r="52" spans="1:4">
      <c r="A52" s="50">
        <v>44141</v>
      </c>
      <c r="B52">
        <v>1</v>
      </c>
      <c r="C52" s="51" t="s">
        <v>3</v>
      </c>
      <c r="D52" s="2" t="s">
        <v>269</v>
      </c>
    </row>
    <row r="53" spans="1:4">
      <c r="A53" s="50">
        <v>44127</v>
      </c>
      <c r="B53">
        <v>0.83554905446102079</v>
      </c>
      <c r="C53" s="51" t="s">
        <v>3</v>
      </c>
      <c r="D53" s="2" t="s">
        <v>270</v>
      </c>
    </row>
    <row r="54" spans="1:4">
      <c r="A54" s="50">
        <v>44130</v>
      </c>
      <c r="B54" s="44">
        <v>0.89584145000000004</v>
      </c>
      <c r="C54" s="51" t="s">
        <v>3</v>
      </c>
      <c r="D54" s="2" t="s">
        <v>270</v>
      </c>
    </row>
    <row r="55" spans="1:4">
      <c r="A55" s="50">
        <v>44141</v>
      </c>
      <c r="B55">
        <v>0.88841748645362184</v>
      </c>
      <c r="C55" s="51" t="s">
        <v>3</v>
      </c>
      <c r="D55" s="2" t="s">
        <v>270</v>
      </c>
    </row>
    <row r="56" spans="1:4">
      <c r="A56" s="50">
        <v>44127</v>
      </c>
      <c r="B56">
        <v>0.89733978060329378</v>
      </c>
      <c r="C56" s="51" t="s">
        <v>3</v>
      </c>
      <c r="D56" s="2" t="s">
        <v>271</v>
      </c>
    </row>
    <row r="57" spans="1:4">
      <c r="A57" s="50">
        <v>44130</v>
      </c>
      <c r="B57" s="44">
        <v>0.93798234999999996</v>
      </c>
      <c r="C57" s="51" t="s">
        <v>3</v>
      </c>
      <c r="D57" s="2" t="s">
        <v>271</v>
      </c>
    </row>
    <row r="58" spans="1:4">
      <c r="A58" s="50">
        <v>44141</v>
      </c>
      <c r="B58">
        <v>0.91614462193362367</v>
      </c>
      <c r="C58" s="51" t="s">
        <v>3</v>
      </c>
      <c r="D58" s="2" t="s">
        <v>271</v>
      </c>
    </row>
    <row r="59" spans="1:4">
      <c r="A59" s="50">
        <v>44127</v>
      </c>
      <c r="B59">
        <v>1</v>
      </c>
      <c r="C59" s="51" t="s">
        <v>3</v>
      </c>
      <c r="D59" s="2" t="s">
        <v>272</v>
      </c>
    </row>
    <row r="60" spans="1:4">
      <c r="A60" s="50">
        <v>44130</v>
      </c>
      <c r="B60" s="44">
        <v>0.93821790500000002</v>
      </c>
      <c r="C60" s="51" t="s">
        <v>3</v>
      </c>
      <c r="D60" s="2" t="s">
        <v>272</v>
      </c>
    </row>
    <row r="61" spans="1:4">
      <c r="A61" s="50">
        <v>44141</v>
      </c>
      <c r="B61">
        <v>0.98319765293164918</v>
      </c>
      <c r="C61" s="51" t="s">
        <v>3</v>
      </c>
      <c r="D61" s="2" t="s">
        <v>272</v>
      </c>
    </row>
  </sheetData>
  <sortState xmlns:xlrd2="http://schemas.microsoft.com/office/spreadsheetml/2017/richdata2" ref="A2:D70">
    <sortCondition ref="C1:C70"/>
  </sortState>
  <phoneticPr fontId="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wateruse_R_sorted</vt:lpstr>
      <vt:lpstr>wateruse_SMC_changed_data</vt:lpstr>
      <vt:lpstr>wateruse_SMC</vt:lpstr>
      <vt:lpstr>Acerifolia Tryout</vt:lpstr>
      <vt:lpstr>Acerifolia Tryout2</vt:lpstr>
      <vt:lpstr>Acerfolia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2022-09-22T22:42:29Z</dcterms:created>
  <dcterms:modified xsi:type="dcterms:W3CDTF">2022-09-30T18:52:42Z</dcterms:modified>
</cp:coreProperties>
</file>