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<sst xmlns="http://schemas.openxmlformats.org/spreadsheetml/2006/main" count="822" uniqueCount="359">
  <si>
    <t>File opened</t>
  </si>
  <si>
    <t>2020-12-16 15:16:22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</si>
  <si>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</si>
  <si>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</si>
  <si>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</si>
  <si>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</si>
  <si>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</si>
  <si>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</si>
  <si>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</si>
  <si>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</si>
  <si>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</si>
  <si>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</si>
  <si>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</si>
  <si>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{"h2obspan2": "0", "h2obspan2a": "0.0716346", "co2aspan1": "1.0031", "co2azero": "0.951804", "h2obspanconc1": "12.36", "co2aspanconc2": "314.9", "flowbzero": "0.31736", "h2obzero": "1.0379", "chamberpressurezero": "2.68985", "h2oaspan2a": "0.0712806", "co2aspan2": "-0.038086", "h2oaspan2b": "0.0719923", "h2oaspan2": "0", "flowmeterzero": "0.991351", "h2oaspanconc2": "0", "h2obspan2b": "0.0724379", "tazero": "0.0668316", "co2bspanconc1": "2475", "h2oaspanconc1": "12.36", "co2bzero": "0.949913", "tbzero": "0.204033", "co2bspan2a": "0.316856", "ssa_ref": "34391.2", "ssb_ref": "36665.6", "co2aspan2b": "0.312119", "co2aspan2a": "0.314921", "h2obspanconc2": "0", "co2bspan2b": "0.313962", "co2bspan1": "1.0035", "flowazero": "0.30598", "co2bspanconc2": "314.9", "h2oaspan1": "1.00998", "oxygen": "21", "h2oazero": "1.03785", "co2aspanconc1": "2475", "co2bspan2": "-0.0398483", "h2obspan1": "1.01121"}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</si>
  <si>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</si>
  <si>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</si>
  <si>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</si>
  <si>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</si>
  <si>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</si>
  <si>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</si>
  <si>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</si>
  <si>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</si>
  <si>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</si>
  <si>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15:16:22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</si>
  <si>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</si>
  <si>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</si>
  <si>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</si>
  <si>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</si>
  <si>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</si>
  <si>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</si>
  <si>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</si>
  <si>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</si>
  <si>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</si>
  <si>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</si>
  <si>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</si>
  <si>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</si>
  <si>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</si>
  <si>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</si>
  <si>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</si>
  <si>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</si>
  <si>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</si>
  <si>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</si>
  <si>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</si>
  <si>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</si>
  <si>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</si>
  <si>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</si>
  <si>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</si>
  <si>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</si>
  <si>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</si>
  <si>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</si>
  <si>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</si>
  <si>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</si>
  <si>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</si>
  <si>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</si>
  <si>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</si>
  <si>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</si>
  <si>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</si>
  <si>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</si>
  <si>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</si>
  <si>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</si>
  <si>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</si>
  <si>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</si>
  <si>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</si>
  <si>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</si>
  <si>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</si>
  <si>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</si>
  <si>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</si>
  <si>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</si>
  <si>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</si>
  <si>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</si>
  <si>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</si>
  <si>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</si>
  <si>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</si>
  <si>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</si>
  <si>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</si>
  <si>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</si>
  <si>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</si>
  <si>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</si>
  <si>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3.26196 80.9988 378.682 627.013 877.489 1092.32 1295.56 1466.53</t>
  </si>
  <si>
    <t>Fs_true</t>
  </si>
  <si>
    <t>0.115784 101.621 402.069 600.748 801.541 1001.11 1201.46 1400.42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</si>
  <si>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</si>
  <si>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</si>
  <si>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</si>
  <si>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</si>
  <si>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</si>
  <si>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</si>
  <si>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</si>
  <si>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</si>
  <si>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</si>
  <si>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</si>
  <si>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</si>
  <si>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</si>
  <si>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</si>
  <si>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</si>
  <si>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</si>
  <si>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</si>
  <si>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</si>
  <si>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</si>
  <si>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</si>
  <si>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</si>
  <si>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</si>
  <si>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</si>
  <si>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</si>
  <si>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</si>
  <si>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</si>
  <si>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</si>
  <si>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</si>
  <si>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</si>
  <si>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</si>
  <si>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</si>
  <si>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</si>
  <si>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</si>
  <si>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</si>
  <si>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</si>
  <si>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</si>
  <si>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</si>
  <si>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</si>
  <si>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</si>
  <si>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</si>
  <si>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</si>
  <si>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</si>
  <si>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</si>
  <si>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</si>
  <si>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</si>
  <si>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</si>
  <si>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</si>
  <si>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</si>
  <si>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</si>
  <si>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</si>
  <si>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</si>
  <si>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</si>
  <si>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</si>
  <si>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</si>
  <si>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</si>
  <si>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</si>
  <si>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</si>
  <si>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</si>
  <si>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</si>
  <si>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</si>
  <si>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</si>
  <si>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</si>
  <si>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</si>
  <si>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</si>
  <si>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</si>
  <si>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</si>
  <si>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</si>
  <si>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</si>
  <si>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</si>
  <si>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</si>
  <si>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</si>
  <si>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</si>
  <si>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</si>
  <si>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</si>
  <si>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</si>
  <si>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</si>
  <si>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</si>
  <si>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</si>
  <si>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</si>
  <si>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</si>
  <si>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</si>
  <si>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</si>
  <si>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</si>
  <si>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</si>
  <si>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</si>
  <si>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</si>
  <si>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</si>
  <si>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</si>
  <si>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</si>
  <si>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</si>
  <si>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</si>
  <si>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</si>
  <si>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</si>
  <si>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</si>
  <si>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</si>
  <si>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</si>
  <si>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</si>
  <si>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</si>
  <si>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</si>
  <si>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</si>
  <si>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</si>
  <si>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</si>
  <si>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</si>
  <si>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</si>
  <si>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</si>
  <si>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</si>
  <si>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</si>
  <si>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</si>
  <si>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</si>
  <si>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</si>
  <si>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</si>
  <si>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</si>
  <si>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</si>
  <si>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</si>
  <si>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</si>
  <si>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</si>
  <si>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</si>
  <si>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</si>
  <si>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</si>
  <si>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</si>
  <si>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</si>
  <si>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</si>
  <si>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</si>
  <si>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</si>
  <si>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</si>
  <si>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</si>
  <si>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</si>
  <si>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</si>
  <si>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</si>
  <si>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</si>
  <si>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</si>
  <si>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</si>
  <si>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</si>
  <si>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</si>
  <si>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</si>
  <si>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</si>
  <si>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</si>
  <si>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</si>
  <si>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</si>
  <si>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</si>
  <si>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</si>
  <si>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</si>
  <si>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</si>
  <si>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</si>
  <si>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</si>
  <si>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</si>
  <si>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</si>
  <si>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</si>
  <si>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</si>
  <si>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</si>
  <si>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</si>
  <si>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</si>
  <si>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</si>
  <si>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</si>
  <si>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</si>
  <si>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</si>
  <si>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</si>
  <si>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</si>
  <si>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</si>
  <si>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</si>
  <si>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</si>
  <si>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</si>
  <si>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</si>
  <si>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</si>
  <si>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</si>
  <si>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</si>
  <si>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</si>
  <si>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</si>
  <si>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</si>
  <si>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</si>
  <si>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</si>
  <si>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</si>
  <si>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</si>
  <si>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</si>
  <si>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</si>
  <si>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</si>
  <si>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</si>
  <si>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</si>
  <si>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</si>
  <si>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</si>
  <si>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</si>
  <si>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</si>
  <si>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</si>
  <si>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</si>
  <si>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</si>
  <si>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</si>
  <si>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</si>
  <si>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</si>
  <si>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</si>
  <si>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</si>
  <si>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</si>
  <si>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</si>
  <si>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</si>
  <si>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</si>
  <si>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</si>
  <si>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</si>
  <si>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</si>
  <si>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</si>
  <si>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</si>
  <si>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</si>
  <si>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</si>
  <si>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</si>
  <si>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</si>
  <si>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</si>
  <si>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</si>
  <si>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</si>
  <si>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</si>
  <si>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</si>
  <si>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15:19:12</t>
  </si>
  <si>
    <t>15:19:12</t>
  </si>
  <si>
    <t>1149</t>
  </si>
  <si>
    <t>_1</t>
  </si>
  <si>
    <t>RECT-4143-20200907-06_33_50</t>
  </si>
  <si>
    <t>RECT-307-20201216-15_19_10</t>
  </si>
  <si>
    <t>DARK-308-20201216-15_19_12</t>
  </si>
  <si>
    <t>0: Broadleaf</t>
  </si>
  <si>
    <t>15:10:56</t>
  </si>
  <si>
    <t>0/3</t>
  </si>
  <si>
    <t>20201216 15:21:13</t>
  </si>
  <si>
    <t>15:21:13</t>
  </si>
  <si>
    <t>RECT-309-20201216-15_21_11</t>
  </si>
  <si>
    <t>DARK-310-20201216-15_21_13</t>
  </si>
  <si>
    <t>15:21:38</t>
  </si>
  <si>
    <t>1/3</t>
  </si>
  <si>
    <t>20201216 15:22:58</t>
  </si>
  <si>
    <t>15:22:58</t>
  </si>
  <si>
    <t>RECT-311-20201216-15_22_56</t>
  </si>
  <si>
    <t>DARK-312-20201216-15_22_58</t>
  </si>
  <si>
    <t>3/3</t>
  </si>
  <si>
    <t>20201216 15:24:07</t>
  </si>
  <si>
    <t>15:24:07</t>
  </si>
  <si>
    <t>RECT-313-20201216-15_24_05</t>
  </si>
  <si>
    <t>DARK-314-20201216-15_24_07</t>
  </si>
  <si>
    <t>20201216 15:25:21</t>
  </si>
  <si>
    <t>15:25:21</t>
  </si>
  <si>
    <t>RECT-315-20201216-15_25_19</t>
  </si>
  <si>
    <t>DARK-316-20201216-15_25_21</t>
  </si>
  <si>
    <t>20201216 15:26:34</t>
  </si>
  <si>
    <t>15:26:34</t>
  </si>
  <si>
    <t>RECT-317-20201216-15_26_32</t>
  </si>
  <si>
    <t>DARK-318-20201216-15_26_34</t>
  </si>
  <si>
    <t>20201216 15:28:03</t>
  </si>
  <si>
    <t>15:28:03</t>
  </si>
  <si>
    <t>RECT-319-20201216-15_28_01</t>
  </si>
  <si>
    <t>DARK-320-20201216-15_28_03</t>
  </si>
  <si>
    <t>20201216 15:29:50</t>
  </si>
  <si>
    <t>15:29:50</t>
  </si>
  <si>
    <t>RECT-321-20201216-15_29_48</t>
  </si>
  <si>
    <t>DARK-322-20201216-15_29_50</t>
  </si>
  <si>
    <t>20201216 15:31:49</t>
  </si>
  <si>
    <t>15:31:49</t>
  </si>
  <si>
    <t>RECT-323-20201216-15_31_47</t>
  </si>
  <si>
    <t>DARK-324-20201216-15_31_49</t>
  </si>
  <si>
    <t>15:32:12</t>
  </si>
  <si>
    <t>20201216 15:34:13</t>
  </si>
  <si>
    <t>15:34:13</t>
  </si>
  <si>
    <t>RECT-325-20201216-15_34_11</t>
  </si>
  <si>
    <t>DARK-326-20201216-15_34_13</t>
  </si>
  <si>
    <t>20201216 15:36:13</t>
  </si>
  <si>
    <t>15:36:13</t>
  </si>
  <si>
    <t>RECT-327-20201216-15_36_11</t>
  </si>
  <si>
    <t>DARK-328-20201216-15_36_13</t>
  </si>
  <si>
    <t>20201216 15:38:10</t>
  </si>
  <si>
    <t>15:38:10</t>
  </si>
  <si>
    <t>RECT-329-20201216-15_38_08</t>
  </si>
  <si>
    <t>DARK-330-20201216-15_38_10</t>
  </si>
  <si>
    <t>20201216 15:39:56</t>
  </si>
  <si>
    <t>15:39:56</t>
  </si>
  <si>
    <t>RECT-331-20201216-15_39_54</t>
  </si>
  <si>
    <t>DARK-332-20201216-15_39_56</t>
  </si>
  <si>
    <t>20201216 15:41:56</t>
  </si>
  <si>
    <t>15:41:56</t>
  </si>
  <si>
    <t>RECT-333-20201216-15_41_54</t>
  </si>
  <si>
    <t>DARK-334-20201216-15_41_56</t>
  </si>
  <si>
    <t>20201216 15:43:57</t>
  </si>
  <si>
    <t>15:43:57</t>
  </si>
  <si>
    <t>RECT-335-20201216-15_43_55</t>
  </si>
  <si>
    <t>DARK-336-20201216-15_43_57</t>
  </si>
  <si>
    <t>15:44:32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</si>
</sst>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 t="s">
        <v>29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269</v>
      </c>
      <c r="M16" t="s">
        <v>173</v>
      </c>
      <c r="N16" t="s">
        <v>173</v>
      </c>
      <c r="O16" t="s">
        <v>267</v>
      </c>
      <c r="P16" t="s">
        <v>267</v>
      </c>
      <c r="Q16" t="s">
        <v>267</v>
      </c>
      <c r="R16" t="s">
        <v>267</v>
      </c>
      <c r="S16" t="s">
        <v>270</v>
      </c>
      <c r="T16" t="s">
        <v>271</v>
      </c>
      <c r="U16" t="s">
        <v>271</v>
      </c>
      <c r="V16" t="s">
        <v>272</v>
      </c>
      <c r="W16" t="s">
        <v>273</v>
      </c>
      <c r="X16" t="s">
        <v>272</v>
      </c>
      <c r="Y16" t="s">
        <v>272</v>
      </c>
      <c r="Z16" t="s">
        <v>272</v>
      </c>
      <c r="AA16" t="s">
        <v>270</v>
      </c>
      <c r="AB16" t="s">
        <v>270</v>
      </c>
      <c r="AC16" t="s">
        <v>270</v>
      </c>
      <c r="AD16" t="s">
        <v>270</v>
      </c>
      <c r="AE16" t="s">
        <v>274</v>
      </c>
      <c r="AF16" t="s">
        <v>273</v>
      </c>
      <c r="AH16" t="s">
        <v>273</v>
      </c>
      <c r="AI16" t="s">
        <v>274</v>
      </c>
      <c r="AP16" t="s">
        <v>268</v>
      </c>
      <c r="AW16" t="s">
        <v>268</v>
      </c>
      <c r="AX16" t="s">
        <v>268</v>
      </c>
      <c r="AY16" t="s">
        <v>268</v>
      </c>
      <c r="BA16" t="s">
        <v>275</v>
      </c>
      <c r="BL16" t="s">
        <v>268</v>
      </c>
      <c r="BM16" t="s">
        <v>268</v>
      </c>
      <c r="BO16" t="s">
        <v>276</v>
      </c>
      <c r="BP16" t="s">
        <v>277</v>
      </c>
      <c r="BS16" t="s">
        <v>267</v>
      </c>
      <c r="BT16" t="s">
        <v>266</v>
      </c>
      <c r="BU16" t="s">
        <v>269</v>
      </c>
      <c r="BV16" t="s">
        <v>269</v>
      </c>
      <c r="BW16" t="s">
        <v>278</v>
      </c>
      <c r="BX16" t="s">
        <v>278</v>
      </c>
      <c r="BY16" t="s">
        <v>269</v>
      </c>
      <c r="BZ16" t="s">
        <v>278</v>
      </c>
      <c r="CA16" t="s">
        <v>274</v>
      </c>
      <c r="CB16" t="s">
        <v>272</v>
      </c>
      <c r="CC16" t="s">
        <v>272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279</v>
      </c>
      <c r="CJ16" t="s">
        <v>268</v>
      </c>
      <c r="CK16" t="s">
        <v>268</v>
      </c>
      <c r="CL16" t="s">
        <v>268</v>
      </c>
      <c r="CQ16" t="s">
        <v>268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268</v>
      </c>
      <c r="CZ16" t="s">
        <v>268</v>
      </c>
      <c r="DA16" t="s">
        <v>268</v>
      </c>
      <c r="DB16" t="s">
        <v>266</v>
      </c>
      <c r="DE16" t="s">
        <v>280</v>
      </c>
      <c r="DF16" t="s">
        <v>280</v>
      </c>
      <c r="DH16" t="s">
        <v>266</v>
      </c>
      <c r="DI16" t="s">
        <v>281</v>
      </c>
      <c r="DK16" t="s">
        <v>266</v>
      </c>
      <c r="DL16" t="s">
        <v>266</v>
      </c>
      <c r="DN16" t="s">
        <v>282</v>
      </c>
      <c r="DO16" t="s">
        <v>283</v>
      </c>
      <c r="DP16" t="s">
        <v>282</v>
      </c>
      <c r="DQ16" t="s">
        <v>283</v>
      </c>
      <c r="DR16" t="s">
        <v>282</v>
      </c>
      <c r="DS16" t="s">
        <v>283</v>
      </c>
      <c r="DT16" t="s">
        <v>273</v>
      </c>
      <c r="DU16" t="s">
        <v>273</v>
      </c>
      <c r="DV16" t="s">
        <v>268</v>
      </c>
      <c r="DW16" t="s">
        <v>284</v>
      </c>
      <c r="DX16" t="s">
        <v>268</v>
      </c>
      <c r="DZ16" t="s">
        <v>269</v>
      </c>
      <c r="EA16" t="s">
        <v>285</v>
      </c>
      <c r="EB16" t="s">
        <v>269</v>
      </c>
      <c r="ED16" t="s">
        <v>278</v>
      </c>
      <c r="EE16" t="s">
        <v>286</v>
      </c>
      <c r="EF16" t="s">
        <v>278</v>
      </c>
      <c r="EK16" t="s">
        <v>273</v>
      </c>
      <c r="EL16" t="s">
        <v>273</v>
      </c>
      <c r="EM16" t="s">
        <v>282</v>
      </c>
      <c r="EN16" t="s">
        <v>283</v>
      </c>
      <c r="EO16" t="s">
        <v>283</v>
      </c>
      <c r="ES16" t="s">
        <v>283</v>
      </c>
      <c r="EW16" t="s">
        <v>269</v>
      </c>
      <c r="EX16" t="s">
        <v>269</v>
      </c>
      <c r="EY16" t="s">
        <v>278</v>
      </c>
      <c r="EZ16" t="s">
        <v>278</v>
      </c>
      <c r="FA16" t="s">
        <v>287</v>
      </c>
      <c r="FB16" t="s">
        <v>287</v>
      </c>
      <c r="FD16" t="s">
        <v>274</v>
      </c>
      <c r="FE16" t="s">
        <v>274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273</v>
      </c>
      <c r="FL16" t="s">
        <v>273</v>
      </c>
      <c r="FM16" t="s">
        <v>273</v>
      </c>
      <c r="FN16" t="s">
        <v>271</v>
      </c>
      <c r="FO16" t="s">
        <v>269</v>
      </c>
      <c r="FP16" t="s">
        <v>278</v>
      </c>
      <c r="FQ16" t="s">
        <v>273</v>
      </c>
      <c r="FR16" t="s">
        <v>273</v>
      </c>
    </row>
    <row r="17" spans="1:174">
      <c r="A17">
        <v>1</v>
      </c>
      <c r="B17">
        <v>1608160752.6</v>
      </c>
      <c r="C17">
        <v>0</v>
      </c>
      <c r="D17" t="s">
        <v>288</v>
      </c>
      <c r="E17" t="s">
        <v>289</v>
      </c>
      <c r="F17" t="s">
        <v>290</v>
      </c>
      <c r="G17" t="s">
        <v>291</v>
      </c>
      <c r="H17">
        <v>1608160744.6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292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293</v>
      </c>
      <c r="AR17">
        <v>15386.5</v>
      </c>
      <c r="AS17">
        <v>1172.8752</v>
      </c>
      <c r="AT17">
        <v>1270.64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294</v>
      </c>
      <c r="BD17">
        <v>735.54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295</v>
      </c>
      <c r="BS17">
        <v>2</v>
      </c>
      <c r="BT17">
        <v>1608160744.6</v>
      </c>
      <c r="BU17">
        <v>402.533193548387</v>
      </c>
      <c r="BV17">
        <v>406.232580645161</v>
      </c>
      <c r="BW17">
        <v>18.9901387096774</v>
      </c>
      <c r="BX17">
        <v>18.527364516129</v>
      </c>
      <c r="BY17">
        <v>403.574387096774</v>
      </c>
      <c r="BZ17">
        <v>19.0112903225806</v>
      </c>
      <c r="CA17">
        <v>500.228225806452</v>
      </c>
      <c r="CB17">
        <v>101.990258064516</v>
      </c>
      <c r="CC17">
        <v>0.10001185483871</v>
      </c>
      <c r="CD17">
        <v>28.0070225806452</v>
      </c>
      <c r="CE17">
        <v>27.8528967741936</v>
      </c>
      <c r="CF17">
        <v>999.9</v>
      </c>
      <c r="CG17">
        <v>0</v>
      </c>
      <c r="CH17">
        <v>0</v>
      </c>
      <c r="CI17">
        <v>9994.79741935484</v>
      </c>
      <c r="CJ17">
        <v>0</v>
      </c>
      <c r="CK17">
        <v>285.405903225806</v>
      </c>
      <c r="CL17">
        <v>1399.98096774194</v>
      </c>
      <c r="CM17">
        <v>0.899996516129032</v>
      </c>
      <c r="CN17">
        <v>0.100003364516129</v>
      </c>
      <c r="CO17">
        <v>0</v>
      </c>
      <c r="CP17">
        <v>1175.16032258065</v>
      </c>
      <c r="CQ17">
        <v>4.99979</v>
      </c>
      <c r="CR17">
        <v>16428.335483871</v>
      </c>
      <c r="CS17">
        <v>11904.5032258065</v>
      </c>
      <c r="CT17">
        <v>46.437</v>
      </c>
      <c r="CU17">
        <v>48.538</v>
      </c>
      <c r="CV17">
        <v>47.504</v>
      </c>
      <c r="CW17">
        <v>47.562</v>
      </c>
      <c r="CX17">
        <v>47.687</v>
      </c>
      <c r="CY17">
        <v>1255.47806451613</v>
      </c>
      <c r="CZ17">
        <v>139.502903225806</v>
      </c>
      <c r="DA17">
        <v>0</v>
      </c>
      <c r="DB17">
        <v>374.700000047684</v>
      </c>
      <c r="DC17">
        <v>0</v>
      </c>
      <c r="DD17">
        <v>1172.8752</v>
      </c>
      <c r="DE17">
        <v>-217.096154183963</v>
      </c>
      <c r="DF17">
        <v>-3028.00769696177</v>
      </c>
      <c r="DG17">
        <v>16396.48</v>
      </c>
      <c r="DH17">
        <v>15</v>
      </c>
      <c r="DI17">
        <v>1608160256.1</v>
      </c>
      <c r="DJ17" t="s">
        <v>296</v>
      </c>
      <c r="DK17">
        <v>1608160256.1</v>
      </c>
      <c r="DL17">
        <v>1608160251.1</v>
      </c>
      <c r="DM17">
        <v>23</v>
      </c>
      <c r="DN17">
        <v>-0.323</v>
      </c>
      <c r="DO17">
        <v>0</v>
      </c>
      <c r="DP17">
        <v>-1.049</v>
      </c>
      <c r="DQ17">
        <v>-0.035</v>
      </c>
      <c r="DR17">
        <v>1226</v>
      </c>
      <c r="DS17">
        <v>18</v>
      </c>
      <c r="DT17">
        <v>0.1</v>
      </c>
      <c r="DU17">
        <v>0.06</v>
      </c>
      <c r="DV17">
        <v>2.8812379515492</v>
      </c>
      <c r="DW17">
        <v>2.59791213233719</v>
      </c>
      <c r="DX17">
        <v>0.199013098207635</v>
      </c>
      <c r="DY17">
        <v>0</v>
      </c>
      <c r="DZ17">
        <v>-3.67129870967742</v>
      </c>
      <c r="EA17">
        <v>-3.09680080645161</v>
      </c>
      <c r="EB17">
        <v>0.237376368171048</v>
      </c>
      <c r="EC17">
        <v>0</v>
      </c>
      <c r="ED17">
        <v>0.461554419354839</v>
      </c>
      <c r="EE17">
        <v>0.289687983870967</v>
      </c>
      <c r="EF17">
        <v>0.0240139481145843</v>
      </c>
      <c r="EG17">
        <v>0</v>
      </c>
      <c r="EH17">
        <v>0</v>
      </c>
      <c r="EI17">
        <v>3</v>
      </c>
      <c r="EJ17" t="s">
        <v>297</v>
      </c>
      <c r="EK17">
        <v>100</v>
      </c>
      <c r="EL17">
        <v>100</v>
      </c>
      <c r="EM17">
        <v>-1.041</v>
      </c>
      <c r="EN17">
        <v>-0.0207</v>
      </c>
      <c r="EO17">
        <v>-1.26014681706541</v>
      </c>
      <c r="EP17">
        <v>0.000815476741614031</v>
      </c>
      <c r="EQ17">
        <v>-7.50717249551838e-07</v>
      </c>
      <c r="ER17">
        <v>1.84432784397856e-10</v>
      </c>
      <c r="ES17">
        <v>-0.1510095088897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8.3</v>
      </c>
      <c r="FB17">
        <v>8.4</v>
      </c>
      <c r="FC17">
        <v>2</v>
      </c>
      <c r="FD17">
        <v>512.697</v>
      </c>
      <c r="FE17">
        <v>477.279</v>
      </c>
      <c r="FF17">
        <v>23.183</v>
      </c>
      <c r="FG17">
        <v>32.8861</v>
      </c>
      <c r="FH17">
        <v>30.0009</v>
      </c>
      <c r="FI17">
        <v>32.8632</v>
      </c>
      <c r="FJ17">
        <v>32.8204</v>
      </c>
      <c r="FK17">
        <v>20.062</v>
      </c>
      <c r="FL17">
        <v>46.1827</v>
      </c>
      <c r="FM17">
        <v>0</v>
      </c>
      <c r="FN17">
        <v>23.1958</v>
      </c>
      <c r="FO17">
        <v>405.319</v>
      </c>
      <c r="FP17">
        <v>18.7001</v>
      </c>
      <c r="FQ17">
        <v>101.025</v>
      </c>
      <c r="FR17">
        <v>100.686</v>
      </c>
    </row>
    <row r="18" spans="1:174">
      <c r="A18">
        <v>2</v>
      </c>
      <c r="B18">
        <v>1608160873.1</v>
      </c>
      <c r="C18">
        <v>120.5</v>
      </c>
      <c r="D18" t="s">
        <v>298</v>
      </c>
      <c r="E18" t="s">
        <v>299</v>
      </c>
      <c r="F18" t="s">
        <v>290</v>
      </c>
      <c r="G18" t="s">
        <v>291</v>
      </c>
      <c r="H18">
        <v>1608160865.35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292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300</v>
      </c>
      <c r="AR18">
        <v>15382</v>
      </c>
      <c r="AS18">
        <v>917.776230769231</v>
      </c>
      <c r="AT18">
        <v>990.94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301</v>
      </c>
      <c r="BD18">
        <v>653.67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295</v>
      </c>
      <c r="BS18">
        <v>2</v>
      </c>
      <c r="BT18">
        <v>1608160865.35</v>
      </c>
      <c r="BU18">
        <v>50.0975666666667</v>
      </c>
      <c r="BV18">
        <v>49.63087</v>
      </c>
      <c r="BW18">
        <v>19.3564</v>
      </c>
      <c r="BX18">
        <v>18.8922766666667</v>
      </c>
      <c r="BY18">
        <v>50.8435666666667</v>
      </c>
      <c r="BZ18">
        <v>19.3744</v>
      </c>
      <c r="CA18">
        <v>500.236666666667</v>
      </c>
      <c r="CB18">
        <v>101.987433333333</v>
      </c>
      <c r="CC18">
        <v>0.100010693333333</v>
      </c>
      <c r="CD18">
        <v>27.9979833333333</v>
      </c>
      <c r="CE18">
        <v>27.9237</v>
      </c>
      <c r="CF18">
        <v>999.9</v>
      </c>
      <c r="CG18">
        <v>0</v>
      </c>
      <c r="CH18">
        <v>0</v>
      </c>
      <c r="CI18">
        <v>10001.5066666667</v>
      </c>
      <c r="CJ18">
        <v>0</v>
      </c>
      <c r="CK18">
        <v>290.4316</v>
      </c>
      <c r="CL18">
        <v>1400.00266666667</v>
      </c>
      <c r="CM18">
        <v>0.899994666666667</v>
      </c>
      <c r="CN18">
        <v>0.100005166666667</v>
      </c>
      <c r="CO18">
        <v>0</v>
      </c>
      <c r="CP18">
        <v>917.846233333333</v>
      </c>
      <c r="CQ18">
        <v>4.99979</v>
      </c>
      <c r="CR18">
        <v>12762.6866666667</v>
      </c>
      <c r="CS18">
        <v>11904.68</v>
      </c>
      <c r="CT18">
        <v>46.562</v>
      </c>
      <c r="CU18">
        <v>48.6208</v>
      </c>
      <c r="CV18">
        <v>47.625</v>
      </c>
      <c r="CW18">
        <v>47.6332666666667</v>
      </c>
      <c r="CX18">
        <v>47.812</v>
      </c>
      <c r="CY18">
        <v>1255.49733333333</v>
      </c>
      <c r="CZ18">
        <v>139.505333333333</v>
      </c>
      <c r="DA18">
        <v>0</v>
      </c>
      <c r="DB18">
        <v>119.700000047684</v>
      </c>
      <c r="DC18">
        <v>0</v>
      </c>
      <c r="DD18">
        <v>917.776230769231</v>
      </c>
      <c r="DE18">
        <v>-43.9863247794429</v>
      </c>
      <c r="DF18">
        <v>-637.094017038673</v>
      </c>
      <c r="DG18">
        <v>12761.8538461538</v>
      </c>
      <c r="DH18">
        <v>15</v>
      </c>
      <c r="DI18">
        <v>1608160898.6</v>
      </c>
      <c r="DJ18" t="s">
        <v>302</v>
      </c>
      <c r="DK18">
        <v>1608160898.6</v>
      </c>
      <c r="DL18">
        <v>1608160891.1</v>
      </c>
      <c r="DM18">
        <v>24</v>
      </c>
      <c r="DN18">
        <v>0.475</v>
      </c>
      <c r="DO18">
        <v>0.005</v>
      </c>
      <c r="DP18">
        <v>-0.746</v>
      </c>
      <c r="DQ18">
        <v>-0.018</v>
      </c>
      <c r="DR18">
        <v>50</v>
      </c>
      <c r="DS18">
        <v>19</v>
      </c>
      <c r="DT18">
        <v>0.38</v>
      </c>
      <c r="DU18">
        <v>0.17</v>
      </c>
      <c r="DV18">
        <v>-0.0117851854034516</v>
      </c>
      <c r="DW18">
        <v>-0.350400930314158</v>
      </c>
      <c r="DX18">
        <v>0.0373933749142372</v>
      </c>
      <c r="DY18">
        <v>1</v>
      </c>
      <c r="DZ18">
        <v>-0.00998773429032258</v>
      </c>
      <c r="EA18">
        <v>0.341496266370968</v>
      </c>
      <c r="EB18">
        <v>0.042973423093428</v>
      </c>
      <c r="EC18">
        <v>0</v>
      </c>
      <c r="ED18">
        <v>0.466008064516129</v>
      </c>
      <c r="EE18">
        <v>0.525421306451612</v>
      </c>
      <c r="EF18">
        <v>0.0394226626651313</v>
      </c>
      <c r="EG18">
        <v>0</v>
      </c>
      <c r="EH18">
        <v>1</v>
      </c>
      <c r="EI18">
        <v>3</v>
      </c>
      <c r="EJ18" t="s">
        <v>303</v>
      </c>
      <c r="EK18">
        <v>100</v>
      </c>
      <c r="EL18">
        <v>100</v>
      </c>
      <c r="EM18">
        <v>-0.746</v>
      </c>
      <c r="EN18">
        <v>-0.018</v>
      </c>
      <c r="EO18">
        <v>-1.26014681706541</v>
      </c>
      <c r="EP18">
        <v>0.000815476741614031</v>
      </c>
      <c r="EQ18">
        <v>-7.50717249551838e-07</v>
      </c>
      <c r="ER18">
        <v>1.84432784397856e-10</v>
      </c>
      <c r="ES18">
        <v>-0.1510095088897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10.3</v>
      </c>
      <c r="FB18">
        <v>10.4</v>
      </c>
      <c r="FC18">
        <v>2</v>
      </c>
      <c r="FD18">
        <v>512.706</v>
      </c>
      <c r="FE18">
        <v>477.248</v>
      </c>
      <c r="FF18">
        <v>23.2099</v>
      </c>
      <c r="FG18">
        <v>32.8011</v>
      </c>
      <c r="FH18">
        <v>29.9998</v>
      </c>
      <c r="FI18">
        <v>32.7907</v>
      </c>
      <c r="FJ18">
        <v>32.7514</v>
      </c>
      <c r="FK18">
        <v>5.05391</v>
      </c>
      <c r="FL18">
        <v>45.3851</v>
      </c>
      <c r="FM18">
        <v>0</v>
      </c>
      <c r="FN18">
        <v>23.2122</v>
      </c>
      <c r="FO18">
        <v>49.8367</v>
      </c>
      <c r="FP18">
        <v>18.9075</v>
      </c>
      <c r="FQ18">
        <v>101.044</v>
      </c>
      <c r="FR18">
        <v>100.696</v>
      </c>
    </row>
    <row r="19" spans="1:174">
      <c r="A19">
        <v>3</v>
      </c>
      <c r="B19">
        <v>1608160978.6</v>
      </c>
      <c r="C19">
        <v>226</v>
      </c>
      <c r="D19" t="s">
        <v>304</v>
      </c>
      <c r="E19" t="s">
        <v>305</v>
      </c>
      <c r="F19" t="s">
        <v>290</v>
      </c>
      <c r="G19" t="s">
        <v>291</v>
      </c>
      <c r="H19">
        <v>1608160970.6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292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306</v>
      </c>
      <c r="AR19">
        <v>15380.7</v>
      </c>
      <c r="AS19">
        <v>875.88396</v>
      </c>
      <c r="AT19">
        <v>947.63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307</v>
      </c>
      <c r="BD19">
        <v>626.29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295</v>
      </c>
      <c r="BS19">
        <v>2</v>
      </c>
      <c r="BT19">
        <v>1608160970.6</v>
      </c>
      <c r="BU19">
        <v>79.5535258064516</v>
      </c>
      <c r="BV19">
        <v>79.8706935483871</v>
      </c>
      <c r="BW19">
        <v>19.4825387096774</v>
      </c>
      <c r="BX19">
        <v>18.6159064516129</v>
      </c>
      <c r="BY19">
        <v>80.2778</v>
      </c>
      <c r="BZ19">
        <v>19.4883580645161</v>
      </c>
      <c r="CA19">
        <v>500.229032258065</v>
      </c>
      <c r="CB19">
        <v>101.985709677419</v>
      </c>
      <c r="CC19">
        <v>0.0999774741935484</v>
      </c>
      <c r="CD19">
        <v>27.9879</v>
      </c>
      <c r="CE19">
        <v>27.949164516129</v>
      </c>
      <c r="CF19">
        <v>999.9</v>
      </c>
      <c r="CG19">
        <v>0</v>
      </c>
      <c r="CH19">
        <v>0</v>
      </c>
      <c r="CI19">
        <v>9997.57838709677</v>
      </c>
      <c r="CJ19">
        <v>0</v>
      </c>
      <c r="CK19">
        <v>291.857903225806</v>
      </c>
      <c r="CL19">
        <v>1399.97548387097</v>
      </c>
      <c r="CM19">
        <v>0.900002838709677</v>
      </c>
      <c r="CN19">
        <v>0.0999967903225806</v>
      </c>
      <c r="CO19">
        <v>0</v>
      </c>
      <c r="CP19">
        <v>876.00164516129</v>
      </c>
      <c r="CQ19">
        <v>4.99979</v>
      </c>
      <c r="CR19">
        <v>12164.5935483871</v>
      </c>
      <c r="CS19">
        <v>11904.4709677419</v>
      </c>
      <c r="CT19">
        <v>46.633</v>
      </c>
      <c r="CU19">
        <v>48.687</v>
      </c>
      <c r="CV19">
        <v>47.7032580645161</v>
      </c>
      <c r="CW19">
        <v>47.7235806451613</v>
      </c>
      <c r="CX19">
        <v>47.875</v>
      </c>
      <c r="CY19">
        <v>1255.48548387097</v>
      </c>
      <c r="CZ19">
        <v>139.49</v>
      </c>
      <c r="DA19">
        <v>0</v>
      </c>
      <c r="DB19">
        <v>104.700000047684</v>
      </c>
      <c r="DC19">
        <v>0</v>
      </c>
      <c r="DD19">
        <v>875.88396</v>
      </c>
      <c r="DE19">
        <v>-15.9870000297406</v>
      </c>
      <c r="DF19">
        <v>-218.853846481102</v>
      </c>
      <c r="DG19">
        <v>12162.516</v>
      </c>
      <c r="DH19">
        <v>15</v>
      </c>
      <c r="DI19">
        <v>1608160898.6</v>
      </c>
      <c r="DJ19" t="s">
        <v>302</v>
      </c>
      <c r="DK19">
        <v>1608160898.6</v>
      </c>
      <c r="DL19">
        <v>1608160891.1</v>
      </c>
      <c r="DM19">
        <v>24</v>
      </c>
      <c r="DN19">
        <v>0.475</v>
      </c>
      <c r="DO19">
        <v>0.005</v>
      </c>
      <c r="DP19">
        <v>-0.746</v>
      </c>
      <c r="DQ19">
        <v>-0.018</v>
      </c>
      <c r="DR19">
        <v>50</v>
      </c>
      <c r="DS19">
        <v>19</v>
      </c>
      <c r="DT19">
        <v>0.38</v>
      </c>
      <c r="DU19">
        <v>0.17</v>
      </c>
      <c r="DV19">
        <v>0.2019369659159</v>
      </c>
      <c r="DW19">
        <v>-0.220078471580736</v>
      </c>
      <c r="DX19">
        <v>0.0450033170716796</v>
      </c>
      <c r="DY19">
        <v>1</v>
      </c>
      <c r="DZ19">
        <v>-0.316191967741935</v>
      </c>
      <c r="EA19">
        <v>0.156188516129032</v>
      </c>
      <c r="EB19">
        <v>0.0568430732486712</v>
      </c>
      <c r="EC19">
        <v>1</v>
      </c>
      <c r="ED19">
        <v>0.866631903225806</v>
      </c>
      <c r="EE19">
        <v>-0.000457838709674425</v>
      </c>
      <c r="EF19">
        <v>0.00127221479102616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-0.724</v>
      </c>
      <c r="EN19">
        <v>-0.0058</v>
      </c>
      <c r="EO19">
        <v>-0.785004515506464</v>
      </c>
      <c r="EP19">
        <v>0.000815476741614031</v>
      </c>
      <c r="EQ19">
        <v>-7.50717249551838e-07</v>
      </c>
      <c r="ER19">
        <v>1.84432784397856e-10</v>
      </c>
      <c r="ES19">
        <v>-0.145617728229525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1.3</v>
      </c>
      <c r="FB19">
        <v>1.5</v>
      </c>
      <c r="FC19">
        <v>2</v>
      </c>
      <c r="FD19">
        <v>512.873</v>
      </c>
      <c r="FE19">
        <v>477.287</v>
      </c>
      <c r="FF19">
        <v>23.3254</v>
      </c>
      <c r="FG19">
        <v>32.7433</v>
      </c>
      <c r="FH19">
        <v>30</v>
      </c>
      <c r="FI19">
        <v>32.7346</v>
      </c>
      <c r="FJ19">
        <v>32.6957</v>
      </c>
      <c r="FK19">
        <v>6.33697</v>
      </c>
      <c r="FL19">
        <v>46.9417</v>
      </c>
      <c r="FM19">
        <v>0</v>
      </c>
      <c r="FN19">
        <v>23.3266</v>
      </c>
      <c r="FO19">
        <v>80.0312</v>
      </c>
      <c r="FP19">
        <v>18.5767</v>
      </c>
      <c r="FQ19">
        <v>101.055</v>
      </c>
      <c r="FR19">
        <v>100.705</v>
      </c>
    </row>
    <row r="20" spans="1:174">
      <c r="A20">
        <v>4</v>
      </c>
      <c r="B20">
        <v>1608161047.6</v>
      </c>
      <c r="C20">
        <v>295</v>
      </c>
      <c r="D20" t="s">
        <v>309</v>
      </c>
      <c r="E20" t="s">
        <v>310</v>
      </c>
      <c r="F20" t="s">
        <v>290</v>
      </c>
      <c r="G20" t="s">
        <v>291</v>
      </c>
      <c r="H20">
        <v>1608161039.85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292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311</v>
      </c>
      <c r="AR20">
        <v>15379.7</v>
      </c>
      <c r="AS20">
        <v>863.374653846154</v>
      </c>
      <c r="AT20">
        <v>935.16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312</v>
      </c>
      <c r="BD20">
        <v>616.49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295</v>
      </c>
      <c r="BS20">
        <v>2</v>
      </c>
      <c r="BT20">
        <v>1608161039.85</v>
      </c>
      <c r="BU20">
        <v>99.5402466666667</v>
      </c>
      <c r="BV20">
        <v>100.364933333333</v>
      </c>
      <c r="BW20">
        <v>19.3705466666667</v>
      </c>
      <c r="BX20">
        <v>18.3758333333333</v>
      </c>
      <c r="BY20">
        <v>100.250766666667</v>
      </c>
      <c r="BZ20">
        <v>19.37865</v>
      </c>
      <c r="CA20">
        <v>500.240666666667</v>
      </c>
      <c r="CB20">
        <v>101.9808</v>
      </c>
      <c r="CC20">
        <v>0.100026676666667</v>
      </c>
      <c r="CD20">
        <v>27.99037</v>
      </c>
      <c r="CE20">
        <v>27.9679633333333</v>
      </c>
      <c r="CF20">
        <v>999.9</v>
      </c>
      <c r="CG20">
        <v>0</v>
      </c>
      <c r="CH20">
        <v>0</v>
      </c>
      <c r="CI20">
        <v>9999.66266666667</v>
      </c>
      <c r="CJ20">
        <v>0</v>
      </c>
      <c r="CK20">
        <v>289.6837</v>
      </c>
      <c r="CL20">
        <v>1399.99066666667</v>
      </c>
      <c r="CM20">
        <v>0.8999906</v>
      </c>
      <c r="CN20">
        <v>0.100009383333333</v>
      </c>
      <c r="CO20">
        <v>0</v>
      </c>
      <c r="CP20">
        <v>863.357866666667</v>
      </c>
      <c r="CQ20">
        <v>4.99979</v>
      </c>
      <c r="CR20">
        <v>11987.45</v>
      </c>
      <c r="CS20">
        <v>11904.5566666667</v>
      </c>
      <c r="CT20">
        <v>46.75</v>
      </c>
      <c r="CU20">
        <v>48.7164</v>
      </c>
      <c r="CV20">
        <v>47.7665333333333</v>
      </c>
      <c r="CW20">
        <v>47.7541333333333</v>
      </c>
      <c r="CX20">
        <v>47.9685</v>
      </c>
      <c r="CY20">
        <v>1255.48166666667</v>
      </c>
      <c r="CZ20">
        <v>139.509</v>
      </c>
      <c r="DA20">
        <v>0</v>
      </c>
      <c r="DB20">
        <v>68</v>
      </c>
      <c r="DC20">
        <v>0</v>
      </c>
      <c r="DD20">
        <v>863.374653846154</v>
      </c>
      <c r="DE20">
        <v>-15.1298119734405</v>
      </c>
      <c r="DF20">
        <v>-211.757265088442</v>
      </c>
      <c r="DG20">
        <v>11987.4961538462</v>
      </c>
      <c r="DH20">
        <v>15</v>
      </c>
      <c r="DI20">
        <v>1608160898.6</v>
      </c>
      <c r="DJ20" t="s">
        <v>302</v>
      </c>
      <c r="DK20">
        <v>1608160898.6</v>
      </c>
      <c r="DL20">
        <v>1608160891.1</v>
      </c>
      <c r="DM20">
        <v>24</v>
      </c>
      <c r="DN20">
        <v>0.475</v>
      </c>
      <c r="DO20">
        <v>0.005</v>
      </c>
      <c r="DP20">
        <v>-0.746</v>
      </c>
      <c r="DQ20">
        <v>-0.018</v>
      </c>
      <c r="DR20">
        <v>50</v>
      </c>
      <c r="DS20">
        <v>19</v>
      </c>
      <c r="DT20">
        <v>0.38</v>
      </c>
      <c r="DU20">
        <v>0.17</v>
      </c>
      <c r="DV20">
        <v>0.605400742382405</v>
      </c>
      <c r="DW20">
        <v>-0.195425681157028</v>
      </c>
      <c r="DX20">
        <v>0.0378871359363575</v>
      </c>
      <c r="DY20">
        <v>1</v>
      </c>
      <c r="DZ20">
        <v>-0.82911064516129</v>
      </c>
      <c r="EA20">
        <v>0.174036193548389</v>
      </c>
      <c r="EB20">
        <v>0.046945655190456</v>
      </c>
      <c r="EC20">
        <v>1</v>
      </c>
      <c r="ED20">
        <v>0.995236677419355</v>
      </c>
      <c r="EE20">
        <v>-0.0612583064516163</v>
      </c>
      <c r="EF20">
        <v>0.0119334446434059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-0.71</v>
      </c>
      <c r="EN20">
        <v>-0.0075</v>
      </c>
      <c r="EO20">
        <v>-0.785004515506464</v>
      </c>
      <c r="EP20">
        <v>0.000815476741614031</v>
      </c>
      <c r="EQ20">
        <v>-7.50717249551838e-07</v>
      </c>
      <c r="ER20">
        <v>1.84432784397856e-10</v>
      </c>
      <c r="ES20">
        <v>-0.145617728229525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2.5</v>
      </c>
      <c r="FB20">
        <v>2.6</v>
      </c>
      <c r="FC20">
        <v>2</v>
      </c>
      <c r="FD20">
        <v>512.936</v>
      </c>
      <c r="FE20">
        <v>477.076</v>
      </c>
      <c r="FF20">
        <v>23.1559</v>
      </c>
      <c r="FG20">
        <v>32.72</v>
      </c>
      <c r="FH20">
        <v>30</v>
      </c>
      <c r="FI20">
        <v>32.707</v>
      </c>
      <c r="FJ20">
        <v>32.6691</v>
      </c>
      <c r="FK20">
        <v>7.2264</v>
      </c>
      <c r="FL20">
        <v>47.2375</v>
      </c>
      <c r="FM20">
        <v>0</v>
      </c>
      <c r="FN20">
        <v>23.1628</v>
      </c>
      <c r="FO20">
        <v>100.567</v>
      </c>
      <c r="FP20">
        <v>18.4056</v>
      </c>
      <c r="FQ20">
        <v>101.06</v>
      </c>
      <c r="FR20">
        <v>100.705</v>
      </c>
    </row>
    <row r="21" spans="1:174">
      <c r="A21">
        <v>5</v>
      </c>
      <c r="B21">
        <v>1608161121.6</v>
      </c>
      <c r="C21">
        <v>369</v>
      </c>
      <c r="D21" t="s">
        <v>313</v>
      </c>
      <c r="E21" t="s">
        <v>314</v>
      </c>
      <c r="F21" t="s">
        <v>290</v>
      </c>
      <c r="G21" t="s">
        <v>291</v>
      </c>
      <c r="H21">
        <v>1608161113.85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292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315</v>
      </c>
      <c r="AR21">
        <v>15378.9</v>
      </c>
      <c r="AS21">
        <v>851.50676</v>
      </c>
      <c r="AT21">
        <v>928.22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316</v>
      </c>
      <c r="BD21">
        <v>593.14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295</v>
      </c>
      <c r="BS21">
        <v>2</v>
      </c>
      <c r="BT21">
        <v>1608161113.85</v>
      </c>
      <c r="BU21">
        <v>149.1202</v>
      </c>
      <c r="BV21">
        <v>151.3702</v>
      </c>
      <c r="BW21">
        <v>19.39987</v>
      </c>
      <c r="BX21">
        <v>18.24284</v>
      </c>
      <c r="BY21">
        <v>149.799333333333</v>
      </c>
      <c r="BZ21">
        <v>19.4073733333333</v>
      </c>
      <c r="CA21">
        <v>500.231</v>
      </c>
      <c r="CB21">
        <v>101.978366666667</v>
      </c>
      <c r="CC21">
        <v>0.09999899</v>
      </c>
      <c r="CD21">
        <v>27.99051</v>
      </c>
      <c r="CE21">
        <v>27.97262</v>
      </c>
      <c r="CF21">
        <v>999.9</v>
      </c>
      <c r="CG21">
        <v>0</v>
      </c>
      <c r="CH21">
        <v>0</v>
      </c>
      <c r="CI21">
        <v>10005.7316666667</v>
      </c>
      <c r="CJ21">
        <v>0</v>
      </c>
      <c r="CK21">
        <v>287.033566666667</v>
      </c>
      <c r="CL21">
        <v>1400.01133333333</v>
      </c>
      <c r="CM21">
        <v>0.8999942</v>
      </c>
      <c r="CN21">
        <v>0.10000588</v>
      </c>
      <c r="CO21">
        <v>0</v>
      </c>
      <c r="CP21">
        <v>851.626666666667</v>
      </c>
      <c r="CQ21">
        <v>4.99979</v>
      </c>
      <c r="CR21">
        <v>11828.85</v>
      </c>
      <c r="CS21">
        <v>11904.73</v>
      </c>
      <c r="CT21">
        <v>46.812</v>
      </c>
      <c r="CU21">
        <v>48.812</v>
      </c>
      <c r="CV21">
        <v>47.8351</v>
      </c>
      <c r="CW21">
        <v>47.812</v>
      </c>
      <c r="CX21">
        <v>48.0413333333333</v>
      </c>
      <c r="CY21">
        <v>1255.49966666667</v>
      </c>
      <c r="CZ21">
        <v>139.511666666667</v>
      </c>
      <c r="DA21">
        <v>0</v>
      </c>
      <c r="DB21">
        <v>73.5</v>
      </c>
      <c r="DC21">
        <v>0</v>
      </c>
      <c r="DD21">
        <v>851.50676</v>
      </c>
      <c r="DE21">
        <v>-9.75023080772006</v>
      </c>
      <c r="DF21">
        <v>-158.369231031988</v>
      </c>
      <c r="DG21">
        <v>11827.232</v>
      </c>
      <c r="DH21">
        <v>15</v>
      </c>
      <c r="DI21">
        <v>1608160898.6</v>
      </c>
      <c r="DJ21" t="s">
        <v>302</v>
      </c>
      <c r="DK21">
        <v>1608160898.6</v>
      </c>
      <c r="DL21">
        <v>1608160891.1</v>
      </c>
      <c r="DM21">
        <v>24</v>
      </c>
      <c r="DN21">
        <v>0.475</v>
      </c>
      <c r="DO21">
        <v>0.005</v>
      </c>
      <c r="DP21">
        <v>-0.746</v>
      </c>
      <c r="DQ21">
        <v>-0.018</v>
      </c>
      <c r="DR21">
        <v>50</v>
      </c>
      <c r="DS21">
        <v>19</v>
      </c>
      <c r="DT21">
        <v>0.38</v>
      </c>
      <c r="DU21">
        <v>0.17</v>
      </c>
      <c r="DV21">
        <v>1.7356494112153</v>
      </c>
      <c r="DW21">
        <v>-0.133437987502906</v>
      </c>
      <c r="DX21">
        <v>0.0261613028849474</v>
      </c>
      <c r="DY21">
        <v>1</v>
      </c>
      <c r="DZ21">
        <v>-2.25558903225806</v>
      </c>
      <c r="EA21">
        <v>0.161832580645165</v>
      </c>
      <c r="EB21">
        <v>0.0316695810452176</v>
      </c>
      <c r="EC21">
        <v>1</v>
      </c>
      <c r="ED21">
        <v>1.15536193548387</v>
      </c>
      <c r="EE21">
        <v>0.128098064516125</v>
      </c>
      <c r="EF21">
        <v>0.00957970954484423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-0.679</v>
      </c>
      <c r="EN21">
        <v>-0.0073</v>
      </c>
      <c r="EO21">
        <v>-0.785004515506464</v>
      </c>
      <c r="EP21">
        <v>0.000815476741614031</v>
      </c>
      <c r="EQ21">
        <v>-7.50717249551838e-07</v>
      </c>
      <c r="ER21">
        <v>1.84432784397856e-10</v>
      </c>
      <c r="ES21">
        <v>-0.145617728229525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3.7</v>
      </c>
      <c r="FB21">
        <v>3.8</v>
      </c>
      <c r="FC21">
        <v>2</v>
      </c>
      <c r="FD21">
        <v>512.844</v>
      </c>
      <c r="FE21">
        <v>477.054</v>
      </c>
      <c r="FF21">
        <v>23.1614</v>
      </c>
      <c r="FG21">
        <v>32.7055</v>
      </c>
      <c r="FH21">
        <v>30.0002</v>
      </c>
      <c r="FI21">
        <v>32.6868</v>
      </c>
      <c r="FJ21">
        <v>32.649</v>
      </c>
      <c r="FK21">
        <v>9.47187</v>
      </c>
      <c r="FL21">
        <v>47.5821</v>
      </c>
      <c r="FM21">
        <v>0</v>
      </c>
      <c r="FN21">
        <v>23.162</v>
      </c>
      <c r="FO21">
        <v>151.792</v>
      </c>
      <c r="FP21">
        <v>18.2649</v>
      </c>
      <c r="FQ21">
        <v>101.062</v>
      </c>
      <c r="FR21">
        <v>100.703</v>
      </c>
    </row>
    <row r="22" spans="1:174">
      <c r="A22">
        <v>6</v>
      </c>
      <c r="B22">
        <v>1608161194.6</v>
      </c>
      <c r="C22">
        <v>442</v>
      </c>
      <c r="D22" t="s">
        <v>317</v>
      </c>
      <c r="E22" t="s">
        <v>318</v>
      </c>
      <c r="F22" t="s">
        <v>290</v>
      </c>
      <c r="G22" t="s">
        <v>291</v>
      </c>
      <c r="H22">
        <v>1608161186.85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292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319</v>
      </c>
      <c r="AR22">
        <v>15378.2</v>
      </c>
      <c r="AS22">
        <v>843.24972</v>
      </c>
      <c r="AT22">
        <v>927.06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320</v>
      </c>
      <c r="BD22">
        <v>580.97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295</v>
      </c>
      <c r="BS22">
        <v>2</v>
      </c>
      <c r="BT22">
        <v>1608161186.85</v>
      </c>
      <c r="BU22">
        <v>199.056233333333</v>
      </c>
      <c r="BV22">
        <v>202.6153</v>
      </c>
      <c r="BW22">
        <v>19.4290533333333</v>
      </c>
      <c r="BX22">
        <v>18.18499</v>
      </c>
      <c r="BY22">
        <v>199.706866666667</v>
      </c>
      <c r="BZ22">
        <v>19.43596</v>
      </c>
      <c r="CA22">
        <v>500.228633333333</v>
      </c>
      <c r="CB22">
        <v>101.977733333333</v>
      </c>
      <c r="CC22">
        <v>0.10001181</v>
      </c>
      <c r="CD22">
        <v>27.9996733333333</v>
      </c>
      <c r="CE22">
        <v>27.99578</v>
      </c>
      <c r="CF22">
        <v>999.9</v>
      </c>
      <c r="CG22">
        <v>0</v>
      </c>
      <c r="CH22">
        <v>0</v>
      </c>
      <c r="CI22">
        <v>10000.1633333333</v>
      </c>
      <c r="CJ22">
        <v>0</v>
      </c>
      <c r="CK22">
        <v>284.0522</v>
      </c>
      <c r="CL22">
        <v>1399.99133333333</v>
      </c>
      <c r="CM22">
        <v>0.899997</v>
      </c>
      <c r="CN22">
        <v>0.100003133333333</v>
      </c>
      <c r="CO22">
        <v>0</v>
      </c>
      <c r="CP22">
        <v>843.397933333333</v>
      </c>
      <c r="CQ22">
        <v>4.99979</v>
      </c>
      <c r="CR22">
        <v>11723.41</v>
      </c>
      <c r="CS22">
        <v>11904.5766666667</v>
      </c>
      <c r="CT22">
        <v>46.9163333333333</v>
      </c>
      <c r="CU22">
        <v>48.8708</v>
      </c>
      <c r="CV22">
        <v>47.9246</v>
      </c>
      <c r="CW22">
        <v>47.854</v>
      </c>
      <c r="CX22">
        <v>48.1082</v>
      </c>
      <c r="CY22">
        <v>1255.48733333333</v>
      </c>
      <c r="CZ22">
        <v>139.504</v>
      </c>
      <c r="DA22">
        <v>0</v>
      </c>
      <c r="DB22">
        <v>72.5999999046326</v>
      </c>
      <c r="DC22">
        <v>0</v>
      </c>
      <c r="DD22">
        <v>843.24972</v>
      </c>
      <c r="DE22">
        <v>-9.17776924781145</v>
      </c>
      <c r="DF22">
        <v>-127.223076997723</v>
      </c>
      <c r="DG22">
        <v>11721.668</v>
      </c>
      <c r="DH22">
        <v>15</v>
      </c>
      <c r="DI22">
        <v>1608160898.6</v>
      </c>
      <c r="DJ22" t="s">
        <v>302</v>
      </c>
      <c r="DK22">
        <v>1608160898.6</v>
      </c>
      <c r="DL22">
        <v>1608160891.1</v>
      </c>
      <c r="DM22">
        <v>24</v>
      </c>
      <c r="DN22">
        <v>0.475</v>
      </c>
      <c r="DO22">
        <v>0.005</v>
      </c>
      <c r="DP22">
        <v>-0.746</v>
      </c>
      <c r="DQ22">
        <v>-0.018</v>
      </c>
      <c r="DR22">
        <v>50</v>
      </c>
      <c r="DS22">
        <v>19</v>
      </c>
      <c r="DT22">
        <v>0.38</v>
      </c>
      <c r="DU22">
        <v>0.17</v>
      </c>
      <c r="DV22">
        <v>2.76101412971508</v>
      </c>
      <c r="DW22">
        <v>-0.181693193572411</v>
      </c>
      <c r="DX22">
        <v>0.0277638977889637</v>
      </c>
      <c r="DY22">
        <v>1</v>
      </c>
      <c r="DZ22">
        <v>-3.56393096774194</v>
      </c>
      <c r="EA22">
        <v>0.169304032258065</v>
      </c>
      <c r="EB22">
        <v>0.0316203814788805</v>
      </c>
      <c r="EC22">
        <v>1</v>
      </c>
      <c r="ED22">
        <v>1.24260322580645</v>
      </c>
      <c r="EE22">
        <v>0.105259838709676</v>
      </c>
      <c r="EF22">
        <v>0.00801304033439394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-0.65</v>
      </c>
      <c r="EN22">
        <v>-0.0068</v>
      </c>
      <c r="EO22">
        <v>-0.785004515506464</v>
      </c>
      <c r="EP22">
        <v>0.000815476741614031</v>
      </c>
      <c r="EQ22">
        <v>-7.50717249551838e-07</v>
      </c>
      <c r="ER22">
        <v>1.84432784397856e-10</v>
      </c>
      <c r="ES22">
        <v>-0.145617728229525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4.9</v>
      </c>
      <c r="FB22">
        <v>5.1</v>
      </c>
      <c r="FC22">
        <v>2</v>
      </c>
      <c r="FD22">
        <v>512.851</v>
      </c>
      <c r="FE22">
        <v>477.093</v>
      </c>
      <c r="FF22">
        <v>23.0852</v>
      </c>
      <c r="FG22">
        <v>32.6967</v>
      </c>
      <c r="FH22">
        <v>30.0001</v>
      </c>
      <c r="FI22">
        <v>32.6709</v>
      </c>
      <c r="FJ22">
        <v>32.6323</v>
      </c>
      <c r="FK22">
        <v>11.7072</v>
      </c>
      <c r="FL22">
        <v>47.6185</v>
      </c>
      <c r="FM22">
        <v>0</v>
      </c>
      <c r="FN22">
        <v>23.0867</v>
      </c>
      <c r="FO22">
        <v>203.079</v>
      </c>
      <c r="FP22">
        <v>18.2031</v>
      </c>
      <c r="FQ22">
        <v>101.06</v>
      </c>
      <c r="FR22">
        <v>100.704</v>
      </c>
    </row>
    <row r="23" spans="1:174">
      <c r="A23">
        <v>7</v>
      </c>
      <c r="B23">
        <v>1608161283.6</v>
      </c>
      <c r="C23">
        <v>531</v>
      </c>
      <c r="D23" t="s">
        <v>321</v>
      </c>
      <c r="E23" t="s">
        <v>322</v>
      </c>
      <c r="F23" t="s">
        <v>290</v>
      </c>
      <c r="G23" t="s">
        <v>291</v>
      </c>
      <c r="H23">
        <v>1608161275.85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292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323</v>
      </c>
      <c r="AR23">
        <v>15377.8</v>
      </c>
      <c r="AS23">
        <v>837.682192307692</v>
      </c>
      <c r="AT23">
        <v>929.51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324</v>
      </c>
      <c r="BD23">
        <v>579.23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295</v>
      </c>
      <c r="BS23">
        <v>2</v>
      </c>
      <c r="BT23">
        <v>1608161275.85</v>
      </c>
      <c r="BU23">
        <v>249.551266666667</v>
      </c>
      <c r="BV23">
        <v>254.5299</v>
      </c>
      <c r="BW23">
        <v>19.3784266666667</v>
      </c>
      <c r="BX23">
        <v>18.0410133333333</v>
      </c>
      <c r="BY23">
        <v>250.1763</v>
      </c>
      <c r="BZ23">
        <v>19.3863566666667</v>
      </c>
      <c r="CA23">
        <v>500.224833333333</v>
      </c>
      <c r="CB23">
        <v>101.975733333333</v>
      </c>
      <c r="CC23">
        <v>0.09997427</v>
      </c>
      <c r="CD23">
        <v>27.9821966666667</v>
      </c>
      <c r="CE23">
        <v>27.9800333333333</v>
      </c>
      <c r="CF23">
        <v>999.9</v>
      </c>
      <c r="CG23">
        <v>0</v>
      </c>
      <c r="CH23">
        <v>0</v>
      </c>
      <c r="CI23">
        <v>10002.8796666667</v>
      </c>
      <c r="CJ23">
        <v>0</v>
      </c>
      <c r="CK23">
        <v>281.166666666667</v>
      </c>
      <c r="CL23">
        <v>1399.991</v>
      </c>
      <c r="CM23">
        <v>0.9000047</v>
      </c>
      <c r="CN23">
        <v>0.09999558</v>
      </c>
      <c r="CO23">
        <v>0</v>
      </c>
      <c r="CP23">
        <v>837.7047</v>
      </c>
      <c r="CQ23">
        <v>4.99979</v>
      </c>
      <c r="CR23">
        <v>11653.1533333333</v>
      </c>
      <c r="CS23">
        <v>11904.61</v>
      </c>
      <c r="CT23">
        <v>46.9664</v>
      </c>
      <c r="CU23">
        <v>48.9246</v>
      </c>
      <c r="CV23">
        <v>47.9998666666667</v>
      </c>
      <c r="CW23">
        <v>47.9328666666666</v>
      </c>
      <c r="CX23">
        <v>48.1746</v>
      </c>
      <c r="CY23">
        <v>1255.5</v>
      </c>
      <c r="CZ23">
        <v>139.491</v>
      </c>
      <c r="DA23">
        <v>0</v>
      </c>
      <c r="DB23">
        <v>88.3999998569489</v>
      </c>
      <c r="DC23">
        <v>0</v>
      </c>
      <c r="DD23">
        <v>837.682192307692</v>
      </c>
      <c r="DE23">
        <v>-3.72167521373253</v>
      </c>
      <c r="DF23">
        <v>-68.8683761153449</v>
      </c>
      <c r="DG23">
        <v>11652.8307692308</v>
      </c>
      <c r="DH23">
        <v>15</v>
      </c>
      <c r="DI23">
        <v>1608160898.6</v>
      </c>
      <c r="DJ23" t="s">
        <v>302</v>
      </c>
      <c r="DK23">
        <v>1608160898.6</v>
      </c>
      <c r="DL23">
        <v>1608160891.1</v>
      </c>
      <c r="DM23">
        <v>24</v>
      </c>
      <c r="DN23">
        <v>0.475</v>
      </c>
      <c r="DO23">
        <v>0.005</v>
      </c>
      <c r="DP23">
        <v>-0.746</v>
      </c>
      <c r="DQ23">
        <v>-0.018</v>
      </c>
      <c r="DR23">
        <v>50</v>
      </c>
      <c r="DS23">
        <v>19</v>
      </c>
      <c r="DT23">
        <v>0.38</v>
      </c>
      <c r="DU23">
        <v>0.17</v>
      </c>
      <c r="DV23">
        <v>3.87453533460536</v>
      </c>
      <c r="DW23">
        <v>-0.132472701369867</v>
      </c>
      <c r="DX23">
        <v>0.0351514458641546</v>
      </c>
      <c r="DY23">
        <v>1</v>
      </c>
      <c r="DZ23">
        <v>-4.98542677419355</v>
      </c>
      <c r="EA23">
        <v>0.182985967741948</v>
      </c>
      <c r="EB23">
        <v>0.0429829315251694</v>
      </c>
      <c r="EC23">
        <v>1</v>
      </c>
      <c r="ED23">
        <v>1.33712612903226</v>
      </c>
      <c r="EE23">
        <v>0.02228370967742</v>
      </c>
      <c r="EF23">
        <v>0.00176222124754136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-0.625</v>
      </c>
      <c r="EN23">
        <v>-0.008</v>
      </c>
      <c r="EO23">
        <v>-0.785004515506464</v>
      </c>
      <c r="EP23">
        <v>0.000815476741614031</v>
      </c>
      <c r="EQ23">
        <v>-7.50717249551838e-07</v>
      </c>
      <c r="ER23">
        <v>1.84432784397856e-10</v>
      </c>
      <c r="ES23">
        <v>-0.145617728229525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6.4</v>
      </c>
      <c r="FB23">
        <v>6.5</v>
      </c>
      <c r="FC23">
        <v>2</v>
      </c>
      <c r="FD23">
        <v>513.13</v>
      </c>
      <c r="FE23">
        <v>476.952</v>
      </c>
      <c r="FF23">
        <v>23.1376</v>
      </c>
      <c r="FG23">
        <v>32.6996</v>
      </c>
      <c r="FH23">
        <v>30.0001</v>
      </c>
      <c r="FI23">
        <v>32.6629</v>
      </c>
      <c r="FJ23">
        <v>32.6231</v>
      </c>
      <c r="FK23">
        <v>13.9137</v>
      </c>
      <c r="FL23">
        <v>47.9921</v>
      </c>
      <c r="FM23">
        <v>0</v>
      </c>
      <c r="FN23">
        <v>23.1518</v>
      </c>
      <c r="FO23">
        <v>254.629</v>
      </c>
      <c r="FP23">
        <v>18.0796</v>
      </c>
      <c r="FQ23">
        <v>101.06</v>
      </c>
      <c r="FR23">
        <v>100.697</v>
      </c>
    </row>
    <row r="24" spans="1:174">
      <c r="A24">
        <v>8</v>
      </c>
      <c r="B24">
        <v>1608161390</v>
      </c>
      <c r="C24">
        <v>637.400000095367</v>
      </c>
      <c r="D24" t="s">
        <v>325</v>
      </c>
      <c r="E24" t="s">
        <v>326</v>
      </c>
      <c r="F24" t="s">
        <v>290</v>
      </c>
      <c r="G24" t="s">
        <v>291</v>
      </c>
      <c r="H24">
        <v>1608161382.25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292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327</v>
      </c>
      <c r="AR24">
        <v>15377.7</v>
      </c>
      <c r="AS24">
        <v>843.379115384615</v>
      </c>
      <c r="AT24">
        <v>955.87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328</v>
      </c>
      <c r="BD24">
        <v>573.36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295</v>
      </c>
      <c r="BS24">
        <v>2</v>
      </c>
      <c r="BT24">
        <v>1608161382.25</v>
      </c>
      <c r="BU24">
        <v>399.430733333333</v>
      </c>
      <c r="BV24">
        <v>408.671966666667</v>
      </c>
      <c r="BW24">
        <v>19.36128</v>
      </c>
      <c r="BX24">
        <v>18.0451233333333</v>
      </c>
      <c r="BY24">
        <v>399.9979</v>
      </c>
      <c r="BZ24">
        <v>19.3695733333333</v>
      </c>
      <c r="CA24">
        <v>500.231533333333</v>
      </c>
      <c r="CB24">
        <v>101.976133333333</v>
      </c>
      <c r="CC24">
        <v>0.0999981766666667</v>
      </c>
      <c r="CD24">
        <v>27.96866</v>
      </c>
      <c r="CE24">
        <v>27.94765</v>
      </c>
      <c r="CF24">
        <v>999.9</v>
      </c>
      <c r="CG24">
        <v>0</v>
      </c>
      <c r="CH24">
        <v>0</v>
      </c>
      <c r="CI24">
        <v>10004.365</v>
      </c>
      <c r="CJ24">
        <v>0</v>
      </c>
      <c r="CK24">
        <v>276.506433333333</v>
      </c>
      <c r="CL24">
        <v>1400.012</v>
      </c>
      <c r="CM24">
        <v>0.900005666666667</v>
      </c>
      <c r="CN24">
        <v>0.0999946533333333</v>
      </c>
      <c r="CO24">
        <v>0</v>
      </c>
      <c r="CP24">
        <v>843.363833333333</v>
      </c>
      <c r="CQ24">
        <v>4.99979</v>
      </c>
      <c r="CR24">
        <v>11750.6033333333</v>
      </c>
      <c r="CS24">
        <v>11904.7666666667</v>
      </c>
      <c r="CT24">
        <v>47</v>
      </c>
      <c r="CU24">
        <v>48.9916</v>
      </c>
      <c r="CV24">
        <v>48.0496</v>
      </c>
      <c r="CW24">
        <v>48</v>
      </c>
      <c r="CX24">
        <v>48.187</v>
      </c>
      <c r="CY24">
        <v>1255.517</v>
      </c>
      <c r="CZ24">
        <v>139.495</v>
      </c>
      <c r="DA24">
        <v>0</v>
      </c>
      <c r="DB24">
        <v>105.700000047684</v>
      </c>
      <c r="DC24">
        <v>0</v>
      </c>
      <c r="DD24">
        <v>843.379115384615</v>
      </c>
      <c r="DE24">
        <v>-0.428068380712403</v>
      </c>
      <c r="DF24">
        <v>-3.82222215119588</v>
      </c>
      <c r="DG24">
        <v>11750.5307692308</v>
      </c>
      <c r="DH24">
        <v>15</v>
      </c>
      <c r="DI24">
        <v>1608160898.6</v>
      </c>
      <c r="DJ24" t="s">
        <v>302</v>
      </c>
      <c r="DK24">
        <v>1608160898.6</v>
      </c>
      <c r="DL24">
        <v>1608160891.1</v>
      </c>
      <c r="DM24">
        <v>24</v>
      </c>
      <c r="DN24">
        <v>0.475</v>
      </c>
      <c r="DO24">
        <v>0.005</v>
      </c>
      <c r="DP24">
        <v>-0.746</v>
      </c>
      <c r="DQ24">
        <v>-0.018</v>
      </c>
      <c r="DR24">
        <v>50</v>
      </c>
      <c r="DS24">
        <v>19</v>
      </c>
      <c r="DT24">
        <v>0.38</v>
      </c>
      <c r="DU24">
        <v>0.17</v>
      </c>
      <c r="DV24">
        <v>7.25906234759577</v>
      </c>
      <c r="DW24">
        <v>-0.0628236387629385</v>
      </c>
      <c r="DX24">
        <v>0.0256268730742106</v>
      </c>
      <c r="DY24">
        <v>1</v>
      </c>
      <c r="DZ24">
        <v>-9.24186387096774</v>
      </c>
      <c r="EA24">
        <v>0.163012741935496</v>
      </c>
      <c r="EB24">
        <v>0.0296120384932426</v>
      </c>
      <c r="EC24">
        <v>1</v>
      </c>
      <c r="ED24">
        <v>1.31951580645161</v>
      </c>
      <c r="EE24">
        <v>-0.107857258064517</v>
      </c>
      <c r="EF24">
        <v>0.0247458441964463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-0.567</v>
      </c>
      <c r="EN24">
        <v>-0.0076</v>
      </c>
      <c r="EO24">
        <v>-0.785004515506464</v>
      </c>
      <c r="EP24">
        <v>0.000815476741614031</v>
      </c>
      <c r="EQ24">
        <v>-7.50717249551838e-07</v>
      </c>
      <c r="ER24">
        <v>1.84432784397856e-10</v>
      </c>
      <c r="ES24">
        <v>-0.145617728229525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8.2</v>
      </c>
      <c r="FB24">
        <v>8.3</v>
      </c>
      <c r="FC24">
        <v>2</v>
      </c>
      <c r="FD24">
        <v>513.016</v>
      </c>
      <c r="FE24">
        <v>477.545</v>
      </c>
      <c r="FF24">
        <v>23.3513</v>
      </c>
      <c r="FG24">
        <v>32.6822</v>
      </c>
      <c r="FH24">
        <v>29.9998</v>
      </c>
      <c r="FI24">
        <v>32.6419</v>
      </c>
      <c r="FJ24">
        <v>32.6008</v>
      </c>
      <c r="FK24">
        <v>20.2181</v>
      </c>
      <c r="FL24">
        <v>47.8495</v>
      </c>
      <c r="FM24">
        <v>0</v>
      </c>
      <c r="FN24">
        <v>23.3608</v>
      </c>
      <c r="FO24">
        <v>408.969</v>
      </c>
      <c r="FP24">
        <v>18.0174</v>
      </c>
      <c r="FQ24">
        <v>101.065</v>
      </c>
      <c r="FR24">
        <v>100.708</v>
      </c>
    </row>
    <row r="25" spans="1:174">
      <c r="A25">
        <v>9</v>
      </c>
      <c r="B25">
        <v>1608161509</v>
      </c>
      <c r="C25">
        <v>756.400000095367</v>
      </c>
      <c r="D25" t="s">
        <v>329</v>
      </c>
      <c r="E25" t="s">
        <v>330</v>
      </c>
      <c r="F25" t="s">
        <v>290</v>
      </c>
      <c r="G25" t="s">
        <v>291</v>
      </c>
      <c r="H25">
        <v>1608161501.25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292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331</v>
      </c>
      <c r="AR25">
        <v>15377.8</v>
      </c>
      <c r="AS25">
        <v>854.989538461538</v>
      </c>
      <c r="AT25">
        <v>984.33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332</v>
      </c>
      <c r="BD25">
        <v>582.5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295</v>
      </c>
      <c r="BS25">
        <v>2</v>
      </c>
      <c r="BT25">
        <v>1608161501.25</v>
      </c>
      <c r="BU25">
        <v>499.775666666667</v>
      </c>
      <c r="BV25">
        <v>511.262366666667</v>
      </c>
      <c r="BW25">
        <v>19.30665</v>
      </c>
      <c r="BX25">
        <v>18.1047333333333</v>
      </c>
      <c r="BY25">
        <v>500.425666666667</v>
      </c>
      <c r="BZ25">
        <v>19.34165</v>
      </c>
      <c r="CA25">
        <v>500.2236</v>
      </c>
      <c r="CB25">
        <v>101.976466666667</v>
      </c>
      <c r="CC25">
        <v>0.0999820266666667</v>
      </c>
      <c r="CD25">
        <v>28.00847</v>
      </c>
      <c r="CE25">
        <v>27.9779166666667</v>
      </c>
      <c r="CF25">
        <v>999.9</v>
      </c>
      <c r="CG25">
        <v>0</v>
      </c>
      <c r="CH25">
        <v>0</v>
      </c>
      <c r="CI25">
        <v>10004.16</v>
      </c>
      <c r="CJ25">
        <v>0</v>
      </c>
      <c r="CK25">
        <v>271.6481</v>
      </c>
      <c r="CL25">
        <v>1399.99566666667</v>
      </c>
      <c r="CM25">
        <v>0.900005466666666</v>
      </c>
      <c r="CN25">
        <v>0.0999948266666667</v>
      </c>
      <c r="CO25">
        <v>0</v>
      </c>
      <c r="CP25">
        <v>854.988566666667</v>
      </c>
      <c r="CQ25">
        <v>4.99979</v>
      </c>
      <c r="CR25">
        <v>11920.8933333333</v>
      </c>
      <c r="CS25">
        <v>11904.6566666667</v>
      </c>
      <c r="CT25">
        <v>47.0041333333333</v>
      </c>
      <c r="CU25">
        <v>49.0082666666667</v>
      </c>
      <c r="CV25">
        <v>48.0704</v>
      </c>
      <c r="CW25">
        <v>48.0578666666666</v>
      </c>
      <c r="CX25">
        <v>48.25</v>
      </c>
      <c r="CY25">
        <v>1255.50366666667</v>
      </c>
      <c r="CZ25">
        <v>139.492</v>
      </c>
      <c r="DA25">
        <v>0</v>
      </c>
      <c r="DB25">
        <v>118.5</v>
      </c>
      <c r="DC25">
        <v>0</v>
      </c>
      <c r="DD25">
        <v>854.989538461538</v>
      </c>
      <c r="DE25">
        <v>-0.454974353399516</v>
      </c>
      <c r="DF25">
        <v>-13.9384615785752</v>
      </c>
      <c r="DG25">
        <v>11920.7115384615</v>
      </c>
      <c r="DH25">
        <v>15</v>
      </c>
      <c r="DI25">
        <v>1608161532</v>
      </c>
      <c r="DJ25" t="s">
        <v>333</v>
      </c>
      <c r="DK25">
        <v>1608161532</v>
      </c>
      <c r="DL25">
        <v>1608161529</v>
      </c>
      <c r="DM25">
        <v>25</v>
      </c>
      <c r="DN25">
        <v>-0.111</v>
      </c>
      <c r="DO25">
        <v>-0.002</v>
      </c>
      <c r="DP25">
        <v>-0.65</v>
      </c>
      <c r="DQ25">
        <v>-0.035</v>
      </c>
      <c r="DR25">
        <v>511</v>
      </c>
      <c r="DS25">
        <v>18</v>
      </c>
      <c r="DT25">
        <v>0.1</v>
      </c>
      <c r="DU25">
        <v>0.07</v>
      </c>
      <c r="DV25">
        <v>8.967851714565</v>
      </c>
      <c r="DW25">
        <v>-0.162924652118311</v>
      </c>
      <c r="DX25">
        <v>0.0471004977409108</v>
      </c>
      <c r="DY25">
        <v>1</v>
      </c>
      <c r="DZ25">
        <v>-11.3816580645161</v>
      </c>
      <c r="EA25">
        <v>0.167714516129082</v>
      </c>
      <c r="EB25">
        <v>0.0556223485729436</v>
      </c>
      <c r="EC25">
        <v>1</v>
      </c>
      <c r="ED25">
        <v>1.22798483870968</v>
      </c>
      <c r="EE25">
        <v>0.0439485483870924</v>
      </c>
      <c r="EF25">
        <v>0.00414336926244247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-0.65</v>
      </c>
      <c r="EN25">
        <v>-0.035</v>
      </c>
      <c r="EO25">
        <v>-0.785004515506464</v>
      </c>
      <c r="EP25">
        <v>0.000815476741614031</v>
      </c>
      <c r="EQ25">
        <v>-7.50717249551838e-07</v>
      </c>
      <c r="ER25">
        <v>1.84432784397856e-10</v>
      </c>
      <c r="ES25">
        <v>-0.145617728229525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10.2</v>
      </c>
      <c r="FB25">
        <v>10.3</v>
      </c>
      <c r="FC25">
        <v>2</v>
      </c>
      <c r="FD25">
        <v>512.987</v>
      </c>
      <c r="FE25">
        <v>477.985</v>
      </c>
      <c r="FF25">
        <v>23.1718</v>
      </c>
      <c r="FG25">
        <v>32.65</v>
      </c>
      <c r="FH25">
        <v>30</v>
      </c>
      <c r="FI25">
        <v>32.6131</v>
      </c>
      <c r="FJ25">
        <v>32.5721</v>
      </c>
      <c r="FK25">
        <v>24.1949</v>
      </c>
      <c r="FL25">
        <v>47.4567</v>
      </c>
      <c r="FM25">
        <v>0</v>
      </c>
      <c r="FN25">
        <v>23.1683</v>
      </c>
      <c r="FO25">
        <v>511.313</v>
      </c>
      <c r="FP25">
        <v>18.1849</v>
      </c>
      <c r="FQ25">
        <v>101.068</v>
      </c>
      <c r="FR25">
        <v>100.706</v>
      </c>
    </row>
    <row r="26" spans="1:174">
      <c r="A26">
        <v>10</v>
      </c>
      <c r="B26">
        <v>1608161653</v>
      </c>
      <c r="C26">
        <v>900.400000095367</v>
      </c>
      <c r="D26" t="s">
        <v>334</v>
      </c>
      <c r="E26" t="s">
        <v>335</v>
      </c>
      <c r="F26" t="s">
        <v>290</v>
      </c>
      <c r="G26" t="s">
        <v>291</v>
      </c>
      <c r="H26">
        <v>1608161645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292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336</v>
      </c>
      <c r="AR26">
        <v>15377.6</v>
      </c>
      <c r="AS26">
        <v>859.017192307692</v>
      </c>
      <c r="AT26">
        <v>994.02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337</v>
      </c>
      <c r="BD26">
        <v>594.65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295</v>
      </c>
      <c r="BS26">
        <v>2</v>
      </c>
      <c r="BT26">
        <v>1608161645</v>
      </c>
      <c r="BU26">
        <v>600.078516129032</v>
      </c>
      <c r="BV26">
        <v>611.41664516129</v>
      </c>
      <c r="BW26">
        <v>19.3594</v>
      </c>
      <c r="BX26">
        <v>18.5271322580645</v>
      </c>
      <c r="BY26">
        <v>600.715032258064</v>
      </c>
      <c r="BZ26">
        <v>19.3694322580645</v>
      </c>
      <c r="CA26">
        <v>500.232709677419</v>
      </c>
      <c r="CB26">
        <v>101.972612903226</v>
      </c>
      <c r="CC26">
        <v>0.0999966741935484</v>
      </c>
      <c r="CD26">
        <v>28.0039290322581</v>
      </c>
      <c r="CE26">
        <v>27.9858064516129</v>
      </c>
      <c r="CF26">
        <v>999.9</v>
      </c>
      <c r="CG26">
        <v>0</v>
      </c>
      <c r="CH26">
        <v>0</v>
      </c>
      <c r="CI26">
        <v>10000.385483871</v>
      </c>
      <c r="CJ26">
        <v>0</v>
      </c>
      <c r="CK26">
        <v>264.302548387097</v>
      </c>
      <c r="CL26">
        <v>1400.00451612903</v>
      </c>
      <c r="CM26">
        <v>0.900005225806452</v>
      </c>
      <c r="CN26">
        <v>0.0999950838709678</v>
      </c>
      <c r="CO26">
        <v>0</v>
      </c>
      <c r="CP26">
        <v>859.080322580645</v>
      </c>
      <c r="CQ26">
        <v>4.99979</v>
      </c>
      <c r="CR26">
        <v>11976.9064516129</v>
      </c>
      <c r="CS26">
        <v>11904.735483871</v>
      </c>
      <c r="CT26">
        <v>47.03</v>
      </c>
      <c r="CU26">
        <v>49.062</v>
      </c>
      <c r="CV26">
        <v>48.125</v>
      </c>
      <c r="CW26">
        <v>48.0863870967742</v>
      </c>
      <c r="CX26">
        <v>48.25</v>
      </c>
      <c r="CY26">
        <v>1255.50903225806</v>
      </c>
      <c r="CZ26">
        <v>139.495806451613</v>
      </c>
      <c r="DA26">
        <v>0</v>
      </c>
      <c r="DB26">
        <v>143.600000143051</v>
      </c>
      <c r="DC26">
        <v>0</v>
      </c>
      <c r="DD26">
        <v>859.017192307692</v>
      </c>
      <c r="DE26">
        <v>-5.67654700683633</v>
      </c>
      <c r="DF26">
        <v>-97.2683761808529</v>
      </c>
      <c r="DG26">
        <v>11975.7807692308</v>
      </c>
      <c r="DH26">
        <v>15</v>
      </c>
      <c r="DI26">
        <v>1608161532</v>
      </c>
      <c r="DJ26" t="s">
        <v>333</v>
      </c>
      <c r="DK26">
        <v>1608161532</v>
      </c>
      <c r="DL26">
        <v>1608161529</v>
      </c>
      <c r="DM26">
        <v>25</v>
      </c>
      <c r="DN26">
        <v>-0.111</v>
      </c>
      <c r="DO26">
        <v>-0.002</v>
      </c>
      <c r="DP26">
        <v>-0.65</v>
      </c>
      <c r="DQ26">
        <v>-0.035</v>
      </c>
      <c r="DR26">
        <v>511</v>
      </c>
      <c r="DS26">
        <v>18</v>
      </c>
      <c r="DT26">
        <v>0.1</v>
      </c>
      <c r="DU26">
        <v>0.07</v>
      </c>
      <c r="DV26">
        <v>9.04259099840572</v>
      </c>
      <c r="DW26">
        <v>-0.427319296270425</v>
      </c>
      <c r="DX26">
        <v>0.0649054164483091</v>
      </c>
      <c r="DY26">
        <v>1</v>
      </c>
      <c r="DZ26">
        <v>-11.3480741935484</v>
      </c>
      <c r="EA26">
        <v>0.689032258064519</v>
      </c>
      <c r="EB26">
        <v>0.0888349973455388</v>
      </c>
      <c r="EC26">
        <v>0</v>
      </c>
      <c r="ED26">
        <v>0.835560967741935</v>
      </c>
      <c r="EE26">
        <v>-0.341218935483873</v>
      </c>
      <c r="EF26">
        <v>0.0396732287069154</v>
      </c>
      <c r="EG26">
        <v>0</v>
      </c>
      <c r="EH26">
        <v>1</v>
      </c>
      <c r="EI26">
        <v>3</v>
      </c>
      <c r="EJ26" t="s">
        <v>303</v>
      </c>
      <c r="EK26">
        <v>100</v>
      </c>
      <c r="EL26">
        <v>100</v>
      </c>
      <c r="EM26">
        <v>-0.636</v>
      </c>
      <c r="EN26">
        <v>-0.0092</v>
      </c>
      <c r="EO26">
        <v>-0.895584788180511</v>
      </c>
      <c r="EP26">
        <v>0.000815476741614031</v>
      </c>
      <c r="EQ26">
        <v>-7.50717249551838e-07</v>
      </c>
      <c r="ER26">
        <v>1.84432784397856e-10</v>
      </c>
      <c r="ES26">
        <v>-0.147347481390586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2</v>
      </c>
      <c r="FB26">
        <v>2.1</v>
      </c>
      <c r="FC26">
        <v>2</v>
      </c>
      <c r="FD26">
        <v>512.698</v>
      </c>
      <c r="FE26">
        <v>478.659</v>
      </c>
      <c r="FF26">
        <v>23.1208</v>
      </c>
      <c r="FG26">
        <v>32.6532</v>
      </c>
      <c r="FH26">
        <v>30.0012</v>
      </c>
      <c r="FI26">
        <v>32.6073</v>
      </c>
      <c r="FJ26">
        <v>32.5664</v>
      </c>
      <c r="FK26">
        <v>27.9659</v>
      </c>
      <c r="FL26">
        <v>45.5819</v>
      </c>
      <c r="FM26">
        <v>0</v>
      </c>
      <c r="FN26">
        <v>23.0934</v>
      </c>
      <c r="FO26">
        <v>611.09</v>
      </c>
      <c r="FP26">
        <v>18.6178</v>
      </c>
      <c r="FQ26">
        <v>101.067</v>
      </c>
      <c r="FR26">
        <v>100.707</v>
      </c>
    </row>
    <row r="27" spans="1:174">
      <c r="A27">
        <v>11</v>
      </c>
      <c r="B27">
        <v>1608161773.5</v>
      </c>
      <c r="C27">
        <v>1020.90000009537</v>
      </c>
      <c r="D27" t="s">
        <v>338</v>
      </c>
      <c r="E27" t="s">
        <v>339</v>
      </c>
      <c r="F27" t="s">
        <v>290</v>
      </c>
      <c r="G27" t="s">
        <v>291</v>
      </c>
      <c r="H27">
        <v>1608161765.5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292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340</v>
      </c>
      <c r="AR27">
        <v>15377.3</v>
      </c>
      <c r="AS27">
        <v>856.9135</v>
      </c>
      <c r="AT27">
        <v>991.89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341</v>
      </c>
      <c r="BD27">
        <v>597.33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295</v>
      </c>
      <c r="BS27">
        <v>2</v>
      </c>
      <c r="BT27">
        <v>1608161765.5</v>
      </c>
      <c r="BU27">
        <v>700.080935483871</v>
      </c>
      <c r="BV27">
        <v>710.487451612903</v>
      </c>
      <c r="BW27">
        <v>19.3813451612903</v>
      </c>
      <c r="BX27">
        <v>18.6979032258065</v>
      </c>
      <c r="BY27">
        <v>700.710225806452</v>
      </c>
      <c r="BZ27">
        <v>19.3909451612903</v>
      </c>
      <c r="CA27">
        <v>500.226032258064</v>
      </c>
      <c r="CB27">
        <v>101.967483870968</v>
      </c>
      <c r="CC27">
        <v>0.0999724483870968</v>
      </c>
      <c r="CD27">
        <v>27.9631967741935</v>
      </c>
      <c r="CE27">
        <v>27.9239032258065</v>
      </c>
      <c r="CF27">
        <v>999.9</v>
      </c>
      <c r="CG27">
        <v>0</v>
      </c>
      <c r="CH27">
        <v>0</v>
      </c>
      <c r="CI27">
        <v>10000.6035483871</v>
      </c>
      <c r="CJ27">
        <v>0</v>
      </c>
      <c r="CK27">
        <v>256.738451612903</v>
      </c>
      <c r="CL27">
        <v>1399.99870967742</v>
      </c>
      <c r="CM27">
        <v>0.900005967741935</v>
      </c>
      <c r="CN27">
        <v>0.0999942064516129</v>
      </c>
      <c r="CO27">
        <v>0</v>
      </c>
      <c r="CP27">
        <v>857.014161290322</v>
      </c>
      <c r="CQ27">
        <v>4.99979</v>
      </c>
      <c r="CR27">
        <v>11941.4225806452</v>
      </c>
      <c r="CS27">
        <v>11904.6870967742</v>
      </c>
      <c r="CT27">
        <v>47.062</v>
      </c>
      <c r="CU27">
        <v>49.0701290322581</v>
      </c>
      <c r="CV27">
        <v>48.124935483871</v>
      </c>
      <c r="CW27">
        <v>48.125</v>
      </c>
      <c r="CX27">
        <v>48.274</v>
      </c>
      <c r="CY27">
        <v>1255.51064516129</v>
      </c>
      <c r="CZ27">
        <v>139.48935483871</v>
      </c>
      <c r="DA27">
        <v>0</v>
      </c>
      <c r="DB27">
        <v>120.100000143051</v>
      </c>
      <c r="DC27">
        <v>0</v>
      </c>
      <c r="DD27">
        <v>856.9135</v>
      </c>
      <c r="DE27">
        <v>-7.28796583023288</v>
      </c>
      <c r="DF27">
        <v>-111.336752201933</v>
      </c>
      <c r="DG27">
        <v>11940.0692307692</v>
      </c>
      <c r="DH27">
        <v>15</v>
      </c>
      <c r="DI27">
        <v>1608161532</v>
      </c>
      <c r="DJ27" t="s">
        <v>333</v>
      </c>
      <c r="DK27">
        <v>1608161532</v>
      </c>
      <c r="DL27">
        <v>1608161529</v>
      </c>
      <c r="DM27">
        <v>25</v>
      </c>
      <c r="DN27">
        <v>-0.111</v>
      </c>
      <c r="DO27">
        <v>-0.002</v>
      </c>
      <c r="DP27">
        <v>-0.65</v>
      </c>
      <c r="DQ27">
        <v>-0.035</v>
      </c>
      <c r="DR27">
        <v>511</v>
      </c>
      <c r="DS27">
        <v>18</v>
      </c>
      <c r="DT27">
        <v>0.1</v>
      </c>
      <c r="DU27">
        <v>0.07</v>
      </c>
      <c r="DV27">
        <v>8.26855335428397</v>
      </c>
      <c r="DW27">
        <v>-1.06627950666693</v>
      </c>
      <c r="DX27">
        <v>0.104754730611341</v>
      </c>
      <c r="DY27">
        <v>0</v>
      </c>
      <c r="DZ27">
        <v>-10.4065129032258</v>
      </c>
      <c r="EA27">
        <v>1.15032096774195</v>
      </c>
      <c r="EB27">
        <v>0.124234623873502</v>
      </c>
      <c r="EC27">
        <v>0</v>
      </c>
      <c r="ED27">
        <v>0.683447129032258</v>
      </c>
      <c r="EE27">
        <v>-0.0167949193548401</v>
      </c>
      <c r="EF27">
        <v>0.00144826572018187</v>
      </c>
      <c r="EG27">
        <v>1</v>
      </c>
      <c r="EH27">
        <v>1</v>
      </c>
      <c r="EI27">
        <v>3</v>
      </c>
      <c r="EJ27" t="s">
        <v>303</v>
      </c>
      <c r="EK27">
        <v>100</v>
      </c>
      <c r="EL27">
        <v>100</v>
      </c>
      <c r="EM27">
        <v>-0.629</v>
      </c>
      <c r="EN27">
        <v>-0.0097</v>
      </c>
      <c r="EO27">
        <v>-0.895584788180511</v>
      </c>
      <c r="EP27">
        <v>0.000815476741614031</v>
      </c>
      <c r="EQ27">
        <v>-7.50717249551838e-07</v>
      </c>
      <c r="ER27">
        <v>1.84432784397856e-10</v>
      </c>
      <c r="ES27">
        <v>-0.147347481390586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4</v>
      </c>
      <c r="FB27">
        <v>4.1</v>
      </c>
      <c r="FC27">
        <v>2</v>
      </c>
      <c r="FD27">
        <v>512.602</v>
      </c>
      <c r="FE27">
        <v>479.354</v>
      </c>
      <c r="FF27">
        <v>23.3699</v>
      </c>
      <c r="FG27">
        <v>32.6323</v>
      </c>
      <c r="FH27">
        <v>29.9997</v>
      </c>
      <c r="FI27">
        <v>32.5843</v>
      </c>
      <c r="FJ27">
        <v>32.5415</v>
      </c>
      <c r="FK27">
        <v>31.6116</v>
      </c>
      <c r="FL27">
        <v>45.0689</v>
      </c>
      <c r="FM27">
        <v>0</v>
      </c>
      <c r="FN27">
        <v>23.3856</v>
      </c>
      <c r="FO27">
        <v>710.271</v>
      </c>
      <c r="FP27">
        <v>18.6931</v>
      </c>
      <c r="FQ27">
        <v>101.076</v>
      </c>
      <c r="FR27">
        <v>100.705</v>
      </c>
    </row>
    <row r="28" spans="1:174">
      <c r="A28">
        <v>12</v>
      </c>
      <c r="B28">
        <v>1608161890</v>
      </c>
      <c r="C28">
        <v>1137.40000009537</v>
      </c>
      <c r="D28" t="s">
        <v>342</v>
      </c>
      <c r="E28" t="s">
        <v>343</v>
      </c>
      <c r="F28" t="s">
        <v>290</v>
      </c>
      <c r="G28" t="s">
        <v>291</v>
      </c>
      <c r="H28">
        <v>1608161882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292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344</v>
      </c>
      <c r="AR28">
        <v>15377.2</v>
      </c>
      <c r="AS28">
        <v>856.227</v>
      </c>
      <c r="AT28">
        <v>994.55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345</v>
      </c>
      <c r="BD28">
        <v>599.18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295</v>
      </c>
      <c r="BS28">
        <v>2</v>
      </c>
      <c r="BT28">
        <v>1608161882</v>
      </c>
      <c r="BU28">
        <v>799.822193548387</v>
      </c>
      <c r="BV28">
        <v>810.525064516129</v>
      </c>
      <c r="BW28">
        <v>19.4147258064516</v>
      </c>
      <c r="BX28">
        <v>18.8806903225806</v>
      </c>
      <c r="BY28">
        <v>800.451290322581</v>
      </c>
      <c r="BZ28">
        <v>19.4236225806452</v>
      </c>
      <c r="CA28">
        <v>500.221064516129</v>
      </c>
      <c r="CB28">
        <v>101.961483870968</v>
      </c>
      <c r="CC28">
        <v>0.0999211677419355</v>
      </c>
      <c r="CD28">
        <v>28.0023838709677</v>
      </c>
      <c r="CE28">
        <v>27.9663935483871</v>
      </c>
      <c r="CF28">
        <v>999.9</v>
      </c>
      <c r="CG28">
        <v>0</v>
      </c>
      <c r="CH28">
        <v>0</v>
      </c>
      <c r="CI28">
        <v>10009.9177419355</v>
      </c>
      <c r="CJ28">
        <v>0</v>
      </c>
      <c r="CK28">
        <v>251.912677419355</v>
      </c>
      <c r="CL28">
        <v>1400.01</v>
      </c>
      <c r="CM28">
        <v>0.899997032258064</v>
      </c>
      <c r="CN28">
        <v>0.100003070967742</v>
      </c>
      <c r="CO28">
        <v>0</v>
      </c>
      <c r="CP28">
        <v>856.266870967742</v>
      </c>
      <c r="CQ28">
        <v>4.99979</v>
      </c>
      <c r="CR28">
        <v>11930.9612903226</v>
      </c>
      <c r="CS28">
        <v>11904.7419354839</v>
      </c>
      <c r="CT28">
        <v>47.062</v>
      </c>
      <c r="CU28">
        <v>49.062</v>
      </c>
      <c r="CV28">
        <v>48.125</v>
      </c>
      <c r="CW28">
        <v>48.066064516129</v>
      </c>
      <c r="CX28">
        <v>48.25</v>
      </c>
      <c r="CY28">
        <v>1255.50774193548</v>
      </c>
      <c r="CZ28">
        <v>139.502903225806</v>
      </c>
      <c r="DA28">
        <v>0</v>
      </c>
      <c r="DB28">
        <v>116</v>
      </c>
      <c r="DC28">
        <v>0</v>
      </c>
      <c r="DD28">
        <v>856.227</v>
      </c>
      <c r="DE28">
        <v>-3.62666666406154</v>
      </c>
      <c r="DF28">
        <v>-62.5435897322566</v>
      </c>
      <c r="DG28">
        <v>11930.2461538462</v>
      </c>
      <c r="DH28">
        <v>15</v>
      </c>
      <c r="DI28">
        <v>1608161532</v>
      </c>
      <c r="DJ28" t="s">
        <v>333</v>
      </c>
      <c r="DK28">
        <v>1608161532</v>
      </c>
      <c r="DL28">
        <v>1608161529</v>
      </c>
      <c r="DM28">
        <v>25</v>
      </c>
      <c r="DN28">
        <v>-0.111</v>
      </c>
      <c r="DO28">
        <v>-0.002</v>
      </c>
      <c r="DP28">
        <v>-0.65</v>
      </c>
      <c r="DQ28">
        <v>-0.035</v>
      </c>
      <c r="DR28">
        <v>511</v>
      </c>
      <c r="DS28">
        <v>18</v>
      </c>
      <c r="DT28">
        <v>0.1</v>
      </c>
      <c r="DU28">
        <v>0.07</v>
      </c>
      <c r="DV28">
        <v>8.56609469528301</v>
      </c>
      <c r="DW28">
        <v>-0.0809214449737231</v>
      </c>
      <c r="DX28">
        <v>0.0866200823362683</v>
      </c>
      <c r="DY28">
        <v>1</v>
      </c>
      <c r="DZ28">
        <v>-10.7079903225806</v>
      </c>
      <c r="EA28">
        <v>0.0616887096774483</v>
      </c>
      <c r="EB28">
        <v>0.102895651354359</v>
      </c>
      <c r="EC28">
        <v>1</v>
      </c>
      <c r="ED28">
        <v>0.532573580645161</v>
      </c>
      <c r="EE28">
        <v>0.188787435483868</v>
      </c>
      <c r="EF28">
        <v>0.0147006813530359</v>
      </c>
      <c r="EG28">
        <v>1</v>
      </c>
      <c r="EH28">
        <v>3</v>
      </c>
      <c r="EI28">
        <v>3</v>
      </c>
      <c r="EJ28" t="s">
        <v>308</v>
      </c>
      <c r="EK28">
        <v>100</v>
      </c>
      <c r="EL28">
        <v>100</v>
      </c>
      <c r="EM28">
        <v>-0.629</v>
      </c>
      <c r="EN28">
        <v>-0.0086</v>
      </c>
      <c r="EO28">
        <v>-0.895584788180511</v>
      </c>
      <c r="EP28">
        <v>0.000815476741614031</v>
      </c>
      <c r="EQ28">
        <v>-7.50717249551838e-07</v>
      </c>
      <c r="ER28">
        <v>1.84432784397856e-10</v>
      </c>
      <c r="ES28">
        <v>-0.147347481390586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6</v>
      </c>
      <c r="FB28">
        <v>6</v>
      </c>
      <c r="FC28">
        <v>2</v>
      </c>
      <c r="FD28">
        <v>512.601</v>
      </c>
      <c r="FE28">
        <v>479.965</v>
      </c>
      <c r="FF28">
        <v>23.208</v>
      </c>
      <c r="FG28">
        <v>32.5693</v>
      </c>
      <c r="FH28">
        <v>30.001</v>
      </c>
      <c r="FI28">
        <v>32.5382</v>
      </c>
      <c r="FJ28">
        <v>32.4976</v>
      </c>
      <c r="FK28">
        <v>35.2188</v>
      </c>
      <c r="FL28">
        <v>44.477</v>
      </c>
      <c r="FM28">
        <v>0</v>
      </c>
      <c r="FN28">
        <v>23.1956</v>
      </c>
      <c r="FO28">
        <v>810.619</v>
      </c>
      <c r="FP28">
        <v>18.8791</v>
      </c>
      <c r="FQ28">
        <v>101.084</v>
      </c>
      <c r="FR28">
        <v>100.71</v>
      </c>
    </row>
    <row r="29" spans="1:174">
      <c r="A29">
        <v>13</v>
      </c>
      <c r="B29">
        <v>1608161996</v>
      </c>
      <c r="C29">
        <v>1243.40000009537</v>
      </c>
      <c r="D29" t="s">
        <v>346</v>
      </c>
      <c r="E29" t="s">
        <v>347</v>
      </c>
      <c r="F29" t="s">
        <v>290</v>
      </c>
      <c r="G29" t="s">
        <v>291</v>
      </c>
      <c r="H29">
        <v>1608161988.25</v>
      </c>
      <c r="I29">
        <f>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((R29-I29/2)*K29-J29)/(R29+I29/2)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I29*(1000-(1000*0.61365*exp(17.502*U29/(240.97+U29))/(CB29+CC29)+BW29)/2)/(1000*0.61365*exp(17.502*U29/(240.97+U29))/(CB29+CC29)-BW29)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(BM29*BO29)</f>
        <v>0</v>
      </c>
      <c r="T29">
        <f>(CD29+(S29+2*0.95*5.67E-8*(((CD29+$B$7)+273)^4-(CD29+273)^4)-44100*I29)/(1.84*29.3*P29+8*0.95*5.67E-8*(CD29+273)^3))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(-I29*44100)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292</v>
      </c>
      <c r="AK29">
        <v>15552.9</v>
      </c>
      <c r="AL29">
        <v>715.476923076923</v>
      </c>
      <c r="AM29">
        <v>3262.08</v>
      </c>
      <c r="AN29">
        <f>AM29-AL29</f>
        <v>0</v>
      </c>
      <c r="AO29">
        <f>AN29/AM29</f>
        <v>0</v>
      </c>
      <c r="AP29">
        <v>-0.577747479816223</v>
      </c>
      <c r="AQ29" t="s">
        <v>348</v>
      </c>
      <c r="AR29">
        <v>15377.3</v>
      </c>
      <c r="AS29">
        <v>865.90112</v>
      </c>
      <c r="AT29">
        <v>1016.31</v>
      </c>
      <c r="AU29">
        <f>1-AS29/AT29</f>
        <v>0</v>
      </c>
      <c r="AV29">
        <v>0.5</v>
      </c>
      <c r="AW29">
        <f>BM29</f>
        <v>0</v>
      </c>
      <c r="AX29">
        <f>J29</f>
        <v>0</v>
      </c>
      <c r="AY29">
        <f>AU29*AV29*AW29</f>
        <v>0</v>
      </c>
      <c r="AZ29">
        <f>BE29/AT29</f>
        <v>0</v>
      </c>
      <c r="BA29">
        <f>(AX29-AP29)/AW29</f>
        <v>0</v>
      </c>
      <c r="BB29">
        <f>(AM29-AT29)/AT29</f>
        <v>0</v>
      </c>
      <c r="BC29" t="s">
        <v>349</v>
      </c>
      <c r="BD29">
        <v>596.19</v>
      </c>
      <c r="BE29">
        <f>AT29-BD29</f>
        <v>0</v>
      </c>
      <c r="BF29">
        <f>(AT29-AS29)/(AT29-BD29)</f>
        <v>0</v>
      </c>
      <c r="BG29">
        <f>(AM29-AT29)/(AM29-BD29)</f>
        <v>0</v>
      </c>
      <c r="BH29">
        <f>(AT29-AS29)/(AT29-AL29)</f>
        <v>0</v>
      </c>
      <c r="BI29">
        <f>(AM29-AT29)/(AM29-AL29)</f>
        <v>0</v>
      </c>
      <c r="BJ29">
        <f>(BF29*BD29/AS29)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295</v>
      </c>
      <c r="BS29">
        <v>2</v>
      </c>
      <c r="BT29">
        <v>1608161988.25</v>
      </c>
      <c r="BU29">
        <v>899.542766666667</v>
      </c>
      <c r="BV29">
        <v>912.005266666667</v>
      </c>
      <c r="BW29">
        <v>19.38832</v>
      </c>
      <c r="BX29">
        <v>18.8658633333333</v>
      </c>
      <c r="BY29">
        <v>900.178</v>
      </c>
      <c r="BZ29">
        <v>19.3977566666667</v>
      </c>
      <c r="CA29">
        <v>500.215366666667</v>
      </c>
      <c r="CB29">
        <v>101.957833333333</v>
      </c>
      <c r="CC29">
        <v>0.0999591166666667</v>
      </c>
      <c r="CD29">
        <v>28.0005466666667</v>
      </c>
      <c r="CE29">
        <v>27.9717533333333</v>
      </c>
      <c r="CF29">
        <v>999.9</v>
      </c>
      <c r="CG29">
        <v>0</v>
      </c>
      <c r="CH29">
        <v>0</v>
      </c>
      <c r="CI29">
        <v>10000.871</v>
      </c>
      <c r="CJ29">
        <v>0</v>
      </c>
      <c r="CK29">
        <v>250.972866666667</v>
      </c>
      <c r="CL29">
        <v>1400.00266666667</v>
      </c>
      <c r="CM29">
        <v>0.899992</v>
      </c>
      <c r="CN29">
        <v>0.100008</v>
      </c>
      <c r="CO29">
        <v>0</v>
      </c>
      <c r="CP29">
        <v>865.882233333333</v>
      </c>
      <c r="CQ29">
        <v>4.99979</v>
      </c>
      <c r="CR29">
        <v>12071.94</v>
      </c>
      <c r="CS29">
        <v>11904.6666666667</v>
      </c>
      <c r="CT29">
        <v>47.1061</v>
      </c>
      <c r="CU29">
        <v>49.083</v>
      </c>
      <c r="CV29">
        <v>48.1477333333333</v>
      </c>
      <c r="CW29">
        <v>48.1208</v>
      </c>
      <c r="CX29">
        <v>48.2954666666667</v>
      </c>
      <c r="CY29">
        <v>1255.49266666667</v>
      </c>
      <c r="CZ29">
        <v>139.51</v>
      </c>
      <c r="DA29">
        <v>0</v>
      </c>
      <c r="DB29">
        <v>105.100000143051</v>
      </c>
      <c r="DC29">
        <v>0</v>
      </c>
      <c r="DD29">
        <v>865.90112</v>
      </c>
      <c r="DE29">
        <v>1.28392306003963</v>
      </c>
      <c r="DF29">
        <v>13.7769230848719</v>
      </c>
      <c r="DG29">
        <v>12072.024</v>
      </c>
      <c r="DH29">
        <v>15</v>
      </c>
      <c r="DI29">
        <v>1608161532</v>
      </c>
      <c r="DJ29" t="s">
        <v>333</v>
      </c>
      <c r="DK29">
        <v>1608161532</v>
      </c>
      <c r="DL29">
        <v>1608161529</v>
      </c>
      <c r="DM29">
        <v>25</v>
      </c>
      <c r="DN29">
        <v>-0.111</v>
      </c>
      <c r="DO29">
        <v>-0.002</v>
      </c>
      <c r="DP29">
        <v>-0.65</v>
      </c>
      <c r="DQ29">
        <v>-0.035</v>
      </c>
      <c r="DR29">
        <v>511</v>
      </c>
      <c r="DS29">
        <v>18</v>
      </c>
      <c r="DT29">
        <v>0.1</v>
      </c>
      <c r="DU29">
        <v>0.07</v>
      </c>
      <c r="DV29">
        <v>10.0098870010107</v>
      </c>
      <c r="DW29">
        <v>-0.154334872854075</v>
      </c>
      <c r="DX29">
        <v>0.123915025692322</v>
      </c>
      <c r="DY29">
        <v>1</v>
      </c>
      <c r="DZ29">
        <v>-12.4832774193548</v>
      </c>
      <c r="EA29">
        <v>0.0935225806451873</v>
      </c>
      <c r="EB29">
        <v>0.154483977057602</v>
      </c>
      <c r="EC29">
        <v>1</v>
      </c>
      <c r="ED29">
        <v>0.523179548387097</v>
      </c>
      <c r="EE29">
        <v>0.157350435483869</v>
      </c>
      <c r="EF29">
        <v>0.02045589392601</v>
      </c>
      <c r="EG29">
        <v>1</v>
      </c>
      <c r="EH29">
        <v>3</v>
      </c>
      <c r="EI29">
        <v>3</v>
      </c>
      <c r="EJ29" t="s">
        <v>308</v>
      </c>
      <c r="EK29">
        <v>100</v>
      </c>
      <c r="EL29">
        <v>100</v>
      </c>
      <c r="EM29">
        <v>-0.635</v>
      </c>
      <c r="EN29">
        <v>-0.0085</v>
      </c>
      <c r="EO29">
        <v>-0.895584788180511</v>
      </c>
      <c r="EP29">
        <v>0.000815476741614031</v>
      </c>
      <c r="EQ29">
        <v>-7.50717249551838e-07</v>
      </c>
      <c r="ER29">
        <v>1.84432784397856e-10</v>
      </c>
      <c r="ES29">
        <v>-0.147347481390586</v>
      </c>
      <c r="ET29">
        <v>-0.0138481432109286</v>
      </c>
      <c r="EU29">
        <v>0.00144553185324755</v>
      </c>
      <c r="EV29">
        <v>-1.88220190754585e-05</v>
      </c>
      <c r="EW29">
        <v>6</v>
      </c>
      <c r="EX29">
        <v>2177</v>
      </c>
      <c r="EY29">
        <v>1</v>
      </c>
      <c r="EZ29">
        <v>25</v>
      </c>
      <c r="FA29">
        <v>7.7</v>
      </c>
      <c r="FB29">
        <v>7.8</v>
      </c>
      <c r="FC29">
        <v>2</v>
      </c>
      <c r="FD29">
        <v>512.274</v>
      </c>
      <c r="FE29">
        <v>480.351</v>
      </c>
      <c r="FF29">
        <v>23.1288</v>
      </c>
      <c r="FG29">
        <v>32.5347</v>
      </c>
      <c r="FH29">
        <v>30.0006</v>
      </c>
      <c r="FI29">
        <v>32.5066</v>
      </c>
      <c r="FJ29">
        <v>32.4664</v>
      </c>
      <c r="FK29">
        <v>38.8049</v>
      </c>
      <c r="FL29">
        <v>44.6102</v>
      </c>
      <c r="FM29">
        <v>0</v>
      </c>
      <c r="FN29">
        <v>23.1022</v>
      </c>
      <c r="FO29">
        <v>912.173</v>
      </c>
      <c r="FP29">
        <v>18.7971</v>
      </c>
      <c r="FQ29">
        <v>101.088</v>
      </c>
      <c r="FR29">
        <v>100.708</v>
      </c>
    </row>
    <row r="30" spans="1:174">
      <c r="A30">
        <v>14</v>
      </c>
      <c r="B30">
        <v>1608162116.5</v>
      </c>
      <c r="C30">
        <v>1363.90000009537</v>
      </c>
      <c r="D30" t="s">
        <v>350</v>
      </c>
      <c r="E30" t="s">
        <v>351</v>
      </c>
      <c r="F30" t="s">
        <v>290</v>
      </c>
      <c r="G30" t="s">
        <v>291</v>
      </c>
      <c r="H30">
        <v>1608162108.5</v>
      </c>
      <c r="I30">
        <f>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((R30-I30/2)*K30-J30)/(R30+I30/2)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I30*(1000-(1000*0.61365*exp(17.502*U30/(240.97+U30))/(CB30+CC30)+BW30)/2)/(1000*0.61365*exp(17.502*U30/(240.97+U30))/(CB30+CC30)-BW30)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(BM30*BO30)</f>
        <v>0</v>
      </c>
      <c r="T30">
        <f>(CD30+(S30+2*0.95*5.67E-8*(((CD30+$B$7)+273)^4-(CD30+273)^4)-44100*I30)/(1.84*29.3*P30+8*0.95*5.67E-8*(CD30+273)^3))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(-I30*44100)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292</v>
      </c>
      <c r="AK30">
        <v>15552.9</v>
      </c>
      <c r="AL30">
        <v>715.476923076923</v>
      </c>
      <c r="AM30">
        <v>3262.08</v>
      </c>
      <c r="AN30">
        <f>AM30-AL30</f>
        <v>0</v>
      </c>
      <c r="AO30">
        <f>AN30/AM30</f>
        <v>0</v>
      </c>
      <c r="AP30">
        <v>-0.577747479816223</v>
      </c>
      <c r="AQ30" t="s">
        <v>352</v>
      </c>
      <c r="AR30">
        <v>15377.9</v>
      </c>
      <c r="AS30">
        <v>906.820884615385</v>
      </c>
      <c r="AT30">
        <v>1083.69</v>
      </c>
      <c r="AU30">
        <f>1-AS30/AT30</f>
        <v>0</v>
      </c>
      <c r="AV30">
        <v>0.5</v>
      </c>
      <c r="AW30">
        <f>BM30</f>
        <v>0</v>
      </c>
      <c r="AX30">
        <f>J30</f>
        <v>0</v>
      </c>
      <c r="AY30">
        <f>AU30*AV30*AW30</f>
        <v>0</v>
      </c>
      <c r="AZ30">
        <f>BE30/AT30</f>
        <v>0</v>
      </c>
      <c r="BA30">
        <f>(AX30-AP30)/AW30</f>
        <v>0</v>
      </c>
      <c r="BB30">
        <f>(AM30-AT30)/AT30</f>
        <v>0</v>
      </c>
      <c r="BC30" t="s">
        <v>353</v>
      </c>
      <c r="BD30">
        <v>599.1</v>
      </c>
      <c r="BE30">
        <f>AT30-BD30</f>
        <v>0</v>
      </c>
      <c r="BF30">
        <f>(AT30-AS30)/(AT30-BD30)</f>
        <v>0</v>
      </c>
      <c r="BG30">
        <f>(AM30-AT30)/(AM30-BD30)</f>
        <v>0</v>
      </c>
      <c r="BH30">
        <f>(AT30-AS30)/(AT30-AL30)</f>
        <v>0</v>
      </c>
      <c r="BI30">
        <f>(AM30-AT30)/(AM30-AL30)</f>
        <v>0</v>
      </c>
      <c r="BJ30">
        <f>(BF30*BD30/AS30)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295</v>
      </c>
      <c r="BS30">
        <v>2</v>
      </c>
      <c r="BT30">
        <v>1608162108.5</v>
      </c>
      <c r="BU30">
        <v>1199.60806451613</v>
      </c>
      <c r="BV30">
        <v>1215.71935483871</v>
      </c>
      <c r="BW30">
        <v>19.4368387096774</v>
      </c>
      <c r="BX30">
        <v>18.9212161290323</v>
      </c>
      <c r="BY30">
        <v>1200.28774193548</v>
      </c>
      <c r="BZ30">
        <v>19.4452806451613</v>
      </c>
      <c r="CA30">
        <v>500.221</v>
      </c>
      <c r="CB30">
        <v>101.952741935484</v>
      </c>
      <c r="CC30">
        <v>0.0999649967741935</v>
      </c>
      <c r="CD30">
        <v>27.9912870967742</v>
      </c>
      <c r="CE30">
        <v>27.9836</v>
      </c>
      <c r="CF30">
        <v>999.9</v>
      </c>
      <c r="CG30">
        <v>0</v>
      </c>
      <c r="CH30">
        <v>0</v>
      </c>
      <c r="CI30">
        <v>9998.90483870968</v>
      </c>
      <c r="CJ30">
        <v>0</v>
      </c>
      <c r="CK30">
        <v>250.58364516129</v>
      </c>
      <c r="CL30">
        <v>1399.98161290323</v>
      </c>
      <c r="CM30">
        <v>0.900005032258064</v>
      </c>
      <c r="CN30">
        <v>0.0999952516129032</v>
      </c>
      <c r="CO30">
        <v>0</v>
      </c>
      <c r="CP30">
        <v>906.821225806452</v>
      </c>
      <c r="CQ30">
        <v>4.99979</v>
      </c>
      <c r="CR30">
        <v>12646.664516129</v>
      </c>
      <c r="CS30">
        <v>11904.5387096774</v>
      </c>
      <c r="CT30">
        <v>47.0884193548387</v>
      </c>
      <c r="CU30">
        <v>49.1046774193548</v>
      </c>
      <c r="CV30">
        <v>48.173</v>
      </c>
      <c r="CW30">
        <v>48.125</v>
      </c>
      <c r="CX30">
        <v>48.312</v>
      </c>
      <c r="CY30">
        <v>1255.48870967742</v>
      </c>
      <c r="CZ30">
        <v>139.492903225806</v>
      </c>
      <c r="DA30">
        <v>0</v>
      </c>
      <c r="DB30">
        <v>119.600000143051</v>
      </c>
      <c r="DC30">
        <v>0</v>
      </c>
      <c r="DD30">
        <v>906.820884615385</v>
      </c>
      <c r="DE30">
        <v>-1.2827008632277</v>
      </c>
      <c r="DF30">
        <v>-23.9999999711606</v>
      </c>
      <c r="DG30">
        <v>12646.6923076923</v>
      </c>
      <c r="DH30">
        <v>15</v>
      </c>
      <c r="DI30">
        <v>1608161532</v>
      </c>
      <c r="DJ30" t="s">
        <v>333</v>
      </c>
      <c r="DK30">
        <v>1608161532</v>
      </c>
      <c r="DL30">
        <v>1608161529</v>
      </c>
      <c r="DM30">
        <v>25</v>
      </c>
      <c r="DN30">
        <v>-0.111</v>
      </c>
      <c r="DO30">
        <v>-0.002</v>
      </c>
      <c r="DP30">
        <v>-0.65</v>
      </c>
      <c r="DQ30">
        <v>-0.035</v>
      </c>
      <c r="DR30">
        <v>511</v>
      </c>
      <c r="DS30">
        <v>18</v>
      </c>
      <c r="DT30">
        <v>0.1</v>
      </c>
      <c r="DU30">
        <v>0.07</v>
      </c>
      <c r="DV30">
        <v>12.9149585601927</v>
      </c>
      <c r="DW30">
        <v>-2.63752845106999</v>
      </c>
      <c r="DX30">
        <v>0.197950656908833</v>
      </c>
      <c r="DY30">
        <v>0</v>
      </c>
      <c r="DZ30">
        <v>-16.1109967741935</v>
      </c>
      <c r="EA30">
        <v>2.74672741935494</v>
      </c>
      <c r="EB30">
        <v>0.21456076736631</v>
      </c>
      <c r="EC30">
        <v>0</v>
      </c>
      <c r="ED30">
        <v>0.515618806451613</v>
      </c>
      <c r="EE30">
        <v>0.299494838709676</v>
      </c>
      <c r="EF30">
        <v>0.0226713750332445</v>
      </c>
      <c r="EG30">
        <v>0</v>
      </c>
      <c r="EH30">
        <v>0</v>
      </c>
      <c r="EI30">
        <v>3</v>
      </c>
      <c r="EJ30" t="s">
        <v>297</v>
      </c>
      <c r="EK30">
        <v>100</v>
      </c>
      <c r="EL30">
        <v>100</v>
      </c>
      <c r="EM30">
        <v>-0.68</v>
      </c>
      <c r="EN30">
        <v>-0.0078</v>
      </c>
      <c r="EO30">
        <v>-0.895584788180511</v>
      </c>
      <c r="EP30">
        <v>0.000815476741614031</v>
      </c>
      <c r="EQ30">
        <v>-7.50717249551838e-07</v>
      </c>
      <c r="ER30">
        <v>1.84432784397856e-10</v>
      </c>
      <c r="ES30">
        <v>-0.147347481390586</v>
      </c>
      <c r="ET30">
        <v>-0.0138481432109286</v>
      </c>
      <c r="EU30">
        <v>0.00144553185324755</v>
      </c>
      <c r="EV30">
        <v>-1.88220190754585e-05</v>
      </c>
      <c r="EW30">
        <v>6</v>
      </c>
      <c r="EX30">
        <v>2177</v>
      </c>
      <c r="EY30">
        <v>1</v>
      </c>
      <c r="EZ30">
        <v>25</v>
      </c>
      <c r="FA30">
        <v>9.7</v>
      </c>
      <c r="FB30">
        <v>9.8</v>
      </c>
      <c r="FC30">
        <v>2</v>
      </c>
      <c r="FD30">
        <v>512.463</v>
      </c>
      <c r="FE30">
        <v>481.091</v>
      </c>
      <c r="FF30">
        <v>23.2429</v>
      </c>
      <c r="FG30">
        <v>32.5146</v>
      </c>
      <c r="FH30">
        <v>30</v>
      </c>
      <c r="FI30">
        <v>32.4807</v>
      </c>
      <c r="FJ30">
        <v>32.4407</v>
      </c>
      <c r="FK30">
        <v>49.1872</v>
      </c>
      <c r="FL30">
        <v>44.2233</v>
      </c>
      <c r="FM30">
        <v>0</v>
      </c>
      <c r="FN30">
        <v>23.2445</v>
      </c>
      <c r="FO30">
        <v>1215.57</v>
      </c>
      <c r="FP30">
        <v>18.9513</v>
      </c>
      <c r="FQ30">
        <v>101.09</v>
      </c>
      <c r="FR30">
        <v>100.709</v>
      </c>
    </row>
    <row r="31" spans="1:174">
      <c r="A31">
        <v>15</v>
      </c>
      <c r="B31">
        <v>1608162237</v>
      </c>
      <c r="C31">
        <v>1484.40000009537</v>
      </c>
      <c r="D31" t="s">
        <v>354</v>
      </c>
      <c r="E31" t="s">
        <v>355</v>
      </c>
      <c r="F31" t="s">
        <v>290</v>
      </c>
      <c r="G31" t="s">
        <v>291</v>
      </c>
      <c r="H31">
        <v>1608162229</v>
      </c>
      <c r="I31">
        <f>CA31*AG31*(BW31-BX31)/(100*BP31*(1000-AG31*BW31))</f>
        <v>0</v>
      </c>
      <c r="J31">
        <f>CA31*AG31*(BV31-BU31*(1000-AG31*BX31)/(1000-AG31*BW31))/(100*BP31)</f>
        <v>0</v>
      </c>
      <c r="K31">
        <f>BU31 - IF(AG31&gt;1, J31*BP31*100.0/(AI31*CI31), 0)</f>
        <v>0</v>
      </c>
      <c r="L31">
        <f>((R31-I31/2)*K31-J31)/(R31+I31/2)</f>
        <v>0</v>
      </c>
      <c r="M31">
        <f>L31*(CB31+CC31)/1000.0</f>
        <v>0</v>
      </c>
      <c r="N31">
        <f>(BU31 - IF(AG31&gt;1, J31*BP31*100.0/(AI31*CI31), 0))*(CB31+CC31)/1000.0</f>
        <v>0</v>
      </c>
      <c r="O31">
        <f>2.0/((1/Q31-1/P31)+SIGN(Q31)*SQRT((1/Q31-1/P31)*(1/Q31-1/P31) + 4*BQ31/((BQ31+1)*(BQ31+1))*(2*1/Q31*1/P31-1/P31*1/P31)))</f>
        <v>0</v>
      </c>
      <c r="P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Q31">
        <f>I31*(1000-(1000*0.61365*exp(17.502*U31/(240.97+U31))/(CB31+CC31)+BW31)/2)/(1000*0.61365*exp(17.502*U31/(240.97+U31))/(CB31+CC31)-BW31)</f>
        <v>0</v>
      </c>
      <c r="R31">
        <f>1/((BQ31+1)/(O31/1.6)+1/(P31/1.37)) + BQ31/((BQ31+1)/(O31/1.6) + BQ31/(P31/1.37))</f>
        <v>0</v>
      </c>
      <c r="S31">
        <f>(BM31*BO31)</f>
        <v>0</v>
      </c>
      <c r="T31">
        <f>(CD31+(S31+2*0.95*5.67E-8*(((CD31+$B$7)+273)^4-(CD31+273)^4)-44100*I31)/(1.84*29.3*P31+8*0.95*5.67E-8*(CD31+273)^3))</f>
        <v>0</v>
      </c>
      <c r="U31">
        <f>($C$7*CE31+$D$7*CF31+$E$7*T31)</f>
        <v>0</v>
      </c>
      <c r="V31">
        <f>0.61365*exp(17.502*U31/(240.97+U31))</f>
        <v>0</v>
      </c>
      <c r="W31">
        <f>(X31/Y31*100)</f>
        <v>0</v>
      </c>
      <c r="X31">
        <f>BW31*(CB31+CC31)/1000</f>
        <v>0</v>
      </c>
      <c r="Y31">
        <f>0.61365*exp(17.502*CD31/(240.97+CD31))</f>
        <v>0</v>
      </c>
      <c r="Z31">
        <f>(V31-BW31*(CB31+CC31)/1000)</f>
        <v>0</v>
      </c>
      <c r="AA31">
        <f>(-I31*44100)</f>
        <v>0</v>
      </c>
      <c r="AB31">
        <f>2*29.3*P31*0.92*(CD31-U31)</f>
        <v>0</v>
      </c>
      <c r="AC31">
        <f>2*0.95*5.67E-8*(((CD31+$B$7)+273)^4-(U31+273)^4)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MAX(0,($B$13+$C$13*CI31)/(1+$D$13*CI31)*CB31/(CD31+273)*$E$13)</f>
        <v>0</v>
      </c>
      <c r="AJ31" t="s">
        <v>292</v>
      </c>
      <c r="AK31">
        <v>15552.9</v>
      </c>
      <c r="AL31">
        <v>715.476923076923</v>
      </c>
      <c r="AM31">
        <v>3262.08</v>
      </c>
      <c r="AN31">
        <f>AM31-AL31</f>
        <v>0</v>
      </c>
      <c r="AO31">
        <f>AN31/AM31</f>
        <v>0</v>
      </c>
      <c r="AP31">
        <v>-0.577747479816223</v>
      </c>
      <c r="AQ31" t="s">
        <v>356</v>
      </c>
      <c r="AR31">
        <v>15377.7</v>
      </c>
      <c r="AS31">
        <v>903.849730769231</v>
      </c>
      <c r="AT31">
        <v>1071.82</v>
      </c>
      <c r="AU31">
        <f>1-AS31/AT31</f>
        <v>0</v>
      </c>
      <c r="AV31">
        <v>0.5</v>
      </c>
      <c r="AW31">
        <f>BM31</f>
        <v>0</v>
      </c>
      <c r="AX31">
        <f>J31</f>
        <v>0</v>
      </c>
      <c r="AY31">
        <f>AU31*AV31*AW31</f>
        <v>0</v>
      </c>
      <c r="AZ31">
        <f>BE31/AT31</f>
        <v>0</v>
      </c>
      <c r="BA31">
        <f>(AX31-AP31)/AW31</f>
        <v>0</v>
      </c>
      <c r="BB31">
        <f>(AM31-AT31)/AT31</f>
        <v>0</v>
      </c>
      <c r="BC31" t="s">
        <v>357</v>
      </c>
      <c r="BD31">
        <v>615.43</v>
      </c>
      <c r="BE31">
        <f>AT31-BD31</f>
        <v>0</v>
      </c>
      <c r="BF31">
        <f>(AT31-AS31)/(AT31-BD31)</f>
        <v>0</v>
      </c>
      <c r="BG31">
        <f>(AM31-AT31)/(AM31-BD31)</f>
        <v>0</v>
      </c>
      <c r="BH31">
        <f>(AT31-AS31)/(AT31-AL31)</f>
        <v>0</v>
      </c>
      <c r="BI31">
        <f>(AM31-AT31)/(AM31-AL31)</f>
        <v>0</v>
      </c>
      <c r="BJ31">
        <f>(BF31*BD31/AS31)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295</v>
      </c>
      <c r="BS31">
        <v>2</v>
      </c>
      <c r="BT31">
        <v>1608162229</v>
      </c>
      <c r="BU31">
        <v>1399.81364516129</v>
      </c>
      <c r="BV31">
        <v>1414.08064516129</v>
      </c>
      <c r="BW31">
        <v>19.337664516129</v>
      </c>
      <c r="BX31">
        <v>19.0135677419355</v>
      </c>
      <c r="BY31">
        <v>1400.88064516129</v>
      </c>
      <c r="BZ31">
        <v>19.352664516129</v>
      </c>
      <c r="CA31">
        <v>500.229129032258</v>
      </c>
      <c r="CB31">
        <v>101.953612903226</v>
      </c>
      <c r="CC31">
        <v>0.100008003225806</v>
      </c>
      <c r="CD31">
        <v>27.9987161290323</v>
      </c>
      <c r="CE31">
        <v>27.9846838709677</v>
      </c>
      <c r="CF31">
        <v>999.9</v>
      </c>
      <c r="CG31">
        <v>0</v>
      </c>
      <c r="CH31">
        <v>0</v>
      </c>
      <c r="CI31">
        <v>9997.52</v>
      </c>
      <c r="CJ31">
        <v>0</v>
      </c>
      <c r="CK31">
        <v>249.607193548387</v>
      </c>
      <c r="CL31">
        <v>1400.00032258064</v>
      </c>
      <c r="CM31">
        <v>0.900007096774193</v>
      </c>
      <c r="CN31">
        <v>0.0999932129032258</v>
      </c>
      <c r="CO31">
        <v>0</v>
      </c>
      <c r="CP31">
        <v>903.967290322581</v>
      </c>
      <c r="CQ31">
        <v>4.99979</v>
      </c>
      <c r="CR31">
        <v>12596.1806451613</v>
      </c>
      <c r="CS31">
        <v>11904.7032258065</v>
      </c>
      <c r="CT31">
        <v>47.120935483871</v>
      </c>
      <c r="CU31">
        <v>49.0863870967742</v>
      </c>
      <c r="CV31">
        <v>48.183</v>
      </c>
      <c r="CW31">
        <v>48.1168709677419</v>
      </c>
      <c r="CX31">
        <v>48.312</v>
      </c>
      <c r="CY31">
        <v>1255.50741935484</v>
      </c>
      <c r="CZ31">
        <v>139.492903225806</v>
      </c>
      <c r="DA31">
        <v>0</v>
      </c>
      <c r="DB31">
        <v>119.700000047684</v>
      </c>
      <c r="DC31">
        <v>0</v>
      </c>
      <c r="DD31">
        <v>903.849730769231</v>
      </c>
      <c r="DE31">
        <v>-19.7623589962339</v>
      </c>
      <c r="DF31">
        <v>-283.822222409527</v>
      </c>
      <c r="DG31">
        <v>12594.3923076923</v>
      </c>
      <c r="DH31">
        <v>15</v>
      </c>
      <c r="DI31">
        <v>1608162272</v>
      </c>
      <c r="DJ31" t="s">
        <v>358</v>
      </c>
      <c r="DK31">
        <v>1608162272</v>
      </c>
      <c r="DL31">
        <v>1608162254</v>
      </c>
      <c r="DM31">
        <v>26</v>
      </c>
      <c r="DN31">
        <v>-0.345</v>
      </c>
      <c r="DO31">
        <v>0</v>
      </c>
      <c r="DP31">
        <v>-1.067</v>
      </c>
      <c r="DQ31">
        <v>-0.015</v>
      </c>
      <c r="DR31">
        <v>1414</v>
      </c>
      <c r="DS31">
        <v>19</v>
      </c>
      <c r="DT31">
        <v>0.21</v>
      </c>
      <c r="DU31">
        <v>0.18</v>
      </c>
      <c r="DV31">
        <v>11.2533957465155</v>
      </c>
      <c r="DW31">
        <v>-2.69211304174501</v>
      </c>
      <c r="DX31">
        <v>0.206580611833549</v>
      </c>
      <c r="DY31">
        <v>0</v>
      </c>
      <c r="DZ31">
        <v>-13.9462258064516</v>
      </c>
      <c r="EA31">
        <v>3.55274032258069</v>
      </c>
      <c r="EB31">
        <v>0.273051748572579</v>
      </c>
      <c r="EC31">
        <v>0</v>
      </c>
      <c r="ED31">
        <v>0.33224264516129</v>
      </c>
      <c r="EE31">
        <v>-0.258654532258066</v>
      </c>
      <c r="EF31">
        <v>0.0299800896892807</v>
      </c>
      <c r="EG31">
        <v>0</v>
      </c>
      <c r="EH31">
        <v>0</v>
      </c>
      <c r="EI31">
        <v>3</v>
      </c>
      <c r="EJ31" t="s">
        <v>297</v>
      </c>
      <c r="EK31">
        <v>100</v>
      </c>
      <c r="EL31">
        <v>100</v>
      </c>
      <c r="EM31">
        <v>-1.067</v>
      </c>
      <c r="EN31">
        <v>-0.015</v>
      </c>
      <c r="EO31">
        <v>-0.895584788180511</v>
      </c>
      <c r="EP31">
        <v>0.000815476741614031</v>
      </c>
      <c r="EQ31">
        <v>-7.50717249551838e-07</v>
      </c>
      <c r="ER31">
        <v>1.84432784397856e-10</v>
      </c>
      <c r="ES31">
        <v>-0.147347481390586</v>
      </c>
      <c r="ET31">
        <v>-0.0138481432109286</v>
      </c>
      <c r="EU31">
        <v>0.00144553185324755</v>
      </c>
      <c r="EV31">
        <v>-1.88220190754585e-05</v>
      </c>
      <c r="EW31">
        <v>6</v>
      </c>
      <c r="EX31">
        <v>2177</v>
      </c>
      <c r="EY31">
        <v>1</v>
      </c>
      <c r="EZ31">
        <v>25</v>
      </c>
      <c r="FA31">
        <v>11.8</v>
      </c>
      <c r="FB31">
        <v>11.8</v>
      </c>
      <c r="FC31">
        <v>2</v>
      </c>
      <c r="FD31">
        <v>512.32</v>
      </c>
      <c r="FE31">
        <v>481.682</v>
      </c>
      <c r="FF31">
        <v>23.075</v>
      </c>
      <c r="FG31">
        <v>32.5174</v>
      </c>
      <c r="FH31">
        <v>30.0001</v>
      </c>
      <c r="FI31">
        <v>32.475</v>
      </c>
      <c r="FJ31">
        <v>32.4351</v>
      </c>
      <c r="FK31">
        <v>55.7344</v>
      </c>
      <c r="FL31">
        <v>43.6779</v>
      </c>
      <c r="FM31">
        <v>0</v>
      </c>
      <c r="FN31">
        <v>23.0734</v>
      </c>
      <c r="FO31">
        <v>1413.77</v>
      </c>
      <c r="FP31">
        <v>19.1336</v>
      </c>
      <c r="FQ31">
        <v>101.087</v>
      </c>
      <c r="FR31">
        <v>100.705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2020-12-16T15:45:41Z</dcterms:created>
  <dcterms:modified xsi:type="dcterms:W3CDTF">2020-12-16T15:45:41Z</dcterms:modified>
</cp:coreProperties>
</file>