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s\Desktop\Research Lab\Bevilacqua Research Lab\Posters, Presentations, and Reports\Computational_analysis_RNA_SARS_CoV_2\"/>
    </mc:Choice>
  </mc:AlternateContent>
  <xr:revisionPtr revIDLastSave="0" documentId="13_ncr:1_{A7827F4B-0408-4B26-9E83-C995135F1AF1}" xr6:coauthVersionLast="47" xr6:coauthVersionMax="47" xr10:uidLastSave="{00000000-0000-0000-0000-000000000000}"/>
  <bookViews>
    <workbookView xWindow="-108" yWindow="-108" windowWidth="23256" windowHeight="12576" xr2:uid="{15B8A82C-C648-4B0E-AC79-6853FD77A41A}"/>
  </bookViews>
  <sheets>
    <sheet name="S1" sheetId="1" r:id="rId1"/>
    <sheet name="S2" sheetId="2" r:id="rId2"/>
    <sheet name="S3" sheetId="3" r:id="rId3"/>
    <sheet name="S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6" i="2"/>
  <c r="F5" i="2"/>
  <c r="F3" i="2"/>
  <c r="F4" i="2"/>
  <c r="F2" i="2"/>
  <c r="D49" i="1"/>
  <c r="D48" i="1"/>
  <c r="D47" i="1"/>
  <c r="S103" i="2" l="1"/>
</calcChain>
</file>

<file path=xl/sharedStrings.xml><?xml version="1.0" encoding="utf-8"?>
<sst xmlns="http://schemas.openxmlformats.org/spreadsheetml/2006/main" count="543" uniqueCount="198">
  <si>
    <t>NCBI Accession</t>
  </si>
  <si>
    <t>Rfam Accession</t>
  </si>
  <si>
    <t>PDB Structures</t>
  </si>
  <si>
    <r>
      <t>Class</t>
    </r>
    <r>
      <rPr>
        <vertAlign val="superscript"/>
        <sz val="8"/>
        <color rgb="FF000000"/>
        <rFont val="Times New Roman"/>
        <family val="1"/>
      </rPr>
      <t>a</t>
    </r>
  </si>
  <si>
    <t>Functionality</t>
  </si>
  <si>
    <t xml:space="preserve">Number </t>
  </si>
  <si>
    <r>
      <t>Pseudoknots</t>
    </r>
    <r>
      <rPr>
        <vertAlign val="superscript"/>
        <sz val="8"/>
        <color rgb="FF000000"/>
        <rFont val="Times New Roman"/>
        <family val="1"/>
      </rPr>
      <t>a</t>
    </r>
  </si>
  <si>
    <t>Length Known Structure</t>
  </si>
  <si>
    <r>
      <t>Start Structure</t>
    </r>
    <r>
      <rPr>
        <vertAlign val="superscript"/>
        <sz val="8"/>
        <color rgb="FF000000"/>
        <rFont val="Times New Roman"/>
        <family val="1"/>
      </rPr>
      <t>a</t>
    </r>
  </si>
  <si>
    <r>
      <t>End Structure</t>
    </r>
    <r>
      <rPr>
        <vertAlign val="superscript"/>
        <sz val="8"/>
        <color rgb="FF000000"/>
        <rFont val="Times New Roman"/>
        <family val="1"/>
      </rPr>
      <t>a</t>
    </r>
  </si>
  <si>
    <r>
      <t>Start Seq</t>
    </r>
    <r>
      <rPr>
        <vertAlign val="superscript"/>
        <sz val="8"/>
        <color rgb="FF000000"/>
        <rFont val="Times New Roman"/>
        <family val="1"/>
      </rPr>
      <t>b</t>
    </r>
  </si>
  <si>
    <r>
      <t>End Seq</t>
    </r>
    <r>
      <rPr>
        <vertAlign val="superscript"/>
        <sz val="8"/>
        <color rgb="FF000000"/>
        <rFont val="Times New Roman"/>
        <family val="1"/>
      </rPr>
      <t>b</t>
    </r>
  </si>
  <si>
    <r>
      <t>5' Correction  Z = -2.53</t>
    </r>
    <r>
      <rPr>
        <vertAlign val="superscript"/>
        <sz val="8"/>
        <color rgb="FF000000"/>
        <rFont val="Times New Roman"/>
        <family val="1"/>
      </rPr>
      <t>c</t>
    </r>
  </si>
  <si>
    <r>
      <t>3' Correction  Z = -2.53</t>
    </r>
    <r>
      <rPr>
        <vertAlign val="superscript"/>
        <sz val="8"/>
        <color rgb="FF000000"/>
        <rFont val="Times New Roman"/>
        <family val="1"/>
      </rPr>
      <t>c</t>
    </r>
  </si>
  <si>
    <t>AE008691.1</t>
  </si>
  <si>
    <t>RF00167</t>
  </si>
  <si>
    <t>6vwt</t>
  </si>
  <si>
    <t>Purine</t>
  </si>
  <si>
    <t>Riboswitch</t>
  </si>
  <si>
    <t>AFEW01025041.1</t>
  </si>
  <si>
    <t>RF00008</t>
  </si>
  <si>
    <t>NA</t>
  </si>
  <si>
    <t>Hammerhead Type III</t>
  </si>
  <si>
    <t>Ribozyme</t>
  </si>
  <si>
    <t>AJLR01000045.1</t>
  </si>
  <si>
    <t>RF00162</t>
  </si>
  <si>
    <t>7eaf</t>
  </si>
  <si>
    <t>SAM</t>
  </si>
  <si>
    <t>AKVJ01000011.1</t>
  </si>
  <si>
    <t>RF02684</t>
  </si>
  <si>
    <t>Twister-P5</t>
  </si>
  <si>
    <t>AL590842.1</t>
  </si>
  <si>
    <t>RF01055</t>
  </si>
  <si>
    <t>MOCO</t>
  </si>
  <si>
    <t>AL591824.1</t>
  </si>
  <si>
    <t>RF00234</t>
  </si>
  <si>
    <t>4meg</t>
  </si>
  <si>
    <t>glmS</t>
  </si>
  <si>
    <t>Ribozyme/Riboswitch</t>
  </si>
  <si>
    <t>AL591973.1</t>
  </si>
  <si>
    <t>AP009384</t>
  </si>
  <si>
    <t>APBN01000024.1</t>
  </si>
  <si>
    <t>BA000043.1</t>
  </si>
  <si>
    <t>CH724127.1</t>
  </si>
  <si>
    <t>RF01725</t>
  </si>
  <si>
    <t>SAM I/IV</t>
  </si>
  <si>
    <t>CM007898.1</t>
  </si>
  <si>
    <t>CP000141.1</t>
  </si>
  <si>
    <t>RF00504</t>
  </si>
  <si>
    <t>6wll</t>
  </si>
  <si>
    <t>Glycine</t>
  </si>
  <si>
    <t>CP000568.1</t>
  </si>
  <si>
    <t>CP001638.1</t>
  </si>
  <si>
    <t>CP002293.1</t>
  </si>
  <si>
    <t>CP003184.1</t>
  </si>
  <si>
    <t>CP003943.1</t>
  </si>
  <si>
    <t>RF01734</t>
  </si>
  <si>
    <t>5kh8</t>
  </si>
  <si>
    <t>Fluoride</t>
  </si>
  <si>
    <t>CP008852.1</t>
  </si>
  <si>
    <t>RF00380</t>
  </si>
  <si>
    <t>3pdr</t>
  </si>
  <si>
    <t>M-box</t>
  </si>
  <si>
    <t>CP015839.1</t>
  </si>
  <si>
    <t>CP019698.1</t>
  </si>
  <si>
    <t>CP022315.1</t>
  </si>
  <si>
    <t>FP929046.1</t>
  </si>
  <si>
    <t>RF02681</t>
  </si>
  <si>
    <t>5t5a</t>
  </si>
  <si>
    <t>Twister Sister</t>
  </si>
  <si>
    <t>FQXJ01000003.1</t>
  </si>
  <si>
    <t>FUXA01000016.1</t>
  </si>
  <si>
    <t>RF02679</t>
  </si>
  <si>
    <t>6UEY</t>
  </si>
  <si>
    <t>Pistol</t>
  </si>
  <si>
    <t>GG657595.1</t>
  </si>
  <si>
    <t>HF999316.1</t>
  </si>
  <si>
    <t>JHUR01000008.1</t>
  </si>
  <si>
    <t>JJRR01083242.1</t>
  </si>
  <si>
    <t>RF02275</t>
  </si>
  <si>
    <t>Hammerhead HH9</t>
  </si>
  <si>
    <t>JNVC02000001.1</t>
  </si>
  <si>
    <t>RF00059</t>
  </si>
  <si>
    <t>7td7</t>
  </si>
  <si>
    <t>TPP</t>
  </si>
  <si>
    <t>JPUW01000001.1</t>
  </si>
  <si>
    <t>JRNV01000011.1</t>
  </si>
  <si>
    <t>JYNH01000035.1</t>
  </si>
  <si>
    <t>KB946316.1</t>
  </si>
  <si>
    <t>KF208639.2</t>
  </si>
  <si>
    <t>KF669662.1</t>
  </si>
  <si>
    <t>LDXR01000011.1</t>
  </si>
  <si>
    <t>LSFY01000001.1</t>
  </si>
  <si>
    <t>MNRD01000119.1</t>
  </si>
  <si>
    <t>RF02682</t>
  </si>
  <si>
    <t>HDV-F-prausnitzii</t>
  </si>
  <si>
    <t>MNRH01000059.1</t>
  </si>
  <si>
    <t>MRCE01000059.1</t>
  </si>
  <si>
    <t>MUIN01000001.1</t>
  </si>
  <si>
    <t>MZGX01000001.1</t>
  </si>
  <si>
    <t>NGKX01000001.1</t>
  </si>
  <si>
    <r>
      <t>Z-score Threshold (c)</t>
    </r>
    <r>
      <rPr>
        <sz val="8"/>
        <color theme="1"/>
        <rFont val="Calibri"/>
        <family val="2"/>
      </rPr>
      <t> </t>
    </r>
  </si>
  <si>
    <r>
      <t>False Positives</t>
    </r>
    <r>
      <rPr>
        <vertAlign val="superscript"/>
        <sz val="8"/>
        <color rgb="FF000000"/>
        <rFont val="Times New Roman"/>
        <family val="1"/>
      </rPr>
      <t>a</t>
    </r>
  </si>
  <si>
    <r>
      <t>True Negatives</t>
    </r>
    <r>
      <rPr>
        <vertAlign val="superscript"/>
        <sz val="8"/>
        <color rgb="FF000000"/>
        <rFont val="Times New Roman"/>
        <family val="1"/>
      </rPr>
      <t>b</t>
    </r>
  </si>
  <si>
    <r>
      <t>True Positives</t>
    </r>
    <r>
      <rPr>
        <vertAlign val="superscript"/>
        <sz val="8"/>
        <color rgb="FF000000"/>
        <rFont val="Times New Roman"/>
        <family val="1"/>
      </rPr>
      <t>c</t>
    </r>
  </si>
  <si>
    <r>
      <t>False Negatives</t>
    </r>
    <r>
      <rPr>
        <vertAlign val="superscript"/>
        <sz val="8"/>
        <color rgb="FF000000"/>
        <rFont val="Times New Roman"/>
        <family val="1"/>
      </rPr>
      <t>d</t>
    </r>
  </si>
  <si>
    <r>
      <t>PPV</t>
    </r>
    <r>
      <rPr>
        <vertAlign val="superscript"/>
        <sz val="8"/>
        <color rgb="FF000000"/>
        <rFont val="Times New Roman"/>
        <family val="1"/>
      </rPr>
      <t>e</t>
    </r>
  </si>
  <si>
    <r>
      <t>Sensitivity</t>
    </r>
    <r>
      <rPr>
        <vertAlign val="superscript"/>
        <sz val="8"/>
        <color rgb="FF000000"/>
        <rFont val="Times New Roman"/>
        <family val="1"/>
      </rPr>
      <t>f</t>
    </r>
  </si>
  <si>
    <r>
      <t>1-Specificity</t>
    </r>
    <r>
      <rPr>
        <sz val="8"/>
        <color theme="1"/>
        <rFont val="Calibri"/>
        <family val="2"/>
      </rPr>
      <t> </t>
    </r>
    <r>
      <rPr>
        <vertAlign val="superscript"/>
        <sz val="8"/>
        <color rgb="FF000000"/>
        <rFont val="Times New Roman"/>
        <family val="1"/>
      </rPr>
      <t>g</t>
    </r>
  </si>
  <si>
    <r>
      <t>Sensitivity-[1-Specificity]</t>
    </r>
    <r>
      <rPr>
        <vertAlign val="superscript"/>
        <sz val="8"/>
        <color rgb="FF000000"/>
        <rFont val="Times New Roman"/>
        <family val="1"/>
      </rPr>
      <t>h</t>
    </r>
  </si>
  <si>
    <r>
      <t> </t>
    </r>
    <r>
      <rPr>
        <sz val="10"/>
        <color theme="1"/>
        <rFont val="Calibri"/>
        <family val="2"/>
        <scheme val="minor"/>
      </rPr>
      <t>what is this?   a holdover of some sort?</t>
    </r>
  </si>
  <si>
    <r>
      <t> </t>
    </r>
    <r>
      <rPr>
        <sz val="10"/>
        <color theme="1"/>
        <rFont val="Calibri"/>
        <family val="2"/>
        <scheme val="minor"/>
      </rPr>
      <t>Mac, I’d like insert a column of just Specificity, before 1-Specificty.</t>
    </r>
  </si>
  <si>
    <t>5' Boundary</t>
  </si>
  <si>
    <t>3' Boundary</t>
  </si>
  <si>
    <t>Avg Z</t>
  </si>
  <si>
    <t>High Z</t>
  </si>
  <si>
    <t>Number of PKs</t>
  </si>
  <si>
    <t>Length</t>
  </si>
  <si>
    <t>Sequence</t>
  </si>
  <si>
    <t>ATTAAAGGTTTATACCTTCCCAGGTAACAAACCAACCAACTTTCGATCTCTTGTAGATCTGTTCTCTAAACGAACTTTAAAATCTGTGTGGCTGTCACTCGGCTGCATGCTTAGTGCACTCACGCAGTATAATTAATAACTAATTA</t>
  </si>
  <si>
    <t>GGACTTTATTGACACTAAGAGGGGTGTATACTGCTGCCGTGAACATGAGCATGAAATTGCTTGGTACACGGAACGTTCTGAAAAGAGCTATGAATTGCAGACACCTTTTGAAATTAAATTGGCAAA</t>
  </si>
  <si>
    <t>TTGAAATACTCCAAAAAGAGAAAGTCAACATCAATATTGTTGGTGACTTTAAACTTAATGAAGAGATCGCCATTATTTTGGCATCTTTTTCTGCTTCCACAAGTGCTTTTGTGGAAACTGTGAAAGGTTTGGATT</t>
  </si>
  <si>
    <t>GAAGGCCGCTATAACAATACTAGATGGAATTTCACAGTATTCACTGAGACTCATTGATGCTATGATGTTCACATCTGATTTGGCTACTAACAATCT</t>
  </si>
  <si>
    <t>TTGTTAAATTTATCTCAACCTGTGCTTGTGAAATTGTCGGTGGACAAATTGTCACCTGTGCAAAGGAAATTAAGGAGAGTG</t>
  </si>
  <si>
    <t>ACATTCTTTAAGCTTGTAAATAAATTTTTGGCTTTGTGTGCTGACTCTATCATTATTGGTGGAGCTAAACTTAAAGCCTTGAATTTAGGTGAAACATTTGTCACGC</t>
  </si>
  <si>
    <t>ACAAACAATACCTTCACACTCAAAGGCGGTGCACCAACAAAGGTTACTTTTGGTGATGACACTGTGATAGAAGTGCAAGGTTACAAGAG</t>
  </si>
  <si>
    <t>AGTACTTAATGAGAAGTGCTCTGCCTATACAGTTGAACTCGGTACAGAAGTAAATGAGTTCGCCTGTGTTGTGGCAGATGCTGTCATAAAAACTTT</t>
  </si>
  <si>
    <t>ATTTGATGAGTCTGGTGAGTTTAAATTGGCTTCACATATGTATTGTTCTTTCTACCCTCCAGATGAGGATGAAGAAGAAGGTGATTGTGAAGAAGAAGAGTTTGAGCCATCAACTCAATATGAG</t>
  </si>
  <si>
    <t>ACATTGTGGAAGAAGCTAAAAAGGTAAAACCAACAGTGGTTGTTAATGCAGCCAATGTTTACCTTAAACATGGAGGAGGTGTTGCAGGAGCCTTAAATAAGGCTACTAACAATGCCATGCAAGTTGAATCTGATGATTACATAGCTACTAATGGACCACTTAAAGTGGGTGGTAGTTGTGTTTTAAGCGGACACAATCTTGCTAAACACTGTCTTCATGT</t>
  </si>
  <si>
    <t>TGATAAAAATCTCTATGACAAACTTGTTTCAAGCTTTTTGGAAATGAAGAGTGAAAAGCAAGTTGAACAAAAGATCGCTGAGATTCCTAAAGAGGAAGTTAAGCCATTTATAACTGAAAGTAAACCTTCAGTTGAACAGAGAAAACAAGATGA</t>
  </si>
  <si>
    <t>TTTTAACTGCTGTGGTTATACCTACTAAAAAGGCTGGTGGCACTACTGAAATGCTAGCGAAAGCTTTGAGAAAAGTGCCAACAGACAATTATATAACCACTTA</t>
  </si>
  <si>
    <t>AACTAGGTATAGAATTTCTTAAGAGAGGTGATAAAAGTGTATATTACACTAGTAATCCTACCACATTCCACCTAGATGGTGAAGTTATCACCTTTGACAATCTTAAGACACTTCTTTCTTTGAGAGAAGTGAGGACTATTAAGGTGTTTA</t>
  </si>
  <si>
    <t>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</t>
  </si>
  <si>
    <t>CATGGTACATTTACTTGTGCTAGTGAGTACACTGGTAATTACCAGTGTGGTCACTATAAACATATAACTTCTAAA</t>
  </si>
  <si>
    <t>AGCTTAAAGTTACATTTTTCCCTGACTTAAATGGTGATGTGGTGGCTATTGATTATAAACACTACACACCCTCTTTTAAGAAAGGAGCTAAATTGTTACATAAA</t>
  </si>
  <si>
    <t>TGAAAACCCTTGCTACTCATGGTTTAGCTGCTGTTAATAGTGTCCCTTGGGATACTATAGCTAATTATGCTAAGCCTTTTCTTAACAAAGTTGTTAGTACAACTACTAACATAGTTACACGGTGTTTAAACCGTGTTTGTACTAATTATATGCCT</t>
  </si>
  <si>
    <t>TTCTAGAATTAAAGCATCTATGCCGACTACTATAGCAAAGAATACTGTTAAGAGTGTCGGTAAATTTTGTCTAGAGGCTTC</t>
  </si>
  <si>
    <t>TTTACTACAGTCAGCTTATGTGTCAACCTATACTGTTACTAGATCAGGCATTAGTGTCTGATGTTGGTGATAGTGCGGAAGTTGCAGTTAAAATGTTTGATGCTT</t>
  </si>
  <si>
    <t>GCGCGTCATATTAATGCGCAGGTAGCAAAAAGTCACAACATTGCTTTGATATGGAACGTTAAAGATTTCATGTCATTGTCTGAACAACTACGAAAACAAATACGTAGTGCTGCTAAAAAGAATAACTTACCTT</t>
  </si>
  <si>
    <t>GCTTGCCCATTGATTGCTGCAGTCATAACAAGAGAAGTGGGTTTTGTCGTGCCTGGTTTGCCTGGCACGATATTACGCACAACTAATGGTGACTTTTTGCATTTCTTACCTAG</t>
  </si>
  <si>
    <t>TGCTGTAAATTTACTTACTAATATGTTTACACCACTAATTCAACCTATTGGTGCTTTGGACATATCAGCATCTATAGTAGCTGG</t>
  </si>
  <si>
    <t>TTAGTACTTTTGAAGAAGCTGCGCTGTGCACCTTTTTGTTAAATAAAG</t>
  </si>
  <si>
    <t>TTTGTTACATGCACCATATGGAATTACCAACTGGAGTTCATGCTGGCACAGACTTAGA</t>
  </si>
  <si>
    <t>GTAGTGCTTTATTAGAAGATGAATTTACACCTTTTGATGTTGTTAGACAATGCTCAGGTGTTACTTTCCAAAGTGCAGTGAAAAGAA</t>
  </si>
  <si>
    <t>ACTGTAGCTTATTTTAATATGGTCTATATGCCTGCTAGTTGGGTGATGCGTATTATGACATGGTTGGATATGGTTGATACTAGTTTGTCTGGTTTTAAGCTAAAAGACTGTGTTATGTATGCATCAGCTGTAGTGTTACTAATCCTTATGACA</t>
  </si>
  <si>
    <t>AGTTTAGATATATGAATTCACAGGGACTACTCCCACCCAAGAATAGCATAGATGCCTTCAAACTCAACATTAAATTGTTGGGTGTTGGTGGCAAACCTTGTATCAAAGTAGCCACTGTACAGTCTAAAATGTCAGA</t>
  </si>
  <si>
    <t>CTCAACAACATTATCAACAATGCAAGAGATGGTTGTGTTCCCTTGAACATAATACCTCTTACAACAGCAGCCAAACTAATGGTTGTCATACCAGACTATAACACATATAAAAATACGTGTGATGGTACAACATTTACTTATGCAT</t>
  </si>
  <si>
    <t>GTTACAGACACACCTAAAGGTCCTAAAGTGAAGTATTTATACTTTATTAAAGGATTAAACAACCTAAATAGAGGTATGGTACTTGGTAGTTTAGCTGCCACAGTACGTCTACAAGCTGGTAATGC</t>
  </si>
  <si>
    <t>AAGGACGAAGATGACAATTTAATTGATTCTTACTTTGTAGTTAAGAGACACACTTTCTCTAACTACCAACATGAAGAAACAATTTATAATTTACTTAAGGATT</t>
  </si>
  <si>
    <t>TAAACATGACTTCTTTAAGTTTAGAATAGACGGTGACATGGTACCACATATATCACGTCAACGTCTTACTAAATACACAATGGCAGACCTCGTCTATGCTTTAAGGCATTTTGATGAAGGTAATTGTGACACATTAAAAGAA</t>
  </si>
  <si>
    <t>TTAGTTTTAAGGAATTACTTGTGTATGCTGCTGACCCTGCTATGCACGCTGCTTCTGGTAATCTATTACTAGATAAACGCACTACGTGCTTTTCAGTAGCTGCACTTACTAACAATGTTGCTTT</t>
  </si>
  <si>
    <t>ATGGTAATGCTGCTATCAGCGATTATGACTACTATCGTTATAATCTACCAACAATGTGTGATATCAGACAACTACTATTTGTAGTTGAAGTTGTTGATAAGTACTTTGATTGTTA</t>
  </si>
  <si>
    <t>CACTTACTAAACATCCTAATCAGGAGTATGCTGATGTCTTTCATTTGTACTTACAATACATAAGAAAGCTACATGATGAGTTAACAGGACACATGTTAGACATGTATTCTGTTATGCTTACTAATGATAACACTTCAAGGTATTG</t>
  </si>
  <si>
    <t>AGCTCTCTACTACCCTTCTGCTCGCATAGTGTATACAGCTTGCTCTCATGCCGCTGTTGATGCACTATGTGAGAAGGCATTAAAATATTTGCCTATAGATAAATGTAGTAGAA</t>
  </si>
  <si>
    <t>CATGTTCCTCGGAACTTGTCGGCGTTGTCCTGCTGAAATTGTTGACACTGTGAGTGCTTTGGTTTATGATAATAAGCTTAAAGCACATAAAGACAAATCAGCTCAATGCTTTAAAATGTTTTATAAGGG</t>
  </si>
  <si>
    <t>AACTGTTGATTCATCACAGGGCTCAGAATATGACTATGTCATATTCACTCAAACCACTGAAACAGCTCACTCTTGTAATGTAAAC</t>
  </si>
  <si>
    <t>CAAATTCACAGATGGTGTATGCCTATTTTGGAATTGCAATGTCGATAGATATCCTGCTAATTCCATTGTTTGTAGATTTGACACTAGAGTGC</t>
  </si>
  <si>
    <t>GGAAAACAAGTAGTGTCAGATATAGATTATGTACCACTAAAGTCTGCTACGTGTATAACACGTTGCAATTTAGGTGGTGCTGTCTGTAGACATCATGCTAATGAGTA</t>
  </si>
  <si>
    <t>TAGAATTAGCTATGGATGAATTCATTGAACGGTATAAATTAGAAGGCTATGCCTTCGAACATATCGTTTATGGAGATTTTAGTCATAGTCAGTTAGGTGGTTTACATCTACTGATTGGACTAGCTAAACGTTTTAAGGAATC</t>
  </si>
  <si>
    <t>ATATTTAAACACATTAACATTAGCTGTACCCTATAATATGAGAGTTATACATTTTGGTGCTGGTTCTGATAAAGGAGTTGCACCAGGTACAGCTGTTTTAAGACAGTGGTTGCC</t>
  </si>
  <si>
    <t>ATACAACAAAAGCTAGCTCTTGGAGGTTCCGTGGCTATAAAGATAACAGAACATTCTTGGAATGCTGATCTTTATAAGCTCATGGGACACTTCGCATGGTGGACAGCCTTTGT</t>
  </si>
  <si>
    <t>CAATTCAGTTGTCTTCCTATTCTTTATTTGACATGAGTAAATTTCCCCTTAAATTAAGGGGTACTGCTGTTATGTCTTTAAAAGAAGGTCAAATCAATGATATG</t>
  </si>
  <si>
    <t>ACATTCAACTCAGGACTTGTTCTTACCTTTCTTTTCCAATGTTACTTGGTTCCATGCTATACATGTCTCTGGGACCAATGGTACTAAGAGGTTTGATAACCCTGTCCTACCATTT</t>
  </si>
  <si>
    <t>CAGGGTTTTTCGGCTTTAGAACCATTGGTAGATTTGCCAATAGGTATTAACATCACTAGGTTTCAAACTTTACTTGCTTTACATAGAAGTTATTTGACTCCTGGTGATTCTTCTTCAGGTTGGACAG</t>
  </si>
  <si>
    <t>GTTAGATTTCCTAATATTACAAACTTGTGCCCTTTTGGTGAAGTTTTTAACGCCACCAGATTTGCATCTGTTTATGCTTGGAACAGGAAGAG</t>
  </si>
  <si>
    <t>GTTGGTGGTAATTATAATTACCTGTATAGATTGTTTAGGAAGTCTAATCTCAAACCTTTTGAGAGAGATATTTCAACTGAAATCTATCAGGCCGGTAGCACACCTTGTAA</t>
  </si>
  <si>
    <t>TACTTTCCTTTACAATCATATGGTTTCCAACCCACTAATGGTGTTGGTTACCAACCATACAGAGTAGTAGTACTTTCTTTTGAACTTCTACATGCACCAGCAACTGTTTGTGGACCTAAAAAGTCTACTAATTTGGTTAAAAACAAATG</t>
  </si>
  <si>
    <t>ATACCCACAAATTTTACTATTAGTGTTACCACAGAAATTCTACCAGTGTCTATGACCAAGACATCAGTAGATTGTACAATGTACATTTGTGGTGATTCAACTGAATGCAGCAATCTTTTGTTGCAATATGGCAGTTTTTGTACA</t>
  </si>
  <si>
    <t>ACCAGATCCATCAAAACCAAGCAAGAGGTCATTTATTGAAGATCTACTTTTCAACAAAGTGACACTTGCAGATGCTGGCTTCATCAAA</t>
  </si>
  <si>
    <t>AAAGTTGAGGCTGAAGTGCAAATTGATAGGTTGATCACAGGCAGACTTCAAAGTTTGCAGACATATGTGACTCAACAATTAATTAGAGCTGCAGAAATCAGAG</t>
  </si>
  <si>
    <t>GGCCATGGTACATTTGGCTAGGTTTTATAGCTGGCTTGATTGCCATAGTAATGGTGACAATTATGCTTTGCTGTATGACCAGTTGCTGTAGTTGTCTCA</t>
  </si>
  <si>
    <t>TCAAGGATGCTACTCCTTCAGATTTTGTTCGCGCTACTGCAACGATACCGATACAAGCCTCACTCCCTTTCGGATGGCTTATTGTTGGCGTTGCACTTCTTGCTGTTTTTCAGAGCGCTTCCAAAATCATAACCCTCAAAAAGAGAT</t>
  </si>
  <si>
    <t>CCCCTTTTCTCTATCTTTATGCTTTAGTCTACTTCTTGCAGAGTATAAACTTTGTAAGAATAATAATGAGGCTTTGGCTTTGCTGGAAATG</t>
  </si>
  <si>
    <t>CTAAATATTATATTAGTTTTTCTGTTTGGAACTTTAATTTTAGCCATGGCAGATTCCAACGGTACTATTACCGTTGAAGAGCTTAAAAAGCTCCTTGAACAATGGAACCTAGTAATAGGTTTCCTATTCCTTACATGGATTTGTCTTCTACAATTTGCCTATGCCAACAGGAATAGGTTTTTGTATATAATTAAGTTAATTTTC</t>
  </si>
  <si>
    <t>GAACATGAAAATTATTCTTTTCTTGGCACTGATAACACTCGCTACTTGTGAGCTTTATCACTACCAAGAGTGTGTTAGAGGTACAACAGTACTTTTAAAAGAACCTTGCTCTTCTGG</t>
  </si>
  <si>
    <t>TTGTTTTCTTAGGAATCATCACAACTGTAGCTGCATTTCACCAAGAATGTAGTTTACAGTCATGTACTCAACATCAACCATATGTAGTTGATGACCCGTGTCCTATTCACTTCTATTCTAAATGGTATATTAGAGTAGGAGCTAGAAAATCAGCACCTTTAATTGAATTGTGCGT</t>
  </si>
  <si>
    <t>CAGTTCAAGAAATTCAACTCCAGGCAGCAGTAGGGGAACTTCTCCTGCTAGAATGGCTGGCAATGGCGGTGATGCTGCTCTTGCTTTGCTGCTGCTTGACAGATTGAACCAGCTTGA</t>
  </si>
  <si>
    <t>ACTGTCACTAAGAAATCTGCTGCTGAGGCTTCTAAGAAGCCTCGGCAAAAACGTACTGCCACTAAAGCATACAATGTAACACAAGCTTTCGGCAGACGTGGTCCAGAACAAACCCAAG</t>
  </si>
  <si>
    <t>GATGAAACTCAAGCCTTACCGCAGAGACAGAAGAAACAGCAAACTGTGACTCTTCTTCCTGCTGCAGATTTGGATGATTTC</t>
  </si>
  <si>
    <t>Detected at -2.0</t>
  </si>
  <si>
    <t>Wild-Type Base</t>
  </si>
  <si>
    <t>Position</t>
  </si>
  <si>
    <t>Alternative Base</t>
  </si>
  <si>
    <r>
      <t>Relative Activity (RA)</t>
    </r>
    <r>
      <rPr>
        <vertAlign val="superscript"/>
        <sz val="11"/>
        <color theme="1"/>
        <rFont val="Times New Roman"/>
        <family val="1"/>
      </rPr>
      <t>b</t>
    </r>
  </si>
  <si>
    <r>
      <t>PseudoSNitch (Measured via RA&lt;0.2)</t>
    </r>
    <r>
      <rPr>
        <vertAlign val="superscript"/>
        <sz val="11"/>
        <color theme="1"/>
        <rFont val="Times New Roman"/>
        <family val="1"/>
      </rPr>
      <t>c</t>
    </r>
  </si>
  <si>
    <t>PseudoSNitch (Predicted</t>
  </si>
  <si>
    <r>
      <t>via SPOT-RNA)</t>
    </r>
    <r>
      <rPr>
        <vertAlign val="superscript"/>
        <sz val="11"/>
        <color theme="1"/>
        <rFont val="Times New Roman"/>
        <family val="1"/>
      </rPr>
      <t>d</t>
    </r>
  </si>
  <si>
    <t>A</t>
  </si>
  <si>
    <t>C</t>
  </si>
  <si>
    <t>-</t>
  </si>
  <si>
    <t>+   (FP)</t>
  </si>
  <si>
    <t>G</t>
  </si>
  <si>
    <t>U</t>
  </si>
  <si>
    <t>+</t>
  </si>
  <si>
    <t>+   (TP)</t>
  </si>
  <si>
    <t>-   (TN)</t>
  </si>
  <si>
    <t>-   (FN)</t>
  </si>
  <si>
    <t>Distance Between Base Pairs Correction Z = -2.53c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</si>
</sst>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B67C-73CD-41B1-B7CB-C31677B0998E}">
  <dimension ref="A1:O49"/>
  <sheetViews>
    <sheetView tabSelected="1" topLeftCell="A10" workbookViewId="0">
      <pane xSplit="1" topLeftCell="F1" activePane="topRight" state="frozen"/>
      <selection pane="topRight" activeCell="N10" sqref="N10"/>
    </sheetView>
  </sheetViews>
  <sheetFormatPr defaultRowHeight="14.4" x14ac:dyDescent="0.3"/>
  <cols>
    <col min="1" max="1" width="11.33203125" bestFit="1" customWidth="1"/>
  </cols>
  <sheetData>
    <row r="1" spans="1:15" x14ac:dyDescent="0.3">
      <c r="A1" s="24" t="s">
        <v>0</v>
      </c>
      <c r="B1" s="26" t="s">
        <v>1</v>
      </c>
      <c r="C1" s="26" t="s">
        <v>2</v>
      </c>
      <c r="D1" s="24" t="s">
        <v>3</v>
      </c>
      <c r="E1" s="24" t="s">
        <v>4</v>
      </c>
      <c r="F1" s="3" t="s">
        <v>5</v>
      </c>
      <c r="G1" s="26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8" t="s">
        <v>197</v>
      </c>
      <c r="O1" s="23" t="s">
        <v>179</v>
      </c>
    </row>
    <row r="2" spans="1:15" ht="23.4" thickBot="1" x14ac:dyDescent="0.35">
      <c r="A2" s="25"/>
      <c r="B2" s="27"/>
      <c r="C2" s="27"/>
      <c r="D2" s="25"/>
      <c r="E2" s="25"/>
      <c r="F2" s="4" t="s">
        <v>6</v>
      </c>
      <c r="G2" s="27"/>
      <c r="H2" s="25"/>
      <c r="I2" s="25"/>
      <c r="J2" s="25"/>
      <c r="K2" s="25"/>
      <c r="L2" s="25"/>
      <c r="M2" s="25"/>
      <c r="N2" s="28"/>
      <c r="O2" s="23"/>
    </row>
    <row r="3" spans="1:15" x14ac:dyDescent="0.3">
      <c r="A3" s="1" t="s">
        <v>14</v>
      </c>
      <c r="B3" s="2" t="s">
        <v>15</v>
      </c>
      <c r="C3" s="2" t="s">
        <v>16</v>
      </c>
      <c r="D3" s="1" t="s">
        <v>17</v>
      </c>
      <c r="E3" s="1" t="s">
        <v>18</v>
      </c>
      <c r="F3" s="2">
        <v>1</v>
      </c>
      <c r="G3" s="5">
        <v>101</v>
      </c>
      <c r="H3" s="1">
        <v>586365</v>
      </c>
      <c r="I3" s="1">
        <v>586466</v>
      </c>
      <c r="J3" s="1">
        <v>581365</v>
      </c>
      <c r="K3" s="1">
        <v>591365</v>
      </c>
      <c r="L3" s="1">
        <v>-18</v>
      </c>
      <c r="M3" s="1">
        <v>13</v>
      </c>
      <c r="N3" s="1">
        <v>0</v>
      </c>
      <c r="O3">
        <v>1</v>
      </c>
    </row>
    <row r="4" spans="1:15" x14ac:dyDescent="0.3">
      <c r="A4" s="1" t="s">
        <v>19</v>
      </c>
      <c r="B4" s="2" t="s">
        <v>20</v>
      </c>
      <c r="C4" s="2" t="s">
        <v>21</v>
      </c>
      <c r="D4" s="1" t="s">
        <v>22</v>
      </c>
      <c r="E4" s="1" t="s">
        <v>23</v>
      </c>
      <c r="F4" s="2">
        <v>0</v>
      </c>
      <c r="G4" s="5">
        <v>56</v>
      </c>
      <c r="H4" s="1">
        <v>8355</v>
      </c>
      <c r="I4" s="1">
        <v>8411</v>
      </c>
      <c r="J4" s="1">
        <v>3355</v>
      </c>
      <c r="K4" s="1">
        <v>13355</v>
      </c>
      <c r="L4" s="1" t="s">
        <v>21</v>
      </c>
      <c r="M4" s="1" t="s">
        <v>21</v>
      </c>
      <c r="N4" s="1" t="s">
        <v>21</v>
      </c>
      <c r="O4">
        <v>0</v>
      </c>
    </row>
    <row r="5" spans="1:15" x14ac:dyDescent="0.3">
      <c r="A5" s="1" t="s">
        <v>24</v>
      </c>
      <c r="B5" s="2" t="s">
        <v>25</v>
      </c>
      <c r="C5" s="2" t="s">
        <v>26</v>
      </c>
      <c r="D5" s="1" t="s">
        <v>27</v>
      </c>
      <c r="E5" s="1" t="s">
        <v>18</v>
      </c>
      <c r="F5" s="2">
        <v>1</v>
      </c>
      <c r="G5" s="5">
        <v>106</v>
      </c>
      <c r="H5" s="1">
        <v>173933</v>
      </c>
      <c r="I5" s="1">
        <v>174039</v>
      </c>
      <c r="J5" s="1">
        <v>168933</v>
      </c>
      <c r="K5" s="1">
        <v>178933</v>
      </c>
      <c r="L5" s="1">
        <v>-80</v>
      </c>
      <c r="M5" s="1">
        <v>-61</v>
      </c>
      <c r="N5" s="1">
        <v>0</v>
      </c>
      <c r="O5">
        <v>1</v>
      </c>
    </row>
    <row r="6" spans="1:15" x14ac:dyDescent="0.3">
      <c r="A6" s="1" t="s">
        <v>28</v>
      </c>
      <c r="B6" s="2" t="s">
        <v>29</v>
      </c>
      <c r="C6" s="2" t="s">
        <v>21</v>
      </c>
      <c r="D6" s="1" t="s">
        <v>30</v>
      </c>
      <c r="E6" s="1" t="s">
        <v>23</v>
      </c>
      <c r="F6" s="2">
        <v>2</v>
      </c>
      <c r="G6" s="5">
        <v>54</v>
      </c>
      <c r="H6" s="1">
        <v>152657</v>
      </c>
      <c r="I6" s="1">
        <v>152603</v>
      </c>
      <c r="J6" s="1">
        <v>147603</v>
      </c>
      <c r="K6" s="1">
        <v>157603</v>
      </c>
      <c r="L6" s="1">
        <v>-1</v>
      </c>
      <c r="M6" s="1">
        <v>-2</v>
      </c>
      <c r="N6" s="1">
        <v>0</v>
      </c>
      <c r="O6">
        <v>1</v>
      </c>
    </row>
    <row r="7" spans="1:15" x14ac:dyDescent="0.3">
      <c r="A7" s="1" t="s">
        <v>31</v>
      </c>
      <c r="B7" s="2" t="s">
        <v>32</v>
      </c>
      <c r="C7" s="2" t="s">
        <v>21</v>
      </c>
      <c r="D7" s="1" t="s">
        <v>33</v>
      </c>
      <c r="E7" s="1" t="s">
        <v>18</v>
      </c>
      <c r="F7" s="2">
        <v>0</v>
      </c>
      <c r="G7" s="5">
        <v>146</v>
      </c>
      <c r="H7" s="1">
        <v>1306720</v>
      </c>
      <c r="I7" s="1">
        <v>1306866</v>
      </c>
      <c r="J7" s="1">
        <v>1301720</v>
      </c>
      <c r="K7" s="1">
        <v>1311720</v>
      </c>
      <c r="L7" s="1" t="s">
        <v>21</v>
      </c>
      <c r="M7" s="1" t="s">
        <v>21</v>
      </c>
      <c r="N7" s="1" t="s">
        <v>21</v>
      </c>
      <c r="O7">
        <v>1</v>
      </c>
    </row>
    <row r="8" spans="1:15" x14ac:dyDescent="0.3">
      <c r="A8" s="1" t="s">
        <v>34</v>
      </c>
      <c r="B8" s="2" t="s">
        <v>35</v>
      </c>
      <c r="C8" s="2" t="s">
        <v>36</v>
      </c>
      <c r="D8" s="1" t="s">
        <v>37</v>
      </c>
      <c r="E8" s="1" t="s">
        <v>38</v>
      </c>
      <c r="F8" s="2">
        <v>2</v>
      </c>
      <c r="G8" s="5">
        <v>194</v>
      </c>
      <c r="H8" s="1">
        <v>756458</v>
      </c>
      <c r="I8" s="1">
        <v>756652</v>
      </c>
      <c r="J8" s="1">
        <v>751458</v>
      </c>
      <c r="K8" s="1">
        <v>761458</v>
      </c>
      <c r="L8" s="1" t="s">
        <v>21</v>
      </c>
      <c r="M8" s="1" t="s">
        <v>21</v>
      </c>
      <c r="N8" s="1" t="s">
        <v>21</v>
      </c>
      <c r="O8">
        <v>0</v>
      </c>
    </row>
    <row r="9" spans="1:15" x14ac:dyDescent="0.3">
      <c r="A9" s="1" t="s">
        <v>39</v>
      </c>
      <c r="B9" s="2" t="s">
        <v>25</v>
      </c>
      <c r="C9" s="2" t="s">
        <v>26</v>
      </c>
      <c r="D9" s="1" t="s">
        <v>27</v>
      </c>
      <c r="E9" s="1" t="s">
        <v>18</v>
      </c>
      <c r="F9" s="2">
        <v>1</v>
      </c>
      <c r="G9" s="5">
        <v>102</v>
      </c>
      <c r="H9" s="1">
        <v>137133</v>
      </c>
      <c r="I9" s="1">
        <v>137235</v>
      </c>
      <c r="J9" s="1">
        <v>132133</v>
      </c>
      <c r="K9" s="1">
        <v>142133</v>
      </c>
      <c r="L9" s="1" t="s">
        <v>21</v>
      </c>
      <c r="M9" s="1" t="s">
        <v>21</v>
      </c>
      <c r="N9" s="1" t="s">
        <v>21</v>
      </c>
      <c r="O9">
        <v>0</v>
      </c>
    </row>
    <row r="10" spans="1:15" x14ac:dyDescent="0.3">
      <c r="A10" s="1" t="s">
        <v>40</v>
      </c>
      <c r="B10" s="2" t="s">
        <v>20</v>
      </c>
      <c r="C10" s="2" t="s">
        <v>21</v>
      </c>
      <c r="D10" s="1" t="s">
        <v>22</v>
      </c>
      <c r="E10" s="1" t="s">
        <v>23</v>
      </c>
      <c r="F10" s="2">
        <v>0</v>
      </c>
      <c r="G10" s="5">
        <v>57</v>
      </c>
      <c r="H10" s="1">
        <v>4100026</v>
      </c>
      <c r="I10" s="1">
        <v>4100083</v>
      </c>
      <c r="J10" s="1">
        <v>4095078</v>
      </c>
      <c r="K10" s="1">
        <v>4105078</v>
      </c>
      <c r="L10" s="1" t="s">
        <v>21</v>
      </c>
      <c r="M10" s="1" t="s">
        <v>21</v>
      </c>
      <c r="N10" s="1" t="s">
        <v>21</v>
      </c>
      <c r="O10">
        <v>0</v>
      </c>
    </row>
    <row r="11" spans="1:15" x14ac:dyDescent="0.3">
      <c r="A11" s="1" t="s">
        <v>41</v>
      </c>
      <c r="B11" s="2" t="s">
        <v>35</v>
      </c>
      <c r="C11" s="2" t="s">
        <v>36</v>
      </c>
      <c r="D11" s="1" t="s">
        <v>37</v>
      </c>
      <c r="E11" s="1" t="s">
        <v>38</v>
      </c>
      <c r="F11" s="2">
        <v>2</v>
      </c>
      <c r="G11" s="5">
        <v>168</v>
      </c>
      <c r="H11" s="1">
        <v>7943</v>
      </c>
      <c r="I11" s="1">
        <v>8111</v>
      </c>
      <c r="J11" s="1">
        <v>2943</v>
      </c>
      <c r="K11" s="1">
        <v>12943</v>
      </c>
      <c r="L11" s="1" t="s">
        <v>21</v>
      </c>
      <c r="M11" s="1" t="s">
        <v>21</v>
      </c>
      <c r="N11" s="1" t="s">
        <v>21</v>
      </c>
      <c r="O11">
        <v>1</v>
      </c>
    </row>
    <row r="12" spans="1:15" x14ac:dyDescent="0.3">
      <c r="A12" s="1" t="s">
        <v>42</v>
      </c>
      <c r="B12" s="2" t="s">
        <v>15</v>
      </c>
      <c r="C12" s="2" t="s">
        <v>16</v>
      </c>
      <c r="D12" s="1" t="s">
        <v>17</v>
      </c>
      <c r="E12" s="1" t="s">
        <v>18</v>
      </c>
      <c r="F12" s="2">
        <v>1</v>
      </c>
      <c r="G12" s="5">
        <v>101</v>
      </c>
      <c r="H12" s="1">
        <v>282580</v>
      </c>
      <c r="I12" s="1">
        <v>282681</v>
      </c>
      <c r="J12" s="1">
        <v>277580</v>
      </c>
      <c r="K12" s="1">
        <v>287580</v>
      </c>
      <c r="L12" s="1">
        <v>-58</v>
      </c>
      <c r="M12" s="1">
        <v>23</v>
      </c>
      <c r="N12" s="1">
        <v>9</v>
      </c>
      <c r="O12">
        <v>1</v>
      </c>
    </row>
    <row r="13" spans="1:15" x14ac:dyDescent="0.3">
      <c r="A13" s="1" t="s">
        <v>43</v>
      </c>
      <c r="B13" s="2" t="s">
        <v>44</v>
      </c>
      <c r="C13" s="2" t="s">
        <v>21</v>
      </c>
      <c r="D13" s="1" t="s">
        <v>45</v>
      </c>
      <c r="E13" s="1" t="s">
        <v>18</v>
      </c>
      <c r="F13" s="2">
        <v>1</v>
      </c>
      <c r="G13" s="5">
        <v>103</v>
      </c>
      <c r="H13" s="1">
        <v>564159</v>
      </c>
      <c r="I13" s="1">
        <v>564262</v>
      </c>
      <c r="J13" s="1">
        <v>559159</v>
      </c>
      <c r="K13" s="1">
        <v>569159</v>
      </c>
      <c r="L13" s="1">
        <v>-72</v>
      </c>
      <c r="M13" s="1">
        <v>-5</v>
      </c>
      <c r="N13" s="1">
        <v>2</v>
      </c>
      <c r="O13">
        <v>1</v>
      </c>
    </row>
    <row r="14" spans="1:15" x14ac:dyDescent="0.3">
      <c r="A14" s="1" t="s">
        <v>46</v>
      </c>
      <c r="B14" s="2" t="s">
        <v>20</v>
      </c>
      <c r="C14" s="2" t="s">
        <v>21</v>
      </c>
      <c r="D14" s="1" t="s">
        <v>22</v>
      </c>
      <c r="E14" s="1" t="s">
        <v>23</v>
      </c>
      <c r="F14" s="2">
        <v>0</v>
      </c>
      <c r="G14" s="5">
        <v>57</v>
      </c>
      <c r="H14" s="1">
        <v>169659026</v>
      </c>
      <c r="I14" s="1">
        <v>169659083</v>
      </c>
      <c r="J14" s="1">
        <v>169654026</v>
      </c>
      <c r="K14" s="1">
        <v>169664026</v>
      </c>
      <c r="L14" s="1" t="s">
        <v>21</v>
      </c>
      <c r="M14" s="1" t="s">
        <v>21</v>
      </c>
      <c r="N14" s="1" t="s">
        <v>21</v>
      </c>
      <c r="O14">
        <v>0</v>
      </c>
    </row>
    <row r="15" spans="1:15" x14ac:dyDescent="0.3">
      <c r="A15" s="1" t="s">
        <v>47</v>
      </c>
      <c r="B15" s="2" t="s">
        <v>48</v>
      </c>
      <c r="C15" s="2" t="s">
        <v>49</v>
      </c>
      <c r="D15" s="1" t="s">
        <v>50</v>
      </c>
      <c r="E15" s="1" t="s">
        <v>18</v>
      </c>
      <c r="F15" s="2">
        <v>0</v>
      </c>
      <c r="G15" s="5">
        <v>85</v>
      </c>
      <c r="H15" s="1">
        <v>2138046</v>
      </c>
      <c r="I15" s="1">
        <v>2138131</v>
      </c>
      <c r="J15" s="1">
        <v>2133046</v>
      </c>
      <c r="K15" s="1">
        <v>2143046</v>
      </c>
      <c r="L15" s="1" t="s">
        <v>21</v>
      </c>
      <c r="M15" s="1" t="s">
        <v>21</v>
      </c>
      <c r="N15" s="1" t="s">
        <v>21</v>
      </c>
      <c r="O15">
        <v>0</v>
      </c>
    </row>
    <row r="16" spans="1:15" x14ac:dyDescent="0.3">
      <c r="A16" s="1" t="s">
        <v>51</v>
      </c>
      <c r="B16" s="2" t="s">
        <v>29</v>
      </c>
      <c r="C16" s="2" t="s">
        <v>21</v>
      </c>
      <c r="D16" s="1" t="s">
        <v>30</v>
      </c>
      <c r="E16" s="1" t="s">
        <v>23</v>
      </c>
      <c r="F16" s="2">
        <v>2</v>
      </c>
      <c r="G16" s="5">
        <v>57</v>
      </c>
      <c r="H16" s="1">
        <v>1248079</v>
      </c>
      <c r="I16" s="1">
        <v>1248136</v>
      </c>
      <c r="J16" s="1">
        <v>1243079</v>
      </c>
      <c r="K16" s="1">
        <v>1253079</v>
      </c>
      <c r="L16" s="1" t="s">
        <v>21</v>
      </c>
      <c r="M16" s="1" t="s">
        <v>21</v>
      </c>
      <c r="N16" s="1" t="s">
        <v>21</v>
      </c>
      <c r="O16">
        <v>0</v>
      </c>
    </row>
    <row r="17" spans="1:15" x14ac:dyDescent="0.3">
      <c r="A17" s="1" t="s">
        <v>52</v>
      </c>
      <c r="B17" s="2" t="s">
        <v>35</v>
      </c>
      <c r="C17" s="2" t="s">
        <v>36</v>
      </c>
      <c r="D17" s="1" t="s">
        <v>37</v>
      </c>
      <c r="E17" s="1" t="s">
        <v>38</v>
      </c>
      <c r="F17" s="2">
        <v>2</v>
      </c>
      <c r="G17" s="5">
        <v>169</v>
      </c>
      <c r="H17" s="1">
        <v>177501</v>
      </c>
      <c r="I17" s="1">
        <v>177670</v>
      </c>
      <c r="J17" s="1">
        <v>172501</v>
      </c>
      <c r="K17" s="1">
        <v>182501</v>
      </c>
      <c r="L17" s="1">
        <v>-100</v>
      </c>
      <c r="M17" s="1">
        <v>3</v>
      </c>
      <c r="N17" s="1">
        <v>0</v>
      </c>
      <c r="O17">
        <v>1</v>
      </c>
    </row>
    <row r="18" spans="1:15" x14ac:dyDescent="0.3">
      <c r="A18" s="1" t="s">
        <v>53</v>
      </c>
      <c r="B18" s="2" t="s">
        <v>35</v>
      </c>
      <c r="C18" s="2" t="s">
        <v>36</v>
      </c>
      <c r="D18" s="1" t="s">
        <v>37</v>
      </c>
      <c r="E18" s="1" t="s">
        <v>38</v>
      </c>
      <c r="F18" s="2">
        <v>2</v>
      </c>
      <c r="G18" s="5">
        <v>169</v>
      </c>
      <c r="H18" s="1">
        <v>171520</v>
      </c>
      <c r="I18" s="1">
        <v>171689</v>
      </c>
      <c r="J18" s="1">
        <v>166520</v>
      </c>
      <c r="K18" s="1">
        <v>176520</v>
      </c>
      <c r="L18" s="1">
        <v>-114</v>
      </c>
      <c r="M18" s="1">
        <v>-5</v>
      </c>
      <c r="N18" s="1">
        <v>7</v>
      </c>
      <c r="O18">
        <v>1</v>
      </c>
    </row>
    <row r="19" spans="1:15" x14ac:dyDescent="0.3">
      <c r="A19" s="1" t="s">
        <v>54</v>
      </c>
      <c r="B19" s="2" t="s">
        <v>35</v>
      </c>
      <c r="C19" s="2" t="s">
        <v>36</v>
      </c>
      <c r="D19" s="1" t="s">
        <v>37</v>
      </c>
      <c r="E19" s="1" t="s">
        <v>38</v>
      </c>
      <c r="F19" s="2">
        <v>2</v>
      </c>
      <c r="G19" s="5">
        <v>154</v>
      </c>
      <c r="H19" s="1">
        <v>1104793</v>
      </c>
      <c r="I19" s="1">
        <v>1104947</v>
      </c>
      <c r="J19" s="1">
        <v>1099793</v>
      </c>
      <c r="K19" s="1">
        <v>1109793</v>
      </c>
      <c r="L19" s="1" t="s">
        <v>21</v>
      </c>
      <c r="M19" s="1" t="s">
        <v>21</v>
      </c>
      <c r="N19" s="1" t="s">
        <v>21</v>
      </c>
      <c r="O19">
        <v>0</v>
      </c>
    </row>
    <row r="20" spans="1:15" x14ac:dyDescent="0.3">
      <c r="A20" s="1" t="s">
        <v>55</v>
      </c>
      <c r="B20" s="2" t="s">
        <v>56</v>
      </c>
      <c r="C20" s="2" t="s">
        <v>57</v>
      </c>
      <c r="D20" s="1" t="s">
        <v>58</v>
      </c>
      <c r="E20" s="1" t="s">
        <v>18</v>
      </c>
      <c r="F20" s="2">
        <v>1</v>
      </c>
      <c r="G20" s="5">
        <v>82</v>
      </c>
      <c r="H20" s="1">
        <v>2856403</v>
      </c>
      <c r="I20" s="1">
        <v>2856485</v>
      </c>
      <c r="J20" s="1">
        <v>2851403</v>
      </c>
      <c r="K20" s="1">
        <v>2861403</v>
      </c>
      <c r="L20" s="1">
        <v>-66</v>
      </c>
      <c r="M20" s="1">
        <v>-27</v>
      </c>
      <c r="N20" s="1">
        <v>0</v>
      </c>
      <c r="O20">
        <v>1</v>
      </c>
    </row>
    <row r="21" spans="1:15" x14ac:dyDescent="0.3">
      <c r="A21" s="1" t="s">
        <v>59</v>
      </c>
      <c r="B21" s="2" t="s">
        <v>60</v>
      </c>
      <c r="C21" s="2" t="s">
        <v>61</v>
      </c>
      <c r="D21" s="1" t="s">
        <v>62</v>
      </c>
      <c r="E21" s="1" t="s">
        <v>18</v>
      </c>
      <c r="F21" s="2">
        <v>1</v>
      </c>
      <c r="G21" s="5">
        <v>176</v>
      </c>
      <c r="H21" s="1">
        <v>483920</v>
      </c>
      <c r="I21" s="1">
        <v>484096</v>
      </c>
      <c r="J21" s="1">
        <v>478920</v>
      </c>
      <c r="K21" s="1">
        <v>488920</v>
      </c>
      <c r="L21" s="1" t="s">
        <v>21</v>
      </c>
      <c r="M21" s="1" t="s">
        <v>21</v>
      </c>
      <c r="N21" s="1" t="s">
        <v>21</v>
      </c>
      <c r="O21">
        <v>0</v>
      </c>
    </row>
    <row r="22" spans="1:15" x14ac:dyDescent="0.3">
      <c r="A22" s="1" t="s">
        <v>63</v>
      </c>
      <c r="B22" s="2" t="s">
        <v>44</v>
      </c>
      <c r="C22" s="2" t="s">
        <v>21</v>
      </c>
      <c r="D22" s="1" t="s">
        <v>45</v>
      </c>
      <c r="E22" s="1" t="s">
        <v>18</v>
      </c>
      <c r="F22" s="2">
        <v>1</v>
      </c>
      <c r="G22" s="5">
        <v>106</v>
      </c>
      <c r="H22" s="1">
        <v>3259785</v>
      </c>
      <c r="I22" s="1">
        <v>3259891</v>
      </c>
      <c r="J22" s="1">
        <v>3254785</v>
      </c>
      <c r="K22" s="1">
        <v>3264785</v>
      </c>
      <c r="L22" s="1">
        <v>-24</v>
      </c>
      <c r="M22" s="1">
        <v>-14</v>
      </c>
      <c r="N22" s="1">
        <v>0</v>
      </c>
      <c r="O22">
        <v>1</v>
      </c>
    </row>
    <row r="23" spans="1:15" x14ac:dyDescent="0.3">
      <c r="A23" s="1" t="s">
        <v>64</v>
      </c>
      <c r="B23" s="2" t="s">
        <v>25</v>
      </c>
      <c r="C23" s="2" t="s">
        <v>26</v>
      </c>
      <c r="D23" s="1" t="s">
        <v>27</v>
      </c>
      <c r="E23" s="1" t="s">
        <v>18</v>
      </c>
      <c r="F23" s="2">
        <v>1</v>
      </c>
      <c r="G23" s="5">
        <v>106</v>
      </c>
      <c r="H23" s="1">
        <v>2781434</v>
      </c>
      <c r="I23" s="1">
        <v>2781540</v>
      </c>
      <c r="J23" s="1">
        <v>2776434</v>
      </c>
      <c r="K23" s="1">
        <v>2786434</v>
      </c>
      <c r="L23" s="1" t="s">
        <v>21</v>
      </c>
      <c r="M23" s="1" t="s">
        <v>21</v>
      </c>
      <c r="N23" s="1" t="s">
        <v>21</v>
      </c>
      <c r="O23">
        <v>0</v>
      </c>
    </row>
    <row r="24" spans="1:15" x14ac:dyDescent="0.3">
      <c r="A24" s="1" t="s">
        <v>65</v>
      </c>
      <c r="B24" s="2" t="s">
        <v>25</v>
      </c>
      <c r="C24" s="2" t="s">
        <v>26</v>
      </c>
      <c r="D24" s="1" t="s">
        <v>27</v>
      </c>
      <c r="E24" s="1" t="s">
        <v>18</v>
      </c>
      <c r="F24" s="2">
        <v>1</v>
      </c>
      <c r="G24" s="5">
        <v>106</v>
      </c>
      <c r="H24" s="1">
        <v>967446</v>
      </c>
      <c r="I24" s="1">
        <v>967552</v>
      </c>
      <c r="J24" s="1">
        <v>962446</v>
      </c>
      <c r="K24" s="1">
        <v>972446</v>
      </c>
      <c r="L24" s="1" t="s">
        <v>21</v>
      </c>
      <c r="M24" s="1" t="s">
        <v>21</v>
      </c>
      <c r="N24" s="1" t="s">
        <v>21</v>
      </c>
      <c r="O24">
        <v>1</v>
      </c>
    </row>
    <row r="25" spans="1:15" x14ac:dyDescent="0.3">
      <c r="A25" s="1" t="s">
        <v>66</v>
      </c>
      <c r="B25" s="2" t="s">
        <v>67</v>
      </c>
      <c r="C25" s="2" t="s">
        <v>68</v>
      </c>
      <c r="D25" s="1" t="s">
        <v>69</v>
      </c>
      <c r="E25" s="1" t="s">
        <v>23</v>
      </c>
      <c r="F25" s="2">
        <v>1</v>
      </c>
      <c r="G25" s="5">
        <v>77</v>
      </c>
      <c r="H25" s="1">
        <v>261862</v>
      </c>
      <c r="I25" s="1">
        <v>261939</v>
      </c>
      <c r="J25" s="1">
        <v>256862</v>
      </c>
      <c r="K25" s="1">
        <v>266862</v>
      </c>
      <c r="L25" s="1" t="s">
        <v>21</v>
      </c>
      <c r="M25" s="1" t="s">
        <v>21</v>
      </c>
      <c r="N25" s="1" t="s">
        <v>21</v>
      </c>
      <c r="O25">
        <v>0</v>
      </c>
    </row>
    <row r="26" spans="1:15" x14ac:dyDescent="0.3">
      <c r="A26" s="1" t="s">
        <v>70</v>
      </c>
      <c r="B26" s="2" t="s">
        <v>29</v>
      </c>
      <c r="C26" s="2" t="s">
        <v>21</v>
      </c>
      <c r="D26" s="1" t="s">
        <v>30</v>
      </c>
      <c r="E26" s="1" t="s">
        <v>23</v>
      </c>
      <c r="F26" s="2">
        <v>2</v>
      </c>
      <c r="G26" s="5">
        <v>54</v>
      </c>
      <c r="H26" s="1">
        <v>141037</v>
      </c>
      <c r="I26" s="1">
        <v>141091</v>
      </c>
      <c r="J26" s="1">
        <v>136037</v>
      </c>
      <c r="K26" s="1">
        <v>146037</v>
      </c>
      <c r="L26" s="1">
        <v>-2</v>
      </c>
      <c r="M26" s="1">
        <v>21</v>
      </c>
      <c r="N26" s="1">
        <v>0</v>
      </c>
      <c r="O26">
        <v>1</v>
      </c>
    </row>
    <row r="27" spans="1:15" x14ac:dyDescent="0.3">
      <c r="A27" s="1" t="s">
        <v>71</v>
      </c>
      <c r="B27" s="2" t="s">
        <v>72</v>
      </c>
      <c r="C27" s="2" t="s">
        <v>73</v>
      </c>
      <c r="D27" s="1" t="s">
        <v>74</v>
      </c>
      <c r="E27" s="1" t="s">
        <v>23</v>
      </c>
      <c r="F27" s="2">
        <v>1</v>
      </c>
      <c r="G27" s="5">
        <v>75</v>
      </c>
      <c r="H27" s="1">
        <v>37721</v>
      </c>
      <c r="I27" s="1">
        <v>37796</v>
      </c>
      <c r="J27" s="1">
        <v>32721</v>
      </c>
      <c r="K27" s="1">
        <v>42721</v>
      </c>
      <c r="L27" s="1" t="s">
        <v>21</v>
      </c>
      <c r="M27" s="1" t="s">
        <v>21</v>
      </c>
      <c r="N27" s="1" t="s">
        <v>21</v>
      </c>
      <c r="O27">
        <v>0</v>
      </c>
    </row>
    <row r="28" spans="1:15" x14ac:dyDescent="0.3">
      <c r="A28" s="1" t="s">
        <v>75</v>
      </c>
      <c r="B28" s="2" t="s">
        <v>29</v>
      </c>
      <c r="C28" s="2" t="s">
        <v>21</v>
      </c>
      <c r="D28" s="1" t="s">
        <v>30</v>
      </c>
      <c r="E28" s="1" t="s">
        <v>23</v>
      </c>
      <c r="F28" s="2">
        <v>2</v>
      </c>
      <c r="G28" s="5">
        <v>56</v>
      </c>
      <c r="H28" s="1">
        <v>121279</v>
      </c>
      <c r="I28" s="1">
        <v>121223</v>
      </c>
      <c r="J28" s="1">
        <v>116223</v>
      </c>
      <c r="K28" s="1">
        <v>126223</v>
      </c>
      <c r="L28" s="1" t="s">
        <v>21</v>
      </c>
      <c r="M28" s="1" t="s">
        <v>21</v>
      </c>
      <c r="N28" s="1" t="s">
        <v>21</v>
      </c>
      <c r="O28">
        <v>0</v>
      </c>
    </row>
    <row r="29" spans="1:15" x14ac:dyDescent="0.3">
      <c r="A29" s="1" t="s">
        <v>76</v>
      </c>
      <c r="B29" s="2" t="s">
        <v>15</v>
      </c>
      <c r="C29" s="2" t="s">
        <v>16</v>
      </c>
      <c r="D29" s="1" t="s">
        <v>17</v>
      </c>
      <c r="E29" s="1" t="s">
        <v>18</v>
      </c>
      <c r="F29" s="2">
        <v>1</v>
      </c>
      <c r="G29" s="5">
        <v>101</v>
      </c>
      <c r="H29" s="1">
        <v>15464</v>
      </c>
      <c r="I29" s="1">
        <v>15565</v>
      </c>
      <c r="J29" s="1">
        <v>10464</v>
      </c>
      <c r="K29" s="1">
        <v>20464</v>
      </c>
      <c r="L29" s="1" t="s">
        <v>21</v>
      </c>
      <c r="M29" s="1" t="s">
        <v>21</v>
      </c>
      <c r="N29" s="1" t="s">
        <v>21</v>
      </c>
      <c r="O29">
        <v>0</v>
      </c>
    </row>
    <row r="30" spans="1:15" x14ac:dyDescent="0.3">
      <c r="A30" s="1" t="s">
        <v>77</v>
      </c>
      <c r="B30" s="2" t="s">
        <v>15</v>
      </c>
      <c r="C30" s="2" t="s">
        <v>16</v>
      </c>
      <c r="D30" s="1" t="s">
        <v>17</v>
      </c>
      <c r="E30" s="1" t="s">
        <v>18</v>
      </c>
      <c r="F30" s="2">
        <v>1</v>
      </c>
      <c r="G30" s="5">
        <v>101</v>
      </c>
      <c r="H30" s="1">
        <v>6309</v>
      </c>
      <c r="I30" s="1">
        <v>6410</v>
      </c>
      <c r="J30" s="1">
        <v>1309</v>
      </c>
      <c r="K30" s="1">
        <v>11309</v>
      </c>
      <c r="L30" s="1">
        <v>-17</v>
      </c>
      <c r="M30" s="1">
        <v>12</v>
      </c>
      <c r="N30" s="1">
        <v>12</v>
      </c>
      <c r="O30">
        <v>1</v>
      </c>
    </row>
    <row r="31" spans="1:15" x14ac:dyDescent="0.3">
      <c r="A31" s="1" t="s">
        <v>78</v>
      </c>
      <c r="B31" s="2" t="s">
        <v>79</v>
      </c>
      <c r="C31" s="2" t="s">
        <v>21</v>
      </c>
      <c r="D31" s="1" t="s">
        <v>80</v>
      </c>
      <c r="E31" s="1" t="s">
        <v>23</v>
      </c>
      <c r="F31" s="2">
        <v>0</v>
      </c>
      <c r="G31" s="5">
        <v>110</v>
      </c>
      <c r="H31" s="1">
        <v>40339</v>
      </c>
      <c r="I31" s="1">
        <v>40449</v>
      </c>
      <c r="J31" s="1">
        <v>35399</v>
      </c>
      <c r="K31" s="1">
        <v>45399</v>
      </c>
      <c r="L31" s="1">
        <v>-63</v>
      </c>
      <c r="M31" s="1">
        <v>-18</v>
      </c>
      <c r="N31" s="1">
        <v>4</v>
      </c>
      <c r="O31">
        <v>1</v>
      </c>
    </row>
    <row r="32" spans="1:15" x14ac:dyDescent="0.3">
      <c r="A32" s="1" t="s">
        <v>81</v>
      </c>
      <c r="B32" s="2" t="s">
        <v>82</v>
      </c>
      <c r="C32" s="2" t="s">
        <v>83</v>
      </c>
      <c r="D32" s="1" t="s">
        <v>84</v>
      </c>
      <c r="E32" s="1" t="s">
        <v>18</v>
      </c>
      <c r="F32" s="2">
        <v>0</v>
      </c>
      <c r="G32" s="5">
        <v>108</v>
      </c>
      <c r="H32" s="1">
        <v>77139</v>
      </c>
      <c r="I32" s="1">
        <v>77247</v>
      </c>
      <c r="J32" s="1">
        <v>72139</v>
      </c>
      <c r="K32" s="1">
        <v>82139</v>
      </c>
      <c r="L32" s="1">
        <v>-72</v>
      </c>
      <c r="M32" s="1">
        <v>-24</v>
      </c>
      <c r="N32" s="1">
        <v>14</v>
      </c>
      <c r="O32">
        <v>1</v>
      </c>
    </row>
    <row r="33" spans="1:15" x14ac:dyDescent="0.3">
      <c r="A33" s="1" t="s">
        <v>85</v>
      </c>
      <c r="B33" s="2" t="s">
        <v>72</v>
      </c>
      <c r="C33" s="2" t="s">
        <v>73</v>
      </c>
      <c r="D33" s="1" t="s">
        <v>74</v>
      </c>
      <c r="E33" s="1" t="s">
        <v>23</v>
      </c>
      <c r="F33" s="2">
        <v>1</v>
      </c>
      <c r="G33" s="5">
        <v>65</v>
      </c>
      <c r="H33" s="1">
        <v>356589</v>
      </c>
      <c r="I33" s="1">
        <v>356654</v>
      </c>
      <c r="J33" s="1">
        <v>351589</v>
      </c>
      <c r="K33" s="1">
        <v>361589</v>
      </c>
      <c r="L33" s="1" t="s">
        <v>21</v>
      </c>
      <c r="M33" s="1" t="s">
        <v>21</v>
      </c>
      <c r="N33" s="1" t="s">
        <v>21</v>
      </c>
      <c r="O33">
        <v>0</v>
      </c>
    </row>
    <row r="34" spans="1:15" x14ac:dyDescent="0.3">
      <c r="A34" s="1" t="s">
        <v>86</v>
      </c>
      <c r="B34" s="2" t="s">
        <v>56</v>
      </c>
      <c r="C34" s="2" t="s">
        <v>57</v>
      </c>
      <c r="D34" s="1" t="s">
        <v>58</v>
      </c>
      <c r="E34" s="1" t="s">
        <v>18</v>
      </c>
      <c r="F34" s="2">
        <v>1</v>
      </c>
      <c r="G34" s="5">
        <v>61</v>
      </c>
      <c r="H34" s="1">
        <v>18234</v>
      </c>
      <c r="I34" s="1">
        <v>18295</v>
      </c>
      <c r="J34" s="1">
        <v>13234</v>
      </c>
      <c r="K34" s="1">
        <v>23234</v>
      </c>
      <c r="L34" s="1">
        <v>-48</v>
      </c>
      <c r="M34" s="1">
        <v>-25</v>
      </c>
      <c r="N34" s="1">
        <v>5</v>
      </c>
      <c r="O34">
        <v>1</v>
      </c>
    </row>
    <row r="35" spans="1:15" x14ac:dyDescent="0.3">
      <c r="A35" s="1" t="s">
        <v>87</v>
      </c>
      <c r="B35" s="2" t="s">
        <v>29</v>
      </c>
      <c r="C35" s="2" t="s">
        <v>21</v>
      </c>
      <c r="D35" s="1" t="s">
        <v>30</v>
      </c>
      <c r="E35" s="1" t="s">
        <v>23</v>
      </c>
      <c r="F35" s="2">
        <v>2</v>
      </c>
      <c r="G35" s="5">
        <v>55</v>
      </c>
      <c r="H35" s="1">
        <v>8936</v>
      </c>
      <c r="I35" s="1">
        <v>8881</v>
      </c>
      <c r="J35" s="1">
        <v>3881</v>
      </c>
      <c r="K35" s="1">
        <v>13881</v>
      </c>
      <c r="L35" s="1">
        <v>22</v>
      </c>
      <c r="M35" s="1">
        <v>-1</v>
      </c>
      <c r="N35" s="1">
        <v>0</v>
      </c>
      <c r="O35">
        <v>1</v>
      </c>
    </row>
    <row r="36" spans="1:15" x14ac:dyDescent="0.3">
      <c r="A36" s="1" t="s">
        <v>88</v>
      </c>
      <c r="B36" s="2" t="s">
        <v>60</v>
      </c>
      <c r="C36" s="2" t="s">
        <v>61</v>
      </c>
      <c r="D36" s="1" t="s">
        <v>62</v>
      </c>
      <c r="E36" s="1" t="s">
        <v>18</v>
      </c>
      <c r="F36" s="2">
        <v>1</v>
      </c>
      <c r="G36" s="5">
        <v>167</v>
      </c>
      <c r="H36" s="1">
        <v>2052640</v>
      </c>
      <c r="I36" s="1">
        <v>2052807</v>
      </c>
      <c r="J36" s="1">
        <v>2047640</v>
      </c>
      <c r="K36" s="1">
        <v>2057640</v>
      </c>
      <c r="L36" s="1" t="s">
        <v>21</v>
      </c>
      <c r="M36" s="1" t="s">
        <v>21</v>
      </c>
      <c r="N36" s="1" t="s">
        <v>21</v>
      </c>
      <c r="O36">
        <v>0</v>
      </c>
    </row>
    <row r="37" spans="1:15" x14ac:dyDescent="0.3">
      <c r="A37" s="1" t="s">
        <v>89</v>
      </c>
      <c r="B37" s="2" t="s">
        <v>72</v>
      </c>
      <c r="C37" s="2" t="s">
        <v>73</v>
      </c>
      <c r="D37" s="1" t="s">
        <v>74</v>
      </c>
      <c r="E37" s="1" t="s">
        <v>23</v>
      </c>
      <c r="F37" s="2">
        <v>1</v>
      </c>
      <c r="G37" s="5">
        <v>67</v>
      </c>
      <c r="H37" s="1">
        <v>156075</v>
      </c>
      <c r="I37" s="1">
        <v>156142</v>
      </c>
      <c r="J37" s="1">
        <v>151075</v>
      </c>
      <c r="K37" s="1">
        <v>161075</v>
      </c>
      <c r="L37" s="1" t="s">
        <v>21</v>
      </c>
      <c r="M37" s="1" t="s">
        <v>21</v>
      </c>
      <c r="N37" s="1" t="s">
        <v>21</v>
      </c>
      <c r="O37">
        <v>1</v>
      </c>
    </row>
    <row r="38" spans="1:15" x14ac:dyDescent="0.3">
      <c r="A38" s="1" t="s">
        <v>90</v>
      </c>
      <c r="B38" s="2" t="s">
        <v>72</v>
      </c>
      <c r="C38" s="2" t="s">
        <v>73</v>
      </c>
      <c r="D38" s="1" t="s">
        <v>74</v>
      </c>
      <c r="E38" s="1" t="s">
        <v>23</v>
      </c>
      <c r="F38" s="2">
        <v>1</v>
      </c>
      <c r="G38" s="5">
        <v>67</v>
      </c>
      <c r="H38" s="1">
        <v>155100</v>
      </c>
      <c r="I38" s="1">
        <v>155167</v>
      </c>
      <c r="J38" s="1">
        <v>150100</v>
      </c>
      <c r="K38" s="1">
        <v>160100</v>
      </c>
      <c r="L38" s="1">
        <v>-42</v>
      </c>
      <c r="M38" s="1">
        <v>-29</v>
      </c>
      <c r="N38" s="1">
        <v>2</v>
      </c>
      <c r="O38">
        <v>1</v>
      </c>
    </row>
    <row r="39" spans="1:15" x14ac:dyDescent="0.3">
      <c r="A39" s="1" t="s">
        <v>91</v>
      </c>
      <c r="B39" s="2" t="s">
        <v>29</v>
      </c>
      <c r="C39" s="2" t="s">
        <v>21</v>
      </c>
      <c r="D39" s="1" t="s">
        <v>30</v>
      </c>
      <c r="E39" s="1" t="s">
        <v>23</v>
      </c>
      <c r="F39" s="2">
        <v>2</v>
      </c>
      <c r="G39" s="5">
        <v>59</v>
      </c>
      <c r="H39" s="1">
        <v>63362</v>
      </c>
      <c r="I39" s="1">
        <v>63303</v>
      </c>
      <c r="J39" s="1">
        <v>58303</v>
      </c>
      <c r="K39" s="1">
        <v>68303</v>
      </c>
      <c r="L39" s="1">
        <v>27</v>
      </c>
      <c r="M39" s="1">
        <v>22</v>
      </c>
      <c r="N39" s="1">
        <v>0</v>
      </c>
      <c r="O39">
        <v>1</v>
      </c>
    </row>
    <row r="40" spans="1:15" x14ac:dyDescent="0.3">
      <c r="A40" s="1" t="s">
        <v>92</v>
      </c>
      <c r="B40" s="2" t="s">
        <v>15</v>
      </c>
      <c r="C40" s="2" t="s">
        <v>16</v>
      </c>
      <c r="D40" s="1" t="s">
        <v>17</v>
      </c>
      <c r="E40" s="1" t="s">
        <v>18</v>
      </c>
      <c r="F40" s="2">
        <v>1</v>
      </c>
      <c r="G40" s="5">
        <v>101</v>
      </c>
      <c r="H40" s="1">
        <v>186735</v>
      </c>
      <c r="I40" s="1">
        <v>186836</v>
      </c>
      <c r="J40" s="1">
        <v>181735</v>
      </c>
      <c r="K40" s="1">
        <v>191735</v>
      </c>
      <c r="L40" s="1" t="s">
        <v>21</v>
      </c>
      <c r="M40" s="1" t="s">
        <v>21</v>
      </c>
      <c r="N40" s="1" t="s">
        <v>21</v>
      </c>
      <c r="O40">
        <v>0</v>
      </c>
    </row>
    <row r="41" spans="1:15" x14ac:dyDescent="0.3">
      <c r="A41" s="1" t="s">
        <v>93</v>
      </c>
      <c r="B41" s="2" t="s">
        <v>94</v>
      </c>
      <c r="C41" s="2" t="s">
        <v>21</v>
      </c>
      <c r="D41" s="1" t="s">
        <v>95</v>
      </c>
      <c r="E41" s="1" t="s">
        <v>23</v>
      </c>
      <c r="F41" s="2">
        <v>2</v>
      </c>
      <c r="G41" s="5">
        <v>71</v>
      </c>
      <c r="H41" s="1">
        <v>21620</v>
      </c>
      <c r="I41" s="1">
        <v>21691</v>
      </c>
      <c r="J41" s="1">
        <v>16620</v>
      </c>
      <c r="K41" s="1">
        <v>26620</v>
      </c>
      <c r="L41" s="1" t="s">
        <v>21</v>
      </c>
      <c r="M41" s="1" t="s">
        <v>21</v>
      </c>
      <c r="N41" s="1" t="s">
        <v>21</v>
      </c>
      <c r="O41">
        <v>0</v>
      </c>
    </row>
    <row r="42" spans="1:15" x14ac:dyDescent="0.3">
      <c r="A42" s="1" t="s">
        <v>96</v>
      </c>
      <c r="B42" s="2" t="s">
        <v>94</v>
      </c>
      <c r="C42" s="2" t="s">
        <v>21</v>
      </c>
      <c r="D42" s="1" t="s">
        <v>95</v>
      </c>
      <c r="E42" s="1" t="s">
        <v>23</v>
      </c>
      <c r="F42" s="2">
        <v>2</v>
      </c>
      <c r="G42" s="5">
        <v>73</v>
      </c>
      <c r="H42" s="1">
        <v>15175</v>
      </c>
      <c r="I42" s="1">
        <v>15248</v>
      </c>
      <c r="J42" s="1">
        <v>10175</v>
      </c>
      <c r="K42" s="1">
        <v>20175</v>
      </c>
      <c r="L42" s="1" t="s">
        <v>21</v>
      </c>
      <c r="M42" s="1" t="s">
        <v>21</v>
      </c>
      <c r="N42" s="1" t="s">
        <v>21</v>
      </c>
      <c r="O42">
        <v>0</v>
      </c>
    </row>
    <row r="43" spans="1:15" x14ac:dyDescent="0.3">
      <c r="A43" s="1" t="s">
        <v>97</v>
      </c>
      <c r="B43" s="2" t="s">
        <v>56</v>
      </c>
      <c r="C43" s="2" t="s">
        <v>57</v>
      </c>
      <c r="D43" s="1" t="s">
        <v>58</v>
      </c>
      <c r="E43" s="1" t="s">
        <v>18</v>
      </c>
      <c r="F43" s="2">
        <v>1</v>
      </c>
      <c r="G43" s="5">
        <v>88</v>
      </c>
      <c r="H43" s="1">
        <v>24343</v>
      </c>
      <c r="I43" s="1">
        <v>24431</v>
      </c>
      <c r="J43" s="1">
        <v>19343</v>
      </c>
      <c r="K43" s="1">
        <v>29343</v>
      </c>
      <c r="L43" s="1">
        <v>-32</v>
      </c>
      <c r="M43" s="1">
        <v>-19375</v>
      </c>
      <c r="N43" s="1">
        <v>9</v>
      </c>
      <c r="O43">
        <v>1</v>
      </c>
    </row>
    <row r="44" spans="1:15" x14ac:dyDescent="0.3">
      <c r="A44" s="1" t="s">
        <v>98</v>
      </c>
      <c r="B44" s="2" t="s">
        <v>82</v>
      </c>
      <c r="C44" s="2" t="s">
        <v>83</v>
      </c>
      <c r="D44" s="1" t="s">
        <v>84</v>
      </c>
      <c r="E44" s="1" t="s">
        <v>18</v>
      </c>
      <c r="F44" s="2">
        <v>0</v>
      </c>
      <c r="G44" s="5">
        <v>104</v>
      </c>
      <c r="H44" s="1">
        <v>297498</v>
      </c>
      <c r="I44" s="1">
        <v>297602</v>
      </c>
      <c r="J44" s="1">
        <v>292498</v>
      </c>
      <c r="K44" s="1">
        <v>302498</v>
      </c>
      <c r="L44" s="1" t="s">
        <v>21</v>
      </c>
      <c r="M44" s="1" t="s">
        <v>21</v>
      </c>
      <c r="N44" s="1" t="s">
        <v>21</v>
      </c>
      <c r="O44">
        <v>0</v>
      </c>
    </row>
    <row r="45" spans="1:15" x14ac:dyDescent="0.3">
      <c r="A45" s="1" t="s">
        <v>99</v>
      </c>
      <c r="B45" s="2" t="s">
        <v>29</v>
      </c>
      <c r="C45" s="2" t="s">
        <v>21</v>
      </c>
      <c r="D45" s="1" t="s">
        <v>30</v>
      </c>
      <c r="E45" s="1" t="s">
        <v>23</v>
      </c>
      <c r="F45" s="2">
        <v>2</v>
      </c>
      <c r="G45" s="5">
        <v>64</v>
      </c>
      <c r="H45" s="1">
        <v>225396</v>
      </c>
      <c r="I45" s="1">
        <v>225460</v>
      </c>
      <c r="J45" s="1">
        <v>220396</v>
      </c>
      <c r="K45" s="1">
        <v>230396</v>
      </c>
      <c r="L45" s="1" t="s">
        <v>21</v>
      </c>
      <c r="M45" s="1" t="s">
        <v>21</v>
      </c>
      <c r="N45" s="1" t="s">
        <v>21</v>
      </c>
      <c r="O45">
        <v>0</v>
      </c>
    </row>
    <row r="46" spans="1:15" ht="15" thickBot="1" x14ac:dyDescent="0.35">
      <c r="A46" s="6" t="s">
        <v>100</v>
      </c>
      <c r="B46" s="4" t="s">
        <v>60</v>
      </c>
      <c r="C46" s="4" t="s">
        <v>61</v>
      </c>
      <c r="D46" s="6" t="s">
        <v>62</v>
      </c>
      <c r="E46" s="6" t="s">
        <v>18</v>
      </c>
      <c r="F46" s="4">
        <v>1</v>
      </c>
      <c r="G46" s="7">
        <v>167</v>
      </c>
      <c r="H46" s="6">
        <v>688271</v>
      </c>
      <c r="I46" s="6">
        <v>688438</v>
      </c>
      <c r="J46" s="6">
        <v>683271</v>
      </c>
      <c r="K46" s="6">
        <v>693271</v>
      </c>
      <c r="L46" s="6" t="s">
        <v>21</v>
      </c>
      <c r="M46" s="6" t="s">
        <v>21</v>
      </c>
      <c r="N46" s="1" t="s">
        <v>21</v>
      </c>
      <c r="O46">
        <v>0</v>
      </c>
    </row>
    <row r="47" spans="1:15" x14ac:dyDescent="0.3">
      <c r="D47">
        <f>COUNTIF(E3:E46,"Riboswitch")</f>
        <v>21</v>
      </c>
    </row>
    <row r="48" spans="1:15" x14ac:dyDescent="0.3">
      <c r="D48">
        <f>COUNTIF(E4:E47,"Ribozyme")</f>
        <v>18</v>
      </c>
    </row>
    <row r="49" spans="4:4" x14ac:dyDescent="0.3">
      <c r="D49">
        <f>COUNTIF(E5:E48,"Ribozyme/Riboswitch")</f>
        <v>5</v>
      </c>
    </row>
  </sheetData>
  <mergeCells count="14">
    <mergeCell ref="O1:O2"/>
    <mergeCell ref="M1:M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  <mergeCell ref="L1:L2"/>
    <mergeCell ref="N1:N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311F-E85E-4E6E-81E1-93A38E169A4C}">
  <dimension ref="A1:S104"/>
  <sheetViews>
    <sheetView workbookViewId="0">
      <selection activeCell="F2" sqref="F2:F102"/>
    </sheetView>
  </sheetViews>
  <sheetFormatPr defaultRowHeight="14.4" x14ac:dyDescent="0.3"/>
  <sheetData>
    <row r="1" spans="1:19" ht="15" thickBot="1" x14ac:dyDescent="0.3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9" t="s">
        <v>106</v>
      </c>
      <c r="G1" s="8" t="s">
        <v>107</v>
      </c>
      <c r="H1" s="8" t="s">
        <v>108</v>
      </c>
      <c r="I1" s="8" t="s">
        <v>109</v>
      </c>
    </row>
    <row r="2" spans="1:19" x14ac:dyDescent="0.3">
      <c r="A2" s="10">
        <v>-2</v>
      </c>
      <c r="B2" s="10">
        <v>854</v>
      </c>
      <c r="C2" s="10">
        <v>0</v>
      </c>
      <c r="D2" s="10">
        <v>23</v>
      </c>
      <c r="E2" s="10">
        <v>0</v>
      </c>
      <c r="F2" s="11">
        <f>ROUND(D2/(D2+B2),4)</f>
        <v>2.6200000000000001E-2</v>
      </c>
      <c r="G2" s="10">
        <v>1</v>
      </c>
      <c r="H2" s="10">
        <v>1</v>
      </c>
      <c r="I2" s="10">
        <v>0</v>
      </c>
      <c r="K2" s="10"/>
      <c r="L2" s="10"/>
      <c r="M2" s="10"/>
      <c r="N2" s="10"/>
      <c r="O2" s="10"/>
      <c r="P2" s="11"/>
      <c r="Q2" s="10"/>
      <c r="R2" s="10"/>
      <c r="S2" s="10"/>
    </row>
    <row r="3" spans="1:19" x14ac:dyDescent="0.3">
      <c r="A3" s="10">
        <v>-2.0099999999999998</v>
      </c>
      <c r="B3" s="10">
        <v>839</v>
      </c>
      <c r="C3" s="10">
        <v>15</v>
      </c>
      <c r="D3" s="10">
        <v>23</v>
      </c>
      <c r="E3" s="10">
        <v>0</v>
      </c>
      <c r="F3" s="11">
        <f t="shared" ref="F3:F4" si="0">ROUND(D3/(D3+B3),4)</f>
        <v>2.6700000000000002E-2</v>
      </c>
      <c r="G3" s="10">
        <v>1</v>
      </c>
      <c r="H3" s="10">
        <v>0.98240000000000005</v>
      </c>
      <c r="I3" s="10">
        <v>1.7599999999999949E-2</v>
      </c>
      <c r="K3" s="10"/>
      <c r="L3" s="10"/>
      <c r="M3" s="10"/>
      <c r="N3" s="10"/>
      <c r="O3" s="10"/>
      <c r="P3" s="11"/>
      <c r="Q3" s="10"/>
      <c r="R3" s="10"/>
      <c r="S3" s="10"/>
    </row>
    <row r="4" spans="1:19" x14ac:dyDescent="0.3">
      <c r="A4" s="10">
        <v>-2.02</v>
      </c>
      <c r="B4" s="10">
        <v>834</v>
      </c>
      <c r="C4" s="10">
        <v>20</v>
      </c>
      <c r="D4" s="10">
        <v>23</v>
      </c>
      <c r="E4" s="10">
        <v>0</v>
      </c>
      <c r="F4" s="11">
        <f t="shared" si="0"/>
        <v>2.6800000000000001E-2</v>
      </c>
      <c r="G4" s="10">
        <v>1</v>
      </c>
      <c r="H4" s="10">
        <v>0.97660000000000002</v>
      </c>
      <c r="I4" s="10">
        <v>2.3399999999999976E-2</v>
      </c>
      <c r="K4" s="10"/>
      <c r="L4" s="10"/>
      <c r="M4" s="10"/>
      <c r="N4" s="10"/>
      <c r="O4" s="10"/>
      <c r="P4" s="11"/>
      <c r="Q4" s="10"/>
      <c r="R4" s="10"/>
      <c r="S4" s="10"/>
    </row>
    <row r="5" spans="1:19" x14ac:dyDescent="0.3">
      <c r="A5" s="10">
        <v>-2.0299999999999998</v>
      </c>
      <c r="B5" s="10">
        <v>824</v>
      </c>
      <c r="C5" s="10">
        <v>30</v>
      </c>
      <c r="D5" s="10">
        <v>23</v>
      </c>
      <c r="E5" s="10">
        <v>0</v>
      </c>
      <c r="F5" s="11">
        <f>ROUND(D5/(D5+B5),4)</f>
        <v>2.7199999999999998E-2</v>
      </c>
      <c r="G5" s="10">
        <v>1</v>
      </c>
      <c r="H5" s="10">
        <v>0.96489999999999998</v>
      </c>
      <c r="I5" s="10">
        <v>3.510000000000002E-2</v>
      </c>
      <c r="K5" s="10"/>
      <c r="L5" s="10"/>
      <c r="M5" s="10"/>
      <c r="N5" s="10"/>
      <c r="O5" s="10"/>
      <c r="P5" s="11"/>
      <c r="Q5" s="10"/>
      <c r="R5" s="10"/>
      <c r="S5" s="10"/>
    </row>
    <row r="6" spans="1:19" x14ac:dyDescent="0.3">
      <c r="A6" s="10">
        <v>-2.04</v>
      </c>
      <c r="B6" s="10">
        <v>815</v>
      </c>
      <c r="C6" s="10">
        <v>39</v>
      </c>
      <c r="D6" s="10">
        <v>23</v>
      </c>
      <c r="E6" s="10">
        <v>0</v>
      </c>
      <c r="F6" s="11">
        <f>ROUND(D6/(D6+B6),4)</f>
        <v>2.7400000000000001E-2</v>
      </c>
      <c r="G6" s="10">
        <v>1</v>
      </c>
      <c r="H6" s="10">
        <v>0.95430000000000004</v>
      </c>
      <c r="I6" s="10">
        <v>4.5699999999999963E-2</v>
      </c>
      <c r="K6" s="10"/>
      <c r="L6" s="10"/>
      <c r="M6" s="10"/>
      <c r="N6" s="10"/>
      <c r="O6" s="10"/>
      <c r="P6" s="11"/>
      <c r="Q6" s="10"/>
      <c r="R6" s="10"/>
      <c r="S6" s="10"/>
    </row>
    <row r="7" spans="1:19" x14ac:dyDescent="0.3">
      <c r="A7" s="10">
        <v>-2.0499999999999998</v>
      </c>
      <c r="B7" s="10">
        <v>805</v>
      </c>
      <c r="C7" s="10">
        <v>49</v>
      </c>
      <c r="D7" s="10">
        <v>23</v>
      </c>
      <c r="E7" s="10">
        <v>0</v>
      </c>
      <c r="F7" s="11">
        <f t="shared" ref="F7:F70" si="1">ROUND(D7/(D7+B7),4)</f>
        <v>2.7799999999999998E-2</v>
      </c>
      <c r="G7" s="10">
        <v>1</v>
      </c>
      <c r="H7" s="10">
        <v>0.94259999999999999</v>
      </c>
      <c r="I7" s="10">
        <v>5.7400000000000007E-2</v>
      </c>
      <c r="K7" s="10"/>
      <c r="L7" s="10"/>
      <c r="M7" s="10"/>
      <c r="N7" s="10"/>
      <c r="O7" s="10"/>
      <c r="P7" s="11"/>
      <c r="Q7" s="10"/>
      <c r="R7" s="10"/>
      <c r="S7" s="10"/>
    </row>
    <row r="8" spans="1:19" x14ac:dyDescent="0.3">
      <c r="A8" s="10">
        <v>-2.06</v>
      </c>
      <c r="B8" s="10">
        <v>796</v>
      </c>
      <c r="C8" s="10">
        <v>58</v>
      </c>
      <c r="D8" s="10">
        <v>23</v>
      </c>
      <c r="E8" s="10">
        <v>0</v>
      </c>
      <c r="F8" s="11">
        <f t="shared" si="1"/>
        <v>2.81E-2</v>
      </c>
      <c r="G8" s="10">
        <v>1</v>
      </c>
      <c r="H8" s="10">
        <v>0.93210000000000004</v>
      </c>
      <c r="I8" s="10">
        <v>6.789999999999996E-2</v>
      </c>
      <c r="K8" s="10"/>
      <c r="L8" s="10"/>
      <c r="M8" s="10"/>
      <c r="N8" s="10"/>
      <c r="O8" s="10"/>
      <c r="P8" s="11"/>
      <c r="Q8" s="10"/>
      <c r="R8" s="10"/>
      <c r="S8" s="10"/>
    </row>
    <row r="9" spans="1:19" x14ac:dyDescent="0.3">
      <c r="A9" s="10">
        <v>-2.0699999999999998</v>
      </c>
      <c r="B9" s="10">
        <v>792</v>
      </c>
      <c r="C9" s="10">
        <v>62</v>
      </c>
      <c r="D9" s="10">
        <v>23</v>
      </c>
      <c r="E9" s="10">
        <v>0</v>
      </c>
      <c r="F9" s="11">
        <f t="shared" si="1"/>
        <v>2.8199999999999999E-2</v>
      </c>
      <c r="G9" s="10">
        <v>1</v>
      </c>
      <c r="H9" s="10">
        <v>0.9274</v>
      </c>
      <c r="I9" s="10">
        <v>7.2599999999999998E-2</v>
      </c>
      <c r="K9" s="10"/>
      <c r="L9" s="10"/>
      <c r="M9" s="10"/>
      <c r="N9" s="10"/>
      <c r="O9" s="10"/>
      <c r="P9" s="11"/>
      <c r="Q9" s="10"/>
      <c r="R9" s="10"/>
      <c r="S9" s="10"/>
    </row>
    <row r="10" spans="1:19" x14ac:dyDescent="0.3">
      <c r="A10" s="10">
        <v>-2.08</v>
      </c>
      <c r="B10" s="10">
        <v>780</v>
      </c>
      <c r="C10" s="10">
        <v>74</v>
      </c>
      <c r="D10" s="10">
        <v>23</v>
      </c>
      <c r="E10" s="10">
        <v>0</v>
      </c>
      <c r="F10" s="11">
        <f t="shared" si="1"/>
        <v>2.86E-2</v>
      </c>
      <c r="G10" s="10">
        <v>1</v>
      </c>
      <c r="H10" s="10">
        <v>0.9133</v>
      </c>
      <c r="I10" s="10">
        <v>8.6699999999999999E-2</v>
      </c>
      <c r="K10" s="10"/>
      <c r="L10" s="10"/>
      <c r="M10" s="10"/>
      <c r="N10" s="10"/>
      <c r="O10" s="10"/>
      <c r="P10" s="11"/>
      <c r="Q10" s="10"/>
      <c r="R10" s="10"/>
      <c r="S10" s="10"/>
    </row>
    <row r="11" spans="1:19" x14ac:dyDescent="0.3">
      <c r="A11" s="10">
        <v>-2.09</v>
      </c>
      <c r="B11" s="10">
        <v>765</v>
      </c>
      <c r="C11" s="10">
        <v>89</v>
      </c>
      <c r="D11" s="10">
        <v>23</v>
      </c>
      <c r="E11" s="10">
        <v>0</v>
      </c>
      <c r="F11" s="11">
        <f t="shared" si="1"/>
        <v>2.92E-2</v>
      </c>
      <c r="G11" s="10">
        <v>1</v>
      </c>
      <c r="H11" s="10">
        <v>0.89580000000000004</v>
      </c>
      <c r="I11" s="10">
        <v>0.10419999999999996</v>
      </c>
      <c r="K11" s="10"/>
      <c r="L11" s="10"/>
      <c r="M11" s="10"/>
      <c r="N11" s="10"/>
      <c r="O11" s="10"/>
      <c r="P11" s="11"/>
      <c r="Q11" s="10"/>
      <c r="R11" s="10"/>
      <c r="S11" s="10"/>
    </row>
    <row r="12" spans="1:19" x14ac:dyDescent="0.3">
      <c r="A12" s="10">
        <v>-2.1</v>
      </c>
      <c r="B12" s="10">
        <v>752</v>
      </c>
      <c r="C12" s="10">
        <v>102</v>
      </c>
      <c r="D12" s="10">
        <v>23</v>
      </c>
      <c r="E12" s="10">
        <v>0</v>
      </c>
      <c r="F12" s="11">
        <f t="shared" si="1"/>
        <v>2.9700000000000001E-2</v>
      </c>
      <c r="G12" s="10">
        <v>1</v>
      </c>
      <c r="H12" s="10">
        <v>0.88060000000000005</v>
      </c>
      <c r="I12" s="10">
        <v>0.11939999999999995</v>
      </c>
      <c r="K12" s="10"/>
      <c r="L12" s="10"/>
      <c r="M12" s="10"/>
      <c r="N12" s="10"/>
      <c r="O12" s="10"/>
      <c r="P12" s="11"/>
      <c r="Q12" s="10"/>
      <c r="R12" s="10"/>
      <c r="S12" s="10"/>
    </row>
    <row r="13" spans="1:19" x14ac:dyDescent="0.3">
      <c r="A13" s="10">
        <v>-2.11</v>
      </c>
      <c r="B13" s="10">
        <v>740</v>
      </c>
      <c r="C13" s="10">
        <v>114</v>
      </c>
      <c r="D13" s="10">
        <v>23</v>
      </c>
      <c r="E13" s="10">
        <v>0</v>
      </c>
      <c r="F13" s="11">
        <f t="shared" si="1"/>
        <v>3.0099999999999998E-2</v>
      </c>
      <c r="G13" s="10">
        <v>1</v>
      </c>
      <c r="H13" s="10">
        <v>0.86650000000000005</v>
      </c>
      <c r="I13" s="10">
        <v>0.13349999999999995</v>
      </c>
      <c r="K13" s="10"/>
      <c r="L13" s="10"/>
      <c r="M13" s="10"/>
      <c r="N13" s="10"/>
      <c r="O13" s="10"/>
      <c r="P13" s="11"/>
      <c r="Q13" s="10"/>
      <c r="R13" s="10"/>
      <c r="S13" s="10"/>
    </row>
    <row r="14" spans="1:19" x14ac:dyDescent="0.3">
      <c r="A14" s="10">
        <v>-2.12</v>
      </c>
      <c r="B14" s="10">
        <v>732</v>
      </c>
      <c r="C14" s="10">
        <v>122</v>
      </c>
      <c r="D14" s="10">
        <v>23</v>
      </c>
      <c r="E14" s="10">
        <v>0</v>
      </c>
      <c r="F14" s="11">
        <f t="shared" si="1"/>
        <v>3.0499999999999999E-2</v>
      </c>
      <c r="G14" s="10">
        <v>1</v>
      </c>
      <c r="H14" s="10">
        <v>0.85709999999999997</v>
      </c>
      <c r="I14" s="10">
        <v>0.14290000000000003</v>
      </c>
      <c r="K14" s="10"/>
      <c r="L14" s="10"/>
      <c r="M14" s="10"/>
      <c r="N14" s="10"/>
      <c r="O14" s="10"/>
      <c r="P14" s="11"/>
      <c r="Q14" s="10"/>
      <c r="R14" s="10"/>
      <c r="S14" s="10"/>
    </row>
    <row r="15" spans="1:19" x14ac:dyDescent="0.3">
      <c r="A15" s="10">
        <v>-2.13</v>
      </c>
      <c r="B15" s="10">
        <v>721</v>
      </c>
      <c r="C15" s="10">
        <v>133</v>
      </c>
      <c r="D15" s="10">
        <v>23</v>
      </c>
      <c r="E15" s="10">
        <v>0</v>
      </c>
      <c r="F15" s="11">
        <f t="shared" si="1"/>
        <v>3.09E-2</v>
      </c>
      <c r="G15" s="10">
        <v>1</v>
      </c>
      <c r="H15" s="10">
        <v>0.84430000000000005</v>
      </c>
      <c r="I15" s="10">
        <v>0.15569999999999995</v>
      </c>
      <c r="K15" s="10"/>
      <c r="L15" s="10"/>
      <c r="M15" s="10"/>
      <c r="N15" s="10"/>
      <c r="O15" s="10"/>
      <c r="P15" s="11"/>
      <c r="Q15" s="10"/>
      <c r="R15" s="10"/>
      <c r="S15" s="10"/>
    </row>
    <row r="16" spans="1:19" x14ac:dyDescent="0.3">
      <c r="A16" s="10">
        <v>-2.14</v>
      </c>
      <c r="B16" s="10">
        <v>709</v>
      </c>
      <c r="C16" s="10">
        <v>145</v>
      </c>
      <c r="D16" s="10">
        <v>22</v>
      </c>
      <c r="E16" s="10">
        <v>1</v>
      </c>
      <c r="F16" s="11">
        <f t="shared" si="1"/>
        <v>3.0099999999999998E-2</v>
      </c>
      <c r="G16" s="10">
        <v>0.95650000000000002</v>
      </c>
      <c r="H16" s="10">
        <v>0.83020000000000005</v>
      </c>
      <c r="I16" s="10">
        <v>0.12629999999999997</v>
      </c>
      <c r="K16" s="10"/>
      <c r="L16" s="10"/>
      <c r="M16" s="10"/>
      <c r="N16" s="10"/>
      <c r="O16" s="10"/>
      <c r="P16" s="11"/>
      <c r="Q16" s="10"/>
      <c r="R16" s="10"/>
      <c r="S16" s="10"/>
    </row>
    <row r="17" spans="1:19" x14ac:dyDescent="0.3">
      <c r="A17" s="10">
        <v>-2.15</v>
      </c>
      <c r="B17" s="10">
        <v>701</v>
      </c>
      <c r="C17" s="10">
        <v>153</v>
      </c>
      <c r="D17" s="10">
        <v>22</v>
      </c>
      <c r="E17" s="10">
        <v>1</v>
      </c>
      <c r="F17" s="11">
        <f t="shared" si="1"/>
        <v>3.04E-2</v>
      </c>
      <c r="G17" s="10">
        <v>0.95650000000000002</v>
      </c>
      <c r="H17" s="10">
        <v>0.82079999999999997</v>
      </c>
      <c r="I17" s="10">
        <v>0.13570000000000004</v>
      </c>
      <c r="K17" s="10"/>
      <c r="L17" s="10"/>
      <c r="M17" s="10"/>
      <c r="N17" s="10"/>
      <c r="O17" s="10"/>
      <c r="P17" s="11"/>
      <c r="Q17" s="10"/>
      <c r="R17" s="10"/>
      <c r="S17" s="10"/>
    </row>
    <row r="18" spans="1:19" x14ac:dyDescent="0.3">
      <c r="A18" s="10">
        <v>-2.16</v>
      </c>
      <c r="B18" s="10">
        <v>689</v>
      </c>
      <c r="C18" s="10">
        <v>165</v>
      </c>
      <c r="D18" s="10">
        <v>22</v>
      </c>
      <c r="E18" s="10">
        <v>1</v>
      </c>
      <c r="F18" s="11">
        <f t="shared" si="1"/>
        <v>3.09E-2</v>
      </c>
      <c r="G18" s="10">
        <v>0.95650000000000002</v>
      </c>
      <c r="H18" s="10">
        <v>0.80679999999999996</v>
      </c>
      <c r="I18" s="10">
        <v>0.14970000000000006</v>
      </c>
      <c r="K18" s="10"/>
      <c r="L18" s="10"/>
      <c r="M18" s="10"/>
      <c r="N18" s="10"/>
      <c r="O18" s="10"/>
      <c r="P18" s="11"/>
      <c r="Q18" s="10"/>
      <c r="R18" s="10"/>
      <c r="S18" s="10"/>
    </row>
    <row r="19" spans="1:19" x14ac:dyDescent="0.3">
      <c r="A19" s="10">
        <v>-2.17</v>
      </c>
      <c r="B19" s="10">
        <v>682</v>
      </c>
      <c r="C19" s="10">
        <v>172</v>
      </c>
      <c r="D19" s="10">
        <v>22</v>
      </c>
      <c r="E19" s="10">
        <v>1</v>
      </c>
      <c r="F19" s="11">
        <f t="shared" si="1"/>
        <v>3.1300000000000001E-2</v>
      </c>
      <c r="G19" s="10">
        <v>0.95650000000000002</v>
      </c>
      <c r="H19" s="10">
        <v>0.79859999999999998</v>
      </c>
      <c r="I19" s="10">
        <v>0.15790000000000004</v>
      </c>
      <c r="K19" s="10"/>
      <c r="L19" s="10"/>
      <c r="M19" s="10"/>
      <c r="N19" s="10"/>
      <c r="O19" s="10"/>
      <c r="P19" s="11"/>
      <c r="Q19" s="10"/>
      <c r="R19" s="10"/>
      <c r="S19" s="10"/>
    </row>
    <row r="20" spans="1:19" x14ac:dyDescent="0.3">
      <c r="A20" s="10">
        <v>-2.1800000000000002</v>
      </c>
      <c r="B20" s="10">
        <v>673</v>
      </c>
      <c r="C20" s="10">
        <v>181</v>
      </c>
      <c r="D20" s="10">
        <v>21</v>
      </c>
      <c r="E20" s="10">
        <v>2</v>
      </c>
      <c r="F20" s="11">
        <f t="shared" si="1"/>
        <v>3.0300000000000001E-2</v>
      </c>
      <c r="G20" s="10">
        <v>0.91300000000000003</v>
      </c>
      <c r="H20" s="10">
        <v>0.78810000000000002</v>
      </c>
      <c r="I20" s="10">
        <v>0.12490000000000001</v>
      </c>
      <c r="K20" s="10"/>
      <c r="L20" s="10"/>
      <c r="M20" s="10"/>
      <c r="N20" s="10"/>
      <c r="O20" s="10"/>
      <c r="P20" s="11"/>
      <c r="Q20" s="10"/>
      <c r="R20" s="10"/>
      <c r="S20" s="10"/>
    </row>
    <row r="21" spans="1:19" x14ac:dyDescent="0.3">
      <c r="A21" s="10">
        <v>-2.19</v>
      </c>
      <c r="B21" s="10">
        <v>664</v>
      </c>
      <c r="C21" s="10">
        <v>190</v>
      </c>
      <c r="D21" s="10">
        <v>21</v>
      </c>
      <c r="E21" s="10">
        <v>2</v>
      </c>
      <c r="F21" s="11">
        <f t="shared" si="1"/>
        <v>3.0700000000000002E-2</v>
      </c>
      <c r="G21" s="10">
        <v>0.91300000000000003</v>
      </c>
      <c r="H21" s="10">
        <v>0.77749999999999997</v>
      </c>
      <c r="I21" s="10">
        <v>0.13550000000000006</v>
      </c>
      <c r="K21" s="10"/>
      <c r="L21" s="10"/>
      <c r="M21" s="10"/>
      <c r="N21" s="10"/>
      <c r="O21" s="10"/>
      <c r="P21" s="11"/>
      <c r="Q21" s="10"/>
      <c r="R21" s="10"/>
      <c r="S21" s="10"/>
    </row>
    <row r="22" spans="1:19" x14ac:dyDescent="0.3">
      <c r="A22" s="10">
        <v>-2.2000000000000002</v>
      </c>
      <c r="B22" s="10">
        <v>656</v>
      </c>
      <c r="C22" s="10">
        <v>198</v>
      </c>
      <c r="D22" s="10">
        <v>21</v>
      </c>
      <c r="E22" s="10">
        <v>2</v>
      </c>
      <c r="F22" s="11">
        <f>ROUND(D22/(D22+B22),4)</f>
        <v>3.1E-2</v>
      </c>
      <c r="G22" s="10">
        <v>0.91300000000000003</v>
      </c>
      <c r="H22" s="10">
        <v>0.7681</v>
      </c>
      <c r="I22" s="10">
        <v>0.14490000000000003</v>
      </c>
      <c r="K22" s="10"/>
      <c r="L22" s="10"/>
      <c r="M22" s="10"/>
      <c r="N22" s="10"/>
      <c r="O22" s="10"/>
      <c r="P22" s="11"/>
      <c r="Q22" s="10"/>
      <c r="R22" s="10"/>
      <c r="S22" s="10"/>
    </row>
    <row r="23" spans="1:19" x14ac:dyDescent="0.3">
      <c r="A23" s="10">
        <v>-2.21</v>
      </c>
      <c r="B23" s="10">
        <v>648</v>
      </c>
      <c r="C23" s="10">
        <v>206</v>
      </c>
      <c r="D23" s="10">
        <v>21</v>
      </c>
      <c r="E23" s="10">
        <v>2</v>
      </c>
      <c r="F23" s="11">
        <f t="shared" si="1"/>
        <v>3.1399999999999997E-2</v>
      </c>
      <c r="G23" s="10">
        <v>0.91300000000000003</v>
      </c>
      <c r="H23" s="10">
        <v>0.75880000000000003</v>
      </c>
      <c r="I23" s="10">
        <v>0.1542</v>
      </c>
      <c r="K23" s="10"/>
      <c r="L23" s="10"/>
      <c r="M23" s="10"/>
      <c r="N23" s="10"/>
      <c r="O23" s="10"/>
      <c r="P23" s="11"/>
      <c r="Q23" s="10"/>
      <c r="R23" s="10"/>
      <c r="S23" s="10"/>
    </row>
    <row r="24" spans="1:19" x14ac:dyDescent="0.3">
      <c r="A24" s="10">
        <v>-2.2200000000000002</v>
      </c>
      <c r="B24" s="10">
        <v>644</v>
      </c>
      <c r="C24" s="10">
        <v>210</v>
      </c>
      <c r="D24" s="10">
        <v>21</v>
      </c>
      <c r="E24" s="10">
        <v>2</v>
      </c>
      <c r="F24" s="11">
        <f t="shared" si="1"/>
        <v>3.1600000000000003E-2</v>
      </c>
      <c r="G24" s="10">
        <v>0.91300000000000003</v>
      </c>
      <c r="H24" s="10">
        <v>0.75409999999999999</v>
      </c>
      <c r="I24" s="10">
        <v>0.15890000000000004</v>
      </c>
      <c r="K24" s="10"/>
      <c r="L24" s="10"/>
      <c r="M24" s="10"/>
      <c r="N24" s="10"/>
      <c r="O24" s="10"/>
      <c r="P24" s="11"/>
      <c r="Q24" s="10"/>
      <c r="R24" s="10"/>
      <c r="S24" s="10"/>
    </row>
    <row r="25" spans="1:19" x14ac:dyDescent="0.3">
      <c r="A25" s="10">
        <v>-2.23</v>
      </c>
      <c r="B25" s="10">
        <v>633</v>
      </c>
      <c r="C25" s="10">
        <v>221</v>
      </c>
      <c r="D25" s="10">
        <v>20</v>
      </c>
      <c r="E25" s="10">
        <v>3</v>
      </c>
      <c r="F25" s="11">
        <f t="shared" si="1"/>
        <v>3.0599999999999999E-2</v>
      </c>
      <c r="G25" s="10">
        <v>0.86960000000000004</v>
      </c>
      <c r="H25" s="10">
        <v>0.74119999999999997</v>
      </c>
      <c r="I25" s="10">
        <v>0.12840000000000007</v>
      </c>
      <c r="K25" s="10"/>
      <c r="L25" s="10"/>
      <c r="M25" s="10"/>
      <c r="N25" s="10"/>
      <c r="O25" s="10"/>
      <c r="P25" s="11"/>
      <c r="Q25" s="10"/>
      <c r="R25" s="10"/>
      <c r="S25" s="10"/>
    </row>
    <row r="26" spans="1:19" x14ac:dyDescent="0.3">
      <c r="A26" s="10">
        <v>-2.2400000000000002</v>
      </c>
      <c r="B26" s="10">
        <v>632</v>
      </c>
      <c r="C26" s="10">
        <v>222</v>
      </c>
      <c r="D26" s="10">
        <v>19</v>
      </c>
      <c r="E26" s="10">
        <v>4</v>
      </c>
      <c r="F26" s="11">
        <f t="shared" si="1"/>
        <v>2.92E-2</v>
      </c>
      <c r="G26" s="10">
        <v>0.82609999999999995</v>
      </c>
      <c r="H26" s="10">
        <v>0.74</v>
      </c>
      <c r="I26" s="10">
        <v>8.6099999999999954E-2</v>
      </c>
      <c r="K26" s="10"/>
      <c r="L26" s="10"/>
      <c r="M26" s="10"/>
      <c r="N26" s="10"/>
      <c r="O26" s="10"/>
      <c r="P26" s="11"/>
      <c r="Q26" s="10"/>
      <c r="R26" s="10"/>
      <c r="S26" s="10"/>
    </row>
    <row r="27" spans="1:19" x14ac:dyDescent="0.3">
      <c r="A27" s="10">
        <v>-2.25</v>
      </c>
      <c r="B27" s="10">
        <v>623</v>
      </c>
      <c r="C27" s="10">
        <v>231</v>
      </c>
      <c r="D27" s="10">
        <v>19</v>
      </c>
      <c r="E27" s="10">
        <v>4</v>
      </c>
      <c r="F27" s="11">
        <f t="shared" si="1"/>
        <v>2.9600000000000001E-2</v>
      </c>
      <c r="G27" s="10">
        <v>0.82609999999999995</v>
      </c>
      <c r="H27" s="10">
        <v>0.72950000000000004</v>
      </c>
      <c r="I27" s="10">
        <v>9.6599999999999908E-2</v>
      </c>
      <c r="K27" s="10"/>
      <c r="L27" s="10"/>
      <c r="M27" s="10"/>
      <c r="N27" s="10"/>
      <c r="O27" s="10"/>
      <c r="P27" s="11"/>
      <c r="Q27" s="10"/>
      <c r="R27" s="10"/>
      <c r="S27" s="10"/>
    </row>
    <row r="28" spans="1:19" x14ac:dyDescent="0.3">
      <c r="A28" s="10">
        <v>-2.2599999999999998</v>
      </c>
      <c r="B28" s="10">
        <v>619</v>
      </c>
      <c r="C28" s="10">
        <v>235</v>
      </c>
      <c r="D28" s="10">
        <v>19</v>
      </c>
      <c r="E28" s="10">
        <v>4</v>
      </c>
      <c r="F28" s="11">
        <f t="shared" si="1"/>
        <v>2.98E-2</v>
      </c>
      <c r="G28" s="10">
        <v>0.82609999999999995</v>
      </c>
      <c r="H28" s="10">
        <v>0.7248</v>
      </c>
      <c r="I28" s="10">
        <v>0.10129999999999995</v>
      </c>
      <c r="K28" s="10"/>
      <c r="L28" s="10"/>
      <c r="M28" s="10"/>
      <c r="N28" s="10"/>
      <c r="O28" s="10"/>
      <c r="P28" s="11"/>
      <c r="Q28" s="10"/>
      <c r="R28" s="10"/>
      <c r="S28" s="10"/>
    </row>
    <row r="29" spans="1:19" x14ac:dyDescent="0.3">
      <c r="A29" s="10">
        <v>-2.27</v>
      </c>
      <c r="B29" s="10">
        <v>606</v>
      </c>
      <c r="C29" s="10">
        <v>248</v>
      </c>
      <c r="D29" s="10">
        <v>19</v>
      </c>
      <c r="E29" s="10">
        <v>4</v>
      </c>
      <c r="F29" s="11">
        <f t="shared" si="1"/>
        <v>3.04E-2</v>
      </c>
      <c r="G29" s="10">
        <v>0.82609999999999995</v>
      </c>
      <c r="H29" s="10">
        <v>0.70960000000000001</v>
      </c>
      <c r="I29" s="10">
        <v>0.11649999999999994</v>
      </c>
      <c r="K29" s="10"/>
      <c r="L29" s="10"/>
      <c r="M29" s="10"/>
      <c r="N29" s="10"/>
      <c r="O29" s="10"/>
      <c r="P29" s="11"/>
      <c r="Q29" s="10"/>
      <c r="R29" s="10"/>
      <c r="S29" s="10"/>
    </row>
    <row r="30" spans="1:19" x14ac:dyDescent="0.3">
      <c r="A30" s="10">
        <v>-2.2799999999999998</v>
      </c>
      <c r="B30" s="10">
        <v>599</v>
      </c>
      <c r="C30" s="10">
        <v>255</v>
      </c>
      <c r="D30" s="10">
        <v>18</v>
      </c>
      <c r="E30" s="10">
        <v>5</v>
      </c>
      <c r="F30" s="11">
        <f t="shared" si="1"/>
        <v>2.92E-2</v>
      </c>
      <c r="G30" s="10">
        <v>0.78259999999999996</v>
      </c>
      <c r="H30" s="10">
        <v>0.70140000000000002</v>
      </c>
      <c r="I30" s="10">
        <v>8.1199999999999939E-2</v>
      </c>
      <c r="K30" s="10"/>
      <c r="L30" s="10"/>
      <c r="M30" s="10"/>
      <c r="N30" s="10"/>
      <c r="O30" s="10"/>
      <c r="P30" s="11"/>
      <c r="Q30" s="10"/>
      <c r="R30" s="10"/>
      <c r="S30" s="10"/>
    </row>
    <row r="31" spans="1:19" x14ac:dyDescent="0.3">
      <c r="A31" s="10">
        <v>-2.29</v>
      </c>
      <c r="B31" s="10">
        <v>588</v>
      </c>
      <c r="C31" s="10">
        <v>266</v>
      </c>
      <c r="D31" s="10">
        <v>18</v>
      </c>
      <c r="E31" s="10">
        <v>5</v>
      </c>
      <c r="F31" s="11">
        <f t="shared" si="1"/>
        <v>2.9700000000000001E-2</v>
      </c>
      <c r="G31" s="10">
        <v>0.78259999999999996</v>
      </c>
      <c r="H31" s="10">
        <v>0.6885</v>
      </c>
      <c r="I31" s="10">
        <v>9.4099999999999961E-2</v>
      </c>
      <c r="K31" s="10"/>
      <c r="L31" s="10"/>
      <c r="M31" s="10"/>
      <c r="N31" s="10"/>
      <c r="O31" s="10"/>
      <c r="P31" s="11"/>
      <c r="Q31" s="10"/>
      <c r="R31" s="10"/>
      <c r="S31" s="10"/>
    </row>
    <row r="32" spans="1:19" x14ac:dyDescent="0.3">
      <c r="A32" s="10">
        <v>-2.2999999999999998</v>
      </c>
      <c r="B32" s="10">
        <v>584</v>
      </c>
      <c r="C32" s="10">
        <v>270</v>
      </c>
      <c r="D32" s="10">
        <v>18</v>
      </c>
      <c r="E32" s="10">
        <v>5</v>
      </c>
      <c r="F32" s="11">
        <f t="shared" si="1"/>
        <v>2.9899999999999999E-2</v>
      </c>
      <c r="G32" s="10">
        <v>0.78259999999999996</v>
      </c>
      <c r="H32" s="10">
        <v>0.68379999999999996</v>
      </c>
      <c r="I32" s="10">
        <v>9.8799999999999999E-2</v>
      </c>
      <c r="K32" s="10"/>
      <c r="L32" s="10"/>
      <c r="M32" s="10"/>
      <c r="N32" s="10"/>
      <c r="O32" s="10"/>
      <c r="P32" s="11"/>
      <c r="Q32" s="10"/>
      <c r="R32" s="10"/>
      <c r="S32" s="10"/>
    </row>
    <row r="33" spans="1:19" x14ac:dyDescent="0.3">
      <c r="A33" s="10">
        <v>-2.31</v>
      </c>
      <c r="B33" s="10">
        <v>574</v>
      </c>
      <c r="C33" s="10">
        <v>280</v>
      </c>
      <c r="D33" s="10">
        <v>18</v>
      </c>
      <c r="E33" s="10">
        <v>5</v>
      </c>
      <c r="F33" s="11">
        <f t="shared" si="1"/>
        <v>3.04E-2</v>
      </c>
      <c r="G33" s="10">
        <v>0.78259999999999996</v>
      </c>
      <c r="H33" s="10">
        <v>0.67210000000000003</v>
      </c>
      <c r="I33" s="10">
        <v>0.11049999999999993</v>
      </c>
      <c r="K33" s="10"/>
      <c r="L33" s="10"/>
      <c r="M33" s="10"/>
      <c r="N33" s="10"/>
      <c r="O33" s="10"/>
      <c r="P33" s="11"/>
      <c r="Q33" s="10"/>
      <c r="R33" s="10"/>
      <c r="S33" s="10"/>
    </row>
    <row r="34" spans="1:19" x14ac:dyDescent="0.3">
      <c r="A34" s="10">
        <v>-2.3199999999999998</v>
      </c>
      <c r="B34" s="10">
        <v>566</v>
      </c>
      <c r="C34" s="10">
        <v>288</v>
      </c>
      <c r="D34" s="10">
        <v>18</v>
      </c>
      <c r="E34" s="10">
        <v>5</v>
      </c>
      <c r="F34" s="11">
        <f t="shared" si="1"/>
        <v>3.0800000000000001E-2</v>
      </c>
      <c r="G34" s="10">
        <v>0.78259999999999996</v>
      </c>
      <c r="H34" s="10">
        <v>0.66279999999999994</v>
      </c>
      <c r="I34" s="10">
        <v>0.11980000000000002</v>
      </c>
      <c r="K34" s="10"/>
      <c r="L34" s="10"/>
      <c r="M34" s="10"/>
      <c r="N34" s="10"/>
      <c r="O34" s="10"/>
      <c r="P34" s="11"/>
      <c r="Q34" s="10"/>
      <c r="R34" s="10"/>
      <c r="S34" s="10"/>
    </row>
    <row r="35" spans="1:19" x14ac:dyDescent="0.3">
      <c r="A35" s="10">
        <v>-2.33</v>
      </c>
      <c r="B35" s="10">
        <v>559</v>
      </c>
      <c r="C35" s="10">
        <v>295</v>
      </c>
      <c r="D35" s="10">
        <v>18</v>
      </c>
      <c r="E35" s="10">
        <v>5</v>
      </c>
      <c r="F35" s="11">
        <f t="shared" si="1"/>
        <v>3.1199999999999999E-2</v>
      </c>
      <c r="G35" s="10">
        <v>0.78259999999999996</v>
      </c>
      <c r="H35" s="10">
        <v>0.65459999999999996</v>
      </c>
      <c r="I35" s="10">
        <v>0.128</v>
      </c>
      <c r="K35" s="10"/>
      <c r="L35" s="10"/>
      <c r="M35" s="10"/>
      <c r="N35" s="10"/>
      <c r="O35" s="10"/>
      <c r="P35" s="11"/>
      <c r="Q35" s="10"/>
      <c r="R35" s="10"/>
      <c r="S35" s="10"/>
    </row>
    <row r="36" spans="1:19" x14ac:dyDescent="0.3">
      <c r="A36" s="10">
        <v>-2.34</v>
      </c>
      <c r="B36" s="10">
        <v>550</v>
      </c>
      <c r="C36" s="10">
        <v>304</v>
      </c>
      <c r="D36" s="10">
        <v>18</v>
      </c>
      <c r="E36" s="10">
        <v>5</v>
      </c>
      <c r="F36" s="11">
        <f t="shared" si="1"/>
        <v>3.1699999999999999E-2</v>
      </c>
      <c r="G36" s="10">
        <v>0.78259999999999996</v>
      </c>
      <c r="H36" s="10">
        <v>0.64400000000000002</v>
      </c>
      <c r="I36" s="10">
        <v>0.13859999999999995</v>
      </c>
      <c r="K36" s="10"/>
      <c r="L36" s="10"/>
      <c r="M36" s="10"/>
      <c r="N36" s="10"/>
      <c r="O36" s="10"/>
      <c r="P36" s="11"/>
      <c r="Q36" s="10"/>
      <c r="R36" s="10"/>
      <c r="S36" s="10"/>
    </row>
    <row r="37" spans="1:19" x14ac:dyDescent="0.3">
      <c r="A37" s="10">
        <v>-2.35</v>
      </c>
      <c r="B37" s="10">
        <v>542</v>
      </c>
      <c r="C37" s="10">
        <v>312</v>
      </c>
      <c r="D37" s="10">
        <v>18</v>
      </c>
      <c r="E37" s="10">
        <v>5</v>
      </c>
      <c r="F37" s="11">
        <f t="shared" si="1"/>
        <v>3.2099999999999997E-2</v>
      </c>
      <c r="G37" s="10">
        <v>0.78259999999999996</v>
      </c>
      <c r="H37" s="10">
        <v>0.63470000000000004</v>
      </c>
      <c r="I37" s="10">
        <v>0.14789999999999992</v>
      </c>
      <c r="K37" s="10"/>
      <c r="L37" s="10"/>
      <c r="M37" s="10"/>
      <c r="N37" s="10"/>
      <c r="O37" s="10"/>
      <c r="P37" s="11"/>
      <c r="Q37" s="10"/>
      <c r="R37" s="10"/>
      <c r="S37" s="10"/>
    </row>
    <row r="38" spans="1:19" x14ac:dyDescent="0.3">
      <c r="A38" s="10">
        <v>-2.36</v>
      </c>
      <c r="B38" s="10">
        <v>535</v>
      </c>
      <c r="C38" s="10">
        <v>319</v>
      </c>
      <c r="D38" s="10">
        <v>18</v>
      </c>
      <c r="E38" s="10">
        <v>5</v>
      </c>
      <c r="F38" s="11">
        <f t="shared" si="1"/>
        <v>3.2500000000000001E-2</v>
      </c>
      <c r="G38" s="10">
        <v>0.78259999999999996</v>
      </c>
      <c r="H38" s="10">
        <v>0.62649999999999995</v>
      </c>
      <c r="I38" s="10">
        <v>0.15610000000000002</v>
      </c>
      <c r="K38" s="10"/>
      <c r="L38" s="10"/>
      <c r="M38" s="10"/>
      <c r="N38" s="10"/>
      <c r="O38" s="10"/>
      <c r="P38" s="11"/>
      <c r="Q38" s="10"/>
      <c r="R38" s="10"/>
      <c r="S38" s="10"/>
    </row>
    <row r="39" spans="1:19" x14ac:dyDescent="0.3">
      <c r="A39" s="10">
        <v>-2.37</v>
      </c>
      <c r="B39" s="10">
        <v>527</v>
      </c>
      <c r="C39" s="10">
        <v>327</v>
      </c>
      <c r="D39" s="10">
        <v>18</v>
      </c>
      <c r="E39" s="10">
        <v>5</v>
      </c>
      <c r="F39" s="11">
        <f t="shared" si="1"/>
        <v>3.3000000000000002E-2</v>
      </c>
      <c r="G39" s="10">
        <v>0.78259999999999996</v>
      </c>
      <c r="H39" s="10">
        <v>0.61709999999999998</v>
      </c>
      <c r="I39" s="10">
        <v>0.16549999999999998</v>
      </c>
      <c r="K39" s="10"/>
      <c r="L39" s="10"/>
      <c r="M39" s="10"/>
      <c r="N39" s="10"/>
      <c r="O39" s="10"/>
      <c r="P39" s="11"/>
      <c r="Q39" s="10"/>
      <c r="R39" s="10"/>
      <c r="S39" s="10"/>
    </row>
    <row r="40" spans="1:19" x14ac:dyDescent="0.3">
      <c r="A40" s="10">
        <v>-2.38</v>
      </c>
      <c r="B40" s="10">
        <v>519</v>
      </c>
      <c r="C40" s="10">
        <v>335</v>
      </c>
      <c r="D40" s="10">
        <v>18</v>
      </c>
      <c r="E40" s="10">
        <v>5</v>
      </c>
      <c r="F40" s="11">
        <f t="shared" si="1"/>
        <v>3.3500000000000002E-2</v>
      </c>
      <c r="G40" s="10">
        <v>0.78259999999999996</v>
      </c>
      <c r="H40" s="10">
        <v>0.60770000000000002</v>
      </c>
      <c r="I40" s="10">
        <v>0.17489999999999994</v>
      </c>
      <c r="K40" s="10"/>
      <c r="L40" s="10"/>
      <c r="M40" s="10"/>
      <c r="N40" s="10"/>
      <c r="O40" s="10"/>
      <c r="P40" s="11"/>
      <c r="Q40" s="10"/>
      <c r="R40" s="10"/>
      <c r="S40" s="10"/>
    </row>
    <row r="41" spans="1:19" x14ac:dyDescent="0.3">
      <c r="A41" s="10">
        <v>-2.39</v>
      </c>
      <c r="B41" s="10">
        <v>509</v>
      </c>
      <c r="C41" s="10">
        <v>345</v>
      </c>
      <c r="D41" s="10">
        <v>18</v>
      </c>
      <c r="E41" s="10">
        <v>5</v>
      </c>
      <c r="F41" s="11">
        <f t="shared" si="1"/>
        <v>3.4200000000000001E-2</v>
      </c>
      <c r="G41" s="10">
        <v>0.78259999999999996</v>
      </c>
      <c r="H41" s="10">
        <v>0.59599999999999997</v>
      </c>
      <c r="I41" s="10">
        <v>0.18659999999999999</v>
      </c>
      <c r="K41" s="10"/>
      <c r="L41" s="10"/>
      <c r="M41" s="10"/>
      <c r="N41" s="10"/>
      <c r="O41" s="10"/>
      <c r="P41" s="11"/>
      <c r="Q41" s="10"/>
      <c r="R41" s="10"/>
      <c r="S41" s="10"/>
    </row>
    <row r="42" spans="1:19" x14ac:dyDescent="0.3">
      <c r="A42" s="10">
        <v>-2.4</v>
      </c>
      <c r="B42" s="10">
        <v>505</v>
      </c>
      <c r="C42" s="10">
        <v>349</v>
      </c>
      <c r="D42" s="10">
        <v>18</v>
      </c>
      <c r="E42" s="10">
        <v>5</v>
      </c>
      <c r="F42" s="11">
        <f t="shared" si="1"/>
        <v>3.44E-2</v>
      </c>
      <c r="G42" s="10">
        <v>0.78259999999999996</v>
      </c>
      <c r="H42" s="10">
        <v>0.59130000000000005</v>
      </c>
      <c r="I42" s="10">
        <v>0.19129999999999991</v>
      </c>
      <c r="K42" s="10"/>
      <c r="L42" s="10"/>
      <c r="M42" s="10"/>
      <c r="N42" s="10"/>
      <c r="O42" s="10"/>
      <c r="P42" s="11"/>
      <c r="Q42" s="10"/>
      <c r="R42" s="10"/>
      <c r="S42" s="10"/>
    </row>
    <row r="43" spans="1:19" x14ac:dyDescent="0.3">
      <c r="A43" s="12">
        <v>-2.41</v>
      </c>
      <c r="B43" s="12">
        <v>496</v>
      </c>
      <c r="C43" s="12">
        <v>358</v>
      </c>
      <c r="D43" s="12">
        <v>18</v>
      </c>
      <c r="E43" s="12">
        <v>5</v>
      </c>
      <c r="F43" s="11">
        <f t="shared" si="1"/>
        <v>3.5000000000000003E-2</v>
      </c>
      <c r="G43" s="12">
        <v>0.78259999999999996</v>
      </c>
      <c r="H43" s="12">
        <v>0.58079999999999998</v>
      </c>
      <c r="I43" s="12">
        <v>0.20179999999999998</v>
      </c>
      <c r="K43" s="12"/>
      <c r="L43" s="10"/>
      <c r="M43" s="10"/>
      <c r="N43" s="12"/>
      <c r="O43" s="12"/>
      <c r="P43" s="11"/>
      <c r="Q43" s="10"/>
      <c r="R43" s="10"/>
      <c r="S43" s="10"/>
    </row>
    <row r="44" spans="1:19" x14ac:dyDescent="0.3">
      <c r="A44" s="12">
        <v>-2.42</v>
      </c>
      <c r="B44" s="12">
        <v>487</v>
      </c>
      <c r="C44" s="12">
        <v>367</v>
      </c>
      <c r="D44" s="12">
        <v>18</v>
      </c>
      <c r="E44" s="12">
        <v>5</v>
      </c>
      <c r="F44" s="11">
        <f t="shared" si="1"/>
        <v>3.56E-2</v>
      </c>
      <c r="G44" s="12">
        <v>0.78259999999999996</v>
      </c>
      <c r="H44" s="12">
        <v>0.57030000000000003</v>
      </c>
      <c r="I44" s="12">
        <v>0.21229999999999993</v>
      </c>
      <c r="K44" s="12"/>
      <c r="L44" s="10"/>
      <c r="M44" s="10"/>
      <c r="N44" s="12"/>
      <c r="O44" s="12"/>
      <c r="P44" s="11"/>
      <c r="Q44" s="10"/>
      <c r="R44" s="10"/>
      <c r="S44" s="10"/>
    </row>
    <row r="45" spans="1:19" x14ac:dyDescent="0.3">
      <c r="A45" s="12">
        <v>-2.4300000000000002</v>
      </c>
      <c r="B45" s="12">
        <v>479</v>
      </c>
      <c r="C45" s="12">
        <v>375</v>
      </c>
      <c r="D45" s="12">
        <v>18</v>
      </c>
      <c r="E45" s="12">
        <v>5</v>
      </c>
      <c r="F45" s="11">
        <f t="shared" si="1"/>
        <v>3.6200000000000003E-2</v>
      </c>
      <c r="G45" s="12">
        <v>0.78259999999999996</v>
      </c>
      <c r="H45" s="12">
        <v>0.56089999999999995</v>
      </c>
      <c r="I45" s="12">
        <v>0.22170000000000001</v>
      </c>
      <c r="K45" s="12"/>
      <c r="L45" s="10"/>
      <c r="M45" s="10"/>
      <c r="N45" s="12"/>
      <c r="O45" s="12"/>
      <c r="P45" s="11"/>
      <c r="Q45" s="10"/>
      <c r="R45" s="10"/>
      <c r="S45" s="10"/>
    </row>
    <row r="46" spans="1:19" x14ac:dyDescent="0.3">
      <c r="A46" s="12">
        <v>-2.44</v>
      </c>
      <c r="B46" s="12">
        <v>469</v>
      </c>
      <c r="C46" s="12">
        <v>385</v>
      </c>
      <c r="D46" s="12">
        <v>18</v>
      </c>
      <c r="E46" s="12">
        <v>5</v>
      </c>
      <c r="F46" s="11">
        <f t="shared" si="1"/>
        <v>3.6999999999999998E-2</v>
      </c>
      <c r="G46" s="12">
        <v>0.78259999999999996</v>
      </c>
      <c r="H46" s="12">
        <v>0.54920000000000002</v>
      </c>
      <c r="I46" s="12">
        <v>0.23339999999999994</v>
      </c>
      <c r="K46" s="12"/>
      <c r="L46" s="10"/>
      <c r="M46" s="10"/>
      <c r="N46" s="12"/>
      <c r="O46" s="12"/>
      <c r="P46" s="11"/>
      <c r="Q46" s="10"/>
      <c r="R46" s="10"/>
      <c r="S46" s="10"/>
    </row>
    <row r="47" spans="1:19" x14ac:dyDescent="0.3">
      <c r="A47" s="12">
        <v>-2.4500000000000002</v>
      </c>
      <c r="B47" s="12">
        <v>462</v>
      </c>
      <c r="C47" s="12">
        <v>392</v>
      </c>
      <c r="D47" s="12">
        <v>18</v>
      </c>
      <c r="E47" s="12">
        <v>5</v>
      </c>
      <c r="F47" s="11">
        <f t="shared" si="1"/>
        <v>3.7499999999999999E-2</v>
      </c>
      <c r="G47" s="12">
        <v>0.78259999999999996</v>
      </c>
      <c r="H47" s="12">
        <v>0.54100000000000004</v>
      </c>
      <c r="I47" s="12">
        <v>0.24159999999999993</v>
      </c>
      <c r="K47" s="12"/>
      <c r="L47" s="10"/>
      <c r="M47" s="10"/>
      <c r="N47" s="12"/>
      <c r="O47" s="12"/>
      <c r="P47" s="11"/>
      <c r="Q47" s="10"/>
      <c r="R47" s="10"/>
      <c r="S47" s="10"/>
    </row>
    <row r="48" spans="1:19" x14ac:dyDescent="0.3">
      <c r="A48" s="12">
        <v>-2.46</v>
      </c>
      <c r="B48" s="12">
        <v>452</v>
      </c>
      <c r="C48" s="12">
        <v>402</v>
      </c>
      <c r="D48" s="12">
        <v>18</v>
      </c>
      <c r="E48" s="12">
        <v>5</v>
      </c>
      <c r="F48" s="11">
        <f t="shared" si="1"/>
        <v>3.8300000000000001E-2</v>
      </c>
      <c r="G48" s="12">
        <v>0.78259999999999996</v>
      </c>
      <c r="H48" s="12">
        <v>0.52929999999999999</v>
      </c>
      <c r="I48" s="12">
        <v>0.25329999999999997</v>
      </c>
      <c r="K48" s="12"/>
      <c r="L48" s="10"/>
      <c r="M48" s="10"/>
      <c r="N48" s="12"/>
      <c r="O48" s="12"/>
      <c r="P48" s="11"/>
      <c r="Q48" s="10"/>
      <c r="R48" s="10"/>
      <c r="S48" s="10"/>
    </row>
    <row r="49" spans="1:19" x14ac:dyDescent="0.3">
      <c r="A49" s="12">
        <v>-2.4700000000000002</v>
      </c>
      <c r="B49" s="12">
        <v>448</v>
      </c>
      <c r="C49" s="12">
        <v>406</v>
      </c>
      <c r="D49" s="12">
        <v>18</v>
      </c>
      <c r="E49" s="12">
        <v>5</v>
      </c>
      <c r="F49" s="11">
        <f t="shared" si="1"/>
        <v>3.8600000000000002E-2</v>
      </c>
      <c r="G49" s="12">
        <v>0.78259999999999996</v>
      </c>
      <c r="H49" s="12">
        <v>0.52459999999999996</v>
      </c>
      <c r="I49" s="12">
        <v>0.25800000000000001</v>
      </c>
      <c r="K49" s="12"/>
      <c r="L49" s="10"/>
      <c r="M49" s="10"/>
      <c r="N49" s="12"/>
      <c r="O49" s="12"/>
      <c r="P49" s="11"/>
      <c r="Q49" s="10"/>
      <c r="R49" s="10"/>
      <c r="S49" s="10"/>
    </row>
    <row r="50" spans="1:19" x14ac:dyDescent="0.3">
      <c r="A50" s="12">
        <v>-2.48</v>
      </c>
      <c r="B50" s="12">
        <v>443</v>
      </c>
      <c r="C50" s="12">
        <v>411</v>
      </c>
      <c r="D50" s="12">
        <v>18</v>
      </c>
      <c r="E50" s="12">
        <v>5</v>
      </c>
      <c r="F50" s="11">
        <f t="shared" si="1"/>
        <v>3.9E-2</v>
      </c>
      <c r="G50" s="12">
        <v>0.78259999999999996</v>
      </c>
      <c r="H50" s="12">
        <v>0.51870000000000005</v>
      </c>
      <c r="I50" s="12">
        <v>0.26389999999999991</v>
      </c>
      <c r="K50" s="12"/>
      <c r="L50" s="10"/>
      <c r="M50" s="10"/>
      <c r="N50" s="12"/>
      <c r="O50" s="12"/>
      <c r="P50" s="11"/>
      <c r="Q50" s="10"/>
      <c r="R50" s="10"/>
      <c r="S50" s="10"/>
    </row>
    <row r="51" spans="1:19" x14ac:dyDescent="0.3">
      <c r="A51" s="12">
        <v>-2.4900000000000002</v>
      </c>
      <c r="B51" s="12">
        <v>436</v>
      </c>
      <c r="C51" s="12">
        <v>418</v>
      </c>
      <c r="D51" s="12">
        <v>18</v>
      </c>
      <c r="E51" s="12">
        <v>5</v>
      </c>
      <c r="F51" s="11">
        <f t="shared" si="1"/>
        <v>3.9600000000000003E-2</v>
      </c>
      <c r="G51" s="12">
        <v>0.78259999999999996</v>
      </c>
      <c r="H51" s="12">
        <v>0.51049999999999995</v>
      </c>
      <c r="I51" s="12">
        <v>0.27210000000000001</v>
      </c>
      <c r="K51" s="12"/>
      <c r="L51" s="10"/>
      <c r="M51" s="10"/>
      <c r="N51" s="12"/>
      <c r="O51" s="12"/>
      <c r="P51" s="11"/>
      <c r="Q51" s="10"/>
      <c r="R51" s="10"/>
      <c r="S51" s="10"/>
    </row>
    <row r="52" spans="1:19" x14ac:dyDescent="0.3">
      <c r="A52" s="12">
        <v>-2.5</v>
      </c>
      <c r="B52" s="12">
        <v>430</v>
      </c>
      <c r="C52" s="12">
        <v>424</v>
      </c>
      <c r="D52" s="12">
        <v>18</v>
      </c>
      <c r="E52" s="12">
        <v>5</v>
      </c>
      <c r="F52" s="11">
        <f t="shared" si="1"/>
        <v>4.02E-2</v>
      </c>
      <c r="G52" s="12">
        <v>0.78259999999999996</v>
      </c>
      <c r="H52" s="12">
        <v>0.50349999999999995</v>
      </c>
      <c r="I52" s="12">
        <v>0.27910000000000001</v>
      </c>
      <c r="K52" s="12"/>
      <c r="L52" s="10"/>
      <c r="M52" s="10"/>
      <c r="N52" s="12"/>
      <c r="O52" s="12"/>
      <c r="P52" s="11"/>
      <c r="Q52" s="10"/>
      <c r="R52" s="10"/>
      <c r="S52" s="10"/>
    </row>
    <row r="53" spans="1:19" x14ac:dyDescent="0.3">
      <c r="A53" s="12">
        <v>-2.5099999999999998</v>
      </c>
      <c r="B53" s="12">
        <v>423</v>
      </c>
      <c r="C53" s="12">
        <v>431</v>
      </c>
      <c r="D53" s="12">
        <v>18</v>
      </c>
      <c r="E53" s="12">
        <v>5</v>
      </c>
      <c r="F53" s="11">
        <f t="shared" si="1"/>
        <v>4.0800000000000003E-2</v>
      </c>
      <c r="G53" s="12">
        <v>0.78259999999999996</v>
      </c>
      <c r="H53" s="12">
        <v>0.49530000000000002</v>
      </c>
      <c r="I53" s="12">
        <v>0.28729999999999994</v>
      </c>
      <c r="K53" s="12"/>
      <c r="L53" s="10"/>
      <c r="M53" s="10"/>
      <c r="N53" s="12"/>
      <c r="O53" s="12"/>
      <c r="P53" s="11"/>
      <c r="Q53" s="10"/>
      <c r="R53" s="10"/>
      <c r="S53" s="10"/>
    </row>
    <row r="54" spans="1:19" x14ac:dyDescent="0.3">
      <c r="A54" s="12">
        <v>-2.52</v>
      </c>
      <c r="B54" s="12">
        <v>417</v>
      </c>
      <c r="C54" s="12">
        <v>437</v>
      </c>
      <c r="D54" s="12">
        <v>18</v>
      </c>
      <c r="E54" s="12">
        <v>5</v>
      </c>
      <c r="F54" s="11">
        <f t="shared" si="1"/>
        <v>4.1399999999999999E-2</v>
      </c>
      <c r="G54" s="12">
        <v>0.78259999999999996</v>
      </c>
      <c r="H54" s="12">
        <v>0.48830000000000001</v>
      </c>
      <c r="I54" s="12">
        <v>0.29429999999999995</v>
      </c>
      <c r="K54" s="12"/>
      <c r="L54" s="10"/>
      <c r="M54" s="10"/>
      <c r="N54" s="12"/>
      <c r="O54" s="12"/>
      <c r="P54" s="11"/>
      <c r="Q54" s="10"/>
      <c r="R54" s="10"/>
      <c r="S54" s="10"/>
    </row>
    <row r="55" spans="1:19" x14ac:dyDescent="0.3">
      <c r="A55" s="13">
        <v>-2.5299999999999998</v>
      </c>
      <c r="B55" s="13">
        <v>409</v>
      </c>
      <c r="C55" s="13">
        <v>445</v>
      </c>
      <c r="D55" s="13">
        <v>18</v>
      </c>
      <c r="E55" s="13">
        <v>5</v>
      </c>
      <c r="F55" s="11">
        <f t="shared" si="1"/>
        <v>4.2200000000000001E-2</v>
      </c>
      <c r="G55" s="13">
        <v>0.78259999999999996</v>
      </c>
      <c r="H55" s="13">
        <v>0.47889999999999999</v>
      </c>
      <c r="I55" s="13">
        <v>0.30369999999999997</v>
      </c>
      <c r="J55" s="17"/>
      <c r="K55" s="13"/>
      <c r="L55" s="18"/>
      <c r="M55" s="18"/>
      <c r="N55" s="13"/>
      <c r="O55" s="13"/>
      <c r="P55" s="14"/>
      <c r="Q55" s="18"/>
      <c r="R55" s="18"/>
      <c r="S55" s="18"/>
    </row>
    <row r="56" spans="1:19" x14ac:dyDescent="0.3">
      <c r="A56" s="12">
        <v>-2.54</v>
      </c>
      <c r="B56" s="12">
        <v>399</v>
      </c>
      <c r="C56" s="12">
        <v>455</v>
      </c>
      <c r="D56" s="12">
        <v>17</v>
      </c>
      <c r="E56" s="12">
        <v>6</v>
      </c>
      <c r="F56" s="11">
        <f t="shared" si="1"/>
        <v>4.0899999999999999E-2</v>
      </c>
      <c r="G56" s="12">
        <v>0.73909999999999998</v>
      </c>
      <c r="H56" s="12">
        <v>0.4672</v>
      </c>
      <c r="I56" s="12">
        <v>0.27189999999999998</v>
      </c>
      <c r="K56" s="12"/>
      <c r="L56" s="10"/>
      <c r="M56" s="10"/>
      <c r="N56" s="12"/>
      <c r="O56" s="12"/>
      <c r="P56" s="11"/>
      <c r="Q56" s="10"/>
      <c r="R56" s="10"/>
      <c r="S56" s="10"/>
    </row>
    <row r="57" spans="1:19" x14ac:dyDescent="0.3">
      <c r="A57" s="12">
        <v>-2.5499999999999998</v>
      </c>
      <c r="B57" s="12">
        <v>394</v>
      </c>
      <c r="C57" s="12">
        <v>460</v>
      </c>
      <c r="D57" s="12">
        <v>17</v>
      </c>
      <c r="E57" s="12">
        <v>6</v>
      </c>
      <c r="F57" s="11">
        <f t="shared" si="1"/>
        <v>4.1399999999999999E-2</v>
      </c>
      <c r="G57" s="12">
        <v>0.73909999999999998</v>
      </c>
      <c r="H57" s="12">
        <v>0.46139999999999998</v>
      </c>
      <c r="I57" s="12">
        <v>0.2777</v>
      </c>
      <c r="K57" s="12"/>
      <c r="L57" s="10"/>
      <c r="M57" s="10"/>
      <c r="N57" s="12"/>
      <c r="O57" s="12"/>
      <c r="P57" s="11"/>
      <c r="Q57" s="10"/>
      <c r="R57" s="10"/>
      <c r="S57" s="10"/>
    </row>
    <row r="58" spans="1:19" x14ac:dyDescent="0.3">
      <c r="A58" s="12">
        <v>-2.56</v>
      </c>
      <c r="B58" s="12">
        <v>389</v>
      </c>
      <c r="C58" s="12">
        <v>465</v>
      </c>
      <c r="D58" s="12">
        <v>17</v>
      </c>
      <c r="E58" s="12">
        <v>6</v>
      </c>
      <c r="F58" s="11">
        <f t="shared" si="1"/>
        <v>4.19E-2</v>
      </c>
      <c r="G58" s="12">
        <v>0.73909999999999998</v>
      </c>
      <c r="H58" s="12">
        <v>0.45550000000000002</v>
      </c>
      <c r="I58" s="12">
        <v>0.28359999999999996</v>
      </c>
      <c r="K58" s="12"/>
      <c r="L58" s="10"/>
      <c r="M58" s="10"/>
      <c r="N58" s="12"/>
      <c r="O58" s="12"/>
      <c r="P58" s="11"/>
      <c r="Q58" s="10"/>
      <c r="R58" s="10"/>
      <c r="S58" s="10"/>
    </row>
    <row r="59" spans="1:19" x14ac:dyDescent="0.3">
      <c r="A59" s="12">
        <v>-2.57</v>
      </c>
      <c r="B59" s="12">
        <v>381</v>
      </c>
      <c r="C59" s="12">
        <v>473</v>
      </c>
      <c r="D59" s="12">
        <v>17</v>
      </c>
      <c r="E59" s="12">
        <v>6</v>
      </c>
      <c r="F59" s="11">
        <f t="shared" si="1"/>
        <v>4.2700000000000002E-2</v>
      </c>
      <c r="G59" s="12">
        <v>0.73909999999999998</v>
      </c>
      <c r="H59" s="12">
        <v>0.4461</v>
      </c>
      <c r="I59" s="12">
        <v>0.29299999999999998</v>
      </c>
      <c r="K59" s="12"/>
      <c r="L59" s="10"/>
      <c r="M59" s="10"/>
      <c r="N59" s="12"/>
      <c r="O59" s="12"/>
      <c r="P59" s="11"/>
      <c r="Q59" s="10"/>
      <c r="R59" s="10"/>
      <c r="S59" s="10"/>
    </row>
    <row r="60" spans="1:19" x14ac:dyDescent="0.3">
      <c r="A60" s="12">
        <v>-2.58</v>
      </c>
      <c r="B60" s="12">
        <v>376</v>
      </c>
      <c r="C60" s="12">
        <v>478</v>
      </c>
      <c r="D60" s="12">
        <v>16</v>
      </c>
      <c r="E60" s="12">
        <v>7</v>
      </c>
      <c r="F60" s="11">
        <f t="shared" si="1"/>
        <v>4.0800000000000003E-2</v>
      </c>
      <c r="G60" s="12">
        <v>0.69569999999999999</v>
      </c>
      <c r="H60" s="12">
        <v>0.44030000000000002</v>
      </c>
      <c r="I60" s="12">
        <v>0.25539999999999996</v>
      </c>
      <c r="K60" s="12"/>
      <c r="L60" s="10"/>
      <c r="M60" s="10"/>
      <c r="N60" s="12"/>
      <c r="O60" s="12"/>
      <c r="P60" s="11"/>
      <c r="Q60" s="10"/>
      <c r="R60" s="10"/>
      <c r="S60" s="10"/>
    </row>
    <row r="61" spans="1:19" x14ac:dyDescent="0.3">
      <c r="A61" s="12">
        <v>-2.59</v>
      </c>
      <c r="B61" s="12">
        <v>372</v>
      </c>
      <c r="C61" s="12">
        <v>482</v>
      </c>
      <c r="D61" s="12">
        <v>16</v>
      </c>
      <c r="E61" s="12">
        <v>7</v>
      </c>
      <c r="F61" s="11">
        <f t="shared" si="1"/>
        <v>4.1200000000000001E-2</v>
      </c>
      <c r="G61" s="12">
        <v>0.69569999999999999</v>
      </c>
      <c r="H61" s="12">
        <v>0.43559999999999999</v>
      </c>
      <c r="I61" s="12">
        <v>0.2601</v>
      </c>
      <c r="K61" s="12"/>
      <c r="L61" s="10"/>
      <c r="M61" s="10"/>
      <c r="N61" s="12"/>
      <c r="O61" s="12"/>
      <c r="P61" s="11"/>
      <c r="Q61" s="10"/>
      <c r="R61" s="10"/>
      <c r="S61" s="10"/>
    </row>
    <row r="62" spans="1:19" x14ac:dyDescent="0.3">
      <c r="A62" s="12">
        <v>-2.6</v>
      </c>
      <c r="B62" s="12">
        <v>367</v>
      </c>
      <c r="C62" s="12">
        <v>487</v>
      </c>
      <c r="D62" s="12">
        <v>16</v>
      </c>
      <c r="E62" s="12">
        <v>7</v>
      </c>
      <c r="F62" s="11">
        <f t="shared" si="1"/>
        <v>4.1799999999999997E-2</v>
      </c>
      <c r="G62" s="12">
        <v>0.69569999999999999</v>
      </c>
      <c r="H62" s="12">
        <v>0.42970000000000003</v>
      </c>
      <c r="I62" s="12">
        <v>0.26599999999999996</v>
      </c>
      <c r="K62" s="12"/>
      <c r="L62" s="10"/>
      <c r="M62" s="10"/>
      <c r="N62" s="12"/>
      <c r="O62" s="12"/>
      <c r="P62" s="11"/>
      <c r="Q62" s="10"/>
      <c r="R62" s="10"/>
      <c r="S62" s="10"/>
    </row>
    <row r="63" spans="1:19" x14ac:dyDescent="0.3">
      <c r="A63" s="12">
        <v>-2.61</v>
      </c>
      <c r="B63" s="12">
        <v>361</v>
      </c>
      <c r="C63" s="12">
        <v>493</v>
      </c>
      <c r="D63" s="12">
        <v>16</v>
      </c>
      <c r="E63" s="12">
        <v>7</v>
      </c>
      <c r="F63" s="11">
        <f t="shared" si="1"/>
        <v>4.24E-2</v>
      </c>
      <c r="G63" s="12">
        <v>0.69569999999999999</v>
      </c>
      <c r="H63" s="12">
        <v>0.42270000000000002</v>
      </c>
      <c r="I63" s="12">
        <v>0.27299999999999996</v>
      </c>
      <c r="K63" s="12"/>
      <c r="L63" s="10"/>
      <c r="M63" s="10"/>
      <c r="N63" s="12"/>
      <c r="O63" s="12"/>
      <c r="P63" s="11"/>
      <c r="Q63" s="10"/>
      <c r="R63" s="10"/>
      <c r="S63" s="10"/>
    </row>
    <row r="64" spans="1:19" x14ac:dyDescent="0.3">
      <c r="A64" s="12">
        <v>-2.62</v>
      </c>
      <c r="B64" s="12">
        <v>358</v>
      </c>
      <c r="C64" s="12">
        <v>496</v>
      </c>
      <c r="D64" s="12">
        <v>16</v>
      </c>
      <c r="E64" s="12">
        <v>7</v>
      </c>
      <c r="F64" s="11">
        <f t="shared" si="1"/>
        <v>4.2799999999999998E-2</v>
      </c>
      <c r="G64" s="12">
        <v>0.69569999999999999</v>
      </c>
      <c r="H64" s="12">
        <v>0.41920000000000002</v>
      </c>
      <c r="I64" s="12">
        <v>0.27649999999999997</v>
      </c>
      <c r="K64" s="12"/>
      <c r="L64" s="10"/>
      <c r="M64" s="10"/>
      <c r="N64" s="12"/>
      <c r="O64" s="12"/>
      <c r="P64" s="11"/>
      <c r="Q64" s="10"/>
      <c r="R64" s="10"/>
      <c r="S64" s="10"/>
    </row>
    <row r="65" spans="1:19" x14ac:dyDescent="0.3">
      <c r="A65" s="12">
        <v>-2.63</v>
      </c>
      <c r="B65" s="12">
        <v>355</v>
      </c>
      <c r="C65" s="12">
        <v>499</v>
      </c>
      <c r="D65" s="12">
        <v>15</v>
      </c>
      <c r="E65" s="12">
        <v>8</v>
      </c>
      <c r="F65" s="11">
        <f t="shared" si="1"/>
        <v>4.0500000000000001E-2</v>
      </c>
      <c r="G65" s="12">
        <v>0.6522</v>
      </c>
      <c r="H65" s="12">
        <v>0.41570000000000001</v>
      </c>
      <c r="I65" s="12">
        <v>0.23649999999999999</v>
      </c>
      <c r="K65" s="12"/>
      <c r="L65" s="10"/>
      <c r="M65" s="10"/>
      <c r="N65" s="12"/>
      <c r="O65" s="12"/>
      <c r="P65" s="11"/>
      <c r="Q65" s="10"/>
      <c r="R65" s="10"/>
      <c r="S65" s="10"/>
    </row>
    <row r="66" spans="1:19" x14ac:dyDescent="0.3">
      <c r="A66" s="12">
        <v>-2.64</v>
      </c>
      <c r="B66" s="12">
        <v>352</v>
      </c>
      <c r="C66" s="12">
        <v>502</v>
      </c>
      <c r="D66" s="12">
        <v>15</v>
      </c>
      <c r="E66" s="12">
        <v>8</v>
      </c>
      <c r="F66" s="11">
        <f t="shared" si="1"/>
        <v>4.0899999999999999E-2</v>
      </c>
      <c r="G66" s="12">
        <v>0.6522</v>
      </c>
      <c r="H66" s="12">
        <v>0.41220000000000001</v>
      </c>
      <c r="I66" s="12">
        <v>0.24</v>
      </c>
      <c r="K66" s="12"/>
      <c r="L66" s="10"/>
      <c r="M66" s="10"/>
      <c r="N66" s="12"/>
      <c r="O66" s="12"/>
      <c r="P66" s="11"/>
      <c r="Q66" s="10"/>
      <c r="R66" s="10"/>
      <c r="S66" s="10"/>
    </row>
    <row r="67" spans="1:19" x14ac:dyDescent="0.3">
      <c r="A67" s="12">
        <v>-2.65</v>
      </c>
      <c r="B67" s="12">
        <v>348</v>
      </c>
      <c r="C67" s="12">
        <v>506</v>
      </c>
      <c r="D67" s="12">
        <v>15</v>
      </c>
      <c r="E67" s="12">
        <v>8</v>
      </c>
      <c r="F67" s="11">
        <f t="shared" si="1"/>
        <v>4.1300000000000003E-2</v>
      </c>
      <c r="G67" s="12">
        <v>0.6522</v>
      </c>
      <c r="H67" s="12">
        <v>0.40749999999999997</v>
      </c>
      <c r="I67" s="12">
        <v>0.24470000000000003</v>
      </c>
      <c r="K67" s="12"/>
      <c r="L67" s="10"/>
      <c r="M67" s="10"/>
      <c r="N67" s="12"/>
      <c r="O67" s="12"/>
      <c r="P67" s="11"/>
      <c r="Q67" s="10"/>
      <c r="R67" s="10"/>
      <c r="S67" s="10"/>
    </row>
    <row r="68" spans="1:19" x14ac:dyDescent="0.3">
      <c r="A68" s="12">
        <v>-2.66</v>
      </c>
      <c r="B68" s="12">
        <v>345</v>
      </c>
      <c r="C68" s="12">
        <v>509</v>
      </c>
      <c r="D68" s="12">
        <v>15</v>
      </c>
      <c r="E68" s="12">
        <v>8</v>
      </c>
      <c r="F68" s="11">
        <f t="shared" si="1"/>
        <v>4.1700000000000001E-2</v>
      </c>
      <c r="G68" s="12">
        <v>0.6522</v>
      </c>
      <c r="H68" s="12">
        <v>0.40400000000000003</v>
      </c>
      <c r="I68" s="12">
        <v>0.24819999999999998</v>
      </c>
      <c r="K68" s="12"/>
      <c r="L68" s="10"/>
      <c r="M68" s="10"/>
      <c r="N68" s="12"/>
      <c r="O68" s="12"/>
      <c r="P68" s="11"/>
      <c r="Q68" s="10"/>
      <c r="R68" s="10"/>
      <c r="S68" s="10"/>
    </row>
    <row r="69" spans="1:19" x14ac:dyDescent="0.3">
      <c r="A69" s="12">
        <v>-2.67</v>
      </c>
      <c r="B69" s="12">
        <v>343</v>
      </c>
      <c r="C69" s="12">
        <v>511</v>
      </c>
      <c r="D69" s="12">
        <v>14</v>
      </c>
      <c r="E69" s="12">
        <v>9</v>
      </c>
      <c r="F69" s="11">
        <f t="shared" si="1"/>
        <v>3.9199999999999999E-2</v>
      </c>
      <c r="G69" s="12">
        <v>0.60870000000000002</v>
      </c>
      <c r="H69" s="12">
        <v>0.40160000000000001</v>
      </c>
      <c r="I69" s="12">
        <v>0.20710000000000001</v>
      </c>
      <c r="K69" s="12"/>
      <c r="L69" s="10"/>
      <c r="M69" s="10"/>
      <c r="N69" s="12"/>
      <c r="O69" s="12"/>
      <c r="P69" s="11"/>
      <c r="Q69" s="10"/>
      <c r="R69" s="10"/>
      <c r="S69" s="10"/>
    </row>
    <row r="70" spans="1:19" x14ac:dyDescent="0.3">
      <c r="A70" s="12">
        <v>-2.68</v>
      </c>
      <c r="B70" s="12">
        <v>341</v>
      </c>
      <c r="C70" s="12">
        <v>513</v>
      </c>
      <c r="D70" s="12">
        <v>14</v>
      </c>
      <c r="E70" s="12">
        <v>9</v>
      </c>
      <c r="F70" s="11">
        <f t="shared" si="1"/>
        <v>3.9399999999999998E-2</v>
      </c>
      <c r="G70" s="12">
        <v>0.60870000000000002</v>
      </c>
      <c r="H70" s="12">
        <v>0.39929999999999999</v>
      </c>
      <c r="I70" s="12">
        <v>0.20940000000000003</v>
      </c>
      <c r="K70" s="12"/>
      <c r="L70" s="10"/>
      <c r="M70" s="10"/>
      <c r="N70" s="12"/>
      <c r="O70" s="12"/>
      <c r="P70" s="11"/>
      <c r="Q70" s="10"/>
      <c r="R70" s="10"/>
      <c r="S70" s="10"/>
    </row>
    <row r="71" spans="1:19" x14ac:dyDescent="0.3">
      <c r="A71" s="12">
        <v>-2.69</v>
      </c>
      <c r="B71" s="12">
        <v>334</v>
      </c>
      <c r="C71" s="12">
        <v>520</v>
      </c>
      <c r="D71" s="12">
        <v>14</v>
      </c>
      <c r="E71" s="12">
        <v>9</v>
      </c>
      <c r="F71" s="11">
        <f t="shared" ref="F71:F102" si="2">ROUND(D71/(D71+B71),4)</f>
        <v>4.02E-2</v>
      </c>
      <c r="G71" s="12">
        <v>0.60870000000000002</v>
      </c>
      <c r="H71" s="12">
        <v>0.3911</v>
      </c>
      <c r="I71" s="12">
        <v>0.21760000000000002</v>
      </c>
      <c r="K71" s="12"/>
      <c r="L71" s="10"/>
      <c r="M71" s="10"/>
      <c r="N71" s="12"/>
      <c r="O71" s="12"/>
      <c r="P71" s="11"/>
      <c r="Q71" s="10"/>
      <c r="R71" s="10"/>
      <c r="S71" s="10"/>
    </row>
    <row r="72" spans="1:19" x14ac:dyDescent="0.3">
      <c r="A72" s="12">
        <v>-2.7</v>
      </c>
      <c r="B72" s="12">
        <v>331</v>
      </c>
      <c r="C72" s="12">
        <v>523</v>
      </c>
      <c r="D72" s="12">
        <v>14</v>
      </c>
      <c r="E72" s="12">
        <v>9</v>
      </c>
      <c r="F72" s="11">
        <f t="shared" si="2"/>
        <v>4.0599999999999997E-2</v>
      </c>
      <c r="G72" s="12">
        <v>0.60870000000000002</v>
      </c>
      <c r="H72" s="12">
        <v>0.3876</v>
      </c>
      <c r="I72" s="12">
        <v>0.22110000000000002</v>
      </c>
      <c r="K72" s="12"/>
      <c r="L72" s="10"/>
      <c r="M72" s="10"/>
      <c r="N72" s="12"/>
      <c r="O72" s="12"/>
      <c r="P72" s="11"/>
      <c r="Q72" s="10"/>
      <c r="R72" s="10"/>
      <c r="S72" s="10"/>
    </row>
    <row r="73" spans="1:19" x14ac:dyDescent="0.3">
      <c r="A73" s="12">
        <v>-2.71</v>
      </c>
      <c r="B73" s="12">
        <v>326</v>
      </c>
      <c r="C73" s="12">
        <v>528</v>
      </c>
      <c r="D73" s="12">
        <v>13</v>
      </c>
      <c r="E73" s="12">
        <v>10</v>
      </c>
      <c r="F73" s="11">
        <f t="shared" si="2"/>
        <v>3.8300000000000001E-2</v>
      </c>
      <c r="G73" s="12">
        <v>0.56520000000000004</v>
      </c>
      <c r="H73" s="12">
        <v>0.38169999999999998</v>
      </c>
      <c r="I73" s="12">
        <v>0.18350000000000005</v>
      </c>
      <c r="K73" s="12"/>
      <c r="L73" s="10"/>
      <c r="M73" s="10"/>
      <c r="N73" s="12"/>
      <c r="O73" s="12"/>
      <c r="P73" s="11"/>
      <c r="Q73" s="10"/>
      <c r="R73" s="10"/>
      <c r="S73" s="10"/>
    </row>
    <row r="74" spans="1:19" x14ac:dyDescent="0.3">
      <c r="A74" s="12">
        <v>-2.72</v>
      </c>
      <c r="B74" s="12">
        <v>323</v>
      </c>
      <c r="C74" s="12">
        <v>531</v>
      </c>
      <c r="D74" s="12">
        <v>13</v>
      </c>
      <c r="E74" s="12">
        <v>10</v>
      </c>
      <c r="F74" s="11">
        <f t="shared" si="2"/>
        <v>3.8699999999999998E-2</v>
      </c>
      <c r="G74" s="12">
        <v>0.56520000000000004</v>
      </c>
      <c r="H74" s="12">
        <v>0.37819999999999998</v>
      </c>
      <c r="I74" s="12">
        <v>0.18700000000000006</v>
      </c>
      <c r="K74" s="12"/>
      <c r="L74" s="10"/>
      <c r="M74" s="10"/>
      <c r="N74" s="12"/>
      <c r="O74" s="12"/>
      <c r="P74" s="11"/>
      <c r="Q74" s="10"/>
      <c r="R74" s="10"/>
      <c r="S74" s="10"/>
    </row>
    <row r="75" spans="1:19" x14ac:dyDescent="0.3">
      <c r="A75" s="12">
        <v>-2.73</v>
      </c>
      <c r="B75" s="12">
        <v>314</v>
      </c>
      <c r="C75" s="12">
        <v>540</v>
      </c>
      <c r="D75" s="12">
        <v>13</v>
      </c>
      <c r="E75" s="12">
        <v>10</v>
      </c>
      <c r="F75" s="11">
        <f t="shared" si="2"/>
        <v>3.9800000000000002E-2</v>
      </c>
      <c r="G75" s="12">
        <v>0.56520000000000004</v>
      </c>
      <c r="H75" s="12">
        <v>0.36770000000000003</v>
      </c>
      <c r="I75" s="12">
        <v>0.19750000000000001</v>
      </c>
      <c r="K75" s="12"/>
      <c r="L75" s="10"/>
      <c r="M75" s="10"/>
      <c r="N75" s="12"/>
      <c r="O75" s="12"/>
      <c r="P75" s="11"/>
      <c r="Q75" s="10"/>
      <c r="R75" s="10"/>
      <c r="S75" s="10"/>
    </row>
    <row r="76" spans="1:19" x14ac:dyDescent="0.3">
      <c r="A76" s="12">
        <v>-2.74</v>
      </c>
      <c r="B76" s="12">
        <v>311</v>
      </c>
      <c r="C76" s="12">
        <v>543</v>
      </c>
      <c r="D76" s="12">
        <v>13</v>
      </c>
      <c r="E76" s="12">
        <v>10</v>
      </c>
      <c r="F76" s="11">
        <f t="shared" si="2"/>
        <v>4.0099999999999997E-2</v>
      </c>
      <c r="G76" s="12">
        <v>0.56520000000000004</v>
      </c>
      <c r="H76" s="12">
        <v>0.36420000000000002</v>
      </c>
      <c r="I76" s="12">
        <v>0.20100000000000001</v>
      </c>
      <c r="K76" s="12"/>
      <c r="L76" s="10"/>
      <c r="M76" s="10"/>
      <c r="N76" s="12"/>
      <c r="O76" s="12"/>
      <c r="P76" s="11"/>
      <c r="Q76" s="10"/>
      <c r="R76" s="10"/>
      <c r="S76" s="10"/>
    </row>
    <row r="77" spans="1:19" x14ac:dyDescent="0.3">
      <c r="A77" s="12">
        <v>-2.75</v>
      </c>
      <c r="B77" s="12">
        <v>302</v>
      </c>
      <c r="C77" s="12">
        <v>552</v>
      </c>
      <c r="D77" s="12">
        <v>12</v>
      </c>
      <c r="E77" s="12">
        <v>11</v>
      </c>
      <c r="F77" s="11">
        <f t="shared" si="2"/>
        <v>3.8199999999999998E-2</v>
      </c>
      <c r="G77" s="12">
        <v>0.52170000000000005</v>
      </c>
      <c r="H77" s="12">
        <v>0.35360000000000003</v>
      </c>
      <c r="I77" s="12">
        <v>0.16810000000000003</v>
      </c>
      <c r="K77" s="12"/>
      <c r="L77" s="10"/>
      <c r="M77" s="10"/>
      <c r="N77" s="12"/>
      <c r="O77" s="12"/>
      <c r="P77" s="11"/>
      <c r="Q77" s="10"/>
      <c r="R77" s="10"/>
      <c r="S77" s="10"/>
    </row>
    <row r="78" spans="1:19" x14ac:dyDescent="0.3">
      <c r="A78" s="12">
        <v>-2.76</v>
      </c>
      <c r="B78" s="12">
        <v>298</v>
      </c>
      <c r="C78" s="12">
        <v>556</v>
      </c>
      <c r="D78" s="12">
        <v>12</v>
      </c>
      <c r="E78" s="12">
        <v>11</v>
      </c>
      <c r="F78" s="11">
        <f t="shared" si="2"/>
        <v>3.8699999999999998E-2</v>
      </c>
      <c r="G78" s="12">
        <v>0.52170000000000005</v>
      </c>
      <c r="H78" s="12">
        <v>0.34889999999999999</v>
      </c>
      <c r="I78" s="12">
        <v>0.17280000000000006</v>
      </c>
      <c r="K78" s="12"/>
      <c r="L78" s="10"/>
      <c r="M78" s="10"/>
      <c r="N78" s="12"/>
      <c r="O78" s="12"/>
      <c r="P78" s="11"/>
      <c r="Q78" s="10"/>
      <c r="R78" s="10"/>
      <c r="S78" s="10"/>
    </row>
    <row r="79" spans="1:19" x14ac:dyDescent="0.3">
      <c r="A79" s="12">
        <v>-2.77</v>
      </c>
      <c r="B79" s="12">
        <v>292</v>
      </c>
      <c r="C79" s="12">
        <v>562</v>
      </c>
      <c r="D79" s="12">
        <v>12</v>
      </c>
      <c r="E79" s="12">
        <v>11</v>
      </c>
      <c r="F79" s="11">
        <f t="shared" si="2"/>
        <v>3.95E-2</v>
      </c>
      <c r="G79" s="12">
        <v>0.52170000000000005</v>
      </c>
      <c r="H79" s="12">
        <v>0.34189999999999998</v>
      </c>
      <c r="I79" s="12">
        <v>0.17980000000000007</v>
      </c>
      <c r="K79" s="12"/>
      <c r="L79" s="10"/>
      <c r="M79" s="10"/>
      <c r="N79" s="12"/>
      <c r="O79" s="12"/>
      <c r="P79" s="11"/>
      <c r="Q79" s="10"/>
      <c r="R79" s="10"/>
      <c r="S79" s="10"/>
    </row>
    <row r="80" spans="1:19" x14ac:dyDescent="0.3">
      <c r="A80" s="12">
        <v>-2.78</v>
      </c>
      <c r="B80" s="12">
        <v>289</v>
      </c>
      <c r="C80" s="12">
        <v>565</v>
      </c>
      <c r="D80" s="12">
        <v>12</v>
      </c>
      <c r="E80" s="12">
        <v>11</v>
      </c>
      <c r="F80" s="11">
        <f t="shared" si="2"/>
        <v>3.9899999999999998E-2</v>
      </c>
      <c r="G80" s="12">
        <v>0.52170000000000005</v>
      </c>
      <c r="H80" s="12">
        <v>0.33839999999999998</v>
      </c>
      <c r="I80" s="12">
        <v>0.18330000000000007</v>
      </c>
      <c r="K80" s="12"/>
      <c r="L80" s="10"/>
      <c r="M80" s="10"/>
      <c r="N80" s="12"/>
      <c r="O80" s="12"/>
      <c r="P80" s="11"/>
      <c r="Q80" s="10"/>
      <c r="R80" s="10"/>
      <c r="S80" s="10"/>
    </row>
    <row r="81" spans="1:19" x14ac:dyDescent="0.3">
      <c r="A81" s="12">
        <v>-2.79</v>
      </c>
      <c r="B81" s="12">
        <v>285</v>
      </c>
      <c r="C81" s="12">
        <v>569</v>
      </c>
      <c r="D81" s="12">
        <v>12</v>
      </c>
      <c r="E81" s="12">
        <v>11</v>
      </c>
      <c r="F81" s="11">
        <f t="shared" si="2"/>
        <v>4.0399999999999998E-2</v>
      </c>
      <c r="G81" s="12">
        <v>0.52170000000000005</v>
      </c>
      <c r="H81" s="12">
        <v>0.3337</v>
      </c>
      <c r="I81" s="12">
        <v>0.18800000000000006</v>
      </c>
      <c r="K81" s="12"/>
      <c r="L81" s="10"/>
      <c r="M81" s="10"/>
      <c r="N81" s="12"/>
      <c r="O81" s="12"/>
      <c r="P81" s="11"/>
      <c r="Q81" s="10"/>
      <c r="R81" s="10"/>
      <c r="S81" s="10"/>
    </row>
    <row r="82" spans="1:19" x14ac:dyDescent="0.3">
      <c r="A82" s="12">
        <v>-2.8</v>
      </c>
      <c r="B82" s="12">
        <v>287</v>
      </c>
      <c r="C82" s="12">
        <v>567</v>
      </c>
      <c r="D82" s="12">
        <v>12</v>
      </c>
      <c r="E82" s="12">
        <v>11</v>
      </c>
      <c r="F82" s="11">
        <f t="shared" si="2"/>
        <v>4.0099999999999997E-2</v>
      </c>
      <c r="G82" s="12">
        <v>0.52170000000000005</v>
      </c>
      <c r="H82" s="12">
        <v>0.33610000000000001</v>
      </c>
      <c r="I82" s="12">
        <v>0.18560000000000004</v>
      </c>
      <c r="K82" s="12"/>
      <c r="L82" s="10"/>
      <c r="M82" s="10"/>
      <c r="N82" s="12"/>
      <c r="O82" s="12"/>
      <c r="P82" s="11"/>
      <c r="Q82" s="10"/>
      <c r="R82" s="10"/>
      <c r="S82" s="10"/>
    </row>
    <row r="83" spans="1:19" x14ac:dyDescent="0.3">
      <c r="A83" s="12">
        <v>-2.81</v>
      </c>
      <c r="B83" s="12">
        <v>283</v>
      </c>
      <c r="C83" s="12">
        <v>571</v>
      </c>
      <c r="D83" s="12">
        <v>12</v>
      </c>
      <c r="E83" s="12">
        <v>11</v>
      </c>
      <c r="F83" s="11">
        <f t="shared" si="2"/>
        <v>4.07E-2</v>
      </c>
      <c r="G83" s="12">
        <v>0.52170000000000005</v>
      </c>
      <c r="H83" s="12">
        <v>0.33139999999999997</v>
      </c>
      <c r="I83" s="12">
        <v>0.19030000000000008</v>
      </c>
      <c r="K83" s="12"/>
      <c r="L83" s="10"/>
      <c r="M83" s="10"/>
      <c r="N83" s="12"/>
      <c r="O83" s="12"/>
      <c r="P83" s="11"/>
      <c r="Q83" s="10"/>
      <c r="R83" s="10"/>
      <c r="S83" s="10"/>
    </row>
    <row r="84" spans="1:19" x14ac:dyDescent="0.3">
      <c r="A84" s="12">
        <v>-2.82</v>
      </c>
      <c r="B84" s="12">
        <v>281</v>
      </c>
      <c r="C84" s="12">
        <v>573</v>
      </c>
      <c r="D84" s="12">
        <v>12</v>
      </c>
      <c r="E84" s="12">
        <v>11</v>
      </c>
      <c r="F84" s="11">
        <f t="shared" si="2"/>
        <v>4.1000000000000002E-2</v>
      </c>
      <c r="G84" s="12">
        <v>0.52170000000000005</v>
      </c>
      <c r="H84" s="12">
        <v>0.32900000000000001</v>
      </c>
      <c r="I84" s="12">
        <v>0.19270000000000004</v>
      </c>
      <c r="K84" s="12"/>
      <c r="L84" s="10"/>
      <c r="M84" s="10"/>
      <c r="N84" s="12"/>
      <c r="O84" s="12"/>
      <c r="P84" s="11"/>
      <c r="Q84" s="10"/>
      <c r="R84" s="10"/>
      <c r="S84" s="10"/>
    </row>
    <row r="85" spans="1:19" x14ac:dyDescent="0.3">
      <c r="A85" s="12">
        <v>-2.83</v>
      </c>
      <c r="B85" s="12">
        <v>277</v>
      </c>
      <c r="C85" s="12">
        <v>577</v>
      </c>
      <c r="D85" s="12">
        <v>12</v>
      </c>
      <c r="E85" s="12">
        <v>11</v>
      </c>
      <c r="F85" s="11">
        <f t="shared" si="2"/>
        <v>4.1500000000000002E-2</v>
      </c>
      <c r="G85" s="12">
        <v>0.52170000000000005</v>
      </c>
      <c r="H85" s="12">
        <v>0.32440000000000002</v>
      </c>
      <c r="I85" s="12">
        <v>0.19730000000000003</v>
      </c>
      <c r="K85" s="12"/>
      <c r="L85" s="10"/>
      <c r="M85" s="10"/>
      <c r="N85" s="12"/>
      <c r="O85" s="12"/>
      <c r="P85" s="11"/>
      <c r="Q85" s="10"/>
      <c r="R85" s="10"/>
      <c r="S85" s="10"/>
    </row>
    <row r="86" spans="1:19" x14ac:dyDescent="0.3">
      <c r="A86" s="12">
        <v>-2.84</v>
      </c>
      <c r="B86" s="12">
        <v>271</v>
      </c>
      <c r="C86" s="12">
        <v>583</v>
      </c>
      <c r="D86" s="12">
        <v>12</v>
      </c>
      <c r="E86" s="12">
        <v>11</v>
      </c>
      <c r="F86" s="11">
        <f t="shared" si="2"/>
        <v>4.24E-2</v>
      </c>
      <c r="G86" s="12">
        <v>0.52170000000000005</v>
      </c>
      <c r="H86" s="12">
        <v>0.31730000000000003</v>
      </c>
      <c r="I86" s="12">
        <v>0.20440000000000003</v>
      </c>
      <c r="K86" s="12"/>
      <c r="L86" s="10"/>
      <c r="M86" s="10"/>
      <c r="N86" s="12"/>
      <c r="O86" s="12"/>
      <c r="P86" s="11"/>
      <c r="Q86" s="10"/>
      <c r="R86" s="10"/>
      <c r="S86" s="10"/>
    </row>
    <row r="87" spans="1:19" x14ac:dyDescent="0.3">
      <c r="A87" s="12">
        <v>-2.85</v>
      </c>
      <c r="B87" s="12">
        <v>266</v>
      </c>
      <c r="C87" s="12">
        <v>588</v>
      </c>
      <c r="D87" s="12">
        <v>12</v>
      </c>
      <c r="E87" s="12">
        <v>11</v>
      </c>
      <c r="F87" s="11">
        <f t="shared" si="2"/>
        <v>4.3200000000000002E-2</v>
      </c>
      <c r="G87" s="12">
        <v>0.52170000000000005</v>
      </c>
      <c r="H87" s="12">
        <v>0.3115</v>
      </c>
      <c r="I87" s="12">
        <v>0.21020000000000005</v>
      </c>
      <c r="K87" s="12"/>
      <c r="L87" s="10"/>
      <c r="M87" s="10"/>
      <c r="N87" s="12"/>
      <c r="O87" s="12"/>
      <c r="P87" s="11"/>
      <c r="Q87" s="10"/>
      <c r="R87" s="10"/>
      <c r="S87" s="10"/>
    </row>
    <row r="88" spans="1:19" x14ac:dyDescent="0.3">
      <c r="A88" s="12">
        <v>-2.86</v>
      </c>
      <c r="B88" s="12">
        <v>264</v>
      </c>
      <c r="C88" s="12">
        <v>590</v>
      </c>
      <c r="D88" s="12">
        <v>12</v>
      </c>
      <c r="E88" s="12">
        <v>11</v>
      </c>
      <c r="F88" s="11">
        <f t="shared" si="2"/>
        <v>4.3499999999999997E-2</v>
      </c>
      <c r="G88" s="12">
        <v>0.52170000000000005</v>
      </c>
      <c r="H88" s="12">
        <v>0.30909999999999999</v>
      </c>
      <c r="I88" s="12">
        <v>0.21260000000000007</v>
      </c>
      <c r="K88" s="12"/>
      <c r="L88" s="10"/>
      <c r="M88" s="10"/>
      <c r="N88" s="12"/>
      <c r="O88" s="12"/>
      <c r="P88" s="11"/>
      <c r="Q88" s="10"/>
      <c r="R88" s="10"/>
      <c r="S88" s="10"/>
    </row>
    <row r="89" spans="1:19" x14ac:dyDescent="0.3">
      <c r="A89" s="12">
        <v>-2.87</v>
      </c>
      <c r="B89" s="12">
        <v>258</v>
      </c>
      <c r="C89" s="12">
        <v>596</v>
      </c>
      <c r="D89" s="12">
        <v>12</v>
      </c>
      <c r="E89" s="12">
        <v>11</v>
      </c>
      <c r="F89" s="11">
        <f t="shared" si="2"/>
        <v>4.4400000000000002E-2</v>
      </c>
      <c r="G89" s="12">
        <v>0.52170000000000005</v>
      </c>
      <c r="H89" s="12">
        <v>0.30209999999999998</v>
      </c>
      <c r="I89" s="12">
        <v>0.21960000000000007</v>
      </c>
      <c r="K89" s="12"/>
      <c r="L89" s="10"/>
      <c r="M89" s="10"/>
      <c r="N89" s="12"/>
      <c r="O89" s="12"/>
      <c r="P89" s="11"/>
      <c r="Q89" s="10"/>
      <c r="R89" s="10"/>
      <c r="S89" s="10"/>
    </row>
    <row r="90" spans="1:19" x14ac:dyDescent="0.3">
      <c r="A90" s="12">
        <v>-2.88</v>
      </c>
      <c r="B90" s="12">
        <v>254</v>
      </c>
      <c r="C90" s="12">
        <v>600</v>
      </c>
      <c r="D90" s="12">
        <v>12</v>
      </c>
      <c r="E90" s="12">
        <v>11</v>
      </c>
      <c r="F90" s="11">
        <f t="shared" si="2"/>
        <v>4.5100000000000001E-2</v>
      </c>
      <c r="G90" s="12">
        <v>0.52170000000000005</v>
      </c>
      <c r="H90" s="12">
        <v>0.2974</v>
      </c>
      <c r="I90" s="12">
        <v>0.22430000000000005</v>
      </c>
      <c r="K90" s="12"/>
      <c r="L90" s="10"/>
      <c r="M90" s="10"/>
      <c r="N90" s="12"/>
      <c r="O90" s="12"/>
      <c r="P90" s="11"/>
      <c r="Q90" s="10"/>
      <c r="R90" s="10"/>
      <c r="S90" s="10"/>
    </row>
    <row r="91" spans="1:19" x14ac:dyDescent="0.3">
      <c r="A91" s="12">
        <v>-2.89</v>
      </c>
      <c r="B91" s="12">
        <v>250</v>
      </c>
      <c r="C91" s="12">
        <v>604</v>
      </c>
      <c r="D91" s="12">
        <v>12</v>
      </c>
      <c r="E91" s="12">
        <v>11</v>
      </c>
      <c r="F91" s="11">
        <f t="shared" si="2"/>
        <v>4.58E-2</v>
      </c>
      <c r="G91" s="12">
        <v>0.52170000000000005</v>
      </c>
      <c r="H91" s="12">
        <v>0.29270000000000002</v>
      </c>
      <c r="I91" s="12">
        <v>0.22900000000000004</v>
      </c>
      <c r="K91" s="12"/>
      <c r="L91" s="10"/>
      <c r="M91" s="10"/>
      <c r="N91" s="12"/>
      <c r="O91" s="12"/>
      <c r="P91" s="11"/>
      <c r="Q91" s="10"/>
      <c r="R91" s="10"/>
      <c r="S91" s="10"/>
    </row>
    <row r="92" spans="1:19" x14ac:dyDescent="0.3">
      <c r="A92" s="12">
        <v>-2.9</v>
      </c>
      <c r="B92" s="12">
        <v>249</v>
      </c>
      <c r="C92" s="12">
        <v>605</v>
      </c>
      <c r="D92" s="12">
        <v>12</v>
      </c>
      <c r="E92" s="12">
        <v>11</v>
      </c>
      <c r="F92" s="11">
        <f t="shared" si="2"/>
        <v>4.5999999999999999E-2</v>
      </c>
      <c r="G92" s="12">
        <v>0.52170000000000005</v>
      </c>
      <c r="H92" s="12">
        <v>0.29160000000000003</v>
      </c>
      <c r="I92" s="12">
        <v>0.23010000000000003</v>
      </c>
      <c r="K92" s="12"/>
      <c r="L92" s="10"/>
      <c r="M92" s="10"/>
      <c r="N92" s="12"/>
      <c r="O92" s="12"/>
      <c r="P92" s="11"/>
      <c r="Q92" s="10"/>
      <c r="R92" s="10"/>
      <c r="S92" s="10"/>
    </row>
    <row r="93" spans="1:19" x14ac:dyDescent="0.3">
      <c r="A93" s="12">
        <v>-2.91</v>
      </c>
      <c r="B93" s="12">
        <v>246</v>
      </c>
      <c r="C93" s="12">
        <v>608</v>
      </c>
      <c r="D93" s="12">
        <v>12</v>
      </c>
      <c r="E93" s="12">
        <v>11</v>
      </c>
      <c r="F93" s="11">
        <f t="shared" si="2"/>
        <v>4.65E-2</v>
      </c>
      <c r="G93" s="12">
        <v>0.52170000000000005</v>
      </c>
      <c r="H93" s="12">
        <v>0.28810000000000002</v>
      </c>
      <c r="I93" s="12">
        <v>0.23360000000000003</v>
      </c>
      <c r="K93" s="12"/>
      <c r="L93" s="10"/>
      <c r="M93" s="10"/>
      <c r="N93" s="12"/>
      <c r="O93" s="12"/>
      <c r="P93" s="11"/>
      <c r="Q93" s="10"/>
      <c r="R93" s="10"/>
      <c r="S93" s="10"/>
    </row>
    <row r="94" spans="1:19" x14ac:dyDescent="0.3">
      <c r="A94" s="12">
        <v>-2.92</v>
      </c>
      <c r="B94" s="12">
        <v>244</v>
      </c>
      <c r="C94" s="12">
        <v>610</v>
      </c>
      <c r="D94" s="12">
        <v>12</v>
      </c>
      <c r="E94" s="12">
        <v>11</v>
      </c>
      <c r="F94" s="11">
        <f t="shared" si="2"/>
        <v>4.6899999999999997E-2</v>
      </c>
      <c r="G94" s="12">
        <v>0.52170000000000005</v>
      </c>
      <c r="H94" s="12">
        <v>0.28570000000000001</v>
      </c>
      <c r="I94" s="12">
        <v>0.23600000000000004</v>
      </c>
      <c r="K94" s="12"/>
      <c r="L94" s="10"/>
      <c r="M94" s="10"/>
      <c r="N94" s="12"/>
      <c r="O94" s="12"/>
      <c r="P94" s="11"/>
      <c r="Q94" s="10"/>
      <c r="R94" s="10"/>
      <c r="S94" s="10"/>
    </row>
    <row r="95" spans="1:19" x14ac:dyDescent="0.3">
      <c r="A95" s="12">
        <v>-2.93</v>
      </c>
      <c r="B95" s="12">
        <v>240</v>
      </c>
      <c r="C95" s="12">
        <v>614</v>
      </c>
      <c r="D95" s="12">
        <v>10</v>
      </c>
      <c r="E95" s="12">
        <v>13</v>
      </c>
      <c r="F95" s="11">
        <f t="shared" si="2"/>
        <v>0.04</v>
      </c>
      <c r="G95" s="12">
        <v>0.43480000000000002</v>
      </c>
      <c r="H95" s="12">
        <v>0.28100000000000003</v>
      </c>
      <c r="I95" s="12">
        <v>0.15379999999999999</v>
      </c>
      <c r="K95" s="12"/>
      <c r="L95" s="10"/>
      <c r="M95" s="10"/>
      <c r="N95" s="12"/>
      <c r="O95" s="12"/>
      <c r="P95" s="11"/>
      <c r="Q95" s="10"/>
      <c r="R95" s="10"/>
      <c r="S95" s="10"/>
    </row>
    <row r="96" spans="1:19" x14ac:dyDescent="0.3">
      <c r="A96" s="12">
        <v>-2.94</v>
      </c>
      <c r="B96" s="12">
        <v>237</v>
      </c>
      <c r="C96" s="12">
        <v>617</v>
      </c>
      <c r="D96" s="12">
        <v>10</v>
      </c>
      <c r="E96" s="12">
        <v>13</v>
      </c>
      <c r="F96" s="11">
        <f t="shared" si="2"/>
        <v>4.0500000000000001E-2</v>
      </c>
      <c r="G96" s="12">
        <v>0.43480000000000002</v>
      </c>
      <c r="H96" s="12">
        <v>0.27750000000000002</v>
      </c>
      <c r="I96" s="12">
        <v>0.1573</v>
      </c>
      <c r="K96" s="12"/>
      <c r="L96" s="10"/>
      <c r="M96" s="10"/>
      <c r="N96" s="12"/>
      <c r="O96" s="12"/>
      <c r="P96" s="11"/>
      <c r="Q96" s="10"/>
      <c r="R96" s="10"/>
      <c r="S96" s="10"/>
    </row>
    <row r="97" spans="1:19" x14ac:dyDescent="0.3">
      <c r="A97" s="12">
        <v>-2.95</v>
      </c>
      <c r="B97" s="12">
        <v>232</v>
      </c>
      <c r="C97" s="12">
        <v>622</v>
      </c>
      <c r="D97" s="12">
        <v>9</v>
      </c>
      <c r="E97" s="12">
        <v>14</v>
      </c>
      <c r="F97" s="11">
        <f t="shared" si="2"/>
        <v>3.73E-2</v>
      </c>
      <c r="G97" s="12">
        <v>0.39129999999999998</v>
      </c>
      <c r="H97" s="12">
        <v>0.2717</v>
      </c>
      <c r="I97" s="12">
        <v>0.11959999999999998</v>
      </c>
      <c r="K97" s="12"/>
      <c r="L97" s="10"/>
      <c r="M97" s="10"/>
      <c r="N97" s="12"/>
      <c r="O97" s="12"/>
      <c r="P97" s="11"/>
      <c r="Q97" s="10"/>
      <c r="R97" s="10"/>
      <c r="S97" s="10"/>
    </row>
    <row r="98" spans="1:19" x14ac:dyDescent="0.3">
      <c r="A98" s="12">
        <v>-2.96</v>
      </c>
      <c r="B98" s="12">
        <v>230</v>
      </c>
      <c r="C98" s="12">
        <v>624</v>
      </c>
      <c r="D98" s="12">
        <v>9</v>
      </c>
      <c r="E98" s="12">
        <v>14</v>
      </c>
      <c r="F98" s="11">
        <f t="shared" si="2"/>
        <v>3.7699999999999997E-2</v>
      </c>
      <c r="G98" s="12">
        <v>0.39129999999999998</v>
      </c>
      <c r="H98" s="12">
        <v>0.26929999999999998</v>
      </c>
      <c r="I98" s="12">
        <v>0.122</v>
      </c>
      <c r="K98" s="12"/>
      <c r="L98" s="10"/>
      <c r="M98" s="10"/>
      <c r="N98" s="12"/>
      <c r="O98" s="12"/>
      <c r="P98" s="11"/>
      <c r="Q98" s="10"/>
      <c r="R98" s="10"/>
      <c r="S98" s="10"/>
    </row>
    <row r="99" spans="1:19" x14ac:dyDescent="0.3">
      <c r="A99" s="12">
        <v>-2.97</v>
      </c>
      <c r="B99" s="12">
        <v>229</v>
      </c>
      <c r="C99" s="12">
        <v>625</v>
      </c>
      <c r="D99" s="12">
        <v>9</v>
      </c>
      <c r="E99" s="12">
        <v>14</v>
      </c>
      <c r="F99" s="11">
        <f t="shared" si="2"/>
        <v>3.78E-2</v>
      </c>
      <c r="G99" s="12">
        <v>0.39129999999999998</v>
      </c>
      <c r="H99" s="12">
        <v>0.2681</v>
      </c>
      <c r="I99" s="12">
        <v>0.12319999999999998</v>
      </c>
      <c r="K99" s="12"/>
      <c r="L99" s="10"/>
      <c r="M99" s="10"/>
      <c r="N99" s="12"/>
      <c r="O99" s="12"/>
      <c r="P99" s="11"/>
      <c r="Q99" s="10"/>
      <c r="R99" s="10"/>
      <c r="S99" s="10"/>
    </row>
    <row r="100" spans="1:19" x14ac:dyDescent="0.3">
      <c r="A100" s="12">
        <v>-2.98</v>
      </c>
      <c r="B100" s="12">
        <v>224</v>
      </c>
      <c r="C100" s="12">
        <v>630</v>
      </c>
      <c r="D100" s="12">
        <v>9</v>
      </c>
      <c r="E100" s="12">
        <v>14</v>
      </c>
      <c r="F100" s="11">
        <f t="shared" si="2"/>
        <v>3.8600000000000002E-2</v>
      </c>
      <c r="G100" s="12">
        <v>0.39129999999999998</v>
      </c>
      <c r="H100" s="12">
        <v>0.26229999999999998</v>
      </c>
      <c r="I100" s="12">
        <v>0.129</v>
      </c>
      <c r="K100" s="12"/>
      <c r="L100" s="10"/>
      <c r="M100" s="10"/>
      <c r="N100" s="12"/>
      <c r="O100" s="12"/>
      <c r="P100" s="11"/>
      <c r="Q100" s="10"/>
      <c r="R100" s="10"/>
      <c r="S100" s="10"/>
    </row>
    <row r="101" spans="1:19" x14ac:dyDescent="0.3">
      <c r="A101" s="12">
        <v>-2.99</v>
      </c>
      <c r="B101" s="12">
        <v>220</v>
      </c>
      <c r="C101" s="12">
        <v>634</v>
      </c>
      <c r="D101" s="12">
        <v>9</v>
      </c>
      <c r="E101" s="12">
        <v>14</v>
      </c>
      <c r="F101" s="11">
        <f t="shared" si="2"/>
        <v>3.9300000000000002E-2</v>
      </c>
      <c r="G101" s="12">
        <v>0.39129999999999998</v>
      </c>
      <c r="H101" s="12">
        <v>0.2576</v>
      </c>
      <c r="I101" s="12">
        <v>0.13369999999999999</v>
      </c>
      <c r="K101" s="12"/>
      <c r="L101" s="10"/>
      <c r="M101" s="10"/>
      <c r="N101" s="12"/>
      <c r="O101" s="12"/>
      <c r="P101" s="11"/>
      <c r="Q101" s="10"/>
      <c r="R101" s="10"/>
      <c r="S101" s="10"/>
    </row>
    <row r="102" spans="1:19" ht="15" thickBot="1" x14ac:dyDescent="0.35">
      <c r="A102" s="15">
        <v>-3</v>
      </c>
      <c r="B102" s="15">
        <v>218</v>
      </c>
      <c r="C102" s="15">
        <v>636</v>
      </c>
      <c r="D102" s="15">
        <v>9</v>
      </c>
      <c r="E102" s="15">
        <v>14</v>
      </c>
      <c r="F102" s="11">
        <f t="shared" si="2"/>
        <v>3.9600000000000003E-2</v>
      </c>
      <c r="G102" s="15">
        <v>0.39129999999999998</v>
      </c>
      <c r="H102" s="15">
        <v>0.25530000000000003</v>
      </c>
      <c r="I102" s="15">
        <v>0.13599999999999995</v>
      </c>
      <c r="K102" s="15"/>
      <c r="L102" s="10"/>
      <c r="M102" s="10"/>
      <c r="N102" s="15"/>
      <c r="O102" s="15"/>
      <c r="P102" s="11"/>
      <c r="Q102" s="10"/>
      <c r="R102" s="10"/>
      <c r="S102" s="10"/>
    </row>
    <row r="103" spans="1:19" x14ac:dyDescent="0.3">
      <c r="A103" s="16" t="s">
        <v>110</v>
      </c>
      <c r="S103" s="10">
        <f>MAX(S2:S102)</f>
        <v>0</v>
      </c>
    </row>
    <row r="104" spans="1:19" x14ac:dyDescent="0.3">
      <c r="A104" s="1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17D4-7D8A-4D0A-993D-4DC706E0EEF0}">
  <dimension ref="A1:G61"/>
  <sheetViews>
    <sheetView workbookViewId="0">
      <selection activeCell="I5" sqref="I5"/>
    </sheetView>
  </sheetViews>
  <sheetFormatPr defaultRowHeight="14.4" x14ac:dyDescent="0.3"/>
  <cols>
    <col min="5" max="5" width="13.6640625" bestFit="1" customWidth="1"/>
  </cols>
  <sheetData>
    <row r="1" spans="1:7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</row>
    <row r="2" spans="1:7" x14ac:dyDescent="0.3">
      <c r="A2">
        <v>1</v>
      </c>
      <c r="B2">
        <v>147</v>
      </c>
      <c r="C2">
        <v>-2.6683582089552229</v>
      </c>
      <c r="D2">
        <v>-2.83</v>
      </c>
      <c r="E2">
        <v>6</v>
      </c>
      <c r="F2">
        <v>146</v>
      </c>
      <c r="G2" t="s">
        <v>119</v>
      </c>
    </row>
    <row r="3" spans="1:7" x14ac:dyDescent="0.3">
      <c r="A3">
        <v>922</v>
      </c>
      <c r="B3">
        <v>1048</v>
      </c>
      <c r="C3">
        <v>-2.663636363636364</v>
      </c>
      <c r="D3">
        <v>-2.74</v>
      </c>
      <c r="E3">
        <v>2</v>
      </c>
      <c r="F3">
        <v>126</v>
      </c>
      <c r="G3" t="s">
        <v>120</v>
      </c>
    </row>
    <row r="4" spans="1:7" x14ac:dyDescent="0.3">
      <c r="A4">
        <v>1617</v>
      </c>
      <c r="B4">
        <v>1752</v>
      </c>
      <c r="C4">
        <v>-2.8691304347826079</v>
      </c>
      <c r="D4">
        <v>-3.04</v>
      </c>
      <c r="E4">
        <v>3</v>
      </c>
      <c r="F4">
        <v>135</v>
      </c>
      <c r="G4" t="s">
        <v>121</v>
      </c>
    </row>
    <row r="5" spans="1:7" x14ac:dyDescent="0.3">
      <c r="A5">
        <v>1954</v>
      </c>
      <c r="B5">
        <v>2050</v>
      </c>
      <c r="C5">
        <v>-2.519090909090909</v>
      </c>
      <c r="D5">
        <v>-2.61</v>
      </c>
      <c r="E5">
        <v>0</v>
      </c>
      <c r="F5">
        <v>96</v>
      </c>
      <c r="G5" t="s">
        <v>122</v>
      </c>
    </row>
    <row r="6" spans="1:7" x14ac:dyDescent="0.3">
      <c r="A6">
        <v>2208</v>
      </c>
      <c r="B6">
        <v>2289</v>
      </c>
      <c r="C6">
        <v>-2.56</v>
      </c>
      <c r="D6">
        <v>-2.56</v>
      </c>
      <c r="E6">
        <v>0</v>
      </c>
      <c r="F6">
        <v>81</v>
      </c>
      <c r="G6" t="s">
        <v>123</v>
      </c>
    </row>
    <row r="7" spans="1:7" x14ac:dyDescent="0.3">
      <c r="A7">
        <v>2294</v>
      </c>
      <c r="B7">
        <v>2400</v>
      </c>
      <c r="C7">
        <v>-2.735384615384616</v>
      </c>
      <c r="D7">
        <v>-2.95</v>
      </c>
      <c r="E7">
        <v>0</v>
      </c>
      <c r="F7">
        <v>106</v>
      </c>
      <c r="G7" t="s">
        <v>124</v>
      </c>
    </row>
    <row r="8" spans="1:7" x14ac:dyDescent="0.3">
      <c r="A8">
        <v>2690</v>
      </c>
      <c r="B8">
        <v>2779</v>
      </c>
      <c r="C8">
        <v>-2.7294444444444448</v>
      </c>
      <c r="D8">
        <v>-2.85</v>
      </c>
      <c r="E8">
        <v>0</v>
      </c>
      <c r="F8">
        <v>89</v>
      </c>
      <c r="G8" t="s">
        <v>125</v>
      </c>
    </row>
    <row r="9" spans="1:7" x14ac:dyDescent="0.3">
      <c r="A9">
        <v>2818</v>
      </c>
      <c r="B9">
        <v>2914</v>
      </c>
      <c r="C9">
        <v>-3.2879999999999989</v>
      </c>
      <c r="D9">
        <v>-3.76</v>
      </c>
      <c r="E9">
        <v>4</v>
      </c>
      <c r="F9">
        <v>96</v>
      </c>
      <c r="G9" t="s">
        <v>126</v>
      </c>
    </row>
    <row r="10" spans="1:7" x14ac:dyDescent="0.3">
      <c r="A10">
        <v>2986</v>
      </c>
      <c r="B10">
        <v>3288</v>
      </c>
      <c r="C10">
        <v>-2.78</v>
      </c>
      <c r="D10">
        <v>-3.29</v>
      </c>
      <c r="E10">
        <v>10</v>
      </c>
      <c r="F10">
        <v>302</v>
      </c>
      <c r="G10" t="s">
        <v>127</v>
      </c>
    </row>
    <row r="11" spans="1:7" x14ac:dyDescent="0.3">
      <c r="A11">
        <v>3396</v>
      </c>
      <c r="B11">
        <v>3616</v>
      </c>
      <c r="C11">
        <v>-2.8911956521739119</v>
      </c>
      <c r="D11">
        <v>-3.03</v>
      </c>
      <c r="E11">
        <v>0</v>
      </c>
      <c r="F11">
        <v>220</v>
      </c>
      <c r="G11" t="s">
        <v>128</v>
      </c>
    </row>
    <row r="12" spans="1:7" x14ac:dyDescent="0.3">
      <c r="A12">
        <v>3799</v>
      </c>
      <c r="B12">
        <v>3952</v>
      </c>
      <c r="C12">
        <v>-2.7133333333333338</v>
      </c>
      <c r="D12">
        <v>-2.82</v>
      </c>
      <c r="E12">
        <v>0</v>
      </c>
      <c r="F12">
        <v>153</v>
      </c>
      <c r="G12" t="s">
        <v>129</v>
      </c>
    </row>
    <row r="13" spans="1:7" x14ac:dyDescent="0.3">
      <c r="A13">
        <v>4149</v>
      </c>
      <c r="B13">
        <v>4252</v>
      </c>
      <c r="C13">
        <v>-2.9610526315789469</v>
      </c>
      <c r="D13">
        <v>-3.19</v>
      </c>
      <c r="E13">
        <v>0</v>
      </c>
      <c r="F13">
        <v>103</v>
      </c>
      <c r="G13" t="s">
        <v>130</v>
      </c>
    </row>
    <row r="14" spans="1:7" x14ac:dyDescent="0.3">
      <c r="A14">
        <v>4830</v>
      </c>
      <c r="B14">
        <v>5171</v>
      </c>
      <c r="C14">
        <v>-3.1910596026490059</v>
      </c>
      <c r="D14">
        <v>-4.08</v>
      </c>
      <c r="E14">
        <v>11</v>
      </c>
      <c r="F14">
        <v>150</v>
      </c>
      <c r="G14" t="s">
        <v>131</v>
      </c>
    </row>
    <row r="15" spans="1:7" x14ac:dyDescent="0.3">
      <c r="A15">
        <v>5320</v>
      </c>
      <c r="B15">
        <v>5636</v>
      </c>
      <c r="C15">
        <v>-3.1998496240601502</v>
      </c>
      <c r="D15">
        <v>-3.76</v>
      </c>
      <c r="E15">
        <v>11</v>
      </c>
      <c r="F15">
        <v>316</v>
      </c>
      <c r="G15" t="s">
        <v>132</v>
      </c>
    </row>
    <row r="16" spans="1:7" x14ac:dyDescent="0.3">
      <c r="A16">
        <v>5717</v>
      </c>
      <c r="B16">
        <v>5866</v>
      </c>
      <c r="C16">
        <v>-3.4855384615384608</v>
      </c>
      <c r="D16">
        <v>-3.89</v>
      </c>
      <c r="E16">
        <v>0</v>
      </c>
      <c r="F16">
        <v>75</v>
      </c>
      <c r="G16" t="s">
        <v>133</v>
      </c>
    </row>
    <row r="17" spans="1:7" x14ac:dyDescent="0.3">
      <c r="A17">
        <v>6126</v>
      </c>
      <c r="B17">
        <v>6230</v>
      </c>
      <c r="C17">
        <v>-2.5466666666666669</v>
      </c>
      <c r="D17">
        <v>-2.58</v>
      </c>
      <c r="E17">
        <v>0</v>
      </c>
      <c r="F17">
        <v>104</v>
      </c>
      <c r="G17" t="s">
        <v>134</v>
      </c>
    </row>
    <row r="18" spans="1:7" x14ac:dyDescent="0.3">
      <c r="A18">
        <v>6621</v>
      </c>
      <c r="B18">
        <v>6776</v>
      </c>
      <c r="C18">
        <v>-3.0680357142857142</v>
      </c>
      <c r="D18">
        <v>-3.21</v>
      </c>
      <c r="E18">
        <v>3</v>
      </c>
      <c r="F18">
        <v>155</v>
      </c>
      <c r="G18" t="s">
        <v>135</v>
      </c>
    </row>
    <row r="19" spans="1:7" x14ac:dyDescent="0.3">
      <c r="A19">
        <v>6826</v>
      </c>
      <c r="B19">
        <v>6907</v>
      </c>
      <c r="C19">
        <v>-2.7983333333333338</v>
      </c>
      <c r="D19">
        <v>-2.85</v>
      </c>
      <c r="E19">
        <v>0</v>
      </c>
      <c r="F19">
        <v>81</v>
      </c>
      <c r="G19" t="s">
        <v>136</v>
      </c>
    </row>
    <row r="20" spans="1:7" x14ac:dyDescent="0.3">
      <c r="A20">
        <v>7941</v>
      </c>
      <c r="B20">
        <v>8046</v>
      </c>
      <c r="C20">
        <v>-2.93</v>
      </c>
      <c r="D20">
        <v>-3.34</v>
      </c>
      <c r="E20">
        <v>0</v>
      </c>
      <c r="F20">
        <v>105</v>
      </c>
      <c r="G20" t="s">
        <v>137</v>
      </c>
    </row>
    <row r="21" spans="1:7" x14ac:dyDescent="0.3">
      <c r="A21">
        <v>8351</v>
      </c>
      <c r="B21">
        <v>8484</v>
      </c>
      <c r="C21">
        <v>-2.895</v>
      </c>
      <c r="D21">
        <v>-2.96</v>
      </c>
      <c r="E21">
        <v>0</v>
      </c>
      <c r="F21">
        <v>133</v>
      </c>
      <c r="G21" t="s">
        <v>138</v>
      </c>
    </row>
    <row r="22" spans="1:7" x14ac:dyDescent="0.3">
      <c r="A22">
        <v>8813</v>
      </c>
      <c r="B22">
        <v>8926</v>
      </c>
      <c r="C22">
        <v>-2.8304545454545451</v>
      </c>
      <c r="D22">
        <v>-2.94</v>
      </c>
      <c r="E22">
        <v>0</v>
      </c>
      <c r="F22">
        <v>113</v>
      </c>
      <c r="G22" t="s">
        <v>139</v>
      </c>
    </row>
    <row r="23" spans="1:7" x14ac:dyDescent="0.3">
      <c r="A23">
        <v>9331</v>
      </c>
      <c r="B23">
        <v>9415</v>
      </c>
      <c r="C23">
        <v>-2.777222222222222</v>
      </c>
      <c r="D23">
        <v>-2.95</v>
      </c>
      <c r="E23">
        <v>5</v>
      </c>
      <c r="F23">
        <v>84</v>
      </c>
      <c r="G23" t="s">
        <v>140</v>
      </c>
    </row>
    <row r="24" spans="1:7" x14ac:dyDescent="0.3">
      <c r="A24">
        <v>9780</v>
      </c>
      <c r="B24">
        <v>9828</v>
      </c>
      <c r="C24">
        <v>-2.79</v>
      </c>
      <c r="D24">
        <v>-2.79</v>
      </c>
      <c r="E24">
        <v>0</v>
      </c>
      <c r="F24">
        <v>48</v>
      </c>
      <c r="G24" t="s">
        <v>141</v>
      </c>
    </row>
    <row r="25" spans="1:7" x14ac:dyDescent="0.3">
      <c r="A25">
        <v>10530</v>
      </c>
      <c r="B25">
        <v>10588</v>
      </c>
      <c r="C25">
        <v>-3.5799999999999992</v>
      </c>
      <c r="D25">
        <v>-3.58</v>
      </c>
      <c r="E25">
        <v>0</v>
      </c>
      <c r="F25">
        <v>58</v>
      </c>
      <c r="G25" t="s">
        <v>142</v>
      </c>
    </row>
    <row r="26" spans="1:7" x14ac:dyDescent="0.3">
      <c r="A26">
        <v>10902</v>
      </c>
      <c r="B26">
        <v>10989</v>
      </c>
      <c r="C26">
        <v>-2.54</v>
      </c>
      <c r="D26">
        <v>-2.54</v>
      </c>
      <c r="E26">
        <v>0</v>
      </c>
      <c r="F26">
        <v>87</v>
      </c>
      <c r="G26" t="s">
        <v>143</v>
      </c>
    </row>
    <row r="27" spans="1:7" x14ac:dyDescent="0.3">
      <c r="A27">
        <v>11201</v>
      </c>
      <c r="B27">
        <v>11354</v>
      </c>
      <c r="C27">
        <v>-3.6428947368421052</v>
      </c>
      <c r="D27">
        <v>-4.1399999999999997</v>
      </c>
      <c r="E27">
        <v>0</v>
      </c>
      <c r="F27">
        <v>153</v>
      </c>
      <c r="G27" t="s">
        <v>144</v>
      </c>
    </row>
    <row r="28" spans="1:7" x14ac:dyDescent="0.3">
      <c r="A28">
        <v>11721</v>
      </c>
      <c r="B28">
        <v>11857</v>
      </c>
      <c r="C28">
        <v>-2.7400000000000011</v>
      </c>
      <c r="D28">
        <v>-2.74</v>
      </c>
      <c r="E28">
        <v>0</v>
      </c>
      <c r="F28">
        <v>136</v>
      </c>
      <c r="G28" t="s">
        <v>145</v>
      </c>
    </row>
    <row r="29" spans="1:7" x14ac:dyDescent="0.3">
      <c r="A29">
        <v>12398</v>
      </c>
      <c r="B29">
        <v>12543</v>
      </c>
      <c r="C29">
        <v>-3.01235294117647</v>
      </c>
      <c r="D29">
        <v>-3.12</v>
      </c>
      <c r="E29">
        <v>0</v>
      </c>
      <c r="F29">
        <v>145</v>
      </c>
      <c r="G29" t="s">
        <v>146</v>
      </c>
    </row>
    <row r="30" spans="1:7" x14ac:dyDescent="0.3">
      <c r="A30">
        <v>12911</v>
      </c>
      <c r="B30">
        <v>13036</v>
      </c>
      <c r="C30">
        <v>-3.0871428571428572</v>
      </c>
      <c r="D30">
        <v>-3.31</v>
      </c>
      <c r="E30">
        <v>0</v>
      </c>
      <c r="F30">
        <v>125</v>
      </c>
      <c r="G30" t="s">
        <v>147</v>
      </c>
    </row>
    <row r="31" spans="1:7" x14ac:dyDescent="0.3">
      <c r="A31">
        <v>13615</v>
      </c>
      <c r="B31">
        <v>13718</v>
      </c>
      <c r="C31">
        <v>-2.5909523809523809</v>
      </c>
      <c r="D31">
        <v>-2.65</v>
      </c>
      <c r="E31">
        <v>0</v>
      </c>
      <c r="F31">
        <v>103</v>
      </c>
      <c r="G31" t="s">
        <v>148</v>
      </c>
    </row>
    <row r="32" spans="1:7" x14ac:dyDescent="0.3">
      <c r="A32">
        <v>13731</v>
      </c>
      <c r="B32">
        <v>13873</v>
      </c>
      <c r="C32">
        <v>-2.74</v>
      </c>
      <c r="D32">
        <v>-2.9</v>
      </c>
      <c r="E32">
        <v>0</v>
      </c>
      <c r="F32">
        <v>142</v>
      </c>
      <c r="G32" t="s">
        <v>149</v>
      </c>
    </row>
    <row r="33" spans="1:7" x14ac:dyDescent="0.3">
      <c r="A33">
        <v>14537</v>
      </c>
      <c r="B33">
        <v>14661</v>
      </c>
      <c r="C33">
        <v>-2.7592307692307689</v>
      </c>
      <c r="D33">
        <v>-2.87</v>
      </c>
      <c r="E33">
        <v>0</v>
      </c>
      <c r="F33">
        <v>124</v>
      </c>
      <c r="G33" t="s">
        <v>150</v>
      </c>
    </row>
    <row r="34" spans="1:7" x14ac:dyDescent="0.3">
      <c r="A34">
        <v>14774</v>
      </c>
      <c r="B34">
        <v>14889</v>
      </c>
      <c r="C34">
        <v>-2.6288888888888891</v>
      </c>
      <c r="D34">
        <v>-2.81</v>
      </c>
      <c r="E34">
        <v>2</v>
      </c>
      <c r="F34">
        <v>115</v>
      </c>
      <c r="G34" t="s">
        <v>151</v>
      </c>
    </row>
    <row r="35" spans="1:7" x14ac:dyDescent="0.3">
      <c r="A35">
        <v>16043</v>
      </c>
      <c r="B35">
        <v>16188</v>
      </c>
      <c r="C35">
        <v>-2.92</v>
      </c>
      <c r="D35">
        <v>-2.92</v>
      </c>
      <c r="E35">
        <v>1</v>
      </c>
      <c r="F35">
        <v>145</v>
      </c>
      <c r="G35" t="s">
        <v>152</v>
      </c>
    </row>
    <row r="36" spans="1:7" x14ac:dyDescent="0.3">
      <c r="A36">
        <v>17121</v>
      </c>
      <c r="B36">
        <v>17234</v>
      </c>
      <c r="C36">
        <v>-3.3335416666666671</v>
      </c>
      <c r="D36">
        <v>-4.08</v>
      </c>
      <c r="E36">
        <v>0</v>
      </c>
      <c r="F36">
        <v>113</v>
      </c>
      <c r="G36" t="s">
        <v>153</v>
      </c>
    </row>
    <row r="37" spans="1:7" x14ac:dyDescent="0.3">
      <c r="A37">
        <v>17541</v>
      </c>
      <c r="B37">
        <v>17670</v>
      </c>
      <c r="C37">
        <v>-2.758965517241379</v>
      </c>
      <c r="D37">
        <v>-2.92</v>
      </c>
      <c r="E37">
        <v>0</v>
      </c>
      <c r="F37">
        <v>129</v>
      </c>
      <c r="G37" t="s">
        <v>154</v>
      </c>
    </row>
    <row r="38" spans="1:7" x14ac:dyDescent="0.3">
      <c r="A38">
        <v>17829</v>
      </c>
      <c r="B38">
        <v>17914</v>
      </c>
      <c r="C38">
        <v>-2.73</v>
      </c>
      <c r="D38">
        <v>-3.01</v>
      </c>
      <c r="E38">
        <v>1</v>
      </c>
      <c r="F38">
        <v>85</v>
      </c>
      <c r="G38" t="s">
        <v>155</v>
      </c>
    </row>
    <row r="39" spans="1:7" x14ac:dyDescent="0.3">
      <c r="A39">
        <v>19164</v>
      </c>
      <c r="B39">
        <v>19256</v>
      </c>
      <c r="C39">
        <v>-2.52</v>
      </c>
      <c r="D39">
        <v>-2.52</v>
      </c>
      <c r="E39">
        <v>4</v>
      </c>
      <c r="F39">
        <v>92</v>
      </c>
      <c r="G39" t="s">
        <v>156</v>
      </c>
    </row>
    <row r="40" spans="1:7" x14ac:dyDescent="0.3">
      <c r="A40">
        <v>19405</v>
      </c>
      <c r="B40">
        <v>19512</v>
      </c>
      <c r="C40">
        <v>-3.8034374999999989</v>
      </c>
      <c r="D40">
        <v>-4.2</v>
      </c>
      <c r="E40">
        <v>0</v>
      </c>
      <c r="F40">
        <v>107</v>
      </c>
      <c r="G40" t="s">
        <v>157</v>
      </c>
    </row>
    <row r="41" spans="1:7" x14ac:dyDescent="0.3">
      <c r="A41">
        <v>20261</v>
      </c>
      <c r="B41">
        <v>20403</v>
      </c>
      <c r="C41">
        <v>-3.1645454545454541</v>
      </c>
      <c r="D41">
        <v>-3.64</v>
      </c>
      <c r="E41">
        <v>0</v>
      </c>
      <c r="F41">
        <v>142</v>
      </c>
      <c r="G41" t="s">
        <v>158</v>
      </c>
    </row>
    <row r="42" spans="1:7" x14ac:dyDescent="0.3">
      <c r="A42">
        <v>20814</v>
      </c>
      <c r="B42">
        <v>20928</v>
      </c>
      <c r="C42">
        <v>-3.1170370370370368</v>
      </c>
      <c r="D42">
        <v>-3.54</v>
      </c>
      <c r="E42">
        <v>4</v>
      </c>
      <c r="F42">
        <v>114</v>
      </c>
      <c r="G42" t="s">
        <v>159</v>
      </c>
    </row>
    <row r="43" spans="1:7" x14ac:dyDescent="0.3">
      <c r="A43">
        <v>21127</v>
      </c>
      <c r="B43">
        <v>21240</v>
      </c>
      <c r="C43">
        <v>-2.8224137931034479</v>
      </c>
      <c r="D43">
        <v>-3.26</v>
      </c>
      <c r="E43">
        <v>0</v>
      </c>
      <c r="F43">
        <v>113</v>
      </c>
      <c r="G43" t="s">
        <v>160</v>
      </c>
    </row>
    <row r="44" spans="1:7" x14ac:dyDescent="0.3">
      <c r="A44">
        <v>21365</v>
      </c>
      <c r="B44">
        <v>21469</v>
      </c>
      <c r="C44">
        <v>-2.926071428571428</v>
      </c>
      <c r="D44">
        <v>-3.21</v>
      </c>
      <c r="E44">
        <v>0</v>
      </c>
      <c r="F44">
        <v>104</v>
      </c>
      <c r="G44" t="s">
        <v>161</v>
      </c>
    </row>
    <row r="45" spans="1:7" x14ac:dyDescent="0.3">
      <c r="A45">
        <v>21706</v>
      </c>
      <c r="B45">
        <v>21821</v>
      </c>
      <c r="C45">
        <v>-2.6945454545454548</v>
      </c>
      <c r="D45">
        <v>-2.76</v>
      </c>
      <c r="E45">
        <v>2</v>
      </c>
      <c r="F45">
        <v>115</v>
      </c>
      <c r="G45" t="s">
        <v>162</v>
      </c>
    </row>
    <row r="46" spans="1:7" x14ac:dyDescent="0.3">
      <c r="A46">
        <v>22214</v>
      </c>
      <c r="B46">
        <v>22341</v>
      </c>
      <c r="C46">
        <v>-2.793947368421053</v>
      </c>
      <c r="D46">
        <v>-2.98</v>
      </c>
      <c r="E46">
        <v>0</v>
      </c>
      <c r="F46">
        <v>127</v>
      </c>
      <c r="G46" t="s">
        <v>163</v>
      </c>
    </row>
    <row r="47" spans="1:7" x14ac:dyDescent="0.3">
      <c r="A47">
        <v>22541</v>
      </c>
      <c r="B47">
        <v>22843</v>
      </c>
      <c r="C47">
        <v>-2.7366176470588242</v>
      </c>
      <c r="D47">
        <v>-2.99</v>
      </c>
      <c r="E47">
        <v>2</v>
      </c>
      <c r="F47">
        <v>302</v>
      </c>
      <c r="G47" t="s">
        <v>164</v>
      </c>
    </row>
    <row r="48" spans="1:7" x14ac:dyDescent="0.3">
      <c r="A48">
        <v>22895</v>
      </c>
      <c r="B48">
        <v>23005</v>
      </c>
      <c r="C48">
        <v>-2.5299999999999998</v>
      </c>
      <c r="D48">
        <v>-2.5299999999999998</v>
      </c>
      <c r="E48">
        <v>0</v>
      </c>
      <c r="F48">
        <v>110</v>
      </c>
      <c r="G48" t="s">
        <v>165</v>
      </c>
    </row>
    <row r="49" spans="1:7" x14ac:dyDescent="0.3">
      <c r="A49">
        <v>23027</v>
      </c>
      <c r="B49">
        <v>23176</v>
      </c>
      <c r="C49">
        <v>-2.6436170212765959</v>
      </c>
      <c r="D49">
        <v>-2.94</v>
      </c>
      <c r="E49">
        <v>1</v>
      </c>
      <c r="F49">
        <v>149</v>
      </c>
      <c r="G49" t="s">
        <v>166</v>
      </c>
    </row>
    <row r="50" spans="1:7" x14ac:dyDescent="0.3">
      <c r="A50">
        <v>23702</v>
      </c>
      <c r="B50">
        <v>23846</v>
      </c>
      <c r="C50">
        <v>-2.9673913043478262</v>
      </c>
      <c r="D50">
        <v>-3.65</v>
      </c>
      <c r="E50">
        <v>0</v>
      </c>
      <c r="F50">
        <v>144</v>
      </c>
      <c r="G50" t="s">
        <v>167</v>
      </c>
    </row>
    <row r="51" spans="1:7" x14ac:dyDescent="0.3">
      <c r="A51">
        <v>23980</v>
      </c>
      <c r="B51">
        <v>24068</v>
      </c>
      <c r="C51">
        <v>-2.8340624999999999</v>
      </c>
      <c r="D51">
        <v>-3.36</v>
      </c>
      <c r="E51">
        <v>11</v>
      </c>
      <c r="F51">
        <v>88</v>
      </c>
      <c r="G51" t="s">
        <v>168</v>
      </c>
    </row>
    <row r="52" spans="1:7" x14ac:dyDescent="0.3">
      <c r="A52">
        <v>24518</v>
      </c>
      <c r="B52">
        <v>24621</v>
      </c>
      <c r="C52">
        <v>-2.6894117647058828</v>
      </c>
      <c r="D52">
        <v>-2.99</v>
      </c>
      <c r="E52">
        <v>2</v>
      </c>
      <c r="F52">
        <v>103</v>
      </c>
      <c r="G52" t="s">
        <v>169</v>
      </c>
    </row>
    <row r="53" spans="1:7" x14ac:dyDescent="0.3">
      <c r="A53">
        <v>25197</v>
      </c>
      <c r="B53">
        <v>25296</v>
      </c>
      <c r="C53">
        <v>-2.902499999999999</v>
      </c>
      <c r="D53">
        <v>-3.24</v>
      </c>
      <c r="E53">
        <v>2</v>
      </c>
      <c r="F53">
        <v>99</v>
      </c>
      <c r="G53" t="s">
        <v>170</v>
      </c>
    </row>
    <row r="54" spans="1:7" x14ac:dyDescent="0.3">
      <c r="A54">
        <v>25451</v>
      </c>
      <c r="B54">
        <v>25598</v>
      </c>
      <c r="C54">
        <v>-3.1654166666666672</v>
      </c>
      <c r="D54">
        <v>-3.66</v>
      </c>
      <c r="E54">
        <v>0</v>
      </c>
      <c r="F54">
        <v>147</v>
      </c>
      <c r="G54" t="s">
        <v>171</v>
      </c>
    </row>
    <row r="55" spans="1:7" x14ac:dyDescent="0.3">
      <c r="A55">
        <v>25700</v>
      </c>
      <c r="B55">
        <v>26325</v>
      </c>
      <c r="C55">
        <v>-3.5480803571428572</v>
      </c>
      <c r="D55">
        <v>-4.6100000000000003</v>
      </c>
      <c r="E55">
        <v>0</v>
      </c>
      <c r="F55">
        <v>91</v>
      </c>
      <c r="G55" t="s">
        <v>172</v>
      </c>
    </row>
    <row r="56" spans="1:7" x14ac:dyDescent="0.3">
      <c r="A56">
        <v>26478</v>
      </c>
      <c r="B56">
        <v>26682</v>
      </c>
      <c r="C56">
        <v>-3.0319753086419761</v>
      </c>
      <c r="D56">
        <v>-3.28</v>
      </c>
      <c r="E56">
        <v>7</v>
      </c>
      <c r="F56">
        <v>204</v>
      </c>
      <c r="G56" t="s">
        <v>173</v>
      </c>
    </row>
    <row r="57" spans="1:7" x14ac:dyDescent="0.3">
      <c r="A57">
        <v>27390</v>
      </c>
      <c r="B57">
        <v>27507</v>
      </c>
      <c r="C57">
        <v>-2.616538461538461</v>
      </c>
      <c r="D57">
        <v>-2.67</v>
      </c>
      <c r="E57">
        <v>0</v>
      </c>
      <c r="F57">
        <v>117</v>
      </c>
      <c r="G57" t="s">
        <v>174</v>
      </c>
    </row>
    <row r="58" spans="1:7" x14ac:dyDescent="0.3">
      <c r="A58">
        <v>27904</v>
      </c>
      <c r="B58">
        <v>28079</v>
      </c>
      <c r="C58">
        <v>-2.8851388888888891</v>
      </c>
      <c r="D58">
        <v>-3.02</v>
      </c>
      <c r="E58">
        <v>0</v>
      </c>
      <c r="F58">
        <v>175</v>
      </c>
      <c r="G58" t="s">
        <v>175</v>
      </c>
    </row>
    <row r="59" spans="1:7" x14ac:dyDescent="0.3">
      <c r="A59">
        <v>28849</v>
      </c>
      <c r="B59">
        <v>28966</v>
      </c>
      <c r="C59">
        <v>-2.9275000000000002</v>
      </c>
      <c r="D59">
        <v>-3.01</v>
      </c>
      <c r="E59">
        <v>2</v>
      </c>
      <c r="F59">
        <v>117</v>
      </c>
      <c r="G59" t="s">
        <v>176</v>
      </c>
    </row>
    <row r="60" spans="1:7" x14ac:dyDescent="0.3">
      <c r="A60">
        <v>29006</v>
      </c>
      <c r="B60">
        <v>29124</v>
      </c>
      <c r="C60">
        <v>-3.6606779661016948</v>
      </c>
      <c r="D60">
        <v>-4.1900000000000004</v>
      </c>
      <c r="E60">
        <v>0</v>
      </c>
      <c r="F60">
        <v>118</v>
      </c>
      <c r="G60" t="s">
        <v>177</v>
      </c>
    </row>
    <row r="61" spans="1:7" x14ac:dyDescent="0.3">
      <c r="A61">
        <v>29402</v>
      </c>
      <c r="B61">
        <v>29483</v>
      </c>
      <c r="C61">
        <v>-2.8633333333333328</v>
      </c>
      <c r="D61">
        <v>-3.08</v>
      </c>
      <c r="E61">
        <v>0</v>
      </c>
      <c r="F61">
        <v>81</v>
      </c>
      <c r="G6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F21C-1249-4813-8450-9BB23A11D32E}">
  <dimension ref="A1:M44"/>
  <sheetViews>
    <sheetView topLeftCell="A8" workbookViewId="0">
      <selection activeCell="H14" sqref="H14"/>
    </sheetView>
  </sheetViews>
  <sheetFormatPr defaultRowHeight="14.4" x14ac:dyDescent="0.3"/>
  <sheetData>
    <row r="1" spans="1:13" x14ac:dyDescent="0.3">
      <c r="A1" s="29" t="s">
        <v>180</v>
      </c>
      <c r="B1" s="29" t="s">
        <v>181</v>
      </c>
      <c r="C1" s="29" t="s">
        <v>182</v>
      </c>
      <c r="D1" s="29" t="s">
        <v>183</v>
      </c>
      <c r="E1" s="29" t="s">
        <v>184</v>
      </c>
      <c r="F1" s="20" t="s">
        <v>185</v>
      </c>
    </row>
    <row r="2" spans="1:13" ht="17.399999999999999" thickBot="1" x14ac:dyDescent="0.35">
      <c r="A2" s="30"/>
      <c r="B2" s="30"/>
      <c r="C2" s="30"/>
      <c r="D2" s="30"/>
      <c r="E2" s="30"/>
      <c r="F2" s="21" t="s">
        <v>186</v>
      </c>
    </row>
    <row r="3" spans="1:13" x14ac:dyDescent="0.3">
      <c r="A3" s="19" t="s">
        <v>191</v>
      </c>
      <c r="B3" s="19">
        <v>13</v>
      </c>
      <c r="C3" s="19" t="s">
        <v>187</v>
      </c>
      <c r="D3" s="19">
        <v>0.03</v>
      </c>
      <c r="E3" s="19" t="s">
        <v>193</v>
      </c>
      <c r="F3" s="19" t="s">
        <v>196</v>
      </c>
    </row>
    <row r="4" spans="1:13" x14ac:dyDescent="0.3">
      <c r="A4" s="19" t="s">
        <v>191</v>
      </c>
      <c r="B4" s="19">
        <v>13</v>
      </c>
      <c r="C4" s="19" t="s">
        <v>187</v>
      </c>
      <c r="D4" s="19">
        <v>0.17</v>
      </c>
      <c r="E4" s="19" t="s">
        <v>193</v>
      </c>
      <c r="F4" s="19" t="s">
        <v>196</v>
      </c>
    </row>
    <row r="5" spans="1:13" x14ac:dyDescent="0.3">
      <c r="A5" s="19" t="s">
        <v>191</v>
      </c>
      <c r="B5" s="19">
        <v>13</v>
      </c>
      <c r="C5" s="19" t="s">
        <v>192</v>
      </c>
      <c r="D5" s="19">
        <v>0.03</v>
      </c>
      <c r="E5" s="19" t="s">
        <v>193</v>
      </c>
      <c r="F5" s="19" t="s">
        <v>194</v>
      </c>
    </row>
    <row r="6" spans="1:13" x14ac:dyDescent="0.3">
      <c r="A6" s="19" t="s">
        <v>188</v>
      </c>
      <c r="B6" s="19">
        <v>14</v>
      </c>
      <c r="C6" s="19" t="s">
        <v>187</v>
      </c>
      <c r="D6" s="19">
        <v>0.13</v>
      </c>
      <c r="E6" s="19" t="s">
        <v>193</v>
      </c>
      <c r="F6" s="19" t="s">
        <v>194</v>
      </c>
    </row>
    <row r="7" spans="1:13" x14ac:dyDescent="0.3">
      <c r="A7" s="19" t="s">
        <v>188</v>
      </c>
      <c r="B7" s="19">
        <v>14</v>
      </c>
      <c r="C7" s="19" t="s">
        <v>191</v>
      </c>
      <c r="D7" s="19">
        <v>0.21</v>
      </c>
      <c r="E7" s="19" t="s">
        <v>189</v>
      </c>
      <c r="F7" s="19" t="s">
        <v>195</v>
      </c>
    </row>
    <row r="8" spans="1:13" x14ac:dyDescent="0.3">
      <c r="A8" s="19" t="s">
        <v>188</v>
      </c>
      <c r="B8" s="19">
        <v>14</v>
      </c>
      <c r="C8" s="19" t="s">
        <v>192</v>
      </c>
      <c r="D8" s="19">
        <v>0.63</v>
      </c>
      <c r="E8" s="19" t="s">
        <v>189</v>
      </c>
      <c r="F8" s="19" t="s">
        <v>195</v>
      </c>
    </row>
    <row r="9" spans="1:13" x14ac:dyDescent="0.3">
      <c r="A9" s="19" t="s">
        <v>188</v>
      </c>
      <c r="B9" s="19">
        <v>25</v>
      </c>
      <c r="C9" s="19" t="s">
        <v>187</v>
      </c>
      <c r="D9" s="19">
        <v>0.2</v>
      </c>
      <c r="E9" s="19" t="s">
        <v>189</v>
      </c>
      <c r="F9" s="19" t="s">
        <v>190</v>
      </c>
      <c r="H9" s="19"/>
      <c r="I9" s="19"/>
      <c r="J9" s="19"/>
      <c r="K9" s="19"/>
      <c r="L9" s="19"/>
      <c r="M9" s="19"/>
    </row>
    <row r="10" spans="1:13" x14ac:dyDescent="0.3">
      <c r="A10" s="19" t="s">
        <v>188</v>
      </c>
      <c r="B10" s="19">
        <v>25</v>
      </c>
      <c r="C10" s="19" t="s">
        <v>191</v>
      </c>
      <c r="D10" s="19">
        <v>0.12</v>
      </c>
      <c r="E10" s="19" t="s">
        <v>193</v>
      </c>
      <c r="F10" s="19" t="s">
        <v>194</v>
      </c>
      <c r="H10" s="19"/>
      <c r="I10" s="19"/>
      <c r="J10" s="19"/>
      <c r="K10" s="19"/>
      <c r="L10" s="19"/>
      <c r="M10" s="19"/>
    </row>
    <row r="11" spans="1:13" x14ac:dyDescent="0.3">
      <c r="A11" s="22" t="s">
        <v>188</v>
      </c>
      <c r="B11" s="22">
        <v>25</v>
      </c>
      <c r="C11" s="22" t="s">
        <v>192</v>
      </c>
      <c r="D11" s="22">
        <v>0.93</v>
      </c>
      <c r="E11" s="22" t="s">
        <v>189</v>
      </c>
      <c r="F11" s="22" t="s">
        <v>195</v>
      </c>
      <c r="H11" s="19"/>
      <c r="I11" s="19"/>
      <c r="J11" s="19"/>
      <c r="K11" s="19"/>
      <c r="L11" s="19"/>
      <c r="M11" s="19"/>
    </row>
    <row r="12" spans="1:13" x14ac:dyDescent="0.3">
      <c r="A12" s="19" t="s">
        <v>188</v>
      </c>
      <c r="B12" s="19">
        <v>26</v>
      </c>
      <c r="C12" s="19" t="s">
        <v>187</v>
      </c>
      <c r="D12" s="19">
        <v>0.98</v>
      </c>
      <c r="E12" s="19" t="s">
        <v>189</v>
      </c>
      <c r="F12" s="19" t="s">
        <v>190</v>
      </c>
      <c r="H12" s="19"/>
      <c r="I12" s="19"/>
      <c r="J12" s="19"/>
      <c r="K12" s="19"/>
      <c r="L12" s="19"/>
      <c r="M12" s="19"/>
    </row>
    <row r="13" spans="1:13" x14ac:dyDescent="0.3">
      <c r="A13" s="19" t="s">
        <v>188</v>
      </c>
      <c r="B13" s="19">
        <v>26</v>
      </c>
      <c r="C13" s="19" t="s">
        <v>191</v>
      </c>
      <c r="D13" s="19">
        <v>0.2</v>
      </c>
      <c r="E13" s="19" t="s">
        <v>189</v>
      </c>
      <c r="F13" s="19" t="s">
        <v>190</v>
      </c>
      <c r="H13" s="19"/>
      <c r="I13" s="19"/>
      <c r="J13" s="19"/>
      <c r="K13" s="19"/>
      <c r="L13" s="19"/>
      <c r="M13" s="19"/>
    </row>
    <row r="14" spans="1:13" x14ac:dyDescent="0.3">
      <c r="A14" s="19" t="s">
        <v>188</v>
      </c>
      <c r="B14" s="19">
        <v>26</v>
      </c>
      <c r="C14" s="19" t="s">
        <v>192</v>
      </c>
      <c r="D14" s="19">
        <v>0.12</v>
      </c>
      <c r="E14" s="19" t="s">
        <v>193</v>
      </c>
      <c r="F14" s="19" t="s">
        <v>194</v>
      </c>
      <c r="H14" s="19"/>
      <c r="I14" s="19"/>
      <c r="J14" s="19"/>
      <c r="K14" s="19"/>
      <c r="L14" s="19"/>
      <c r="M14" s="19"/>
    </row>
    <row r="15" spans="1:13" x14ac:dyDescent="0.3">
      <c r="A15" s="19" t="s">
        <v>188</v>
      </c>
      <c r="B15" s="19">
        <v>27</v>
      </c>
      <c r="C15" s="19" t="s">
        <v>187</v>
      </c>
      <c r="D15" s="19">
        <v>0.33</v>
      </c>
      <c r="E15" s="19" t="s">
        <v>189</v>
      </c>
      <c r="F15" s="19" t="s">
        <v>190</v>
      </c>
      <c r="H15" s="19"/>
      <c r="I15" s="19"/>
      <c r="J15" s="19"/>
      <c r="K15" s="19"/>
      <c r="L15" s="19"/>
      <c r="M15" s="19"/>
    </row>
    <row r="16" spans="1:13" x14ac:dyDescent="0.3">
      <c r="A16" s="19" t="s">
        <v>188</v>
      </c>
      <c r="B16" s="19">
        <v>27</v>
      </c>
      <c r="C16" s="19" t="s">
        <v>191</v>
      </c>
      <c r="D16" s="19">
        <v>0.06</v>
      </c>
      <c r="E16" s="19" t="s">
        <v>193</v>
      </c>
      <c r="F16" s="19" t="s">
        <v>194</v>
      </c>
      <c r="H16" s="19"/>
      <c r="I16" s="19"/>
      <c r="J16" s="19"/>
      <c r="K16" s="19"/>
      <c r="L16" s="19"/>
      <c r="M16" s="19"/>
    </row>
    <row r="17" spans="1:13" x14ac:dyDescent="0.3">
      <c r="A17" s="19" t="s">
        <v>188</v>
      </c>
      <c r="B17" s="19">
        <v>27</v>
      </c>
      <c r="C17" s="19" t="s">
        <v>192</v>
      </c>
      <c r="D17" s="19">
        <v>0.09</v>
      </c>
      <c r="E17" s="19" t="s">
        <v>193</v>
      </c>
      <c r="F17" s="19" t="s">
        <v>194</v>
      </c>
      <c r="H17" s="22"/>
      <c r="I17" s="22"/>
      <c r="J17" s="22"/>
      <c r="K17" s="22"/>
      <c r="L17" s="22"/>
      <c r="M17" s="22"/>
    </row>
    <row r="18" spans="1:13" x14ac:dyDescent="0.3">
      <c r="A18" s="19" t="s">
        <v>187</v>
      </c>
      <c r="B18" s="19">
        <v>28</v>
      </c>
      <c r="C18" s="19" t="s">
        <v>188</v>
      </c>
      <c r="D18" s="19">
        <v>1</v>
      </c>
      <c r="E18" s="19" t="s">
        <v>189</v>
      </c>
      <c r="F18" s="19" t="s">
        <v>190</v>
      </c>
      <c r="H18" s="19"/>
      <c r="I18" s="19"/>
      <c r="J18" s="19"/>
      <c r="K18" s="19"/>
      <c r="L18" s="19"/>
      <c r="M18" s="19"/>
    </row>
    <row r="19" spans="1:13" x14ac:dyDescent="0.3">
      <c r="A19" s="19" t="s">
        <v>187</v>
      </c>
      <c r="B19" s="19">
        <v>28</v>
      </c>
      <c r="C19" s="19" t="s">
        <v>191</v>
      </c>
      <c r="D19" s="19">
        <v>0.48</v>
      </c>
      <c r="E19" s="19" t="s">
        <v>189</v>
      </c>
      <c r="F19" s="19" t="s">
        <v>190</v>
      </c>
      <c r="H19" s="19"/>
      <c r="I19" s="19"/>
      <c r="J19" s="19"/>
      <c r="K19" s="19"/>
      <c r="L19" s="19"/>
      <c r="M19" s="19"/>
    </row>
    <row r="20" spans="1:13" x14ac:dyDescent="0.3">
      <c r="A20" s="19" t="s">
        <v>187</v>
      </c>
      <c r="B20" s="19">
        <v>28</v>
      </c>
      <c r="C20" s="19" t="s">
        <v>192</v>
      </c>
      <c r="D20" s="19">
        <v>0.96</v>
      </c>
      <c r="E20" s="19" t="s">
        <v>189</v>
      </c>
      <c r="F20" s="19" t="s">
        <v>190</v>
      </c>
      <c r="H20" s="19"/>
      <c r="I20" s="19"/>
      <c r="J20" s="19"/>
      <c r="K20" s="19"/>
      <c r="L20" s="19"/>
      <c r="M20" s="19"/>
    </row>
    <row r="21" spans="1:13" x14ac:dyDescent="0.3">
      <c r="A21" s="19" t="s">
        <v>191</v>
      </c>
      <c r="B21" s="19">
        <v>30</v>
      </c>
      <c r="C21" s="19" t="s">
        <v>187</v>
      </c>
      <c r="D21" s="19">
        <v>0.04</v>
      </c>
      <c r="E21" s="19" t="s">
        <v>193</v>
      </c>
      <c r="F21" s="19" t="s">
        <v>194</v>
      </c>
      <c r="H21" s="19"/>
      <c r="I21" s="19"/>
      <c r="J21" s="19"/>
      <c r="K21" s="19"/>
      <c r="L21" s="19"/>
      <c r="M21" s="19"/>
    </row>
    <row r="22" spans="1:13" x14ac:dyDescent="0.3">
      <c r="A22" s="19" t="s">
        <v>191</v>
      </c>
      <c r="B22" s="19">
        <v>30</v>
      </c>
      <c r="C22" s="19" t="s">
        <v>188</v>
      </c>
      <c r="D22" s="19">
        <v>0.04</v>
      </c>
      <c r="E22" s="19" t="s">
        <v>193</v>
      </c>
      <c r="F22" s="19" t="s">
        <v>194</v>
      </c>
      <c r="H22" s="19"/>
      <c r="I22" s="19"/>
      <c r="J22" s="19"/>
      <c r="K22" s="19"/>
      <c r="L22" s="19"/>
      <c r="M22" s="19"/>
    </row>
    <row r="23" spans="1:13" x14ac:dyDescent="0.3">
      <c r="A23" s="19" t="s">
        <v>191</v>
      </c>
      <c r="B23" s="19">
        <v>30</v>
      </c>
      <c r="C23" s="19" t="s">
        <v>192</v>
      </c>
      <c r="D23" s="19">
        <v>0.04</v>
      </c>
      <c r="E23" s="19" t="s">
        <v>193</v>
      </c>
      <c r="F23" s="19" t="s">
        <v>194</v>
      </c>
      <c r="H23" s="19"/>
      <c r="I23" s="19"/>
      <c r="J23" s="19"/>
      <c r="K23" s="19"/>
      <c r="L23" s="19"/>
      <c r="M23" s="19"/>
    </row>
    <row r="24" spans="1:13" x14ac:dyDescent="0.3">
      <c r="A24" s="19" t="s">
        <v>188</v>
      </c>
      <c r="B24" s="19">
        <v>31</v>
      </c>
      <c r="C24" s="19" t="s">
        <v>187</v>
      </c>
      <c r="D24" s="19">
        <v>0.04</v>
      </c>
      <c r="E24" s="19" t="s">
        <v>193</v>
      </c>
      <c r="F24" s="19" t="s">
        <v>194</v>
      </c>
      <c r="H24" s="19"/>
      <c r="I24" s="19"/>
      <c r="J24" s="19"/>
      <c r="K24" s="19"/>
      <c r="L24" s="19"/>
      <c r="M24" s="19"/>
    </row>
    <row r="25" spans="1:13" x14ac:dyDescent="0.3">
      <c r="A25" s="19" t="s">
        <v>188</v>
      </c>
      <c r="B25" s="19">
        <v>31</v>
      </c>
      <c r="C25" s="19" t="s">
        <v>191</v>
      </c>
      <c r="D25" s="19">
        <v>0.11</v>
      </c>
      <c r="E25" s="19" t="s">
        <v>193</v>
      </c>
      <c r="F25" s="19" t="s">
        <v>194</v>
      </c>
      <c r="H25" s="19"/>
      <c r="I25" s="19"/>
      <c r="J25" s="19"/>
      <c r="K25" s="19"/>
      <c r="L25" s="19"/>
      <c r="M25" s="19"/>
    </row>
    <row r="26" spans="1:13" x14ac:dyDescent="0.3">
      <c r="A26" s="22" t="s">
        <v>188</v>
      </c>
      <c r="B26" s="22">
        <v>31</v>
      </c>
      <c r="C26" s="22" t="s">
        <v>192</v>
      </c>
      <c r="D26" s="22">
        <v>0.97</v>
      </c>
      <c r="E26" s="22" t="s">
        <v>189</v>
      </c>
      <c r="F26" s="22" t="s">
        <v>195</v>
      </c>
      <c r="H26" s="19"/>
      <c r="I26" s="19"/>
      <c r="J26" s="19"/>
      <c r="K26" s="19"/>
      <c r="L26" s="19"/>
      <c r="M26" s="19"/>
    </row>
    <row r="27" spans="1:13" x14ac:dyDescent="0.3">
      <c r="A27" s="19" t="s">
        <v>187</v>
      </c>
      <c r="B27" s="19">
        <v>46</v>
      </c>
      <c r="C27" s="19" t="s">
        <v>188</v>
      </c>
      <c r="D27" s="19">
        <v>0.09</v>
      </c>
      <c r="E27" s="19" t="s">
        <v>193</v>
      </c>
      <c r="F27" s="19" t="s">
        <v>194</v>
      </c>
      <c r="H27" s="19"/>
      <c r="I27" s="19"/>
      <c r="J27" s="19"/>
      <c r="K27" s="19"/>
      <c r="L27" s="19"/>
      <c r="M27" s="19"/>
    </row>
    <row r="28" spans="1:13" x14ac:dyDescent="0.3">
      <c r="A28" s="19" t="s">
        <v>187</v>
      </c>
      <c r="B28" s="19">
        <v>46</v>
      </c>
      <c r="C28" s="19" t="s">
        <v>191</v>
      </c>
      <c r="D28" s="19">
        <v>0.08</v>
      </c>
      <c r="E28" s="19" t="s">
        <v>193</v>
      </c>
      <c r="F28" s="19" t="s">
        <v>194</v>
      </c>
      <c r="H28" s="19"/>
      <c r="I28" s="19"/>
      <c r="J28" s="19"/>
      <c r="K28" s="19"/>
      <c r="L28" s="19"/>
      <c r="M28" s="19"/>
    </row>
    <row r="29" spans="1:13" x14ac:dyDescent="0.3">
      <c r="A29" s="19" t="s">
        <v>187</v>
      </c>
      <c r="B29" s="19">
        <v>46</v>
      </c>
      <c r="C29" s="19" t="s">
        <v>192</v>
      </c>
      <c r="D29" s="19">
        <v>0.08</v>
      </c>
      <c r="E29" s="19" t="s">
        <v>193</v>
      </c>
      <c r="F29" s="19" t="s">
        <v>194</v>
      </c>
      <c r="H29" s="19"/>
      <c r="I29" s="19"/>
      <c r="J29" s="19"/>
      <c r="K29" s="19"/>
      <c r="L29" s="19"/>
      <c r="M29" s="19"/>
    </row>
    <row r="30" spans="1:13" x14ac:dyDescent="0.3">
      <c r="A30" s="19" t="s">
        <v>191</v>
      </c>
      <c r="B30" s="19">
        <v>47</v>
      </c>
      <c r="C30" s="19" t="s">
        <v>187</v>
      </c>
      <c r="D30" s="19">
        <v>0.51</v>
      </c>
      <c r="E30" s="19" t="s">
        <v>189</v>
      </c>
      <c r="F30" s="19" t="s">
        <v>190</v>
      </c>
      <c r="H30" s="19"/>
      <c r="I30" s="19"/>
      <c r="J30" s="19"/>
      <c r="K30" s="19"/>
      <c r="L30" s="19"/>
      <c r="M30" s="19"/>
    </row>
    <row r="31" spans="1:13" x14ac:dyDescent="0.3">
      <c r="A31" s="19" t="s">
        <v>191</v>
      </c>
      <c r="B31" s="19">
        <v>47</v>
      </c>
      <c r="C31" s="19" t="s">
        <v>188</v>
      </c>
      <c r="D31" s="19">
        <v>0.17</v>
      </c>
      <c r="E31" s="19" t="s">
        <v>193</v>
      </c>
      <c r="F31" s="19" t="s">
        <v>194</v>
      </c>
      <c r="H31" s="19"/>
      <c r="I31" s="19"/>
      <c r="J31" s="19"/>
      <c r="K31" s="19"/>
      <c r="L31" s="19"/>
      <c r="M31" s="19"/>
    </row>
    <row r="32" spans="1:13" x14ac:dyDescent="0.3">
      <c r="A32" s="19" t="s">
        <v>191</v>
      </c>
      <c r="B32" s="19">
        <v>47</v>
      </c>
      <c r="C32" s="19" t="s">
        <v>192</v>
      </c>
      <c r="D32" s="19">
        <v>0.42</v>
      </c>
      <c r="E32" s="19" t="s">
        <v>189</v>
      </c>
      <c r="F32" s="19" t="s">
        <v>190</v>
      </c>
      <c r="H32" s="22"/>
      <c r="I32" s="22"/>
      <c r="J32" s="22"/>
      <c r="K32" s="22"/>
      <c r="L32" s="22"/>
      <c r="M32" s="22"/>
    </row>
    <row r="33" spans="1:13" x14ac:dyDescent="0.3">
      <c r="A33" s="19" t="s">
        <v>191</v>
      </c>
      <c r="B33" s="19">
        <v>48</v>
      </c>
      <c r="C33" s="19" t="s">
        <v>187</v>
      </c>
      <c r="D33" s="19">
        <v>0.14000000000000001</v>
      </c>
      <c r="E33" s="19" t="s">
        <v>193</v>
      </c>
      <c r="F33" s="19" t="s">
        <v>194</v>
      </c>
      <c r="H33" s="19"/>
      <c r="I33" s="19"/>
      <c r="J33" s="19"/>
      <c r="K33" s="19"/>
      <c r="L33" s="19"/>
      <c r="M33" s="19"/>
    </row>
    <row r="34" spans="1:13" x14ac:dyDescent="0.3">
      <c r="A34" s="19" t="s">
        <v>191</v>
      </c>
      <c r="B34" s="19">
        <v>48</v>
      </c>
      <c r="C34" s="19" t="s">
        <v>188</v>
      </c>
      <c r="D34" s="19">
        <v>0.12</v>
      </c>
      <c r="E34" s="19" t="s">
        <v>193</v>
      </c>
      <c r="F34" s="19" t="s">
        <v>194</v>
      </c>
      <c r="H34" s="19"/>
      <c r="I34" s="19"/>
      <c r="J34" s="19"/>
      <c r="K34" s="19"/>
      <c r="L34" s="19"/>
      <c r="M34" s="19"/>
    </row>
    <row r="35" spans="1:13" x14ac:dyDescent="0.3">
      <c r="A35" s="19" t="s">
        <v>191</v>
      </c>
      <c r="B35" s="19">
        <v>48</v>
      </c>
      <c r="C35" s="19" t="s">
        <v>192</v>
      </c>
      <c r="D35" s="19">
        <v>0.1</v>
      </c>
      <c r="E35" s="19" t="s">
        <v>189</v>
      </c>
      <c r="F35" s="19" t="s">
        <v>190</v>
      </c>
      <c r="H35" s="19"/>
      <c r="I35" s="19"/>
      <c r="J35" s="19"/>
      <c r="K35" s="19"/>
      <c r="L35" s="19"/>
      <c r="M35" s="19"/>
    </row>
    <row r="36" spans="1:13" x14ac:dyDescent="0.3">
      <c r="A36" s="19" t="s">
        <v>191</v>
      </c>
      <c r="B36" s="19">
        <v>49</v>
      </c>
      <c r="C36" s="19" t="s">
        <v>187</v>
      </c>
      <c r="D36" s="19">
        <v>0.26</v>
      </c>
      <c r="E36" s="19" t="s">
        <v>189</v>
      </c>
      <c r="F36" s="19" t="s">
        <v>190</v>
      </c>
      <c r="H36" s="19"/>
      <c r="I36" s="19"/>
      <c r="J36" s="19"/>
      <c r="K36" s="19"/>
      <c r="L36" s="19"/>
      <c r="M36" s="19"/>
    </row>
    <row r="37" spans="1:13" x14ac:dyDescent="0.3">
      <c r="A37" s="19" t="s">
        <v>191</v>
      </c>
      <c r="B37" s="19">
        <v>49</v>
      </c>
      <c r="C37" s="19" t="s">
        <v>188</v>
      </c>
      <c r="D37" s="19">
        <v>7.0000000000000007E-2</v>
      </c>
      <c r="E37" s="19" t="s">
        <v>193</v>
      </c>
      <c r="F37" s="19" t="s">
        <v>194</v>
      </c>
      <c r="H37" s="19"/>
      <c r="I37" s="19"/>
      <c r="J37" s="19"/>
      <c r="K37" s="19"/>
      <c r="L37" s="19"/>
      <c r="M37" s="19"/>
    </row>
    <row r="38" spans="1:13" ht="15" thickBot="1" x14ac:dyDescent="0.35">
      <c r="A38" s="21" t="s">
        <v>191</v>
      </c>
      <c r="B38" s="21">
        <v>49</v>
      </c>
      <c r="C38" s="21" t="s">
        <v>192</v>
      </c>
      <c r="D38" s="21">
        <v>0.23</v>
      </c>
      <c r="E38" s="21" t="s">
        <v>189</v>
      </c>
      <c r="F38" s="21" t="s">
        <v>190</v>
      </c>
      <c r="H38" s="19"/>
      <c r="I38" s="19"/>
      <c r="J38" s="19"/>
      <c r="K38" s="19"/>
      <c r="L38" s="19"/>
      <c r="M38" s="19"/>
    </row>
    <row r="39" spans="1:13" x14ac:dyDescent="0.3">
      <c r="H39" s="19"/>
      <c r="I39" s="19"/>
      <c r="J39" s="19"/>
      <c r="K39" s="19"/>
      <c r="L39" s="19"/>
      <c r="M39" s="19"/>
    </row>
    <row r="40" spans="1:13" x14ac:dyDescent="0.3">
      <c r="H40" s="19"/>
      <c r="I40" s="19"/>
      <c r="J40" s="19"/>
      <c r="K40" s="19"/>
      <c r="L40" s="19"/>
      <c r="M40" s="19"/>
    </row>
    <row r="41" spans="1:13" x14ac:dyDescent="0.3">
      <c r="H41" s="19"/>
      <c r="I41" s="19"/>
      <c r="J41" s="19"/>
      <c r="K41" s="19"/>
      <c r="L41" s="19"/>
      <c r="M41" s="19"/>
    </row>
    <row r="42" spans="1:13" x14ac:dyDescent="0.3">
      <c r="H42" s="19"/>
      <c r="I42" s="19"/>
      <c r="J42" s="19"/>
      <c r="K42" s="19"/>
      <c r="L42" s="19"/>
      <c r="M42" s="19"/>
    </row>
    <row r="43" spans="1:13" x14ac:dyDescent="0.3">
      <c r="H43" s="19"/>
      <c r="I43" s="19"/>
      <c r="J43" s="19"/>
      <c r="K43" s="19"/>
      <c r="L43" s="19"/>
      <c r="M43" s="19"/>
    </row>
    <row r="44" spans="1:13" ht="15" thickBot="1" x14ac:dyDescent="0.35">
      <c r="H44" s="21"/>
      <c r="I44" s="21"/>
      <c r="J44" s="21"/>
      <c r="K44" s="21"/>
      <c r="L44" s="21"/>
      <c r="M44" s="21"/>
    </row>
  </sheetData>
  <sortState xmlns:xlrd2="http://schemas.microsoft.com/office/spreadsheetml/2017/richdata2" ref="A4:F38">
    <sortCondition ref="B3:B38"/>
  </sortState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pfors</dc:creator>
  <cp:lastModifiedBy>pfors</cp:lastModifiedBy>
  <dcterms:created xsi:type="dcterms:W3CDTF">2022-09-16T22:12:47Z</dcterms:created>
  <dcterms:modified xsi:type="dcterms:W3CDTF">2023-02-09T15:10:59Z</dcterms:modified>
</cp:coreProperties>
</file>