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btp\"/>
    </mc:Choice>
  </mc:AlternateContent>
  <bookViews>
    <workbookView xWindow="0" yWindow="0" windowWidth="28800" windowHeight="12330" firstSheet="1" activeTab="3"/>
  </bookViews>
  <sheets>
    <sheet name="Permeate recovery Vs time" sheetId="4" r:id="rId1"/>
    <sheet name="Permeate properties Vs Volume" sheetId="3" r:id="rId2"/>
    <sheet name="Permeate properties Vs time" sheetId="2" r:id="rId3"/>
    <sheet name="Data" sheetId="1" r:id="rId4"/>
    <sheet name="Sheet1" sheetId="5" r:id="rId5"/>
  </sheets>
  <definedNames>
    <definedName name="_xlnm._FilterDatabase" localSheetId="3" hidden="1">Data!$P$1:$P$948</definedName>
  </definedNames>
  <calcPr calcId="162913"/>
</workbook>
</file>

<file path=xl/calcChain.xml><?xml version="1.0" encoding="utf-8"?>
<calcChain xmlns="http://schemas.openxmlformats.org/spreadsheetml/2006/main">
  <c r="R216" i="1" l="1"/>
  <c r="R217" i="1"/>
  <c r="R218" i="1"/>
  <c r="R219" i="1"/>
  <c r="R220" i="1"/>
  <c r="R221" i="1"/>
  <c r="R222" i="1"/>
  <c r="R223" i="1"/>
  <c r="R224" i="1"/>
  <c r="R225" i="1"/>
  <c r="R226" i="1"/>
  <c r="R227" i="1"/>
  <c r="R228" i="1"/>
  <c r="L207" i="1"/>
  <c r="L208" i="1"/>
  <c r="L204" i="1"/>
  <c r="L205" i="1"/>
  <c r="U326" i="1" l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S206" i="1" s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6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G188" i="1"/>
  <c r="U188" i="1" s="1"/>
  <c r="G189" i="1"/>
  <c r="U189" i="1" s="1"/>
  <c r="G190" i="1"/>
  <c r="U190" i="1" s="1"/>
  <c r="G191" i="1"/>
  <c r="U191" i="1" s="1"/>
  <c r="G192" i="1"/>
  <c r="U192" i="1" s="1"/>
  <c r="G193" i="1"/>
  <c r="U193" i="1" s="1"/>
  <c r="G194" i="1"/>
  <c r="U194" i="1" s="1"/>
  <c r="G195" i="1"/>
  <c r="U195" i="1" s="1"/>
  <c r="G196" i="1"/>
  <c r="U196" i="1" s="1"/>
  <c r="G197" i="1"/>
  <c r="U197" i="1" s="1"/>
  <c r="G198" i="1"/>
  <c r="U198" i="1" s="1"/>
  <c r="G199" i="1"/>
  <c r="U199" i="1" s="1"/>
  <c r="G200" i="1"/>
  <c r="U200" i="1" s="1"/>
  <c r="G201" i="1"/>
  <c r="U201" i="1" s="1"/>
  <c r="G202" i="1"/>
  <c r="U202" i="1" s="1"/>
  <c r="G203" i="1"/>
  <c r="U203" i="1" s="1"/>
  <c r="G204" i="1"/>
  <c r="U204" i="1" s="1"/>
  <c r="G205" i="1"/>
  <c r="U205" i="1" s="1"/>
  <c r="G206" i="1"/>
  <c r="U206" i="1" s="1"/>
  <c r="G207" i="1"/>
  <c r="U207" i="1" s="1"/>
  <c r="G208" i="1"/>
  <c r="U208" i="1" s="1"/>
  <c r="G209" i="1"/>
  <c r="U209" i="1" s="1"/>
  <c r="G210" i="1"/>
  <c r="U210" i="1" s="1"/>
  <c r="G211" i="1"/>
  <c r="U211" i="1" s="1"/>
  <c r="G212" i="1"/>
  <c r="U212" i="1" s="1"/>
  <c r="G213" i="1"/>
  <c r="U213" i="1" s="1"/>
  <c r="G214" i="1"/>
  <c r="U214" i="1" s="1"/>
  <c r="G215" i="1"/>
  <c r="U215" i="1" s="1"/>
  <c r="G216" i="1"/>
  <c r="U216" i="1" s="1"/>
  <c r="G217" i="1"/>
  <c r="U217" i="1" s="1"/>
  <c r="G218" i="1"/>
  <c r="U218" i="1" s="1"/>
  <c r="G219" i="1"/>
  <c r="U219" i="1" s="1"/>
  <c r="G220" i="1"/>
  <c r="U220" i="1" s="1"/>
  <c r="G221" i="1"/>
  <c r="U221" i="1" s="1"/>
  <c r="G222" i="1"/>
  <c r="U222" i="1" s="1"/>
  <c r="G223" i="1"/>
  <c r="U223" i="1" s="1"/>
  <c r="G224" i="1"/>
  <c r="U224" i="1" s="1"/>
  <c r="G225" i="1"/>
  <c r="U225" i="1" s="1"/>
  <c r="G226" i="1"/>
  <c r="U226" i="1" s="1"/>
  <c r="G227" i="1"/>
  <c r="U227" i="1" s="1"/>
  <c r="G228" i="1"/>
  <c r="U228" i="1" s="1"/>
  <c r="G229" i="1"/>
  <c r="U229" i="1" s="1"/>
  <c r="G230" i="1"/>
  <c r="U230" i="1" s="1"/>
  <c r="G231" i="1"/>
  <c r="U231" i="1" s="1"/>
  <c r="G232" i="1"/>
  <c r="U232" i="1" s="1"/>
  <c r="G233" i="1"/>
  <c r="U233" i="1" s="1"/>
  <c r="G234" i="1"/>
  <c r="U234" i="1" s="1"/>
  <c r="G235" i="1"/>
  <c r="U235" i="1" s="1"/>
  <c r="G236" i="1"/>
  <c r="U236" i="1" s="1"/>
  <c r="G237" i="1"/>
  <c r="U237" i="1" s="1"/>
  <c r="G238" i="1"/>
  <c r="U238" i="1" s="1"/>
  <c r="G239" i="1"/>
  <c r="U239" i="1" s="1"/>
  <c r="G240" i="1"/>
  <c r="U240" i="1" s="1"/>
  <c r="G241" i="1"/>
  <c r="U241" i="1" s="1"/>
  <c r="G242" i="1"/>
  <c r="U242" i="1" s="1"/>
  <c r="G243" i="1"/>
  <c r="U243" i="1" s="1"/>
  <c r="G244" i="1"/>
  <c r="U244" i="1" s="1"/>
  <c r="G245" i="1"/>
  <c r="U245" i="1" s="1"/>
  <c r="G246" i="1"/>
  <c r="U246" i="1" s="1"/>
  <c r="G247" i="1"/>
  <c r="U247" i="1" s="1"/>
  <c r="G248" i="1"/>
  <c r="U248" i="1" s="1"/>
  <c r="G249" i="1"/>
  <c r="U249" i="1" s="1"/>
  <c r="G250" i="1"/>
  <c r="U250" i="1" s="1"/>
  <c r="G251" i="1"/>
  <c r="U251" i="1" s="1"/>
  <c r="G252" i="1"/>
  <c r="U252" i="1" s="1"/>
  <c r="G253" i="1"/>
  <c r="U253" i="1" s="1"/>
  <c r="G254" i="1"/>
  <c r="U254" i="1" s="1"/>
  <c r="G255" i="1"/>
  <c r="U255" i="1" s="1"/>
  <c r="G256" i="1"/>
  <c r="U256" i="1" s="1"/>
  <c r="G257" i="1"/>
  <c r="U257" i="1" s="1"/>
  <c r="G258" i="1"/>
  <c r="U258" i="1" s="1"/>
  <c r="G259" i="1"/>
  <c r="U259" i="1" s="1"/>
  <c r="G260" i="1"/>
  <c r="U260" i="1" s="1"/>
  <c r="G261" i="1"/>
  <c r="U261" i="1" s="1"/>
  <c r="G262" i="1"/>
  <c r="U262" i="1" s="1"/>
  <c r="G263" i="1"/>
  <c r="U263" i="1" s="1"/>
  <c r="G264" i="1"/>
  <c r="U264" i="1" s="1"/>
  <c r="G265" i="1"/>
  <c r="U265" i="1" s="1"/>
  <c r="G266" i="1"/>
  <c r="U266" i="1" s="1"/>
  <c r="G267" i="1"/>
  <c r="U267" i="1" s="1"/>
  <c r="G268" i="1"/>
  <c r="U268" i="1" s="1"/>
  <c r="G269" i="1"/>
  <c r="U269" i="1" s="1"/>
  <c r="G270" i="1"/>
  <c r="U270" i="1" s="1"/>
  <c r="G271" i="1"/>
  <c r="U271" i="1" s="1"/>
  <c r="G272" i="1"/>
  <c r="U272" i="1" s="1"/>
  <c r="G273" i="1"/>
  <c r="U273" i="1" s="1"/>
  <c r="G274" i="1"/>
  <c r="U274" i="1" s="1"/>
  <c r="G275" i="1"/>
  <c r="U275" i="1" s="1"/>
  <c r="G276" i="1"/>
  <c r="U276" i="1" s="1"/>
  <c r="G277" i="1"/>
  <c r="U277" i="1" s="1"/>
  <c r="G278" i="1"/>
  <c r="U278" i="1" s="1"/>
  <c r="G279" i="1"/>
  <c r="U279" i="1" s="1"/>
  <c r="G280" i="1"/>
  <c r="U280" i="1" s="1"/>
  <c r="G281" i="1"/>
  <c r="U281" i="1" s="1"/>
  <c r="G282" i="1"/>
  <c r="U282" i="1" s="1"/>
  <c r="G283" i="1"/>
  <c r="U283" i="1" s="1"/>
  <c r="G284" i="1"/>
  <c r="U284" i="1" s="1"/>
  <c r="G285" i="1"/>
  <c r="U285" i="1" s="1"/>
  <c r="G286" i="1"/>
  <c r="U286" i="1" s="1"/>
  <c r="G287" i="1"/>
  <c r="U287" i="1" s="1"/>
  <c r="G288" i="1"/>
  <c r="U288" i="1" s="1"/>
  <c r="G289" i="1"/>
  <c r="U289" i="1" s="1"/>
  <c r="G290" i="1"/>
  <c r="U290" i="1" s="1"/>
  <c r="G291" i="1"/>
  <c r="U291" i="1" s="1"/>
  <c r="G292" i="1"/>
  <c r="U292" i="1" s="1"/>
  <c r="G293" i="1"/>
  <c r="U293" i="1" s="1"/>
  <c r="G294" i="1"/>
  <c r="U294" i="1" s="1"/>
  <c r="G295" i="1"/>
  <c r="U295" i="1" s="1"/>
  <c r="G296" i="1"/>
  <c r="U296" i="1" s="1"/>
  <c r="G297" i="1"/>
  <c r="U297" i="1" s="1"/>
  <c r="G298" i="1"/>
  <c r="U298" i="1" s="1"/>
  <c r="G299" i="1"/>
  <c r="U299" i="1" s="1"/>
  <c r="G300" i="1"/>
  <c r="U300" i="1" s="1"/>
  <c r="G301" i="1"/>
  <c r="U301" i="1" s="1"/>
  <c r="G302" i="1"/>
  <c r="U302" i="1" s="1"/>
  <c r="G303" i="1"/>
  <c r="U303" i="1" s="1"/>
  <c r="G304" i="1"/>
  <c r="U304" i="1" s="1"/>
  <c r="G305" i="1"/>
  <c r="U305" i="1" s="1"/>
  <c r="G306" i="1"/>
  <c r="U306" i="1" s="1"/>
  <c r="G307" i="1"/>
  <c r="U307" i="1" s="1"/>
  <c r="G308" i="1"/>
  <c r="U308" i="1" s="1"/>
  <c r="G309" i="1"/>
  <c r="U309" i="1" s="1"/>
  <c r="G310" i="1"/>
  <c r="U310" i="1" s="1"/>
  <c r="G311" i="1"/>
  <c r="U311" i="1" s="1"/>
  <c r="G312" i="1"/>
  <c r="U312" i="1" s="1"/>
  <c r="G313" i="1"/>
  <c r="U313" i="1" s="1"/>
  <c r="G314" i="1"/>
  <c r="U314" i="1" s="1"/>
  <c r="G315" i="1"/>
  <c r="U315" i="1" s="1"/>
  <c r="G316" i="1"/>
  <c r="U316" i="1" s="1"/>
  <c r="G317" i="1"/>
  <c r="U317" i="1" s="1"/>
  <c r="G318" i="1"/>
  <c r="U318" i="1" s="1"/>
  <c r="G319" i="1"/>
  <c r="U319" i="1" s="1"/>
  <c r="G320" i="1"/>
  <c r="U320" i="1" s="1"/>
  <c r="G321" i="1"/>
  <c r="U321" i="1" s="1"/>
  <c r="G322" i="1"/>
  <c r="U322" i="1" s="1"/>
  <c r="G323" i="1"/>
  <c r="U323" i="1" s="1"/>
  <c r="G324" i="1"/>
  <c r="U324" i="1" s="1"/>
  <c r="G325" i="1"/>
  <c r="U325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S325" i="1" l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5" i="1"/>
  <c r="S204" i="1"/>
  <c r="S199" i="1"/>
  <c r="S198" i="1"/>
  <c r="S197" i="1"/>
  <c r="S196" i="1"/>
  <c r="S195" i="1"/>
  <c r="S194" i="1"/>
  <c r="S193" i="1"/>
  <c r="S192" i="1"/>
  <c r="S191" i="1"/>
  <c r="S190" i="1"/>
  <c r="S203" i="1"/>
  <c r="S202" i="1"/>
  <c r="S201" i="1"/>
  <c r="S200" i="1"/>
  <c r="S189" i="1"/>
  <c r="S188" i="1"/>
  <c r="R182" i="1"/>
  <c r="R183" i="1"/>
  <c r="R184" i="1"/>
  <c r="R185" i="1"/>
  <c r="R186" i="1"/>
  <c r="R187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 l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G140" i="1" l="1"/>
  <c r="H140" i="1"/>
  <c r="L140" i="1"/>
  <c r="P140" i="1"/>
  <c r="U140" i="1"/>
  <c r="G141" i="1"/>
  <c r="H141" i="1"/>
  <c r="L141" i="1"/>
  <c r="P141" i="1"/>
  <c r="G142" i="1"/>
  <c r="U142" i="1" s="1"/>
  <c r="H142" i="1"/>
  <c r="L142" i="1"/>
  <c r="P142" i="1"/>
  <c r="G143" i="1"/>
  <c r="H143" i="1"/>
  <c r="L143" i="1"/>
  <c r="P143" i="1"/>
  <c r="U143" i="1"/>
  <c r="G144" i="1"/>
  <c r="U144" i="1" s="1"/>
  <c r="H144" i="1"/>
  <c r="L144" i="1"/>
  <c r="P144" i="1"/>
  <c r="G145" i="1"/>
  <c r="H145" i="1"/>
  <c r="L145" i="1"/>
  <c r="P145" i="1"/>
  <c r="U145" i="1"/>
  <c r="G146" i="1"/>
  <c r="U146" i="1" s="1"/>
  <c r="H146" i="1"/>
  <c r="L146" i="1"/>
  <c r="P146" i="1"/>
  <c r="G147" i="1"/>
  <c r="S147" i="1" s="1"/>
  <c r="H147" i="1"/>
  <c r="L147" i="1"/>
  <c r="P147" i="1"/>
  <c r="G148" i="1"/>
  <c r="U148" i="1" s="1"/>
  <c r="H148" i="1"/>
  <c r="L148" i="1"/>
  <c r="P148" i="1"/>
  <c r="G149" i="1"/>
  <c r="U149" i="1" s="1"/>
  <c r="H149" i="1"/>
  <c r="L149" i="1"/>
  <c r="P149" i="1"/>
  <c r="G150" i="1"/>
  <c r="U150" i="1" s="1"/>
  <c r="H150" i="1"/>
  <c r="L150" i="1"/>
  <c r="P150" i="1"/>
  <c r="G151" i="1"/>
  <c r="U151" i="1" s="1"/>
  <c r="H151" i="1"/>
  <c r="L151" i="1"/>
  <c r="P151" i="1"/>
  <c r="G152" i="1"/>
  <c r="U152" i="1" s="1"/>
  <c r="H152" i="1"/>
  <c r="L152" i="1"/>
  <c r="P152" i="1"/>
  <c r="G153" i="1"/>
  <c r="U153" i="1" s="1"/>
  <c r="H153" i="1"/>
  <c r="L153" i="1"/>
  <c r="P153" i="1"/>
  <c r="G154" i="1"/>
  <c r="U154" i="1" s="1"/>
  <c r="H154" i="1"/>
  <c r="L154" i="1"/>
  <c r="P154" i="1"/>
  <c r="G155" i="1"/>
  <c r="U155" i="1" s="1"/>
  <c r="H155" i="1"/>
  <c r="L155" i="1"/>
  <c r="P155" i="1"/>
  <c r="G156" i="1"/>
  <c r="U156" i="1" s="1"/>
  <c r="H156" i="1"/>
  <c r="L156" i="1"/>
  <c r="P156" i="1"/>
  <c r="G157" i="1"/>
  <c r="U157" i="1" s="1"/>
  <c r="H157" i="1"/>
  <c r="L157" i="1"/>
  <c r="P157" i="1"/>
  <c r="G158" i="1"/>
  <c r="U158" i="1" s="1"/>
  <c r="H158" i="1"/>
  <c r="L158" i="1"/>
  <c r="P158" i="1"/>
  <c r="G159" i="1"/>
  <c r="U159" i="1" s="1"/>
  <c r="H159" i="1"/>
  <c r="L159" i="1"/>
  <c r="P159" i="1"/>
  <c r="G160" i="1"/>
  <c r="U160" i="1" s="1"/>
  <c r="H160" i="1"/>
  <c r="L160" i="1"/>
  <c r="P160" i="1"/>
  <c r="G161" i="1"/>
  <c r="U161" i="1" s="1"/>
  <c r="H161" i="1"/>
  <c r="L161" i="1"/>
  <c r="P161" i="1"/>
  <c r="G162" i="1"/>
  <c r="H162" i="1"/>
  <c r="L162" i="1"/>
  <c r="P162" i="1"/>
  <c r="U162" i="1"/>
  <c r="G163" i="1"/>
  <c r="H163" i="1"/>
  <c r="L163" i="1"/>
  <c r="P163" i="1"/>
  <c r="U163" i="1"/>
  <c r="G164" i="1"/>
  <c r="H164" i="1"/>
  <c r="L164" i="1"/>
  <c r="P164" i="1"/>
  <c r="U164" i="1"/>
  <c r="G165" i="1"/>
  <c r="H165" i="1"/>
  <c r="L165" i="1"/>
  <c r="P165" i="1"/>
  <c r="G166" i="1"/>
  <c r="U166" i="1" s="1"/>
  <c r="H166" i="1"/>
  <c r="L166" i="1"/>
  <c r="P166" i="1"/>
  <c r="G167" i="1"/>
  <c r="H167" i="1"/>
  <c r="L167" i="1"/>
  <c r="P167" i="1"/>
  <c r="U167" i="1"/>
  <c r="G168" i="1"/>
  <c r="U168" i="1" s="1"/>
  <c r="H168" i="1"/>
  <c r="L168" i="1"/>
  <c r="P168" i="1"/>
  <c r="G169" i="1"/>
  <c r="S169" i="1" s="1"/>
  <c r="H169" i="1"/>
  <c r="L169" i="1"/>
  <c r="P169" i="1"/>
  <c r="U169" i="1"/>
  <c r="G170" i="1"/>
  <c r="H170" i="1"/>
  <c r="L170" i="1"/>
  <c r="P170" i="1"/>
  <c r="U170" i="1"/>
  <c r="G171" i="1"/>
  <c r="H171" i="1"/>
  <c r="L171" i="1"/>
  <c r="P171" i="1"/>
  <c r="G172" i="1"/>
  <c r="U172" i="1" s="1"/>
  <c r="H172" i="1"/>
  <c r="L172" i="1"/>
  <c r="P172" i="1"/>
  <c r="G173" i="1"/>
  <c r="H173" i="1"/>
  <c r="L173" i="1"/>
  <c r="P173" i="1"/>
  <c r="U173" i="1"/>
  <c r="G174" i="1"/>
  <c r="U174" i="1" s="1"/>
  <c r="H174" i="1"/>
  <c r="L174" i="1"/>
  <c r="P174" i="1"/>
  <c r="G175" i="1"/>
  <c r="H175" i="1"/>
  <c r="L175" i="1"/>
  <c r="P175" i="1"/>
  <c r="G176" i="1"/>
  <c r="U176" i="1" s="1"/>
  <c r="H176" i="1"/>
  <c r="L176" i="1"/>
  <c r="P176" i="1"/>
  <c r="G177" i="1"/>
  <c r="H177" i="1"/>
  <c r="L177" i="1"/>
  <c r="P177" i="1"/>
  <c r="G178" i="1"/>
  <c r="U178" i="1" s="1"/>
  <c r="H178" i="1"/>
  <c r="L178" i="1"/>
  <c r="P178" i="1"/>
  <c r="G179" i="1"/>
  <c r="H179" i="1"/>
  <c r="L179" i="1"/>
  <c r="P179" i="1"/>
  <c r="G180" i="1"/>
  <c r="U180" i="1" s="1"/>
  <c r="H180" i="1"/>
  <c r="L180" i="1"/>
  <c r="P180" i="1"/>
  <c r="G181" i="1"/>
  <c r="U181" i="1" s="1"/>
  <c r="H181" i="1"/>
  <c r="L181" i="1"/>
  <c r="P181" i="1"/>
  <c r="G182" i="1"/>
  <c r="U182" i="1" s="1"/>
  <c r="H182" i="1"/>
  <c r="L182" i="1"/>
  <c r="P182" i="1"/>
  <c r="G183" i="1"/>
  <c r="H183" i="1"/>
  <c r="L183" i="1"/>
  <c r="P183" i="1"/>
  <c r="U183" i="1"/>
  <c r="G184" i="1"/>
  <c r="H184" i="1"/>
  <c r="L184" i="1"/>
  <c r="P184" i="1"/>
  <c r="U184" i="1"/>
  <c r="G185" i="1"/>
  <c r="H185" i="1"/>
  <c r="L185" i="1"/>
  <c r="P185" i="1"/>
  <c r="U185" i="1"/>
  <c r="G186" i="1"/>
  <c r="H186" i="1"/>
  <c r="L186" i="1"/>
  <c r="P186" i="1"/>
  <c r="U186" i="1"/>
  <c r="G187" i="1"/>
  <c r="H187" i="1"/>
  <c r="L187" i="1"/>
  <c r="P187" i="1"/>
  <c r="S185" i="1" l="1"/>
  <c r="U187" i="1"/>
  <c r="S187" i="1"/>
  <c r="S186" i="1"/>
  <c r="S184" i="1"/>
  <c r="S183" i="1"/>
  <c r="S182" i="1"/>
  <c r="S181" i="1"/>
  <c r="S180" i="1"/>
  <c r="S179" i="1"/>
  <c r="S177" i="1"/>
  <c r="S175" i="1"/>
  <c r="S173" i="1"/>
  <c r="S171" i="1"/>
  <c r="S167" i="1"/>
  <c r="S165" i="1"/>
  <c r="U179" i="1"/>
  <c r="S178" i="1"/>
  <c r="U177" i="1"/>
  <c r="S176" i="1"/>
  <c r="U175" i="1"/>
  <c r="S174" i="1"/>
  <c r="S172" i="1"/>
  <c r="U171" i="1"/>
  <c r="S170" i="1"/>
  <c r="S168" i="1"/>
  <c r="S166" i="1"/>
  <c r="U165" i="1"/>
  <c r="S164" i="1"/>
  <c r="S163" i="1"/>
  <c r="S159" i="1"/>
  <c r="S162" i="1"/>
  <c r="S161" i="1"/>
  <c r="S160" i="1"/>
  <c r="S158" i="1"/>
  <c r="S157" i="1"/>
  <c r="S156" i="1"/>
  <c r="S145" i="1"/>
  <c r="S143" i="1"/>
  <c r="S141" i="1"/>
  <c r="S155" i="1"/>
  <c r="S154" i="1"/>
  <c r="S153" i="1"/>
  <c r="S152" i="1"/>
  <c r="S151" i="1"/>
  <c r="S150" i="1"/>
  <c r="S149" i="1"/>
  <c r="S148" i="1"/>
  <c r="U147" i="1"/>
  <c r="S146" i="1"/>
  <c r="S144" i="1"/>
  <c r="S142" i="1"/>
  <c r="U141" i="1"/>
  <c r="S140" i="1"/>
  <c r="R115" i="1"/>
  <c r="R114" i="1"/>
  <c r="R113" i="1"/>
  <c r="R112" i="1"/>
  <c r="R111" i="1" l="1"/>
  <c r="R110" i="1"/>
  <c r="R109" i="1"/>
  <c r="R108" i="1"/>
  <c r="R107" i="1"/>
  <c r="R106" i="1"/>
  <c r="R105" i="1"/>
  <c r="R104" i="1"/>
  <c r="R103" i="1"/>
  <c r="G115" i="1"/>
  <c r="H115" i="1"/>
  <c r="L115" i="1"/>
  <c r="P115" i="1"/>
  <c r="U115" i="1"/>
  <c r="G116" i="1"/>
  <c r="H116" i="1"/>
  <c r="L116" i="1"/>
  <c r="P116" i="1"/>
  <c r="U116" i="1"/>
  <c r="G117" i="1"/>
  <c r="H117" i="1"/>
  <c r="L117" i="1"/>
  <c r="P117" i="1"/>
  <c r="U117" i="1"/>
  <c r="G118" i="1"/>
  <c r="U118" i="1" s="1"/>
  <c r="H118" i="1"/>
  <c r="L118" i="1"/>
  <c r="P118" i="1"/>
  <c r="G119" i="1"/>
  <c r="H119" i="1"/>
  <c r="L119" i="1"/>
  <c r="P119" i="1"/>
  <c r="U119" i="1"/>
  <c r="G120" i="1"/>
  <c r="H120" i="1"/>
  <c r="L120" i="1"/>
  <c r="P120" i="1"/>
  <c r="G121" i="1"/>
  <c r="U121" i="1" s="1"/>
  <c r="H121" i="1"/>
  <c r="L121" i="1"/>
  <c r="P121" i="1"/>
  <c r="G122" i="1"/>
  <c r="H122" i="1"/>
  <c r="L122" i="1"/>
  <c r="P122" i="1"/>
  <c r="U122" i="1"/>
  <c r="G123" i="1"/>
  <c r="U123" i="1" s="1"/>
  <c r="H123" i="1"/>
  <c r="L123" i="1"/>
  <c r="P123" i="1"/>
  <c r="G124" i="1"/>
  <c r="U124" i="1" s="1"/>
  <c r="H124" i="1"/>
  <c r="L124" i="1"/>
  <c r="P124" i="1"/>
  <c r="G125" i="1"/>
  <c r="U125" i="1" s="1"/>
  <c r="H125" i="1"/>
  <c r="L125" i="1"/>
  <c r="P125" i="1"/>
  <c r="G126" i="1"/>
  <c r="H126" i="1"/>
  <c r="L126" i="1"/>
  <c r="P126" i="1"/>
  <c r="G127" i="1"/>
  <c r="U127" i="1" s="1"/>
  <c r="H127" i="1"/>
  <c r="L127" i="1"/>
  <c r="P127" i="1"/>
  <c r="G128" i="1"/>
  <c r="U128" i="1" s="1"/>
  <c r="H128" i="1"/>
  <c r="L128" i="1"/>
  <c r="P128" i="1"/>
  <c r="G129" i="1"/>
  <c r="U129" i="1" s="1"/>
  <c r="H129" i="1"/>
  <c r="L129" i="1"/>
  <c r="P129" i="1"/>
  <c r="G130" i="1"/>
  <c r="U130" i="1" s="1"/>
  <c r="H130" i="1"/>
  <c r="L130" i="1"/>
  <c r="P130" i="1"/>
  <c r="G131" i="1"/>
  <c r="U131" i="1" s="1"/>
  <c r="H131" i="1"/>
  <c r="L131" i="1"/>
  <c r="P131" i="1"/>
  <c r="G132" i="1"/>
  <c r="U132" i="1" s="1"/>
  <c r="H132" i="1"/>
  <c r="L132" i="1"/>
  <c r="P132" i="1"/>
  <c r="G133" i="1"/>
  <c r="U133" i="1" s="1"/>
  <c r="H133" i="1"/>
  <c r="L133" i="1"/>
  <c r="P133" i="1"/>
  <c r="G134" i="1"/>
  <c r="U134" i="1" s="1"/>
  <c r="H134" i="1"/>
  <c r="L134" i="1"/>
  <c r="P134" i="1"/>
  <c r="G135" i="1"/>
  <c r="U135" i="1" s="1"/>
  <c r="H135" i="1"/>
  <c r="L135" i="1"/>
  <c r="P135" i="1"/>
  <c r="G136" i="1"/>
  <c r="H136" i="1"/>
  <c r="L136" i="1"/>
  <c r="P136" i="1"/>
  <c r="U136" i="1"/>
  <c r="G137" i="1"/>
  <c r="U137" i="1" s="1"/>
  <c r="H137" i="1"/>
  <c r="L137" i="1"/>
  <c r="P137" i="1"/>
  <c r="G138" i="1"/>
  <c r="H138" i="1"/>
  <c r="L138" i="1"/>
  <c r="P138" i="1"/>
  <c r="U138" i="1"/>
  <c r="G139" i="1"/>
  <c r="U139" i="1" s="1"/>
  <c r="H139" i="1"/>
  <c r="L139" i="1"/>
  <c r="P139" i="1"/>
  <c r="R102" i="1"/>
  <c r="S138" i="1" l="1"/>
  <c r="S136" i="1"/>
  <c r="S126" i="1"/>
  <c r="S122" i="1"/>
  <c r="S120" i="1"/>
  <c r="S116" i="1"/>
  <c r="S134" i="1"/>
  <c r="S118" i="1"/>
  <c r="S117" i="1"/>
  <c r="S139" i="1"/>
  <c r="S137" i="1"/>
  <c r="S135" i="1"/>
  <c r="S133" i="1"/>
  <c r="S132" i="1"/>
  <c r="S131" i="1"/>
  <c r="S130" i="1"/>
  <c r="S129" i="1"/>
  <c r="S128" i="1"/>
  <c r="S127" i="1"/>
  <c r="U126" i="1"/>
  <c r="S125" i="1"/>
  <c r="S124" i="1"/>
  <c r="S123" i="1"/>
  <c r="S121" i="1"/>
  <c r="U120" i="1"/>
  <c r="S119" i="1"/>
  <c r="S115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R101" i="1"/>
  <c r="R100" i="1"/>
  <c r="P99" i="1"/>
  <c r="R99" i="1"/>
  <c r="P98" i="1"/>
  <c r="P97" i="1"/>
  <c r="R98" i="1"/>
  <c r="R97" i="1"/>
  <c r="P96" i="1"/>
  <c r="R96" i="1"/>
  <c r="P95" i="1"/>
  <c r="R95" i="1" l="1"/>
  <c r="P94" i="1"/>
  <c r="R94" i="1"/>
  <c r="P93" i="1"/>
  <c r="R93" i="1"/>
  <c r="P92" i="1"/>
  <c r="R92" i="1"/>
  <c r="E11" i="5"/>
  <c r="E10" i="5"/>
  <c r="E9" i="5"/>
  <c r="E8" i="5"/>
  <c r="E7" i="5"/>
  <c r="E6" i="5"/>
  <c r="E5" i="5"/>
  <c r="E4" i="5"/>
  <c r="E3" i="5"/>
  <c r="P91" i="1" l="1"/>
  <c r="R91" i="1"/>
  <c r="P90" i="1" l="1"/>
  <c r="R90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P89" i="1"/>
  <c r="R89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" i="1"/>
  <c r="L9" i="1"/>
  <c r="L10" i="1"/>
  <c r="L11" i="1"/>
  <c r="U34" i="1"/>
  <c r="U38" i="1"/>
  <c r="U42" i="1"/>
  <c r="U46" i="1"/>
  <c r="U50" i="1"/>
  <c r="U54" i="1"/>
  <c r="U58" i="1"/>
  <c r="U62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11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S36" i="1" s="1"/>
  <c r="P37" i="1"/>
  <c r="P38" i="1"/>
  <c r="P39" i="1"/>
  <c r="P40" i="1"/>
  <c r="P41" i="1"/>
  <c r="P42" i="1"/>
  <c r="P43" i="1"/>
  <c r="P44" i="1"/>
  <c r="P45" i="1"/>
  <c r="P46" i="1"/>
  <c r="S46" i="1" s="1"/>
  <c r="P47" i="1"/>
  <c r="P48" i="1"/>
  <c r="P49" i="1"/>
  <c r="P50" i="1"/>
  <c r="P51" i="1"/>
  <c r="P52" i="1"/>
  <c r="S52" i="1" s="1"/>
  <c r="P53" i="1"/>
  <c r="P54" i="1"/>
  <c r="P55" i="1"/>
  <c r="P56" i="1"/>
  <c r="P57" i="1"/>
  <c r="P58" i="1"/>
  <c r="P59" i="1"/>
  <c r="P60" i="1"/>
  <c r="P61" i="1"/>
  <c r="P62" i="1"/>
  <c r="S62" i="1" s="1"/>
  <c r="P63" i="1"/>
  <c r="P64" i="1"/>
  <c r="S64" i="1" s="1"/>
  <c r="P65" i="1"/>
  <c r="P66" i="1"/>
  <c r="P67" i="1"/>
  <c r="P68" i="1"/>
  <c r="P69" i="1"/>
  <c r="S69" i="1" s="1"/>
  <c r="P70" i="1"/>
  <c r="P71" i="1"/>
  <c r="P72" i="1"/>
  <c r="P73" i="1"/>
  <c r="S73" i="1" s="1"/>
  <c r="P74" i="1"/>
  <c r="P75" i="1"/>
  <c r="S75" i="1" s="1"/>
  <c r="P76" i="1"/>
  <c r="S76" i="1" s="1"/>
  <c r="P77" i="1"/>
  <c r="S77" i="1" s="1"/>
  <c r="P78" i="1"/>
  <c r="P79" i="1"/>
  <c r="P80" i="1"/>
  <c r="P81" i="1"/>
  <c r="S81" i="1" s="1"/>
  <c r="P82" i="1"/>
  <c r="P83" i="1"/>
  <c r="S83" i="1" s="1"/>
  <c r="P84" i="1"/>
  <c r="S84" i="1" s="1"/>
  <c r="P85" i="1"/>
  <c r="S85" i="1" s="1"/>
  <c r="P86" i="1"/>
  <c r="P87" i="1"/>
  <c r="S87" i="1" s="1"/>
  <c r="P88" i="1"/>
  <c r="S88" i="1" s="1"/>
  <c r="S28" i="1"/>
  <c r="S42" i="1"/>
  <c r="S58" i="1"/>
  <c r="S67" i="1"/>
  <c r="S68" i="1"/>
  <c r="S70" i="1"/>
  <c r="S71" i="1"/>
  <c r="S72" i="1"/>
  <c r="S74" i="1"/>
  <c r="S78" i="1"/>
  <c r="S79" i="1"/>
  <c r="S80" i="1"/>
  <c r="S82" i="1"/>
  <c r="S86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P1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S12" i="1"/>
  <c r="U13" i="1"/>
  <c r="U14" i="1"/>
  <c r="U15" i="1"/>
  <c r="U16" i="1"/>
  <c r="U17" i="1"/>
  <c r="U18" i="1"/>
  <c r="U19" i="1"/>
  <c r="S20" i="1"/>
  <c r="U21" i="1"/>
  <c r="U22" i="1"/>
  <c r="U23" i="1"/>
  <c r="U24" i="1"/>
  <c r="U25" i="1"/>
  <c r="U26" i="1"/>
  <c r="U27" i="1"/>
  <c r="U28" i="1"/>
  <c r="U29" i="1"/>
  <c r="U30" i="1"/>
  <c r="S31" i="1"/>
  <c r="S32" i="1"/>
  <c r="U33" i="1"/>
  <c r="S34" i="1"/>
  <c r="U35" i="1"/>
  <c r="U36" i="1"/>
  <c r="U37" i="1"/>
  <c r="S38" i="1"/>
  <c r="U39" i="1"/>
  <c r="U40" i="1"/>
  <c r="U41" i="1"/>
  <c r="U43" i="1"/>
  <c r="U44" i="1"/>
  <c r="U45" i="1"/>
  <c r="U47" i="1"/>
  <c r="S48" i="1"/>
  <c r="U49" i="1"/>
  <c r="S50" i="1"/>
  <c r="U51" i="1"/>
  <c r="U52" i="1"/>
  <c r="U53" i="1"/>
  <c r="S54" i="1"/>
  <c r="U55" i="1"/>
  <c r="U56" i="1"/>
  <c r="U57" i="1"/>
  <c r="U59" i="1"/>
  <c r="U60" i="1"/>
  <c r="U61" i="1"/>
  <c r="U63" i="1"/>
  <c r="U65" i="1"/>
  <c r="S66" i="1"/>
  <c r="U8" i="1"/>
  <c r="U11" i="1"/>
  <c r="R10" i="1"/>
  <c r="R9" i="1"/>
  <c r="H7" i="1"/>
  <c r="L7" i="1"/>
  <c r="R4" i="1"/>
  <c r="R5" i="1"/>
  <c r="R6" i="1"/>
  <c r="R7" i="1"/>
  <c r="R8" i="1"/>
  <c r="R3" i="1"/>
  <c r="P7" i="1"/>
  <c r="P8" i="1"/>
  <c r="P9" i="1"/>
  <c r="P4" i="1"/>
  <c r="P5" i="1"/>
  <c r="P6" i="1"/>
  <c r="P3" i="1"/>
  <c r="S63" i="1" l="1"/>
  <c r="S47" i="1"/>
  <c r="S56" i="1"/>
  <c r="S51" i="1"/>
  <c r="S40" i="1"/>
  <c r="S35" i="1"/>
  <c r="S27" i="1"/>
  <c r="S60" i="1"/>
  <c r="S55" i="1"/>
  <c r="S44" i="1"/>
  <c r="S39" i="1"/>
  <c r="S26" i="1"/>
  <c r="S65" i="1"/>
  <c r="S61" i="1"/>
  <c r="S57" i="1"/>
  <c r="S53" i="1"/>
  <c r="S49" i="1"/>
  <c r="S45" i="1"/>
  <c r="S41" i="1"/>
  <c r="S37" i="1"/>
  <c r="S33" i="1"/>
  <c r="U64" i="1"/>
  <c r="U48" i="1"/>
  <c r="U32" i="1"/>
  <c r="S59" i="1"/>
  <c r="S43" i="1"/>
  <c r="U31" i="1"/>
  <c r="S30" i="1"/>
  <c r="S29" i="1"/>
  <c r="S25" i="1"/>
  <c r="S24" i="1"/>
  <c r="S23" i="1"/>
  <c r="S22" i="1"/>
  <c r="S8" i="1"/>
  <c r="S7" i="1"/>
  <c r="S10" i="1"/>
  <c r="S9" i="1"/>
  <c r="U7" i="1"/>
  <c r="U10" i="1"/>
  <c r="U9" i="1"/>
  <c r="S21" i="1"/>
  <c r="U20" i="1"/>
  <c r="S19" i="1"/>
  <c r="S18" i="1"/>
  <c r="S17" i="1"/>
  <c r="S16" i="1"/>
  <c r="S15" i="1"/>
  <c r="S14" i="1"/>
  <c r="S13" i="1"/>
  <c r="U12" i="1"/>
  <c r="S11" i="1"/>
  <c r="L3" i="1" l="1"/>
  <c r="L4" i="1"/>
  <c r="L5" i="1" l="1"/>
  <c r="L6" i="1"/>
  <c r="H6" i="1" l="1"/>
  <c r="G3" i="1" l="1"/>
  <c r="S3" i="1" s="1"/>
  <c r="H3" i="1"/>
  <c r="H4" i="1"/>
  <c r="H5" i="1"/>
  <c r="S4" i="1" l="1"/>
  <c r="U4" i="1"/>
  <c r="S6" i="1"/>
  <c r="U6" i="1"/>
  <c r="S5" i="1"/>
  <c r="U5" i="1"/>
  <c r="U3" i="1"/>
</calcChain>
</file>

<file path=xl/sharedStrings.xml><?xml version="1.0" encoding="utf-8"?>
<sst xmlns="http://schemas.openxmlformats.org/spreadsheetml/2006/main" count="1353" uniqueCount="362">
  <si>
    <t>Mass(g)</t>
  </si>
  <si>
    <t>Time(s)</t>
  </si>
  <si>
    <t>Cond(ppm)</t>
  </si>
  <si>
    <t>Permeate properties</t>
  </si>
  <si>
    <t>Reject from membarne</t>
  </si>
  <si>
    <t>Flow rate (LPH)</t>
  </si>
  <si>
    <t>Time</t>
  </si>
  <si>
    <t xml:space="preserve">Tank </t>
  </si>
  <si>
    <t>TDS (ppm)</t>
  </si>
  <si>
    <t>Feed to membrane</t>
  </si>
  <si>
    <t>Pressure (psig)</t>
  </si>
  <si>
    <t>Flow (LPH)</t>
  </si>
  <si>
    <t>Operation</t>
  </si>
  <si>
    <t>Total Flow (L)</t>
  </si>
  <si>
    <t>RO/BW</t>
  </si>
  <si>
    <t>Backwash (5 Nos)</t>
  </si>
  <si>
    <t>Min</t>
  </si>
  <si>
    <t>RO</t>
  </si>
  <si>
    <t>TDS(ppm)</t>
  </si>
  <si>
    <t>Volume (ml)</t>
  </si>
  <si>
    <t xml:space="preserve"> TDS (ppm)</t>
  </si>
  <si>
    <t>Backwash water</t>
  </si>
  <si>
    <t>Reject water</t>
  </si>
  <si>
    <t>TDS (ppm/ppt)</t>
  </si>
  <si>
    <t>lit</t>
  </si>
  <si>
    <t>Total Rej</t>
  </si>
  <si>
    <t>Feed Inlet to recycle tank</t>
  </si>
  <si>
    <t>Date &amp; Time</t>
  </si>
  <si>
    <t>Recovery</t>
  </si>
  <si>
    <t>Flow rate ml/min</t>
  </si>
  <si>
    <t>03.04.2017 02:39 PM</t>
  </si>
  <si>
    <t>03.04.2017 02:49 PM</t>
  </si>
  <si>
    <t>03.04.2017 02:59 PM</t>
  </si>
  <si>
    <t>03.04.2017 03:02 PM</t>
  </si>
  <si>
    <t>03.04.2017 03:12 PM</t>
  </si>
  <si>
    <t>03.04.2017 03:22 PM</t>
  </si>
  <si>
    <t>03.04.2017 03:39 PM</t>
  </si>
  <si>
    <t>03.04.2017 03:49 PM</t>
  </si>
  <si>
    <t>03.04.2017 03:59 PM</t>
  </si>
  <si>
    <t>03.04.2017 05:19 PM</t>
  </si>
  <si>
    <t>03.04.2017 05:29 PM</t>
  </si>
  <si>
    <t>03.04.2017 05:39 PM</t>
  </si>
  <si>
    <t>04.04.2017 10:08 AM</t>
  </si>
  <si>
    <t>04.04.2017 10:18 AM</t>
  </si>
  <si>
    <t>04.04.2017 10:28 AM</t>
  </si>
  <si>
    <t>04.04.2017 10:43 AM</t>
  </si>
  <si>
    <t>04.04.2017 10:53 AM</t>
  </si>
  <si>
    <t>04.04.2017 11:03 AM</t>
  </si>
  <si>
    <t>04.04.2017 11:30 AM</t>
  </si>
  <si>
    <t>04.04.2017 11:40 AM</t>
  </si>
  <si>
    <t>04.04.2017 11:50 AM</t>
  </si>
  <si>
    <t>04.04.2017 12:20 PM</t>
  </si>
  <si>
    <t>04.04.2017 12:30 PM</t>
  </si>
  <si>
    <t>04.04.2017 12:40 PM</t>
  </si>
  <si>
    <t>04.04.2017 02:20 PM</t>
  </si>
  <si>
    <t>04.04.2017 02:30 PM</t>
  </si>
  <si>
    <t>04.04.2017 02:40 PM</t>
  </si>
  <si>
    <t>04.04.2017 02:50 PM</t>
  </si>
  <si>
    <t>04.04.2017 03:00 PM</t>
  </si>
  <si>
    <t>04.04.2017 03:10 PM</t>
  </si>
  <si>
    <t>05.04.2017 10:48 AM</t>
  </si>
  <si>
    <t>05.04.2017 10:58 AM</t>
  </si>
  <si>
    <t>05.04.2017 11:08 AM</t>
  </si>
  <si>
    <t>05.04.2017 11:18 AM</t>
  </si>
  <si>
    <t>05.04.2017 11:28 AM</t>
  </si>
  <si>
    <t>05.04.2017 11:38 AM</t>
  </si>
  <si>
    <t>05.04.2017 12:12 PM</t>
  </si>
  <si>
    <t>05.04.2017 12:22 PM</t>
  </si>
  <si>
    <t>05.04.2017 12:32 PM</t>
  </si>
  <si>
    <t>05.04.2017 01:57 PM</t>
  </si>
  <si>
    <t>05.04.2017 02:07 PM</t>
  </si>
  <si>
    <t>05.04.2017 02:17 PM</t>
  </si>
  <si>
    <t>05.04.2017 02:20 PM</t>
  </si>
  <si>
    <t>05.04.2017 02:30 PM</t>
  </si>
  <si>
    <t>05.04.2017 02:40 PM</t>
  </si>
  <si>
    <t>05.04.2017 02:43 PM</t>
  </si>
  <si>
    <t>05.04.2017 02:53 PM</t>
  </si>
  <si>
    <t>05.04.2017 03:03 PM</t>
  </si>
  <si>
    <t>05.04.2017 03:19 PM</t>
  </si>
  <si>
    <t>05.04.2017 03:29 PM</t>
  </si>
  <si>
    <t>05.04.2017 03:39 PM</t>
  </si>
  <si>
    <t>05.04.2017 03:40 PM</t>
  </si>
  <si>
    <t>05.04.2017 03:50 PM</t>
  </si>
  <si>
    <t>05.04.2017 04:00 PM</t>
  </si>
  <si>
    <t>05.04.2017 05:10 PM</t>
  </si>
  <si>
    <t>05.04.2017 05:20 PM</t>
  </si>
  <si>
    <t>05.04.2017 05:30 PM</t>
  </si>
  <si>
    <t>05.04.2017 05:35 PM</t>
  </si>
  <si>
    <t>05.04.2017 05:45 PM</t>
  </si>
  <si>
    <t>05.04.2017 05:55 PM</t>
  </si>
  <si>
    <t>06.04.2017 09:34 AM</t>
  </si>
  <si>
    <t>06.04.2017 09:44 AM</t>
  </si>
  <si>
    <t>06.04.2017 09:54 AM</t>
  </si>
  <si>
    <t>06.04.2017 10:00 AM</t>
  </si>
  <si>
    <t>06.04.2017 10:10 AM</t>
  </si>
  <si>
    <t>06.04.2017 10:20 AM</t>
  </si>
  <si>
    <t>06.04.2017 10:25 AM</t>
  </si>
  <si>
    <t>06.04.2017 10:35 AM</t>
  </si>
  <si>
    <t>06.04.2017 10:45 AM</t>
  </si>
  <si>
    <t>06.04.2017 11:48 AM</t>
  </si>
  <si>
    <t>06.04.2017 11:58 AM</t>
  </si>
  <si>
    <t>06.04.2017 12:08 PM</t>
  </si>
  <si>
    <t>06.04.2017 01:00 PM</t>
  </si>
  <si>
    <t>06.04.2017 01:10 PM</t>
  </si>
  <si>
    <t>06.04.2017 01:20 PM</t>
  </si>
  <si>
    <t>06.04.2017 02:30 PM</t>
  </si>
  <si>
    <t>06.04.2017 02:40 PM</t>
  </si>
  <si>
    <t>06.04.2017 02:50 PM</t>
  </si>
  <si>
    <t>06.04.2017 03:15 PM</t>
  </si>
  <si>
    <t>06.04.2017 03:25 PM</t>
  </si>
  <si>
    <t>06.04.2017 03:35 PM</t>
  </si>
  <si>
    <t>06.04.2017 03:40 PM</t>
  </si>
  <si>
    <t>06.04.2017 03:50 PM</t>
  </si>
  <si>
    <t>06.04.2017 04:00 PM</t>
  </si>
  <si>
    <t>07.04.2017 10:15 AM</t>
  </si>
  <si>
    <t>07.04.2017 10:25 AM</t>
  </si>
  <si>
    <t>07.04.2017 10:35 AM</t>
  </si>
  <si>
    <t>07.04.2017 10:40 AM</t>
  </si>
  <si>
    <t>07.04.2017 10:50 AM</t>
  </si>
  <si>
    <t>07.04.2017 11:00 AM</t>
  </si>
  <si>
    <t>SL.No.</t>
  </si>
  <si>
    <t>Pressure</t>
  </si>
  <si>
    <t>Mass</t>
  </si>
  <si>
    <t>Permeate Flow</t>
  </si>
  <si>
    <t>psi</t>
  </si>
  <si>
    <t>gm</t>
  </si>
  <si>
    <t>sec.</t>
  </si>
  <si>
    <t>gm/sec.</t>
  </si>
  <si>
    <t>07.04.2017 11:12 AM</t>
  </si>
  <si>
    <t>07.04.2017 11:22 AM</t>
  </si>
  <si>
    <t>07.04.2017 11:02 AM</t>
  </si>
  <si>
    <t>07.04.2017 11:52 AM</t>
  </si>
  <si>
    <t>07.04.2017 12:02 PM</t>
  </si>
  <si>
    <t>07.04.2017 12:12 PM</t>
  </si>
  <si>
    <t>07.04.2017 01:12 PM</t>
  </si>
  <si>
    <t>07.04.2017 01:22 PM</t>
  </si>
  <si>
    <t>07.04.2017 01:32 PM</t>
  </si>
  <si>
    <t>07.04.2017 02:22 PM</t>
  </si>
  <si>
    <t>07.04.2017 02:32 PM</t>
  </si>
  <si>
    <t>07.04.2017 02:42 PM</t>
  </si>
  <si>
    <t>07.04.2017 03:05 PM</t>
  </si>
  <si>
    <t>07.04.2017 03:15 PM</t>
  </si>
  <si>
    <t>07.04.2017 03:25 PM</t>
  </si>
  <si>
    <t>07.04.2017 04:11 PM</t>
  </si>
  <si>
    <t>07.04.2017 04:01 PM</t>
  </si>
  <si>
    <t>07.04.2017 04:21 PM</t>
  </si>
  <si>
    <t>07.04.2017 04:27 PM</t>
  </si>
  <si>
    <t>07.04.2017 05:33 PM</t>
  </si>
  <si>
    <t>07.04.2017 05:44 PM</t>
  </si>
  <si>
    <t>07.04.2017 05:54 PM</t>
  </si>
  <si>
    <t>07.04.2017 05:59 PM</t>
  </si>
  <si>
    <t>10.04.2017 09:44 AM</t>
  </si>
  <si>
    <t>10.04.2017 09:54 AM</t>
  </si>
  <si>
    <t>10.04.2017 10:04 AM</t>
  </si>
  <si>
    <t>10.04.2017 10:50 AM</t>
  </si>
  <si>
    <t>10.04.2017 11:00 AM</t>
  </si>
  <si>
    <t>10.04.2017 11:10 AM</t>
  </si>
  <si>
    <t>10.04.2017 11:15 AM</t>
  </si>
  <si>
    <t>10.04.2017 11:25 AM</t>
  </si>
  <si>
    <t>10.04.2017 11:35 AM</t>
  </si>
  <si>
    <t>10.04.2017 12:10 PM</t>
  </si>
  <si>
    <t>10.04.2017 12:20 PM</t>
  </si>
  <si>
    <t>10.04.2017 12:30 PM</t>
  </si>
  <si>
    <t>10.04.2017 12:35 PM</t>
  </si>
  <si>
    <t>10.04.2017 12:45 PM</t>
  </si>
  <si>
    <t>10.04.2017 12:55 PM</t>
  </si>
  <si>
    <t>10.04.2017 02:34 PM</t>
  </si>
  <si>
    <t>10.04.2017 02:44 PM</t>
  </si>
  <si>
    <t>10.04.2017 02:54 PM</t>
  </si>
  <si>
    <t>10.04.2017 03:09 PM</t>
  </si>
  <si>
    <t>10.04.2017 03:19 PM</t>
  </si>
  <si>
    <t>10.04.2017 03:29 PM</t>
  </si>
  <si>
    <t>10.04.2017 03:35 PM</t>
  </si>
  <si>
    <t>10.04.2017 03:45 PM</t>
  </si>
  <si>
    <t>10.04.2017 03:55 PM</t>
  </si>
  <si>
    <t>12.04.2017 11:00 AM</t>
  </si>
  <si>
    <t>12.04.2017 11:10 AM</t>
  </si>
  <si>
    <t>12.04.2017 11:20 AM</t>
  </si>
  <si>
    <t>12.04.2017 11:25 AM</t>
  </si>
  <si>
    <t>12.04.2017 11:30 AM</t>
  </si>
  <si>
    <t>12.04.2017 11:40 AM</t>
  </si>
  <si>
    <t>12.04.2017 11:50 AM</t>
  </si>
  <si>
    <t>12.04.2017 11:55 AM</t>
  </si>
  <si>
    <t>12.04.2017 12:10 PM</t>
  </si>
  <si>
    <t>12.04.2017 12:20 PM</t>
  </si>
  <si>
    <t>12.04.2017 12:30 PM</t>
  </si>
  <si>
    <t>12.04.2017 12:35 PM</t>
  </si>
  <si>
    <t>12.04.2017 02:05 PM</t>
  </si>
  <si>
    <t>12.04.2017 02:15 PM</t>
  </si>
  <si>
    <t>12.04.2017 02:25 PM</t>
  </si>
  <si>
    <t>12.04.2017 02:30 PM</t>
  </si>
  <si>
    <t>12.04.2017 02:35 PM</t>
  </si>
  <si>
    <t>12.04.2017 02:45 PM</t>
  </si>
  <si>
    <t>12.04.2017 02:55 PM</t>
  </si>
  <si>
    <t>12.04.2017 03:00 PM</t>
  </si>
  <si>
    <t>12.04.2017 03:10 PM</t>
  </si>
  <si>
    <t>12.04.2017 03:20 PM</t>
  </si>
  <si>
    <t>12.04.2017 03:30 PM</t>
  </si>
  <si>
    <t>12.04.2017 03:35 PM</t>
  </si>
  <si>
    <t>13.04.2017 09:00 AM</t>
  </si>
  <si>
    <t>13.04.2017 09:10 AM</t>
  </si>
  <si>
    <t>13.04.2017 09:20 AM</t>
  </si>
  <si>
    <t>13.04.2017 09:25 AM</t>
  </si>
  <si>
    <t>13.04.2017 09:30 AM</t>
  </si>
  <si>
    <t>13.04.2017 09:40 AM</t>
  </si>
  <si>
    <t>13.04.2017 09:50 AM</t>
  </si>
  <si>
    <t>13.04.2017 09:55 AM</t>
  </si>
  <si>
    <t>13.04.2017 02:50 PM</t>
  </si>
  <si>
    <t>13.04.2017 03:00 PM</t>
  </si>
  <si>
    <t>13.04.2017 03:10 PM</t>
  </si>
  <si>
    <t>13.04.2017 03:20 PM</t>
  </si>
  <si>
    <t>13.04.2017 03:15 PM</t>
  </si>
  <si>
    <t>13.04.2017 03:30 PM</t>
  </si>
  <si>
    <t>13.04.2017 03:40 PM</t>
  </si>
  <si>
    <t>13.04.2017 03:45 PM</t>
  </si>
  <si>
    <t>13.04.2017 03:50 PM</t>
  </si>
  <si>
    <t>13.04.2017 04:00 PM</t>
  </si>
  <si>
    <t>13.04.2017 04:10 PM</t>
  </si>
  <si>
    <t>13.04.2017 04:15 PM</t>
  </si>
  <si>
    <t>14.04.2017 01:27 PM</t>
  </si>
  <si>
    <t>17.04.2017 10:05 AM</t>
  </si>
  <si>
    <t>17.04.2017 10:15 AM</t>
  </si>
  <si>
    <t>17.04.2017 10:25 AM</t>
  </si>
  <si>
    <t>17.04.2017 10:30 AM</t>
  </si>
  <si>
    <t>17.04.2017 10:35 AM</t>
  </si>
  <si>
    <t>17.04.2017 10:45 AM</t>
  </si>
  <si>
    <t>17.04.2017 10:55 AM</t>
  </si>
  <si>
    <t>17.04.2017 11:00 AM</t>
  </si>
  <si>
    <t>17.04.2017 11:05 AM</t>
  </si>
  <si>
    <t>17.04.2017 11:15 AM</t>
  </si>
  <si>
    <t>17.04.2017 11:25 AM</t>
  </si>
  <si>
    <t>17.04.2017 11:30 AM</t>
  </si>
  <si>
    <t>17.04.2017 12:05 PM</t>
  </si>
  <si>
    <t>17.04.2017 12:15 PM</t>
  </si>
  <si>
    <t>17.04.2017 12:25 PM</t>
  </si>
  <si>
    <t>17.04.2017 12:30 PM</t>
  </si>
  <si>
    <t>17.04.2017 12:35 PM</t>
  </si>
  <si>
    <t>17.04.2017 12:45 PM</t>
  </si>
  <si>
    <t>17.04.2017 12:55 PM</t>
  </si>
  <si>
    <t>17.04.2017 01:00 PM</t>
  </si>
  <si>
    <t>17.04.2017 01:07 PM</t>
  </si>
  <si>
    <t>17.04.2017 01:17 PM</t>
  </si>
  <si>
    <t>17.04.2017 01:37 PM</t>
  </si>
  <si>
    <t>17.04.2017 02:45 PM</t>
  </si>
  <si>
    <t>17.04.2017 02:55 PM</t>
  </si>
  <si>
    <t>17.04.2017 03:05 PM</t>
  </si>
  <si>
    <t>17.04.2017 03:15 PM</t>
  </si>
  <si>
    <t>17.04.2017 03:33 PM</t>
  </si>
  <si>
    <t>17.04.2017 03:43 PM</t>
  </si>
  <si>
    <t>17.04.2017 03:53 PM</t>
  </si>
  <si>
    <t>17.04.2017 04:03 PM</t>
  </si>
  <si>
    <t>17.04.2017 04:13 PM</t>
  </si>
  <si>
    <t>17.04.2017 04:23 PM</t>
  </si>
  <si>
    <t>17.04.2017 04:33 PM</t>
  </si>
  <si>
    <t>17.04.2017 04:43 PM</t>
  </si>
  <si>
    <t>17.04.2017 04:53 PM</t>
  </si>
  <si>
    <t>17.04.2017 05:03 PM</t>
  </si>
  <si>
    <t>17.04.2017 05:45 PM</t>
  </si>
  <si>
    <t>17.04.2017 05:55 PM</t>
  </si>
  <si>
    <t>17.04.2017 06:05 PM</t>
  </si>
  <si>
    <t>17.04.2017 06:15 PM</t>
  </si>
  <si>
    <t>18.04.2017 10:20 PM</t>
  </si>
  <si>
    <t>18.04.2017 10:30 PM</t>
  </si>
  <si>
    <t>18.04.2017 10:40 PM</t>
  </si>
  <si>
    <t>18.04.2017 10:50 PM</t>
  </si>
  <si>
    <t>18.04.2017 11:00 PM</t>
  </si>
  <si>
    <t>18.04.2017 11:10 PM</t>
  </si>
  <si>
    <t>18.04.2017 11:20 PM</t>
  </si>
  <si>
    <t>18.04.2017 11:30 PM</t>
  </si>
  <si>
    <t>18.04.2017 11:40 PM</t>
  </si>
  <si>
    <t>18.04.2017 11:50 PM</t>
  </si>
  <si>
    <t>18.04.2017 02:40 PM</t>
  </si>
  <si>
    <t>18.04.2017 02:50 PM</t>
  </si>
  <si>
    <t>18.04.2017 03:00 PM</t>
  </si>
  <si>
    <t>18.04.2017 03:10 PM</t>
  </si>
  <si>
    <t>19.04.2017 02:35 PM</t>
  </si>
  <si>
    <t>19.04.2017 02:45 PM</t>
  </si>
  <si>
    <t>19.04.2017 02:55 PM</t>
  </si>
  <si>
    <t>19.04.2017 03:05 PM</t>
  </si>
  <si>
    <t>19.04.2017 03:10 PM</t>
  </si>
  <si>
    <t>19.04.2017 03:20 PM</t>
  </si>
  <si>
    <t>19.04.2017 03:30 PM</t>
  </si>
  <si>
    <t>19.04.2017 03:40 PM</t>
  </si>
  <si>
    <t>19.04.2017 03:45 PM</t>
  </si>
  <si>
    <t>19.04.2017 03:55 PM</t>
  </si>
  <si>
    <t>19.04.2017 04:05 PM</t>
  </si>
  <si>
    <t>19.04.2017 04:15 PM</t>
  </si>
  <si>
    <t>21.04.2017 09:10 AM</t>
  </si>
  <si>
    <t>21.04.2017 09:20 AM</t>
  </si>
  <si>
    <t>21.04.2017 09:30 AM</t>
  </si>
  <si>
    <t>21.04.2017 10:36 AM</t>
  </si>
  <si>
    <t>21.04.2017 10:46 AM</t>
  </si>
  <si>
    <t>21.04.2017 10:56 AM</t>
  </si>
  <si>
    <t>21.04.2017 11:06 AM</t>
  </si>
  <si>
    <t>21.04.2017 11:11 AM</t>
  </si>
  <si>
    <t>21.04.2017 03:00 AM</t>
  </si>
  <si>
    <t>21.04.2017 03:10 AM</t>
  </si>
  <si>
    <t>21.04.2017 03:20 AM</t>
  </si>
  <si>
    <t>21.04.2017 03:30 AM</t>
  </si>
  <si>
    <t>21.04.2017 03:35 AM</t>
  </si>
  <si>
    <t>21.04.2017 03:40 AM</t>
  </si>
  <si>
    <t>21.04.2017 03:50 AM</t>
  </si>
  <si>
    <t>21.04.2017 04:00 AM</t>
  </si>
  <si>
    <t>21.04.2017 04:10 AM</t>
  </si>
  <si>
    <t>21.04.2017 04:15 AM</t>
  </si>
  <si>
    <t>21.04.2017 09:40 AM</t>
  </si>
  <si>
    <t>24.04.2017 10:10 AM</t>
  </si>
  <si>
    <t>24.04.2017 10:20 AM</t>
  </si>
  <si>
    <t>24.04.2017 10:30 AM</t>
  </si>
  <si>
    <t>24.04.2017 10:40 AM</t>
  </si>
  <si>
    <t>24.04.2017 10:45 AM</t>
  </si>
  <si>
    <t>24.04.2017 11:07 AM</t>
  </si>
  <si>
    <t>24.04.2017 11:17 AM</t>
  </si>
  <si>
    <t>24.04.2017 11:27 AM</t>
  </si>
  <si>
    <t>24.04.2017 11:37 AM</t>
  </si>
  <si>
    <t>24.04.2017 11:42 AM</t>
  </si>
  <si>
    <t>24.04.2017 12:20 PM</t>
  </si>
  <si>
    <t>24.04.2017 12:30 PM</t>
  </si>
  <si>
    <t>24.04.2017 12:40 PM</t>
  </si>
  <si>
    <t>24.04.2017 12:50 PM</t>
  </si>
  <si>
    <t>24.04.2017 12:55 PM</t>
  </si>
  <si>
    <t>24.04.2017 01:00 PM</t>
  </si>
  <si>
    <t>24.04.2017 01:10 PM</t>
  </si>
  <si>
    <t>24.04.2017 01:20 PM</t>
  </si>
  <si>
    <t>24.04.2017 01:30 PM</t>
  </si>
  <si>
    <t>24.04.2017 01:35 PM</t>
  </si>
  <si>
    <t>24.04.2017 02:42 PM</t>
  </si>
  <si>
    <t>24.04.2017 02:52 PM</t>
  </si>
  <si>
    <t>24.04.2017 03:02 PM</t>
  </si>
  <si>
    <t>24.04.2017 03:12 PM</t>
  </si>
  <si>
    <t>24.04.2017 03:17 PM</t>
  </si>
  <si>
    <t>24.04.2017 03:20 PM</t>
  </si>
  <si>
    <t>24.04.2017 03:30 PM</t>
  </si>
  <si>
    <t>24.04.2017 03:40 PM</t>
  </si>
  <si>
    <t>24.04.2017 03:50 PM</t>
  </si>
  <si>
    <t>24.04.2017 03:55 PM</t>
  </si>
  <si>
    <t>25.04.2017 09:20 AM</t>
  </si>
  <si>
    <t>25.04.2017 09:30 AM</t>
  </si>
  <si>
    <t>25.04.2017 09:40 AM</t>
  </si>
  <si>
    <t>25.04.2017 09:50 AM</t>
  </si>
  <si>
    <t>25.04.2017 09:55 AM</t>
  </si>
  <si>
    <t>25.04.2017 10:00 AM</t>
  </si>
  <si>
    <t>25.04.2017 10:10 AM</t>
  </si>
  <si>
    <t>25.04.2017 10:20 AM</t>
  </si>
  <si>
    <t>25.04.2017 10:30 AM</t>
  </si>
  <si>
    <t>25.04.2017 10:35 AM</t>
  </si>
  <si>
    <t>25.04.2017 11:25 AM</t>
  </si>
  <si>
    <t>25.04.2017 11:35 AM</t>
  </si>
  <si>
    <t>25.04.2017 11:45 AM</t>
  </si>
  <si>
    <t>25.04.2017 11:55 AM</t>
  </si>
  <si>
    <t>25.04.2017 12:00 PM</t>
  </si>
  <si>
    <t>25.04.2017 12:05 PM</t>
  </si>
  <si>
    <t>25.04.2017 12:15 PM</t>
  </si>
  <si>
    <t>25.04.2017 12:25 PM</t>
  </si>
  <si>
    <t>25.04.2017 12:35 PM</t>
  </si>
  <si>
    <t>25.04.2017 12:40 PM</t>
  </si>
  <si>
    <t>25.04.2017 02:45 PM</t>
  </si>
  <si>
    <t>25.04.2017 02:55 PM</t>
  </si>
  <si>
    <t>25.04.2017 03:20 PM</t>
  </si>
  <si>
    <t>25.04.2017 03:05 PM</t>
  </si>
  <si>
    <t>25.04.2017 03:15 PM</t>
  </si>
  <si>
    <t>26.04.2017 12:40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</si>
</sst>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Protection="1"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164" fontId="4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NumberFormat="1" applyFont="1" applyFill="1" applyBorder="1" applyAlignment="1" applyProtection="1">
      <alignment horizontal="center" vertical="center"/>
      <protection locked="0"/>
    </xf>
    <xf numFmtId="2" fontId="3" fillId="4" borderId="1" xfId="0" applyNumberFormat="1" applyFont="1" applyFill="1" applyBorder="1" applyAlignment="1" applyProtection="1">
      <alignment horizontal="center" vertical="center"/>
      <protection hidden="1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hidden="1"/>
    </xf>
    <xf numFmtId="2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Recovery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260</c:v>
                </c:pt>
                <c:pt idx="40">
                  <c:v>270</c:v>
                </c:pt>
                <c:pt idx="41">
                  <c:v>280</c:v>
                </c:pt>
                <c:pt idx="42">
                  <c:v>280</c:v>
                </c:pt>
                <c:pt idx="43">
                  <c:v>290</c:v>
                </c:pt>
                <c:pt idx="44">
                  <c:v>300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320</c:v>
                </c:pt>
                <c:pt idx="49">
                  <c:v>330</c:v>
                </c:pt>
                <c:pt idx="50">
                  <c:v>340</c:v>
                </c:pt>
                <c:pt idx="51">
                  <c:v>340</c:v>
                </c:pt>
                <c:pt idx="52">
                  <c:v>350</c:v>
                </c:pt>
                <c:pt idx="53">
                  <c:v>360</c:v>
                </c:pt>
                <c:pt idx="54">
                  <c:v>360</c:v>
                </c:pt>
                <c:pt idx="55">
                  <c:v>370</c:v>
                </c:pt>
                <c:pt idx="56">
                  <c:v>380</c:v>
                </c:pt>
                <c:pt idx="57">
                  <c:v>380</c:v>
                </c:pt>
                <c:pt idx="58">
                  <c:v>390</c:v>
                </c:pt>
                <c:pt idx="59">
                  <c:v>400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420</c:v>
                </c:pt>
                <c:pt idx="64">
                  <c:v>430</c:v>
                </c:pt>
                <c:pt idx="65">
                  <c:v>440</c:v>
                </c:pt>
                <c:pt idx="66">
                  <c:v>440</c:v>
                </c:pt>
                <c:pt idx="67">
                  <c:v>450</c:v>
                </c:pt>
                <c:pt idx="68">
                  <c:v>460</c:v>
                </c:pt>
                <c:pt idx="69">
                  <c:v>460</c:v>
                </c:pt>
                <c:pt idx="70">
                  <c:v>470</c:v>
                </c:pt>
                <c:pt idx="71">
                  <c:v>480</c:v>
                </c:pt>
                <c:pt idx="72">
                  <c:v>480</c:v>
                </c:pt>
                <c:pt idx="73">
                  <c:v>490</c:v>
                </c:pt>
                <c:pt idx="74">
                  <c:v>500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520</c:v>
                </c:pt>
                <c:pt idx="79">
                  <c:v>530</c:v>
                </c:pt>
                <c:pt idx="80">
                  <c:v>540</c:v>
                </c:pt>
                <c:pt idx="81">
                  <c:v>540</c:v>
                </c:pt>
                <c:pt idx="82">
                  <c:v>550</c:v>
                </c:pt>
                <c:pt idx="83">
                  <c:v>560</c:v>
                </c:pt>
                <c:pt idx="84">
                  <c:v>560</c:v>
                </c:pt>
                <c:pt idx="85">
                  <c:v>570</c:v>
                </c:pt>
                <c:pt idx="86">
                  <c:v>580</c:v>
                </c:pt>
                <c:pt idx="87">
                  <c:v>580</c:v>
                </c:pt>
                <c:pt idx="88">
                  <c:v>590</c:v>
                </c:pt>
                <c:pt idx="89">
                  <c:v>600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620</c:v>
                </c:pt>
                <c:pt idx="94">
                  <c:v>630</c:v>
                </c:pt>
                <c:pt idx="95">
                  <c:v>640</c:v>
                </c:pt>
                <c:pt idx="96">
                  <c:v>640</c:v>
                </c:pt>
                <c:pt idx="97">
                  <c:v>650</c:v>
                </c:pt>
                <c:pt idx="98">
                  <c:v>660</c:v>
                </c:pt>
                <c:pt idx="99">
                  <c:v>660</c:v>
                </c:pt>
                <c:pt idx="100">
                  <c:v>670</c:v>
                </c:pt>
                <c:pt idx="101">
                  <c:v>680</c:v>
                </c:pt>
                <c:pt idx="102">
                  <c:v>680</c:v>
                </c:pt>
                <c:pt idx="103">
                  <c:v>690</c:v>
                </c:pt>
                <c:pt idx="104">
                  <c:v>700</c:v>
                </c:pt>
                <c:pt idx="105">
                  <c:v>700</c:v>
                </c:pt>
                <c:pt idx="106">
                  <c:v>710</c:v>
                </c:pt>
                <c:pt idx="107">
                  <c:v>720</c:v>
                </c:pt>
                <c:pt idx="108">
                  <c:v>725</c:v>
                </c:pt>
                <c:pt idx="109">
                  <c:v>725</c:v>
                </c:pt>
                <c:pt idx="110">
                  <c:v>735</c:v>
                </c:pt>
                <c:pt idx="111">
                  <c:v>745</c:v>
                </c:pt>
                <c:pt idx="112">
                  <c:v>750</c:v>
                </c:pt>
                <c:pt idx="113">
                  <c:v>750</c:v>
                </c:pt>
                <c:pt idx="114">
                  <c:v>760</c:v>
                </c:pt>
                <c:pt idx="115">
                  <c:v>770</c:v>
                </c:pt>
                <c:pt idx="116">
                  <c:v>770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810</c:v>
                </c:pt>
                <c:pt idx="122">
                  <c:v>810</c:v>
                </c:pt>
                <c:pt idx="123">
                  <c:v>820</c:v>
                </c:pt>
                <c:pt idx="124">
                  <c:v>830</c:v>
                </c:pt>
                <c:pt idx="125">
                  <c:v>830</c:v>
                </c:pt>
                <c:pt idx="126">
                  <c:v>840</c:v>
                </c:pt>
                <c:pt idx="127">
                  <c:v>850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870</c:v>
                </c:pt>
                <c:pt idx="132">
                  <c:v>880</c:v>
                </c:pt>
                <c:pt idx="133">
                  <c:v>890</c:v>
                </c:pt>
                <c:pt idx="134">
                  <c:v>890</c:v>
                </c:pt>
                <c:pt idx="135">
                  <c:v>900</c:v>
                </c:pt>
                <c:pt idx="136">
                  <c:v>910</c:v>
                </c:pt>
                <c:pt idx="137">
                  <c:v>910</c:v>
                </c:pt>
                <c:pt idx="138">
                  <c:v>920</c:v>
                </c:pt>
                <c:pt idx="139">
                  <c:v>930</c:v>
                </c:pt>
                <c:pt idx="140">
                  <c:v>935</c:v>
                </c:pt>
                <c:pt idx="141">
                  <c:v>935</c:v>
                </c:pt>
                <c:pt idx="142">
                  <c:v>945</c:v>
                </c:pt>
                <c:pt idx="143">
                  <c:v>955</c:v>
                </c:pt>
                <c:pt idx="144">
                  <c:v>960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985</c:v>
                </c:pt>
                <c:pt idx="149">
                  <c:v>985</c:v>
                </c:pt>
                <c:pt idx="150">
                  <c:v>995</c:v>
                </c:pt>
                <c:pt idx="151">
                  <c:v>1005</c:v>
                </c:pt>
                <c:pt idx="152">
                  <c:v>1010</c:v>
                </c:pt>
                <c:pt idx="153">
                  <c:v>1010</c:v>
                </c:pt>
                <c:pt idx="154">
                  <c:v>1020</c:v>
                </c:pt>
                <c:pt idx="155">
                  <c:v>1030</c:v>
                </c:pt>
                <c:pt idx="156">
                  <c:v>1035</c:v>
                </c:pt>
                <c:pt idx="157">
                  <c:v>1035</c:v>
                </c:pt>
                <c:pt idx="158">
                  <c:v>1045</c:v>
                </c:pt>
                <c:pt idx="159">
                  <c:v>1055</c:v>
                </c:pt>
                <c:pt idx="160">
                  <c:v>1060</c:v>
                </c:pt>
                <c:pt idx="161">
                  <c:v>1060</c:v>
                </c:pt>
                <c:pt idx="162">
                  <c:v>1070</c:v>
                </c:pt>
                <c:pt idx="163">
                  <c:v>1080</c:v>
                </c:pt>
                <c:pt idx="164">
                  <c:v>1085</c:v>
                </c:pt>
                <c:pt idx="165">
                  <c:v>1085</c:v>
                </c:pt>
                <c:pt idx="166">
                  <c:v>1095</c:v>
                </c:pt>
                <c:pt idx="167">
                  <c:v>1105</c:v>
                </c:pt>
                <c:pt idx="168">
                  <c:v>1120</c:v>
                </c:pt>
                <c:pt idx="169">
                  <c:v>1120</c:v>
                </c:pt>
                <c:pt idx="170">
                  <c:v>1130</c:v>
                </c:pt>
                <c:pt idx="171">
                  <c:v>1140</c:v>
                </c:pt>
                <c:pt idx="172">
                  <c:v>1145</c:v>
                </c:pt>
                <c:pt idx="173">
                  <c:v>1145</c:v>
                </c:pt>
                <c:pt idx="174">
                  <c:v>1155</c:v>
                </c:pt>
                <c:pt idx="175">
                  <c:v>1165</c:v>
                </c:pt>
                <c:pt idx="176">
                  <c:v>1170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1195</c:v>
                </c:pt>
                <c:pt idx="181">
                  <c:v>1195</c:v>
                </c:pt>
                <c:pt idx="182">
                  <c:v>1205</c:v>
                </c:pt>
                <c:pt idx="183">
                  <c:v>1215</c:v>
                </c:pt>
                <c:pt idx="184">
                  <c:v>1220</c:v>
                </c:pt>
                <c:pt idx="185">
                  <c:v>1220</c:v>
                </c:pt>
                <c:pt idx="186">
                  <c:v>1230</c:v>
                </c:pt>
                <c:pt idx="187">
                  <c:v>1240</c:v>
                </c:pt>
                <c:pt idx="188">
                  <c:v>1245</c:v>
                </c:pt>
                <c:pt idx="189">
                  <c:v>1245</c:v>
                </c:pt>
                <c:pt idx="190">
                  <c:v>1255</c:v>
                </c:pt>
                <c:pt idx="191">
                  <c:v>1265</c:v>
                </c:pt>
                <c:pt idx="192">
                  <c:v>1270</c:v>
                </c:pt>
                <c:pt idx="193">
                  <c:v>1270</c:v>
                </c:pt>
                <c:pt idx="194">
                  <c:v>1280</c:v>
                </c:pt>
                <c:pt idx="195">
                  <c:v>1290</c:v>
                </c:pt>
                <c:pt idx="196">
                  <c:v>1295</c:v>
                </c:pt>
                <c:pt idx="197">
                  <c:v>1305</c:v>
                </c:pt>
                <c:pt idx="198">
                  <c:v>1315</c:v>
                </c:pt>
                <c:pt idx="199">
                  <c:v>1325</c:v>
                </c:pt>
                <c:pt idx="200">
                  <c:v>1330</c:v>
                </c:pt>
                <c:pt idx="201">
                  <c:v>1330</c:v>
                </c:pt>
                <c:pt idx="202">
                  <c:v>1340</c:v>
                </c:pt>
                <c:pt idx="203">
                  <c:v>1350</c:v>
                </c:pt>
                <c:pt idx="204">
                  <c:v>1360</c:v>
                </c:pt>
                <c:pt idx="205">
                  <c:v>1360</c:v>
                </c:pt>
                <c:pt idx="206">
                  <c:v>1370</c:v>
                </c:pt>
                <c:pt idx="207">
                  <c:v>1380</c:v>
                </c:pt>
                <c:pt idx="208">
                  <c:v>1390</c:v>
                </c:pt>
                <c:pt idx="209">
                  <c:v>1390</c:v>
                </c:pt>
                <c:pt idx="210">
                  <c:v>1400</c:v>
                </c:pt>
                <c:pt idx="211">
                  <c:v>1410</c:v>
                </c:pt>
                <c:pt idx="212">
                  <c:v>1420</c:v>
                </c:pt>
                <c:pt idx="213">
                  <c:v>1420</c:v>
                </c:pt>
                <c:pt idx="214">
                  <c:v>1430</c:v>
                </c:pt>
                <c:pt idx="215">
                  <c:v>1440</c:v>
                </c:pt>
                <c:pt idx="216">
                  <c:v>1450</c:v>
                </c:pt>
                <c:pt idx="217">
                  <c:v>1450</c:v>
                </c:pt>
                <c:pt idx="218">
                  <c:v>1460</c:v>
                </c:pt>
                <c:pt idx="219">
                  <c:v>1470</c:v>
                </c:pt>
                <c:pt idx="220">
                  <c:v>1480</c:v>
                </c:pt>
                <c:pt idx="221">
                  <c:v>1480</c:v>
                </c:pt>
                <c:pt idx="222">
                  <c:v>1490</c:v>
                </c:pt>
                <c:pt idx="223">
                  <c:v>1500</c:v>
                </c:pt>
                <c:pt idx="224">
                  <c:v>1510</c:v>
                </c:pt>
                <c:pt idx="225">
                  <c:v>1510</c:v>
                </c:pt>
                <c:pt idx="226">
                  <c:v>1520</c:v>
                </c:pt>
                <c:pt idx="227">
                  <c:v>1530</c:v>
                </c:pt>
                <c:pt idx="228">
                  <c:v>1540</c:v>
                </c:pt>
                <c:pt idx="229">
                  <c:v>1540</c:v>
                </c:pt>
                <c:pt idx="230">
                  <c:v>1550</c:v>
                </c:pt>
                <c:pt idx="231">
                  <c:v>1560</c:v>
                </c:pt>
                <c:pt idx="232">
                  <c:v>1570</c:v>
                </c:pt>
                <c:pt idx="233">
                  <c:v>1570</c:v>
                </c:pt>
                <c:pt idx="234">
                  <c:v>1580</c:v>
                </c:pt>
                <c:pt idx="235">
                  <c:v>1590</c:v>
                </c:pt>
                <c:pt idx="236">
                  <c:v>1600</c:v>
                </c:pt>
                <c:pt idx="237">
                  <c:v>1600</c:v>
                </c:pt>
                <c:pt idx="238">
                  <c:v>1610</c:v>
                </c:pt>
                <c:pt idx="239">
                  <c:v>1620</c:v>
                </c:pt>
                <c:pt idx="240">
                  <c:v>1630</c:v>
                </c:pt>
                <c:pt idx="241">
                  <c:v>1630</c:v>
                </c:pt>
                <c:pt idx="242">
                  <c:v>1640</c:v>
                </c:pt>
                <c:pt idx="243">
                  <c:v>1650</c:v>
                </c:pt>
                <c:pt idx="244">
                  <c:v>1660</c:v>
                </c:pt>
                <c:pt idx="245">
                  <c:v>1660</c:v>
                </c:pt>
                <c:pt idx="246">
                  <c:v>1670</c:v>
                </c:pt>
                <c:pt idx="247">
                  <c:v>1680</c:v>
                </c:pt>
                <c:pt idx="248">
                  <c:v>1690</c:v>
                </c:pt>
                <c:pt idx="249">
                  <c:v>1690</c:v>
                </c:pt>
                <c:pt idx="250">
                  <c:v>1700</c:v>
                </c:pt>
                <c:pt idx="251">
                  <c:v>1710</c:v>
                </c:pt>
                <c:pt idx="252">
                  <c:v>1720</c:v>
                </c:pt>
                <c:pt idx="253">
                  <c:v>1720</c:v>
                </c:pt>
                <c:pt idx="254">
                  <c:v>1730</c:v>
                </c:pt>
                <c:pt idx="255">
                  <c:v>1740</c:v>
                </c:pt>
                <c:pt idx="256">
                  <c:v>1750</c:v>
                </c:pt>
                <c:pt idx="257">
                  <c:v>1750</c:v>
                </c:pt>
                <c:pt idx="258">
                  <c:v>1760</c:v>
                </c:pt>
                <c:pt idx="259">
                  <c:v>1770</c:v>
                </c:pt>
                <c:pt idx="260">
                  <c:v>1780</c:v>
                </c:pt>
                <c:pt idx="261">
                  <c:v>1785</c:v>
                </c:pt>
                <c:pt idx="262">
                  <c:v>1785</c:v>
                </c:pt>
                <c:pt idx="263">
                  <c:v>1795</c:v>
                </c:pt>
                <c:pt idx="264">
                  <c:v>1805</c:v>
                </c:pt>
                <c:pt idx="265">
                  <c:v>1815</c:v>
                </c:pt>
                <c:pt idx="266">
                  <c:v>1820</c:v>
                </c:pt>
                <c:pt idx="267">
                  <c:v>1820</c:v>
                </c:pt>
                <c:pt idx="268">
                  <c:v>1830</c:v>
                </c:pt>
                <c:pt idx="269">
                  <c:v>1840</c:v>
                </c:pt>
                <c:pt idx="270">
                  <c:v>1850</c:v>
                </c:pt>
                <c:pt idx="271">
                  <c:v>1855</c:v>
                </c:pt>
                <c:pt idx="272">
                  <c:v>1855</c:v>
                </c:pt>
                <c:pt idx="273">
                  <c:v>1865</c:v>
                </c:pt>
                <c:pt idx="274">
                  <c:v>1875</c:v>
                </c:pt>
                <c:pt idx="275">
                  <c:v>1885</c:v>
                </c:pt>
                <c:pt idx="276">
                  <c:v>1890</c:v>
                </c:pt>
                <c:pt idx="277">
                  <c:v>1890</c:v>
                </c:pt>
                <c:pt idx="278">
                  <c:v>1900</c:v>
                </c:pt>
                <c:pt idx="279">
                  <c:v>1910</c:v>
                </c:pt>
                <c:pt idx="280">
                  <c:v>1920</c:v>
                </c:pt>
                <c:pt idx="281">
                  <c:v>1925</c:v>
                </c:pt>
                <c:pt idx="282">
                  <c:v>1925</c:v>
                </c:pt>
                <c:pt idx="283">
                  <c:v>1935</c:v>
                </c:pt>
                <c:pt idx="284">
                  <c:v>1945</c:v>
                </c:pt>
                <c:pt idx="285">
                  <c:v>1955</c:v>
                </c:pt>
                <c:pt idx="286">
                  <c:v>1960</c:v>
                </c:pt>
                <c:pt idx="287">
                  <c:v>1960</c:v>
                </c:pt>
                <c:pt idx="288">
                  <c:v>1970</c:v>
                </c:pt>
                <c:pt idx="289">
                  <c:v>1980</c:v>
                </c:pt>
                <c:pt idx="290">
                  <c:v>1990</c:v>
                </c:pt>
                <c:pt idx="291">
                  <c:v>1995</c:v>
                </c:pt>
                <c:pt idx="292">
                  <c:v>1995</c:v>
                </c:pt>
                <c:pt idx="293">
                  <c:v>2005</c:v>
                </c:pt>
                <c:pt idx="294">
                  <c:v>2015</c:v>
                </c:pt>
                <c:pt idx="295">
                  <c:v>2025</c:v>
                </c:pt>
                <c:pt idx="296">
                  <c:v>2030</c:v>
                </c:pt>
                <c:pt idx="297">
                  <c:v>2030</c:v>
                </c:pt>
                <c:pt idx="298">
                  <c:v>2040</c:v>
                </c:pt>
                <c:pt idx="299">
                  <c:v>2050</c:v>
                </c:pt>
                <c:pt idx="300">
                  <c:v>2060</c:v>
                </c:pt>
                <c:pt idx="301">
                  <c:v>2065</c:v>
                </c:pt>
                <c:pt idx="302">
                  <c:v>2065</c:v>
                </c:pt>
                <c:pt idx="303">
                  <c:v>2075</c:v>
                </c:pt>
                <c:pt idx="304">
                  <c:v>2085</c:v>
                </c:pt>
                <c:pt idx="305">
                  <c:v>2095</c:v>
                </c:pt>
                <c:pt idx="306">
                  <c:v>2100</c:v>
                </c:pt>
                <c:pt idx="307">
                  <c:v>2100</c:v>
                </c:pt>
                <c:pt idx="308">
                  <c:v>2110</c:v>
                </c:pt>
                <c:pt idx="309">
                  <c:v>2120</c:v>
                </c:pt>
                <c:pt idx="310">
                  <c:v>2130</c:v>
                </c:pt>
                <c:pt idx="311">
                  <c:v>2135</c:v>
                </c:pt>
                <c:pt idx="312">
                  <c:v>2135</c:v>
                </c:pt>
                <c:pt idx="313">
                  <c:v>2145</c:v>
                </c:pt>
                <c:pt idx="314">
                  <c:v>2155</c:v>
                </c:pt>
                <c:pt idx="315">
                  <c:v>2165</c:v>
                </c:pt>
                <c:pt idx="316">
                  <c:v>2170</c:v>
                </c:pt>
                <c:pt idx="317">
                  <c:v>2170</c:v>
                </c:pt>
                <c:pt idx="318">
                  <c:v>2180</c:v>
                </c:pt>
                <c:pt idx="319">
                  <c:v>2190</c:v>
                </c:pt>
                <c:pt idx="320">
                  <c:v>2200</c:v>
                </c:pt>
                <c:pt idx="321">
                  <c:v>2210</c:v>
                </c:pt>
                <c:pt idx="322">
                  <c:v>2210</c:v>
                </c:pt>
                <c:pt idx="323">
                  <c:v>2220</c:v>
                </c:pt>
                <c:pt idx="324">
                  <c:v>2230</c:v>
                </c:pt>
                <c:pt idx="325">
                  <c:v>2240</c:v>
                </c:pt>
                <c:pt idx="326">
                  <c:v>2245</c:v>
                </c:pt>
                <c:pt idx="327">
                  <c:v>2245</c:v>
                </c:pt>
                <c:pt idx="328">
                  <c:v>2255</c:v>
                </c:pt>
                <c:pt idx="329">
                  <c:v>2265</c:v>
                </c:pt>
                <c:pt idx="330">
                  <c:v>2275</c:v>
                </c:pt>
                <c:pt idx="331">
                  <c:v>2280</c:v>
                </c:pt>
              </c:numCache>
            </c:numRef>
          </c:xVal>
          <c:yVal>
            <c:numRef>
              <c:f>Data!$L$3:$L$1048576</c:f>
              <c:numCache>
                <c:formatCode>General</c:formatCode>
                <c:ptCount val="104857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98.039215686274517</c:v>
                </c:pt>
                <c:pt idx="12">
                  <c:v>98.039215686274517</c:v>
                </c:pt>
                <c:pt idx="13">
                  <c:v>98.253275109170318</c:v>
                </c:pt>
                <c:pt idx="14">
                  <c:v>98.425196850393704</c:v>
                </c:pt>
                <c:pt idx="15">
                  <c:v>98.425196850393704</c:v>
                </c:pt>
                <c:pt idx="16">
                  <c:v>98.566308243727605</c:v>
                </c:pt>
                <c:pt idx="17">
                  <c:v>98.684210526315795</c:v>
                </c:pt>
                <c:pt idx="18">
                  <c:v>97.087378640776706</c:v>
                </c:pt>
                <c:pt idx="19">
                  <c:v>97.305389221556894</c:v>
                </c:pt>
                <c:pt idx="20">
                  <c:v>97.493036211699163</c:v>
                </c:pt>
                <c:pt idx="21">
                  <c:v>97.493036211699163</c:v>
                </c:pt>
                <c:pt idx="22">
                  <c:v>97.65625</c:v>
                </c:pt>
                <c:pt idx="23">
                  <c:v>97.799511002444987</c:v>
                </c:pt>
                <c:pt idx="24">
                  <c:v>97.799511002444987</c:v>
                </c:pt>
                <c:pt idx="25">
                  <c:v>96.81093394077449</c:v>
                </c:pt>
                <c:pt idx="26">
                  <c:v>96.982758620689651</c:v>
                </c:pt>
                <c:pt idx="27">
                  <c:v>96.982758620689651</c:v>
                </c:pt>
                <c:pt idx="28">
                  <c:v>97.137014314928422</c:v>
                </c:pt>
                <c:pt idx="29">
                  <c:v>97.276264591439698</c:v>
                </c:pt>
                <c:pt idx="30">
                  <c:v>96.339113680154142</c:v>
                </c:pt>
                <c:pt idx="31">
                  <c:v>96.507352941176478</c:v>
                </c:pt>
                <c:pt idx="32">
                  <c:v>96.660808435852374</c:v>
                </c:pt>
                <c:pt idx="33">
                  <c:v>96.660808435852374</c:v>
                </c:pt>
                <c:pt idx="34">
                  <c:v>96.80134680134681</c:v>
                </c:pt>
                <c:pt idx="35">
                  <c:v>96.930533117932157</c:v>
                </c:pt>
                <c:pt idx="36">
                  <c:v>96.930533117932157</c:v>
                </c:pt>
                <c:pt idx="37">
                  <c:v>97.049689440993774</c:v>
                </c:pt>
                <c:pt idx="38">
                  <c:v>97.15994020926756</c:v>
                </c:pt>
                <c:pt idx="39">
                  <c:v>96.439169139465861</c:v>
                </c:pt>
                <c:pt idx="40">
                  <c:v>96.566523605150209</c:v>
                </c:pt>
                <c:pt idx="41">
                  <c:v>96.685082872928163</c:v>
                </c:pt>
                <c:pt idx="42">
                  <c:v>96.685082872928163</c:v>
                </c:pt>
                <c:pt idx="43">
                  <c:v>96.795727636849122</c:v>
                </c:pt>
                <c:pt idx="44">
                  <c:v>96.899224806201545</c:v>
                </c:pt>
                <c:pt idx="45">
                  <c:v>95.907928388746797</c:v>
                </c:pt>
                <c:pt idx="46">
                  <c:v>96.034696406443615</c:v>
                </c:pt>
                <c:pt idx="47">
                  <c:v>96.153846153846146</c:v>
                </c:pt>
                <c:pt idx="48">
                  <c:v>96.153846153846146</c:v>
                </c:pt>
                <c:pt idx="49">
                  <c:v>96.266044340723454</c:v>
                </c:pt>
                <c:pt idx="50">
                  <c:v>96.371882086167801</c:v>
                </c:pt>
                <c:pt idx="51">
                  <c:v>96.371882086167801</c:v>
                </c:pt>
                <c:pt idx="52">
                  <c:v>96.471885336273431</c:v>
                </c:pt>
                <c:pt idx="53">
                  <c:v>95.744680851063833</c:v>
                </c:pt>
                <c:pt idx="54">
                  <c:v>95.744680851063833</c:v>
                </c:pt>
                <c:pt idx="55">
                  <c:v>95.854922279792746</c:v>
                </c:pt>
                <c:pt idx="56">
                  <c:v>95.959595959595958</c:v>
                </c:pt>
                <c:pt idx="57">
                  <c:v>95.959595959595958</c:v>
                </c:pt>
                <c:pt idx="58">
                  <c:v>96.059113300492612</c:v>
                </c:pt>
                <c:pt idx="59">
                  <c:v>96.15384615384616</c:v>
                </c:pt>
                <c:pt idx="60">
                  <c:v>95.693779904306226</c:v>
                </c:pt>
                <c:pt idx="61">
                  <c:v>95.794392523364479</c:v>
                </c:pt>
                <c:pt idx="62">
                  <c:v>95.890410958904113</c:v>
                </c:pt>
                <c:pt idx="63">
                  <c:v>95.890410958904113</c:v>
                </c:pt>
                <c:pt idx="64">
                  <c:v>95.982142857142861</c:v>
                </c:pt>
                <c:pt idx="65">
                  <c:v>96.069868995633186</c:v>
                </c:pt>
                <c:pt idx="66">
                  <c:v>96.069868995633186</c:v>
                </c:pt>
                <c:pt idx="67">
                  <c:v>73.529411764705884</c:v>
                </c:pt>
                <c:pt idx="68">
                  <c:v>96.23430962343096</c:v>
                </c:pt>
                <c:pt idx="69">
                  <c:v>95.833333333333329</c:v>
                </c:pt>
                <c:pt idx="70">
                  <c:v>95.91836734693878</c:v>
                </c:pt>
                <c:pt idx="71">
                  <c:v>96</c:v>
                </c:pt>
                <c:pt idx="72">
                  <c:v>96</c:v>
                </c:pt>
                <c:pt idx="73">
                  <c:v>96.078431372549019</c:v>
                </c:pt>
                <c:pt idx="74">
                  <c:v>96.15384615384616</c:v>
                </c:pt>
                <c:pt idx="75">
                  <c:v>96.15384615384616</c:v>
                </c:pt>
                <c:pt idx="76">
                  <c:v>96.226415094339629</c:v>
                </c:pt>
                <c:pt idx="77">
                  <c:v>95.9409594095941</c:v>
                </c:pt>
                <c:pt idx="78">
                  <c:v>95.9409594095941</c:v>
                </c:pt>
                <c:pt idx="79">
                  <c:v>96.014492753623188</c:v>
                </c:pt>
                <c:pt idx="80">
                  <c:v>96.085409252669038</c:v>
                </c:pt>
                <c:pt idx="81">
                  <c:v>96.085409252669038</c:v>
                </c:pt>
                <c:pt idx="82">
                  <c:v>96.15921787709496</c:v>
                </c:pt>
                <c:pt idx="83">
                  <c:v>96.219931271477662</c:v>
                </c:pt>
                <c:pt idx="84">
                  <c:v>95.890410958904113</c:v>
                </c:pt>
                <c:pt idx="85">
                  <c:v>95.959595959595958</c:v>
                </c:pt>
                <c:pt idx="86">
                  <c:v>96.026490066225165</c:v>
                </c:pt>
                <c:pt idx="87">
                  <c:v>96.026490066225165</c:v>
                </c:pt>
                <c:pt idx="88">
                  <c:v>96.09120521172639</c:v>
                </c:pt>
                <c:pt idx="89">
                  <c:v>96.15384615384616</c:v>
                </c:pt>
                <c:pt idx="90">
                  <c:v>96.15384615384616</c:v>
                </c:pt>
                <c:pt idx="91">
                  <c:v>96.214511041009459</c:v>
                </c:pt>
                <c:pt idx="92">
                  <c:v>96.273291925465841</c:v>
                </c:pt>
                <c:pt idx="93">
                  <c:v>96.273291925465841</c:v>
                </c:pt>
                <c:pt idx="94">
                  <c:v>96.330275229357795</c:v>
                </c:pt>
                <c:pt idx="95">
                  <c:v>96.385542168674704</c:v>
                </c:pt>
                <c:pt idx="96">
                  <c:v>96.385542168674704</c:v>
                </c:pt>
                <c:pt idx="97">
                  <c:v>96.439169139465875</c:v>
                </c:pt>
                <c:pt idx="98">
                  <c:v>96.491228070175438</c:v>
                </c:pt>
                <c:pt idx="99">
                  <c:v>96.209912536443156</c:v>
                </c:pt>
                <c:pt idx="100">
                  <c:v>95.988538681948427</c:v>
                </c:pt>
                <c:pt idx="101">
                  <c:v>96.045197740112997</c:v>
                </c:pt>
                <c:pt idx="102">
                  <c:v>96.045197740112997</c:v>
                </c:pt>
                <c:pt idx="103">
                  <c:v>96.100278551532028</c:v>
                </c:pt>
                <c:pt idx="104">
                  <c:v>96.15384615384616</c:v>
                </c:pt>
                <c:pt idx="105">
                  <c:v>96.15384615384616</c:v>
                </c:pt>
                <c:pt idx="106">
                  <c:v>96.195652173913047</c:v>
                </c:pt>
                <c:pt idx="107">
                  <c:v>96.236559139784944</c:v>
                </c:pt>
                <c:pt idx="108">
                  <c:v>96.256684491978604</c:v>
                </c:pt>
                <c:pt idx="109">
                  <c:v>96.256684491978604</c:v>
                </c:pt>
                <c:pt idx="110">
                  <c:v>96.296296296296291</c:v>
                </c:pt>
                <c:pt idx="111">
                  <c:v>96.33507853403141</c:v>
                </c:pt>
                <c:pt idx="112">
                  <c:v>96.354166666666671</c:v>
                </c:pt>
                <c:pt idx="113">
                  <c:v>96.354166666666671</c:v>
                </c:pt>
                <c:pt idx="114">
                  <c:v>96.1439588688946</c:v>
                </c:pt>
                <c:pt idx="115">
                  <c:v>96.18320610687023</c:v>
                </c:pt>
                <c:pt idx="116">
                  <c:v>96.202531645569621</c:v>
                </c:pt>
                <c:pt idx="117">
                  <c:v>96.25</c:v>
                </c:pt>
                <c:pt idx="118">
                  <c:v>96.296296296296291</c:v>
                </c:pt>
                <c:pt idx="119">
                  <c:v>96.296296296296291</c:v>
                </c:pt>
                <c:pt idx="120">
                  <c:v>96.341463414634148</c:v>
                </c:pt>
                <c:pt idx="121">
                  <c:v>96.385542168674704</c:v>
                </c:pt>
                <c:pt idx="122">
                  <c:v>96.385542168674704</c:v>
                </c:pt>
                <c:pt idx="123">
                  <c:v>96.428571428571431</c:v>
                </c:pt>
                <c:pt idx="124">
                  <c:v>96.470588235294116</c:v>
                </c:pt>
                <c:pt idx="125">
                  <c:v>96.470588235294116</c:v>
                </c:pt>
                <c:pt idx="126">
                  <c:v>96.511627906976742</c:v>
                </c:pt>
                <c:pt idx="127">
                  <c:v>96.551724137931032</c:v>
                </c:pt>
                <c:pt idx="128">
                  <c:v>96.551724137931032</c:v>
                </c:pt>
                <c:pt idx="129">
                  <c:v>96.590909090909093</c:v>
                </c:pt>
                <c:pt idx="130">
                  <c:v>96.629213483146074</c:v>
                </c:pt>
                <c:pt idx="131">
                  <c:v>96.629213483146074</c:v>
                </c:pt>
                <c:pt idx="132">
                  <c:v>96.452328159645234</c:v>
                </c:pt>
                <c:pt idx="133">
                  <c:v>96.491228070175438</c:v>
                </c:pt>
                <c:pt idx="134">
                  <c:v>96.491228070175438</c:v>
                </c:pt>
                <c:pt idx="135">
                  <c:v>96.529284164859007</c:v>
                </c:pt>
                <c:pt idx="136">
                  <c:v>96.566523605150209</c:v>
                </c:pt>
                <c:pt idx="137">
                  <c:v>96.566523605150209</c:v>
                </c:pt>
                <c:pt idx="138">
                  <c:v>96.59574468085107</c:v>
                </c:pt>
                <c:pt idx="139">
                  <c:v>96.624472573839668</c:v>
                </c:pt>
                <c:pt idx="140">
                  <c:v>96.638655462184872</c:v>
                </c:pt>
                <c:pt idx="141">
                  <c:v>96.638655462184872</c:v>
                </c:pt>
                <c:pt idx="142">
                  <c:v>96.666666666666671</c:v>
                </c:pt>
                <c:pt idx="143">
                  <c:v>96.694214876033058</c:v>
                </c:pt>
                <c:pt idx="144">
                  <c:v>96.707818930041157</c:v>
                </c:pt>
                <c:pt idx="145">
                  <c:v>96.707818930041157</c:v>
                </c:pt>
                <c:pt idx="146">
                  <c:v>96.734693877551024</c:v>
                </c:pt>
                <c:pt idx="147">
                  <c:v>96.761133603238861</c:v>
                </c:pt>
                <c:pt idx="148">
                  <c:v>96.774193548387103</c:v>
                </c:pt>
                <c:pt idx="149">
                  <c:v>96.774193548387103</c:v>
                </c:pt>
                <c:pt idx="150">
                  <c:v>96.8</c:v>
                </c:pt>
                <c:pt idx="151">
                  <c:v>96.825396825396822</c:v>
                </c:pt>
                <c:pt idx="152">
                  <c:v>96.837944664031625</c:v>
                </c:pt>
                <c:pt idx="153">
                  <c:v>96.837944664031625</c:v>
                </c:pt>
                <c:pt idx="154">
                  <c:v>96.862745098039213</c:v>
                </c:pt>
                <c:pt idx="155">
                  <c:v>96.887159533073927</c:v>
                </c:pt>
                <c:pt idx="156">
                  <c:v>96.899224806201545</c:v>
                </c:pt>
                <c:pt idx="157">
                  <c:v>96.899224806201545</c:v>
                </c:pt>
                <c:pt idx="158">
                  <c:v>96.92307692307692</c:v>
                </c:pt>
                <c:pt idx="159">
                  <c:v>96.946564885496187</c:v>
                </c:pt>
                <c:pt idx="160">
                  <c:v>96.774193548387103</c:v>
                </c:pt>
                <c:pt idx="161">
                  <c:v>96.774193548387103</c:v>
                </c:pt>
                <c:pt idx="162">
                  <c:v>96.798493408662907</c:v>
                </c:pt>
                <c:pt idx="163">
                  <c:v>96.822429906542055</c:v>
                </c:pt>
                <c:pt idx="164">
                  <c:v>96.834264432029798</c:v>
                </c:pt>
                <c:pt idx="165">
                  <c:v>96.834264432029798</c:v>
                </c:pt>
                <c:pt idx="166">
                  <c:v>96.857670979667276</c:v>
                </c:pt>
                <c:pt idx="167">
                  <c:v>96.88073394495413</c:v>
                </c:pt>
                <c:pt idx="168">
                  <c:v>96.892138939670929</c:v>
                </c:pt>
                <c:pt idx="169">
                  <c:v>96.892138939670929</c:v>
                </c:pt>
                <c:pt idx="170">
                  <c:v>96.914700544464608</c:v>
                </c:pt>
                <c:pt idx="171">
                  <c:v>96.936936936936931</c:v>
                </c:pt>
                <c:pt idx="172">
                  <c:v>96.94793536804309</c:v>
                </c:pt>
                <c:pt idx="173">
                  <c:v>96.774193548387103</c:v>
                </c:pt>
                <c:pt idx="174">
                  <c:v>96.797153024911026</c:v>
                </c:pt>
                <c:pt idx="175">
                  <c:v>96.81978798586573</c:v>
                </c:pt>
                <c:pt idx="176">
                  <c:v>96.83098591549296</c:v>
                </c:pt>
                <c:pt idx="177">
                  <c:v>96.83098591549296</c:v>
                </c:pt>
                <c:pt idx="178">
                  <c:v>96.853146853146853</c:v>
                </c:pt>
                <c:pt idx="179">
                  <c:v>96.875</c:v>
                </c:pt>
                <c:pt idx="180">
                  <c:v>96.885813148788927</c:v>
                </c:pt>
                <c:pt idx="181">
                  <c:v>96.885813148788927</c:v>
                </c:pt>
                <c:pt idx="182">
                  <c:v>96.907216494845358</c:v>
                </c:pt>
                <c:pt idx="183">
                  <c:v>96.928327645051198</c:v>
                </c:pt>
                <c:pt idx="184">
                  <c:v>96.938775510204081</c:v>
                </c:pt>
                <c:pt idx="185">
                  <c:v>96.938775510204081</c:v>
                </c:pt>
                <c:pt idx="186">
                  <c:v>96.959459459459453</c:v>
                </c:pt>
                <c:pt idx="187">
                  <c:v>96.979865771812086</c:v>
                </c:pt>
                <c:pt idx="188">
                  <c:v>96.98996655518394</c:v>
                </c:pt>
                <c:pt idx="189">
                  <c:v>96.98996655518394</c:v>
                </c:pt>
                <c:pt idx="190">
                  <c:v>96.849087893864009</c:v>
                </c:pt>
                <c:pt idx="191">
                  <c:v>96.869851729818777</c:v>
                </c:pt>
                <c:pt idx="192">
                  <c:v>96.880131362889983</c:v>
                </c:pt>
                <c:pt idx="193">
                  <c:v>96.880131362889983</c:v>
                </c:pt>
                <c:pt idx="194">
                  <c:v>96.900489396411089</c:v>
                </c:pt>
                <c:pt idx="195">
                  <c:v>96.920583468395463</c:v>
                </c:pt>
                <c:pt idx="196">
                  <c:v>96.930533117932143</c:v>
                </c:pt>
                <c:pt idx="197">
                  <c:v>96.930533117932143</c:v>
                </c:pt>
                <c:pt idx="198">
                  <c:v>96.950240770465484</c:v>
                </c:pt>
                <c:pt idx="199">
                  <c:v>96.969696969696969</c:v>
                </c:pt>
                <c:pt idx="200">
                  <c:v>96.979332273449927</c:v>
                </c:pt>
                <c:pt idx="201">
                  <c:v>96.998420221169042</c:v>
                </c:pt>
                <c:pt idx="202">
                  <c:v>97.017268445839875</c:v>
                </c:pt>
                <c:pt idx="203">
                  <c:v>97.026604068857594</c:v>
                </c:pt>
                <c:pt idx="204">
                  <c:v>97.026604068857594</c:v>
                </c:pt>
                <c:pt idx="205">
                  <c:v>97.045101088646973</c:v>
                </c:pt>
                <c:pt idx="206">
                  <c:v>97.045101088646973</c:v>
                </c:pt>
                <c:pt idx="207">
                  <c:v>97.063369397217926</c:v>
                </c:pt>
                <c:pt idx="208">
                  <c:v>97.072419106317412</c:v>
                </c:pt>
                <c:pt idx="209">
                  <c:v>96.92307692307692</c:v>
                </c:pt>
                <c:pt idx="210">
                  <c:v>96.941896024464839</c:v>
                </c:pt>
                <c:pt idx="211">
                  <c:v>96.960486322188444</c:v>
                </c:pt>
                <c:pt idx="212">
                  <c:v>96.822995461422082</c:v>
                </c:pt>
                <c:pt idx="213">
                  <c:v>96.822995461422082</c:v>
                </c:pt>
                <c:pt idx="214">
                  <c:v>96.84210526315789</c:v>
                </c:pt>
                <c:pt idx="215">
                  <c:v>96.860986547085204</c:v>
                </c:pt>
                <c:pt idx="216">
                  <c:v>96.870342771982109</c:v>
                </c:pt>
                <c:pt idx="217">
                  <c:v>96.870342771982109</c:v>
                </c:pt>
                <c:pt idx="218">
                  <c:v>96.888888888888886</c:v>
                </c:pt>
                <c:pt idx="219">
                  <c:v>96.764705882352942</c:v>
                </c:pt>
                <c:pt idx="220">
                  <c:v>96.774193548387103</c:v>
                </c:pt>
                <c:pt idx="221">
                  <c:v>96.774193548387103</c:v>
                </c:pt>
                <c:pt idx="222">
                  <c:v>96.793002915451893</c:v>
                </c:pt>
                <c:pt idx="223">
                  <c:v>96.811594202898547</c:v>
                </c:pt>
                <c:pt idx="224">
                  <c:v>96.820809248554909</c:v>
                </c:pt>
                <c:pt idx="225">
                  <c:v>96.681096681096676</c:v>
                </c:pt>
                <c:pt idx="226">
                  <c:v>96.700143472022958</c:v>
                </c:pt>
                <c:pt idx="227">
                  <c:v>96.718972895863047</c:v>
                </c:pt>
                <c:pt idx="228">
                  <c:v>96.728307254623047</c:v>
                </c:pt>
                <c:pt idx="229">
                  <c:v>96.728307254623047</c:v>
                </c:pt>
                <c:pt idx="230">
                  <c:v>96.74681753889675</c:v>
                </c:pt>
                <c:pt idx="231">
                  <c:v>96.765119549929679</c:v>
                </c:pt>
                <c:pt idx="232">
                  <c:v>96.774193548387103</c:v>
                </c:pt>
                <c:pt idx="233">
                  <c:v>96.638655462184872</c:v>
                </c:pt>
                <c:pt idx="234">
                  <c:v>96.657381615598879</c:v>
                </c:pt>
                <c:pt idx="235">
                  <c:v>96.67590027700831</c:v>
                </c:pt>
                <c:pt idx="236">
                  <c:v>96.685082872928177</c:v>
                </c:pt>
                <c:pt idx="237">
                  <c:v>96.685082872928177</c:v>
                </c:pt>
                <c:pt idx="238">
                  <c:v>96.703296703296701</c:v>
                </c:pt>
                <c:pt idx="239">
                  <c:v>96.721311475409834</c:v>
                </c:pt>
                <c:pt idx="240">
                  <c:v>96.730245231607626</c:v>
                </c:pt>
                <c:pt idx="241">
                  <c:v>96.598639455782319</c:v>
                </c:pt>
                <c:pt idx="242">
                  <c:v>96.617050067658994</c:v>
                </c:pt>
                <c:pt idx="243">
                  <c:v>96.630727762803232</c:v>
                </c:pt>
                <c:pt idx="244">
                  <c:v>96.644295302013418</c:v>
                </c:pt>
                <c:pt idx="245">
                  <c:v>96.644295302013418</c:v>
                </c:pt>
                <c:pt idx="246">
                  <c:v>96.662216288384514</c:v>
                </c:pt>
                <c:pt idx="247">
                  <c:v>96.675531914893611</c:v>
                </c:pt>
                <c:pt idx="248">
                  <c:v>96.688741721854299</c:v>
                </c:pt>
                <c:pt idx="249">
                  <c:v>96.688741721854299</c:v>
                </c:pt>
                <c:pt idx="250">
                  <c:v>96.706192358366266</c:v>
                </c:pt>
                <c:pt idx="251">
                  <c:v>96.719160104986884</c:v>
                </c:pt>
                <c:pt idx="252">
                  <c:v>96.732026143790847</c:v>
                </c:pt>
                <c:pt idx="253">
                  <c:v>96.605744125326368</c:v>
                </c:pt>
                <c:pt idx="254">
                  <c:v>96.623376623376629</c:v>
                </c:pt>
                <c:pt idx="255">
                  <c:v>96.636481241914623</c:v>
                </c:pt>
                <c:pt idx="256">
                  <c:v>96.649484536082468</c:v>
                </c:pt>
                <c:pt idx="257">
                  <c:v>96.649484536082468</c:v>
                </c:pt>
                <c:pt idx="258">
                  <c:v>96.666666666666671</c:v>
                </c:pt>
                <c:pt idx="259">
                  <c:v>96.679438058748403</c:v>
                </c:pt>
                <c:pt idx="260">
                  <c:v>96.687898089171981</c:v>
                </c:pt>
                <c:pt idx="261">
                  <c:v>96.69211195928753</c:v>
                </c:pt>
                <c:pt idx="262">
                  <c:v>96.569250317662011</c:v>
                </c:pt>
                <c:pt idx="263">
                  <c:v>96.586599241466502</c:v>
                </c:pt>
                <c:pt idx="264">
                  <c:v>96.599496221662463</c:v>
                </c:pt>
                <c:pt idx="265">
                  <c:v>96.608040201005025</c:v>
                </c:pt>
                <c:pt idx="266">
                  <c:v>96.61229611041405</c:v>
                </c:pt>
                <c:pt idx="267">
                  <c:v>96.61229611041405</c:v>
                </c:pt>
                <c:pt idx="268">
                  <c:v>96.629213483146074</c:v>
                </c:pt>
                <c:pt idx="269">
                  <c:v>96.641791044776113</c:v>
                </c:pt>
                <c:pt idx="270">
                  <c:v>96.650124069478906</c:v>
                </c:pt>
                <c:pt idx="271">
                  <c:v>96.534653465346537</c:v>
                </c:pt>
                <c:pt idx="272">
                  <c:v>96.534653465346537</c:v>
                </c:pt>
                <c:pt idx="273">
                  <c:v>96.547472256473483</c:v>
                </c:pt>
                <c:pt idx="274">
                  <c:v>96.560196560196559</c:v>
                </c:pt>
                <c:pt idx="275">
                  <c:v>96.572827417380665</c:v>
                </c:pt>
                <c:pt idx="276">
                  <c:v>96.577017114914426</c:v>
                </c:pt>
                <c:pt idx="277">
                  <c:v>96.577017114914426</c:v>
                </c:pt>
                <c:pt idx="278">
                  <c:v>96.589524969549331</c:v>
                </c:pt>
                <c:pt idx="279">
                  <c:v>96.484848484848484</c:v>
                </c:pt>
                <c:pt idx="280">
                  <c:v>96.497584541062807</c:v>
                </c:pt>
                <c:pt idx="281">
                  <c:v>96.50180940892642</c:v>
                </c:pt>
                <c:pt idx="282">
                  <c:v>96.50180940892642</c:v>
                </c:pt>
                <c:pt idx="283">
                  <c:v>96.51442307692308</c:v>
                </c:pt>
                <c:pt idx="284">
                  <c:v>96.526946107784426</c:v>
                </c:pt>
                <c:pt idx="285">
                  <c:v>96.539379474940333</c:v>
                </c:pt>
                <c:pt idx="286">
                  <c:v>96.54350417163289</c:v>
                </c:pt>
                <c:pt idx="287">
                  <c:v>96.54350417163289</c:v>
                </c:pt>
                <c:pt idx="288">
                  <c:v>96.555819477434682</c:v>
                </c:pt>
                <c:pt idx="289">
                  <c:v>96.568047337278102</c:v>
                </c:pt>
                <c:pt idx="290">
                  <c:v>96.466431095406364</c:v>
                </c:pt>
                <c:pt idx="291">
                  <c:v>96.470588235294116</c:v>
                </c:pt>
                <c:pt idx="292">
                  <c:v>96.470588235294116</c:v>
                </c:pt>
                <c:pt idx="293">
                  <c:v>96.483001172332948</c:v>
                </c:pt>
                <c:pt idx="294">
                  <c:v>96.495327102803742</c:v>
                </c:pt>
                <c:pt idx="295">
                  <c:v>96.507566938300343</c:v>
                </c:pt>
                <c:pt idx="296">
                  <c:v>96.511627906976742</c:v>
                </c:pt>
                <c:pt idx="297">
                  <c:v>96.511627906976742</c:v>
                </c:pt>
                <c:pt idx="298">
                  <c:v>96.412037037037038</c:v>
                </c:pt>
                <c:pt idx="299">
                  <c:v>96.424452133794688</c:v>
                </c:pt>
                <c:pt idx="300">
                  <c:v>96.436781609195407</c:v>
                </c:pt>
                <c:pt idx="301">
                  <c:v>96.440872560275551</c:v>
                </c:pt>
                <c:pt idx="302">
                  <c:v>96.440872560275551</c:v>
                </c:pt>
                <c:pt idx="303">
                  <c:v>96.453089244851256</c:v>
                </c:pt>
                <c:pt idx="304">
                  <c:v>96.465222348916768</c:v>
                </c:pt>
                <c:pt idx="305">
                  <c:v>96.477272727272734</c:v>
                </c:pt>
                <c:pt idx="306">
                  <c:v>96.371882086167801</c:v>
                </c:pt>
                <c:pt idx="307">
                  <c:v>96.371882086167801</c:v>
                </c:pt>
                <c:pt idx="308">
                  <c:v>96.384180790960457</c:v>
                </c:pt>
                <c:pt idx="309">
                  <c:v>96.396396396396398</c:v>
                </c:pt>
                <c:pt idx="310">
                  <c:v>96.408529741863077</c:v>
                </c:pt>
                <c:pt idx="311">
                  <c:v>96.412556053811656</c:v>
                </c:pt>
                <c:pt idx="312">
                  <c:v>96.412556053811656</c:v>
                </c:pt>
                <c:pt idx="313">
                  <c:v>96.424581005586589</c:v>
                </c:pt>
                <c:pt idx="314">
                  <c:v>96.436525612472167</c:v>
                </c:pt>
                <c:pt idx="315">
                  <c:v>96.448390677025529</c:v>
                </c:pt>
                <c:pt idx="316">
                  <c:v>96.34551495016612</c:v>
                </c:pt>
                <c:pt idx="317">
                  <c:v>96.34551495016612</c:v>
                </c:pt>
                <c:pt idx="318">
                  <c:v>96.357615894039739</c:v>
                </c:pt>
                <c:pt idx="319">
                  <c:v>96.369636963696365</c:v>
                </c:pt>
                <c:pt idx="320">
                  <c:v>96.381578947368425</c:v>
                </c:pt>
                <c:pt idx="321">
                  <c:v>96.385542168674704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95592"/>
        <c:axId val="236651176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Data!$B$7:$B$1048576</c:f>
              <c:numCache>
                <c:formatCode>General</c:formatCode>
                <c:ptCount val="1048570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340</c:v>
                </c:pt>
                <c:pt idx="48">
                  <c:v>350</c:v>
                </c:pt>
                <c:pt idx="49">
                  <c:v>360</c:v>
                </c:pt>
                <c:pt idx="50">
                  <c:v>360</c:v>
                </c:pt>
                <c:pt idx="51">
                  <c:v>370</c:v>
                </c:pt>
                <c:pt idx="52">
                  <c:v>380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400</c:v>
                </c:pt>
                <c:pt idx="57">
                  <c:v>410</c:v>
                </c:pt>
                <c:pt idx="58">
                  <c:v>420</c:v>
                </c:pt>
                <c:pt idx="59">
                  <c:v>420</c:v>
                </c:pt>
                <c:pt idx="60">
                  <c:v>430</c:v>
                </c:pt>
                <c:pt idx="61">
                  <c:v>440</c:v>
                </c:pt>
                <c:pt idx="62">
                  <c:v>440</c:v>
                </c:pt>
                <c:pt idx="63">
                  <c:v>450</c:v>
                </c:pt>
                <c:pt idx="64">
                  <c:v>460</c:v>
                </c:pt>
                <c:pt idx="65">
                  <c:v>460</c:v>
                </c:pt>
                <c:pt idx="66">
                  <c:v>470</c:v>
                </c:pt>
                <c:pt idx="67">
                  <c:v>480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500</c:v>
                </c:pt>
                <c:pt idx="72">
                  <c:v>510</c:v>
                </c:pt>
                <c:pt idx="73">
                  <c:v>520</c:v>
                </c:pt>
                <c:pt idx="74">
                  <c:v>520</c:v>
                </c:pt>
                <c:pt idx="75">
                  <c:v>530</c:v>
                </c:pt>
                <c:pt idx="76">
                  <c:v>540</c:v>
                </c:pt>
                <c:pt idx="77">
                  <c:v>540</c:v>
                </c:pt>
                <c:pt idx="78">
                  <c:v>550</c:v>
                </c:pt>
                <c:pt idx="79">
                  <c:v>560</c:v>
                </c:pt>
                <c:pt idx="80">
                  <c:v>560</c:v>
                </c:pt>
                <c:pt idx="81">
                  <c:v>570</c:v>
                </c:pt>
                <c:pt idx="82">
                  <c:v>580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600</c:v>
                </c:pt>
                <c:pt idx="87">
                  <c:v>610</c:v>
                </c:pt>
                <c:pt idx="88">
                  <c:v>620</c:v>
                </c:pt>
                <c:pt idx="89">
                  <c:v>620</c:v>
                </c:pt>
                <c:pt idx="90">
                  <c:v>630</c:v>
                </c:pt>
                <c:pt idx="91">
                  <c:v>640</c:v>
                </c:pt>
                <c:pt idx="92">
                  <c:v>640</c:v>
                </c:pt>
                <c:pt idx="93">
                  <c:v>650</c:v>
                </c:pt>
                <c:pt idx="94">
                  <c:v>660</c:v>
                </c:pt>
                <c:pt idx="95">
                  <c:v>660</c:v>
                </c:pt>
                <c:pt idx="96">
                  <c:v>670</c:v>
                </c:pt>
                <c:pt idx="97">
                  <c:v>680</c:v>
                </c:pt>
                <c:pt idx="98">
                  <c:v>680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720</c:v>
                </c:pt>
                <c:pt idx="104">
                  <c:v>725</c:v>
                </c:pt>
                <c:pt idx="105">
                  <c:v>725</c:v>
                </c:pt>
                <c:pt idx="106">
                  <c:v>735</c:v>
                </c:pt>
                <c:pt idx="107">
                  <c:v>745</c:v>
                </c:pt>
                <c:pt idx="108">
                  <c:v>750</c:v>
                </c:pt>
                <c:pt idx="109">
                  <c:v>750</c:v>
                </c:pt>
                <c:pt idx="110">
                  <c:v>760</c:v>
                </c:pt>
                <c:pt idx="111">
                  <c:v>770</c:v>
                </c:pt>
                <c:pt idx="112">
                  <c:v>770</c:v>
                </c:pt>
                <c:pt idx="113">
                  <c:v>780</c:v>
                </c:pt>
                <c:pt idx="114">
                  <c:v>790</c:v>
                </c:pt>
                <c:pt idx="115">
                  <c:v>790</c:v>
                </c:pt>
                <c:pt idx="116">
                  <c:v>800</c:v>
                </c:pt>
                <c:pt idx="117">
                  <c:v>810</c:v>
                </c:pt>
                <c:pt idx="118">
                  <c:v>810</c:v>
                </c:pt>
                <c:pt idx="119">
                  <c:v>820</c:v>
                </c:pt>
                <c:pt idx="120">
                  <c:v>830</c:v>
                </c:pt>
                <c:pt idx="121">
                  <c:v>830</c:v>
                </c:pt>
                <c:pt idx="122">
                  <c:v>840</c:v>
                </c:pt>
                <c:pt idx="123">
                  <c:v>850</c:v>
                </c:pt>
                <c:pt idx="124">
                  <c:v>850</c:v>
                </c:pt>
                <c:pt idx="125">
                  <c:v>860</c:v>
                </c:pt>
                <c:pt idx="126">
                  <c:v>870</c:v>
                </c:pt>
                <c:pt idx="127">
                  <c:v>870</c:v>
                </c:pt>
                <c:pt idx="128">
                  <c:v>880</c:v>
                </c:pt>
                <c:pt idx="129">
                  <c:v>890</c:v>
                </c:pt>
                <c:pt idx="130">
                  <c:v>890</c:v>
                </c:pt>
                <c:pt idx="131">
                  <c:v>900</c:v>
                </c:pt>
                <c:pt idx="132">
                  <c:v>910</c:v>
                </c:pt>
                <c:pt idx="133">
                  <c:v>910</c:v>
                </c:pt>
                <c:pt idx="134">
                  <c:v>920</c:v>
                </c:pt>
                <c:pt idx="135">
                  <c:v>930</c:v>
                </c:pt>
                <c:pt idx="136">
                  <c:v>935</c:v>
                </c:pt>
                <c:pt idx="137">
                  <c:v>935</c:v>
                </c:pt>
                <c:pt idx="138">
                  <c:v>945</c:v>
                </c:pt>
                <c:pt idx="139">
                  <c:v>955</c:v>
                </c:pt>
                <c:pt idx="140">
                  <c:v>960</c:v>
                </c:pt>
                <c:pt idx="141">
                  <c:v>960</c:v>
                </c:pt>
                <c:pt idx="142">
                  <c:v>970</c:v>
                </c:pt>
                <c:pt idx="143">
                  <c:v>980</c:v>
                </c:pt>
                <c:pt idx="144">
                  <c:v>985</c:v>
                </c:pt>
                <c:pt idx="145">
                  <c:v>985</c:v>
                </c:pt>
                <c:pt idx="146">
                  <c:v>995</c:v>
                </c:pt>
                <c:pt idx="147">
                  <c:v>1005</c:v>
                </c:pt>
                <c:pt idx="148">
                  <c:v>1010</c:v>
                </c:pt>
                <c:pt idx="149">
                  <c:v>1010</c:v>
                </c:pt>
                <c:pt idx="150">
                  <c:v>1020</c:v>
                </c:pt>
                <c:pt idx="151">
                  <c:v>1030</c:v>
                </c:pt>
                <c:pt idx="152">
                  <c:v>1035</c:v>
                </c:pt>
                <c:pt idx="153">
                  <c:v>1035</c:v>
                </c:pt>
                <c:pt idx="154">
                  <c:v>1045</c:v>
                </c:pt>
                <c:pt idx="155">
                  <c:v>1055</c:v>
                </c:pt>
                <c:pt idx="156">
                  <c:v>1060</c:v>
                </c:pt>
                <c:pt idx="157">
                  <c:v>1060</c:v>
                </c:pt>
                <c:pt idx="158">
                  <c:v>1070</c:v>
                </c:pt>
                <c:pt idx="159">
                  <c:v>1080</c:v>
                </c:pt>
                <c:pt idx="160">
                  <c:v>1085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1120</c:v>
                </c:pt>
                <c:pt idx="165">
                  <c:v>1120</c:v>
                </c:pt>
                <c:pt idx="166">
                  <c:v>1130</c:v>
                </c:pt>
                <c:pt idx="167">
                  <c:v>1140</c:v>
                </c:pt>
                <c:pt idx="168">
                  <c:v>1145</c:v>
                </c:pt>
                <c:pt idx="169">
                  <c:v>1145</c:v>
                </c:pt>
                <c:pt idx="170">
                  <c:v>1155</c:v>
                </c:pt>
                <c:pt idx="171">
                  <c:v>1165</c:v>
                </c:pt>
                <c:pt idx="172">
                  <c:v>1170</c:v>
                </c:pt>
                <c:pt idx="173">
                  <c:v>1170</c:v>
                </c:pt>
                <c:pt idx="174">
                  <c:v>1180</c:v>
                </c:pt>
                <c:pt idx="175">
                  <c:v>1190</c:v>
                </c:pt>
                <c:pt idx="176">
                  <c:v>1195</c:v>
                </c:pt>
                <c:pt idx="177">
                  <c:v>1195</c:v>
                </c:pt>
                <c:pt idx="178">
                  <c:v>1205</c:v>
                </c:pt>
                <c:pt idx="179">
                  <c:v>1215</c:v>
                </c:pt>
                <c:pt idx="180">
                  <c:v>1220</c:v>
                </c:pt>
                <c:pt idx="181">
                  <c:v>1220</c:v>
                </c:pt>
                <c:pt idx="182">
                  <c:v>1230</c:v>
                </c:pt>
                <c:pt idx="183">
                  <c:v>1240</c:v>
                </c:pt>
                <c:pt idx="184">
                  <c:v>1245</c:v>
                </c:pt>
                <c:pt idx="185">
                  <c:v>1245</c:v>
                </c:pt>
                <c:pt idx="186">
                  <c:v>1255</c:v>
                </c:pt>
                <c:pt idx="187">
                  <c:v>1265</c:v>
                </c:pt>
                <c:pt idx="188">
                  <c:v>1270</c:v>
                </c:pt>
                <c:pt idx="189">
                  <c:v>1270</c:v>
                </c:pt>
                <c:pt idx="190">
                  <c:v>1280</c:v>
                </c:pt>
                <c:pt idx="191">
                  <c:v>1290</c:v>
                </c:pt>
                <c:pt idx="192">
                  <c:v>1295</c:v>
                </c:pt>
                <c:pt idx="193">
                  <c:v>1305</c:v>
                </c:pt>
                <c:pt idx="194">
                  <c:v>1315</c:v>
                </c:pt>
                <c:pt idx="195">
                  <c:v>1325</c:v>
                </c:pt>
                <c:pt idx="196">
                  <c:v>1330</c:v>
                </c:pt>
                <c:pt idx="197">
                  <c:v>1330</c:v>
                </c:pt>
                <c:pt idx="198">
                  <c:v>1340</c:v>
                </c:pt>
                <c:pt idx="199">
                  <c:v>1350</c:v>
                </c:pt>
                <c:pt idx="200">
                  <c:v>1360</c:v>
                </c:pt>
                <c:pt idx="201">
                  <c:v>1360</c:v>
                </c:pt>
                <c:pt idx="202">
                  <c:v>1370</c:v>
                </c:pt>
                <c:pt idx="203">
                  <c:v>1380</c:v>
                </c:pt>
                <c:pt idx="204">
                  <c:v>1390</c:v>
                </c:pt>
                <c:pt idx="205">
                  <c:v>1390</c:v>
                </c:pt>
                <c:pt idx="206">
                  <c:v>1400</c:v>
                </c:pt>
                <c:pt idx="207">
                  <c:v>1410</c:v>
                </c:pt>
                <c:pt idx="208">
                  <c:v>1420</c:v>
                </c:pt>
                <c:pt idx="209">
                  <c:v>1420</c:v>
                </c:pt>
                <c:pt idx="210">
                  <c:v>1430</c:v>
                </c:pt>
                <c:pt idx="211">
                  <c:v>1440</c:v>
                </c:pt>
                <c:pt idx="212">
                  <c:v>1450</c:v>
                </c:pt>
                <c:pt idx="213">
                  <c:v>1450</c:v>
                </c:pt>
                <c:pt idx="214">
                  <c:v>1460</c:v>
                </c:pt>
                <c:pt idx="215">
                  <c:v>1470</c:v>
                </c:pt>
                <c:pt idx="216">
                  <c:v>1480</c:v>
                </c:pt>
                <c:pt idx="217">
                  <c:v>1480</c:v>
                </c:pt>
                <c:pt idx="218">
                  <c:v>1490</c:v>
                </c:pt>
                <c:pt idx="219">
                  <c:v>1500</c:v>
                </c:pt>
                <c:pt idx="220">
                  <c:v>1510</c:v>
                </c:pt>
                <c:pt idx="221">
                  <c:v>1510</c:v>
                </c:pt>
                <c:pt idx="222">
                  <c:v>1520</c:v>
                </c:pt>
                <c:pt idx="223">
                  <c:v>1530</c:v>
                </c:pt>
                <c:pt idx="224">
                  <c:v>1540</c:v>
                </c:pt>
                <c:pt idx="225">
                  <c:v>1540</c:v>
                </c:pt>
                <c:pt idx="226">
                  <c:v>1550</c:v>
                </c:pt>
                <c:pt idx="227">
                  <c:v>1560</c:v>
                </c:pt>
                <c:pt idx="228">
                  <c:v>1570</c:v>
                </c:pt>
                <c:pt idx="229">
                  <c:v>1570</c:v>
                </c:pt>
                <c:pt idx="230">
                  <c:v>1580</c:v>
                </c:pt>
                <c:pt idx="231">
                  <c:v>1590</c:v>
                </c:pt>
                <c:pt idx="232">
                  <c:v>1600</c:v>
                </c:pt>
                <c:pt idx="233">
                  <c:v>1600</c:v>
                </c:pt>
                <c:pt idx="234">
                  <c:v>1610</c:v>
                </c:pt>
                <c:pt idx="235">
                  <c:v>1620</c:v>
                </c:pt>
                <c:pt idx="236">
                  <c:v>1630</c:v>
                </c:pt>
                <c:pt idx="237">
                  <c:v>1630</c:v>
                </c:pt>
                <c:pt idx="238">
                  <c:v>1640</c:v>
                </c:pt>
                <c:pt idx="239">
                  <c:v>1650</c:v>
                </c:pt>
                <c:pt idx="240">
                  <c:v>1660</c:v>
                </c:pt>
                <c:pt idx="241">
                  <c:v>1660</c:v>
                </c:pt>
                <c:pt idx="242">
                  <c:v>1670</c:v>
                </c:pt>
                <c:pt idx="243">
                  <c:v>1680</c:v>
                </c:pt>
                <c:pt idx="244">
                  <c:v>1690</c:v>
                </c:pt>
                <c:pt idx="245">
                  <c:v>1690</c:v>
                </c:pt>
                <c:pt idx="246">
                  <c:v>1700</c:v>
                </c:pt>
                <c:pt idx="247">
                  <c:v>1710</c:v>
                </c:pt>
                <c:pt idx="248">
                  <c:v>1720</c:v>
                </c:pt>
                <c:pt idx="249">
                  <c:v>1720</c:v>
                </c:pt>
                <c:pt idx="250">
                  <c:v>1730</c:v>
                </c:pt>
                <c:pt idx="251">
                  <c:v>1740</c:v>
                </c:pt>
                <c:pt idx="252">
                  <c:v>1750</c:v>
                </c:pt>
                <c:pt idx="253">
                  <c:v>1750</c:v>
                </c:pt>
                <c:pt idx="254">
                  <c:v>1760</c:v>
                </c:pt>
                <c:pt idx="255">
                  <c:v>1770</c:v>
                </c:pt>
                <c:pt idx="256">
                  <c:v>1780</c:v>
                </c:pt>
                <c:pt idx="257">
                  <c:v>1785</c:v>
                </c:pt>
                <c:pt idx="258">
                  <c:v>1785</c:v>
                </c:pt>
                <c:pt idx="259">
                  <c:v>1795</c:v>
                </c:pt>
                <c:pt idx="260">
                  <c:v>1805</c:v>
                </c:pt>
                <c:pt idx="261">
                  <c:v>1815</c:v>
                </c:pt>
                <c:pt idx="262">
                  <c:v>1820</c:v>
                </c:pt>
                <c:pt idx="263">
                  <c:v>1820</c:v>
                </c:pt>
                <c:pt idx="264">
                  <c:v>1830</c:v>
                </c:pt>
                <c:pt idx="265">
                  <c:v>1840</c:v>
                </c:pt>
                <c:pt idx="266">
                  <c:v>1850</c:v>
                </c:pt>
                <c:pt idx="267">
                  <c:v>1855</c:v>
                </c:pt>
                <c:pt idx="268">
                  <c:v>1855</c:v>
                </c:pt>
                <c:pt idx="269">
                  <c:v>1865</c:v>
                </c:pt>
                <c:pt idx="270">
                  <c:v>1875</c:v>
                </c:pt>
                <c:pt idx="271">
                  <c:v>1885</c:v>
                </c:pt>
                <c:pt idx="272">
                  <c:v>1890</c:v>
                </c:pt>
                <c:pt idx="273">
                  <c:v>1890</c:v>
                </c:pt>
                <c:pt idx="274">
                  <c:v>1900</c:v>
                </c:pt>
                <c:pt idx="275">
                  <c:v>1910</c:v>
                </c:pt>
                <c:pt idx="276">
                  <c:v>1920</c:v>
                </c:pt>
                <c:pt idx="277">
                  <c:v>1925</c:v>
                </c:pt>
                <c:pt idx="278">
                  <c:v>1925</c:v>
                </c:pt>
                <c:pt idx="279">
                  <c:v>1935</c:v>
                </c:pt>
                <c:pt idx="280">
                  <c:v>1945</c:v>
                </c:pt>
                <c:pt idx="281">
                  <c:v>1955</c:v>
                </c:pt>
                <c:pt idx="282">
                  <c:v>1960</c:v>
                </c:pt>
                <c:pt idx="283">
                  <c:v>1960</c:v>
                </c:pt>
                <c:pt idx="284">
                  <c:v>1970</c:v>
                </c:pt>
                <c:pt idx="285">
                  <c:v>1980</c:v>
                </c:pt>
                <c:pt idx="286">
                  <c:v>1990</c:v>
                </c:pt>
                <c:pt idx="287">
                  <c:v>1995</c:v>
                </c:pt>
                <c:pt idx="288">
                  <c:v>1995</c:v>
                </c:pt>
                <c:pt idx="289">
                  <c:v>2005</c:v>
                </c:pt>
                <c:pt idx="290">
                  <c:v>2015</c:v>
                </c:pt>
                <c:pt idx="291">
                  <c:v>2025</c:v>
                </c:pt>
                <c:pt idx="292">
                  <c:v>2030</c:v>
                </c:pt>
                <c:pt idx="293">
                  <c:v>2030</c:v>
                </c:pt>
                <c:pt idx="294">
                  <c:v>2040</c:v>
                </c:pt>
                <c:pt idx="295">
                  <c:v>2050</c:v>
                </c:pt>
                <c:pt idx="296">
                  <c:v>2060</c:v>
                </c:pt>
                <c:pt idx="297">
                  <c:v>2065</c:v>
                </c:pt>
                <c:pt idx="298">
                  <c:v>2065</c:v>
                </c:pt>
                <c:pt idx="299">
                  <c:v>2075</c:v>
                </c:pt>
                <c:pt idx="300">
                  <c:v>2085</c:v>
                </c:pt>
                <c:pt idx="301">
                  <c:v>2095</c:v>
                </c:pt>
                <c:pt idx="302">
                  <c:v>2100</c:v>
                </c:pt>
                <c:pt idx="303">
                  <c:v>2100</c:v>
                </c:pt>
                <c:pt idx="304">
                  <c:v>2110</c:v>
                </c:pt>
                <c:pt idx="305">
                  <c:v>2120</c:v>
                </c:pt>
                <c:pt idx="306">
                  <c:v>2130</c:v>
                </c:pt>
                <c:pt idx="307">
                  <c:v>2135</c:v>
                </c:pt>
                <c:pt idx="308">
                  <c:v>2135</c:v>
                </c:pt>
                <c:pt idx="309">
                  <c:v>2145</c:v>
                </c:pt>
                <c:pt idx="310">
                  <c:v>2155</c:v>
                </c:pt>
                <c:pt idx="311">
                  <c:v>2165</c:v>
                </c:pt>
                <c:pt idx="312">
                  <c:v>2170</c:v>
                </c:pt>
                <c:pt idx="313">
                  <c:v>2170</c:v>
                </c:pt>
                <c:pt idx="314">
                  <c:v>2180</c:v>
                </c:pt>
                <c:pt idx="315">
                  <c:v>2190</c:v>
                </c:pt>
                <c:pt idx="316">
                  <c:v>2200</c:v>
                </c:pt>
                <c:pt idx="317">
                  <c:v>2210</c:v>
                </c:pt>
                <c:pt idx="318">
                  <c:v>2210</c:v>
                </c:pt>
                <c:pt idx="319">
                  <c:v>2220</c:v>
                </c:pt>
                <c:pt idx="320">
                  <c:v>2230</c:v>
                </c:pt>
                <c:pt idx="321">
                  <c:v>2240</c:v>
                </c:pt>
                <c:pt idx="322">
                  <c:v>2245</c:v>
                </c:pt>
                <c:pt idx="323">
                  <c:v>2245</c:v>
                </c:pt>
                <c:pt idx="324">
                  <c:v>2255</c:v>
                </c:pt>
                <c:pt idx="325">
                  <c:v>2265</c:v>
                </c:pt>
                <c:pt idx="326">
                  <c:v>2275</c:v>
                </c:pt>
                <c:pt idx="327">
                  <c:v>2280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29</c:v>
                </c:pt>
                <c:pt idx="7">
                  <c:v>20</c:v>
                </c:pt>
                <c:pt idx="8">
                  <c:v>26</c:v>
                </c:pt>
                <c:pt idx="9">
                  <c:v>56</c:v>
                </c:pt>
                <c:pt idx="10">
                  <c:v>30</c:v>
                </c:pt>
                <c:pt idx="11">
                  <c:v>22</c:v>
                </c:pt>
                <c:pt idx="12">
                  <c:v>26</c:v>
                </c:pt>
                <c:pt idx="13">
                  <c:v>21</c:v>
                </c:pt>
                <c:pt idx="14">
                  <c:v>24</c:v>
                </c:pt>
                <c:pt idx="15">
                  <c:v>76</c:v>
                </c:pt>
                <c:pt idx="16">
                  <c:v>23</c:v>
                </c:pt>
                <c:pt idx="17">
                  <c:v>21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38</c:v>
                </c:pt>
                <c:pt idx="31">
                  <c:v>12</c:v>
                </c:pt>
                <c:pt idx="32">
                  <c:v>13</c:v>
                </c:pt>
                <c:pt idx="33">
                  <c:v>81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19</c:v>
                </c:pt>
                <c:pt idx="43">
                  <c:v>16</c:v>
                </c:pt>
                <c:pt idx="44">
                  <c:v>18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19</c:v>
                </c:pt>
                <c:pt idx="49">
                  <c:v>14</c:v>
                </c:pt>
                <c:pt idx="50">
                  <c:v>15</c:v>
                </c:pt>
                <c:pt idx="51">
                  <c:v>18</c:v>
                </c:pt>
                <c:pt idx="52">
                  <c:v>17</c:v>
                </c:pt>
                <c:pt idx="53">
                  <c:v>9</c:v>
                </c:pt>
                <c:pt idx="54">
                  <c:v>36</c:v>
                </c:pt>
                <c:pt idx="55">
                  <c:v>11</c:v>
                </c:pt>
                <c:pt idx="56">
                  <c:v>13</c:v>
                </c:pt>
                <c:pt idx="57">
                  <c:v>30</c:v>
                </c:pt>
                <c:pt idx="58">
                  <c:v>15</c:v>
                </c:pt>
                <c:pt idx="59">
                  <c:v>17</c:v>
                </c:pt>
                <c:pt idx="60">
                  <c:v>36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14</c:v>
                </c:pt>
                <c:pt idx="65">
                  <c:v>17</c:v>
                </c:pt>
                <c:pt idx="66">
                  <c:v>52</c:v>
                </c:pt>
                <c:pt idx="67">
                  <c:v>18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11</c:v>
                </c:pt>
                <c:pt idx="78">
                  <c:v>22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32</c:v>
                </c:pt>
                <c:pt idx="85">
                  <c:v>10</c:v>
                </c:pt>
                <c:pt idx="86">
                  <c:v>13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20</c:v>
                </c:pt>
                <c:pt idx="93">
                  <c:v>60</c:v>
                </c:pt>
                <c:pt idx="94">
                  <c:v>16</c:v>
                </c:pt>
                <c:pt idx="95">
                  <c:v>19</c:v>
                </c:pt>
                <c:pt idx="96">
                  <c:v>55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10</c:v>
                </c:pt>
                <c:pt idx="101">
                  <c:v>14</c:v>
                </c:pt>
                <c:pt idx="102">
                  <c:v>15</c:v>
                </c:pt>
                <c:pt idx="103">
                  <c:v>13</c:v>
                </c:pt>
                <c:pt idx="104">
                  <c:v>15</c:v>
                </c:pt>
                <c:pt idx="105">
                  <c:v>19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50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38</c:v>
                </c:pt>
                <c:pt idx="114">
                  <c:v>22</c:v>
                </c:pt>
                <c:pt idx="115">
                  <c:v>24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23</c:v>
                </c:pt>
                <c:pt idx="120">
                  <c:v>25</c:v>
                </c:pt>
                <c:pt idx="121">
                  <c:v>26</c:v>
                </c:pt>
                <c:pt idx="122">
                  <c:v>62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21</c:v>
                </c:pt>
                <c:pt idx="128">
                  <c:v>15</c:v>
                </c:pt>
                <c:pt idx="129">
                  <c:v>23</c:v>
                </c:pt>
                <c:pt idx="130">
                  <c:v>24</c:v>
                </c:pt>
                <c:pt idx="131">
                  <c:v>20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19</c:v>
                </c:pt>
                <c:pt idx="137">
                  <c:v>96</c:v>
                </c:pt>
                <c:pt idx="138">
                  <c:v>11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48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23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11</c:v>
                </c:pt>
                <c:pt idx="161">
                  <c:v>29</c:v>
                </c:pt>
                <c:pt idx="162">
                  <c:v>16</c:v>
                </c:pt>
                <c:pt idx="163">
                  <c:v>12</c:v>
                </c:pt>
                <c:pt idx="164">
                  <c:v>19</c:v>
                </c:pt>
                <c:pt idx="165">
                  <c:v>12</c:v>
                </c:pt>
                <c:pt idx="166">
                  <c:v>25</c:v>
                </c:pt>
                <c:pt idx="167">
                  <c:v>13</c:v>
                </c:pt>
                <c:pt idx="168">
                  <c:v>15</c:v>
                </c:pt>
                <c:pt idx="169">
                  <c:v>23</c:v>
                </c:pt>
                <c:pt idx="170">
                  <c:v>18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15</c:v>
                </c:pt>
                <c:pt idx="181">
                  <c:v>82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16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70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7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34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8</c:v>
                </c:pt>
                <c:pt idx="248">
                  <c:v>4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34</c:v>
                </c:pt>
                <c:pt idx="254">
                  <c:v>17</c:v>
                </c:pt>
                <c:pt idx="255">
                  <c:v>9</c:v>
                </c:pt>
                <c:pt idx="256">
                  <c:v>11</c:v>
                </c:pt>
                <c:pt idx="257">
                  <c:v>16</c:v>
                </c:pt>
                <c:pt idx="258">
                  <c:v>16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19</c:v>
                </c:pt>
                <c:pt idx="263">
                  <c:v>13</c:v>
                </c:pt>
                <c:pt idx="264">
                  <c:v>10</c:v>
                </c:pt>
                <c:pt idx="265">
                  <c:v>11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14</c:v>
                </c:pt>
                <c:pt idx="271">
                  <c:v>9</c:v>
                </c:pt>
                <c:pt idx="272">
                  <c:v>36</c:v>
                </c:pt>
                <c:pt idx="273">
                  <c:v>18</c:v>
                </c:pt>
                <c:pt idx="274">
                  <c:v>12</c:v>
                </c:pt>
                <c:pt idx="275">
                  <c:v>11</c:v>
                </c:pt>
                <c:pt idx="276">
                  <c:v>11</c:v>
                </c:pt>
                <c:pt idx="277">
                  <c:v>110</c:v>
                </c:pt>
                <c:pt idx="278">
                  <c:v>17</c:v>
                </c:pt>
                <c:pt idx="279">
                  <c:v>8</c:v>
                </c:pt>
                <c:pt idx="280">
                  <c:v>9</c:v>
                </c:pt>
                <c:pt idx="281">
                  <c:v>11</c:v>
                </c:pt>
                <c:pt idx="282">
                  <c:v>64</c:v>
                </c:pt>
                <c:pt idx="283">
                  <c:v>10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18</c:v>
                </c:pt>
                <c:pt idx="291">
                  <c:v>9</c:v>
                </c:pt>
                <c:pt idx="292">
                  <c:v>14</c:v>
                </c:pt>
                <c:pt idx="293">
                  <c:v>13</c:v>
                </c:pt>
                <c:pt idx="294">
                  <c:v>11</c:v>
                </c:pt>
                <c:pt idx="295">
                  <c:v>12</c:v>
                </c:pt>
                <c:pt idx="296">
                  <c:v>13</c:v>
                </c:pt>
                <c:pt idx="297">
                  <c:v>15</c:v>
                </c:pt>
                <c:pt idx="298">
                  <c:v>10</c:v>
                </c:pt>
                <c:pt idx="299">
                  <c:v>10</c:v>
                </c:pt>
                <c:pt idx="300">
                  <c:v>12</c:v>
                </c:pt>
                <c:pt idx="301">
                  <c:v>11</c:v>
                </c:pt>
                <c:pt idx="302">
                  <c:v>32</c:v>
                </c:pt>
                <c:pt idx="303">
                  <c:v>18</c:v>
                </c:pt>
                <c:pt idx="304">
                  <c:v>13</c:v>
                </c:pt>
                <c:pt idx="305">
                  <c:v>12</c:v>
                </c:pt>
                <c:pt idx="306">
                  <c:v>9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15</c:v>
                </c:pt>
                <c:pt idx="313">
                  <c:v>15</c:v>
                </c:pt>
                <c:pt idx="314">
                  <c:v>12</c:v>
                </c:pt>
                <c:pt idx="315">
                  <c:v>13</c:v>
                </c:pt>
                <c:pt idx="316">
                  <c:v>16</c:v>
                </c:pt>
                <c:pt idx="317">
                  <c:v>8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49608"/>
        <c:axId val="236648040"/>
      </c:scatterChart>
      <c:valAx>
        <c:axId val="2365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1176"/>
        <c:crosses val="autoZero"/>
        <c:crossBetween val="midCat"/>
      </c:valAx>
      <c:valAx>
        <c:axId val="2366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95592"/>
        <c:crosses val="autoZero"/>
        <c:crossBetween val="midCat"/>
      </c:valAx>
      <c:valAx>
        <c:axId val="236648040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9608"/>
        <c:crosses val="max"/>
        <c:crossBetween val="midCat"/>
      </c:valAx>
      <c:valAx>
        <c:axId val="236649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64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Permeat Flow (LPH)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Data!$F$3:$F$1048576</c:f>
              <c:numCache>
                <c:formatCode>General</c:formatCode>
                <c:ptCount val="104857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20</c:v>
                </c:pt>
                <c:pt idx="13">
                  <c:v>22.5</c:v>
                </c:pt>
                <c:pt idx="14">
                  <c:v>25</c:v>
                </c:pt>
                <c:pt idx="15">
                  <c:v>25</c:v>
                </c:pt>
                <c:pt idx="16">
                  <c:v>27.5</c:v>
                </c:pt>
                <c:pt idx="17">
                  <c:v>30</c:v>
                </c:pt>
                <c:pt idx="18">
                  <c:v>30</c:v>
                </c:pt>
                <c:pt idx="19">
                  <c:v>32.5</c:v>
                </c:pt>
                <c:pt idx="20">
                  <c:v>35</c:v>
                </c:pt>
                <c:pt idx="21">
                  <c:v>35</c:v>
                </c:pt>
                <c:pt idx="22">
                  <c:v>37.5</c:v>
                </c:pt>
                <c:pt idx="23">
                  <c:v>40</c:v>
                </c:pt>
                <c:pt idx="24">
                  <c:v>40</c:v>
                </c:pt>
                <c:pt idx="25">
                  <c:v>42.5</c:v>
                </c:pt>
                <c:pt idx="26">
                  <c:v>45</c:v>
                </c:pt>
                <c:pt idx="27">
                  <c:v>45</c:v>
                </c:pt>
                <c:pt idx="28">
                  <c:v>47.5</c:v>
                </c:pt>
                <c:pt idx="29">
                  <c:v>50</c:v>
                </c:pt>
                <c:pt idx="30">
                  <c:v>50</c:v>
                </c:pt>
                <c:pt idx="31">
                  <c:v>52.5</c:v>
                </c:pt>
                <c:pt idx="32">
                  <c:v>55</c:v>
                </c:pt>
                <c:pt idx="33">
                  <c:v>55</c:v>
                </c:pt>
                <c:pt idx="34">
                  <c:v>57.5</c:v>
                </c:pt>
                <c:pt idx="35">
                  <c:v>60</c:v>
                </c:pt>
                <c:pt idx="36">
                  <c:v>60</c:v>
                </c:pt>
                <c:pt idx="37">
                  <c:v>62.5</c:v>
                </c:pt>
                <c:pt idx="38">
                  <c:v>65</c:v>
                </c:pt>
                <c:pt idx="39">
                  <c:v>65</c:v>
                </c:pt>
                <c:pt idx="40">
                  <c:v>67.5</c:v>
                </c:pt>
                <c:pt idx="41">
                  <c:v>70</c:v>
                </c:pt>
                <c:pt idx="42">
                  <c:v>70</c:v>
                </c:pt>
                <c:pt idx="43">
                  <c:v>72.5</c:v>
                </c:pt>
                <c:pt idx="44">
                  <c:v>75</c:v>
                </c:pt>
                <c:pt idx="45">
                  <c:v>75</c:v>
                </c:pt>
                <c:pt idx="46">
                  <c:v>77.5</c:v>
                </c:pt>
                <c:pt idx="47">
                  <c:v>80</c:v>
                </c:pt>
                <c:pt idx="48">
                  <c:v>80</c:v>
                </c:pt>
                <c:pt idx="49">
                  <c:v>82.5</c:v>
                </c:pt>
                <c:pt idx="50">
                  <c:v>85</c:v>
                </c:pt>
                <c:pt idx="51">
                  <c:v>85</c:v>
                </c:pt>
                <c:pt idx="52">
                  <c:v>87.5</c:v>
                </c:pt>
                <c:pt idx="53">
                  <c:v>90</c:v>
                </c:pt>
                <c:pt idx="54">
                  <c:v>90</c:v>
                </c:pt>
                <c:pt idx="55">
                  <c:v>92.5</c:v>
                </c:pt>
                <c:pt idx="56">
                  <c:v>95</c:v>
                </c:pt>
                <c:pt idx="57">
                  <c:v>95</c:v>
                </c:pt>
                <c:pt idx="58">
                  <c:v>97.5</c:v>
                </c:pt>
                <c:pt idx="59">
                  <c:v>100</c:v>
                </c:pt>
                <c:pt idx="60">
                  <c:v>100</c:v>
                </c:pt>
                <c:pt idx="61">
                  <c:v>102.5</c:v>
                </c:pt>
                <c:pt idx="62">
                  <c:v>105</c:v>
                </c:pt>
                <c:pt idx="63">
                  <c:v>105</c:v>
                </c:pt>
                <c:pt idx="64">
                  <c:v>107.5</c:v>
                </c:pt>
                <c:pt idx="65">
                  <c:v>110</c:v>
                </c:pt>
                <c:pt idx="66">
                  <c:v>110</c:v>
                </c:pt>
                <c:pt idx="67">
                  <c:v>12.5</c:v>
                </c:pt>
                <c:pt idx="68">
                  <c:v>115</c:v>
                </c:pt>
                <c:pt idx="69">
                  <c:v>115</c:v>
                </c:pt>
                <c:pt idx="70">
                  <c:v>117.5</c:v>
                </c:pt>
                <c:pt idx="71">
                  <c:v>120</c:v>
                </c:pt>
                <c:pt idx="72">
                  <c:v>120</c:v>
                </c:pt>
                <c:pt idx="73">
                  <c:v>122.5</c:v>
                </c:pt>
                <c:pt idx="74">
                  <c:v>125</c:v>
                </c:pt>
                <c:pt idx="75">
                  <c:v>125</c:v>
                </c:pt>
                <c:pt idx="76">
                  <c:v>127.5</c:v>
                </c:pt>
                <c:pt idx="77">
                  <c:v>130</c:v>
                </c:pt>
                <c:pt idx="78">
                  <c:v>130</c:v>
                </c:pt>
                <c:pt idx="79">
                  <c:v>132.5</c:v>
                </c:pt>
                <c:pt idx="80">
                  <c:v>135</c:v>
                </c:pt>
                <c:pt idx="81">
                  <c:v>135</c:v>
                </c:pt>
                <c:pt idx="82">
                  <c:v>137.69999999999999</c:v>
                </c:pt>
                <c:pt idx="83">
                  <c:v>140</c:v>
                </c:pt>
                <c:pt idx="84">
                  <c:v>140</c:v>
                </c:pt>
                <c:pt idx="85">
                  <c:v>142.5</c:v>
                </c:pt>
                <c:pt idx="86">
                  <c:v>145</c:v>
                </c:pt>
                <c:pt idx="87">
                  <c:v>145</c:v>
                </c:pt>
                <c:pt idx="88">
                  <c:v>147.5</c:v>
                </c:pt>
                <c:pt idx="89">
                  <c:v>150</c:v>
                </c:pt>
                <c:pt idx="90">
                  <c:v>150</c:v>
                </c:pt>
                <c:pt idx="91">
                  <c:v>152.5</c:v>
                </c:pt>
                <c:pt idx="92">
                  <c:v>155</c:v>
                </c:pt>
                <c:pt idx="93">
                  <c:v>155</c:v>
                </c:pt>
                <c:pt idx="94">
                  <c:v>157.5</c:v>
                </c:pt>
                <c:pt idx="95">
                  <c:v>160</c:v>
                </c:pt>
                <c:pt idx="96">
                  <c:v>160</c:v>
                </c:pt>
                <c:pt idx="97">
                  <c:v>162.5</c:v>
                </c:pt>
                <c:pt idx="98">
                  <c:v>165</c:v>
                </c:pt>
                <c:pt idx="99">
                  <c:v>165</c:v>
                </c:pt>
                <c:pt idx="100">
                  <c:v>167.5</c:v>
                </c:pt>
                <c:pt idx="101">
                  <c:v>170</c:v>
                </c:pt>
                <c:pt idx="102">
                  <c:v>170</c:v>
                </c:pt>
                <c:pt idx="103">
                  <c:v>172.5</c:v>
                </c:pt>
                <c:pt idx="104">
                  <c:v>175</c:v>
                </c:pt>
                <c:pt idx="105">
                  <c:v>175</c:v>
                </c:pt>
                <c:pt idx="106">
                  <c:v>177</c:v>
                </c:pt>
                <c:pt idx="107">
                  <c:v>179</c:v>
                </c:pt>
                <c:pt idx="108">
                  <c:v>180</c:v>
                </c:pt>
                <c:pt idx="109">
                  <c:v>180</c:v>
                </c:pt>
                <c:pt idx="110">
                  <c:v>182</c:v>
                </c:pt>
                <c:pt idx="111">
                  <c:v>184</c:v>
                </c:pt>
                <c:pt idx="112">
                  <c:v>185</c:v>
                </c:pt>
                <c:pt idx="113">
                  <c:v>185</c:v>
                </c:pt>
                <c:pt idx="114">
                  <c:v>187</c:v>
                </c:pt>
                <c:pt idx="115">
                  <c:v>189</c:v>
                </c:pt>
                <c:pt idx="116">
                  <c:v>190</c:v>
                </c:pt>
                <c:pt idx="117">
                  <c:v>192.5</c:v>
                </c:pt>
                <c:pt idx="118">
                  <c:v>195</c:v>
                </c:pt>
                <c:pt idx="119">
                  <c:v>195</c:v>
                </c:pt>
                <c:pt idx="120">
                  <c:v>197.5</c:v>
                </c:pt>
                <c:pt idx="121">
                  <c:v>200</c:v>
                </c:pt>
                <c:pt idx="122">
                  <c:v>200</c:v>
                </c:pt>
                <c:pt idx="123">
                  <c:v>202.5</c:v>
                </c:pt>
                <c:pt idx="124">
                  <c:v>205</c:v>
                </c:pt>
                <c:pt idx="125">
                  <c:v>205</c:v>
                </c:pt>
                <c:pt idx="126">
                  <c:v>207.5</c:v>
                </c:pt>
                <c:pt idx="127">
                  <c:v>210</c:v>
                </c:pt>
                <c:pt idx="128">
                  <c:v>210</c:v>
                </c:pt>
                <c:pt idx="129">
                  <c:v>212.5</c:v>
                </c:pt>
                <c:pt idx="130">
                  <c:v>215</c:v>
                </c:pt>
                <c:pt idx="131">
                  <c:v>215</c:v>
                </c:pt>
                <c:pt idx="132">
                  <c:v>217.5</c:v>
                </c:pt>
                <c:pt idx="133">
                  <c:v>220</c:v>
                </c:pt>
                <c:pt idx="134">
                  <c:v>220</c:v>
                </c:pt>
                <c:pt idx="135">
                  <c:v>222.5</c:v>
                </c:pt>
                <c:pt idx="136">
                  <c:v>225</c:v>
                </c:pt>
                <c:pt idx="137">
                  <c:v>225</c:v>
                </c:pt>
                <c:pt idx="138">
                  <c:v>227</c:v>
                </c:pt>
                <c:pt idx="139">
                  <c:v>229</c:v>
                </c:pt>
                <c:pt idx="140">
                  <c:v>230</c:v>
                </c:pt>
                <c:pt idx="141">
                  <c:v>230</c:v>
                </c:pt>
                <c:pt idx="142">
                  <c:v>232</c:v>
                </c:pt>
                <c:pt idx="143">
                  <c:v>234</c:v>
                </c:pt>
                <c:pt idx="144">
                  <c:v>235</c:v>
                </c:pt>
                <c:pt idx="145">
                  <c:v>235</c:v>
                </c:pt>
                <c:pt idx="146">
                  <c:v>237</c:v>
                </c:pt>
                <c:pt idx="147">
                  <c:v>239</c:v>
                </c:pt>
                <c:pt idx="148">
                  <c:v>240</c:v>
                </c:pt>
                <c:pt idx="149">
                  <c:v>240</c:v>
                </c:pt>
                <c:pt idx="150">
                  <c:v>242</c:v>
                </c:pt>
                <c:pt idx="151">
                  <c:v>244</c:v>
                </c:pt>
                <c:pt idx="152">
                  <c:v>245</c:v>
                </c:pt>
                <c:pt idx="153">
                  <c:v>245</c:v>
                </c:pt>
                <c:pt idx="154">
                  <c:v>247</c:v>
                </c:pt>
                <c:pt idx="155">
                  <c:v>249</c:v>
                </c:pt>
                <c:pt idx="156">
                  <c:v>250</c:v>
                </c:pt>
                <c:pt idx="157">
                  <c:v>250</c:v>
                </c:pt>
                <c:pt idx="158">
                  <c:v>252</c:v>
                </c:pt>
                <c:pt idx="159">
                  <c:v>254</c:v>
                </c:pt>
                <c:pt idx="160">
                  <c:v>255</c:v>
                </c:pt>
                <c:pt idx="161">
                  <c:v>255</c:v>
                </c:pt>
                <c:pt idx="162">
                  <c:v>257</c:v>
                </c:pt>
                <c:pt idx="163">
                  <c:v>259</c:v>
                </c:pt>
                <c:pt idx="164">
                  <c:v>260</c:v>
                </c:pt>
                <c:pt idx="165">
                  <c:v>260</c:v>
                </c:pt>
                <c:pt idx="166">
                  <c:v>262</c:v>
                </c:pt>
                <c:pt idx="167">
                  <c:v>264</c:v>
                </c:pt>
                <c:pt idx="168">
                  <c:v>265</c:v>
                </c:pt>
                <c:pt idx="169">
                  <c:v>265</c:v>
                </c:pt>
                <c:pt idx="170">
                  <c:v>267</c:v>
                </c:pt>
                <c:pt idx="171">
                  <c:v>269</c:v>
                </c:pt>
                <c:pt idx="172">
                  <c:v>270</c:v>
                </c:pt>
                <c:pt idx="173">
                  <c:v>270</c:v>
                </c:pt>
                <c:pt idx="174">
                  <c:v>272</c:v>
                </c:pt>
                <c:pt idx="175">
                  <c:v>274</c:v>
                </c:pt>
                <c:pt idx="176">
                  <c:v>275</c:v>
                </c:pt>
                <c:pt idx="177">
                  <c:v>275</c:v>
                </c:pt>
                <c:pt idx="178">
                  <c:v>277</c:v>
                </c:pt>
                <c:pt idx="179">
                  <c:v>279</c:v>
                </c:pt>
                <c:pt idx="180">
                  <c:v>280</c:v>
                </c:pt>
                <c:pt idx="181">
                  <c:v>280</c:v>
                </c:pt>
                <c:pt idx="182">
                  <c:v>282</c:v>
                </c:pt>
                <c:pt idx="183">
                  <c:v>284</c:v>
                </c:pt>
                <c:pt idx="184">
                  <c:v>285</c:v>
                </c:pt>
                <c:pt idx="185">
                  <c:v>285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290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295</c:v>
                </c:pt>
                <c:pt idx="194">
                  <c:v>297</c:v>
                </c:pt>
                <c:pt idx="195">
                  <c:v>299</c:v>
                </c:pt>
                <c:pt idx="196">
                  <c:v>300</c:v>
                </c:pt>
                <c:pt idx="197">
                  <c:v>300</c:v>
                </c:pt>
                <c:pt idx="198">
                  <c:v>302</c:v>
                </c:pt>
                <c:pt idx="199">
                  <c:v>304</c:v>
                </c:pt>
                <c:pt idx="200">
                  <c:v>305</c:v>
                </c:pt>
                <c:pt idx="201">
                  <c:v>305</c:v>
                </c:pt>
                <c:pt idx="202">
                  <c:v>307</c:v>
                </c:pt>
                <c:pt idx="203">
                  <c:v>309</c:v>
                </c:pt>
                <c:pt idx="204">
                  <c:v>310</c:v>
                </c:pt>
                <c:pt idx="205">
                  <c:v>310</c:v>
                </c:pt>
                <c:pt idx="206">
                  <c:v>312</c:v>
                </c:pt>
                <c:pt idx="207">
                  <c:v>314</c:v>
                </c:pt>
                <c:pt idx="208">
                  <c:v>315</c:v>
                </c:pt>
                <c:pt idx="209">
                  <c:v>315</c:v>
                </c:pt>
                <c:pt idx="210">
                  <c:v>317</c:v>
                </c:pt>
                <c:pt idx="211">
                  <c:v>319</c:v>
                </c:pt>
                <c:pt idx="212">
                  <c:v>320</c:v>
                </c:pt>
                <c:pt idx="213">
                  <c:v>320</c:v>
                </c:pt>
                <c:pt idx="214">
                  <c:v>322</c:v>
                </c:pt>
                <c:pt idx="215">
                  <c:v>324</c:v>
                </c:pt>
                <c:pt idx="216">
                  <c:v>325</c:v>
                </c:pt>
                <c:pt idx="217">
                  <c:v>325</c:v>
                </c:pt>
                <c:pt idx="218">
                  <c:v>327</c:v>
                </c:pt>
                <c:pt idx="219">
                  <c:v>329</c:v>
                </c:pt>
                <c:pt idx="220">
                  <c:v>330</c:v>
                </c:pt>
                <c:pt idx="221">
                  <c:v>330</c:v>
                </c:pt>
                <c:pt idx="222">
                  <c:v>332</c:v>
                </c:pt>
                <c:pt idx="223">
                  <c:v>334</c:v>
                </c:pt>
                <c:pt idx="224">
                  <c:v>335</c:v>
                </c:pt>
                <c:pt idx="225">
                  <c:v>335</c:v>
                </c:pt>
                <c:pt idx="226">
                  <c:v>337</c:v>
                </c:pt>
                <c:pt idx="227">
                  <c:v>339</c:v>
                </c:pt>
                <c:pt idx="228">
                  <c:v>340</c:v>
                </c:pt>
                <c:pt idx="229">
                  <c:v>340</c:v>
                </c:pt>
                <c:pt idx="230">
                  <c:v>342</c:v>
                </c:pt>
                <c:pt idx="231">
                  <c:v>344</c:v>
                </c:pt>
                <c:pt idx="232">
                  <c:v>345</c:v>
                </c:pt>
                <c:pt idx="233">
                  <c:v>345</c:v>
                </c:pt>
                <c:pt idx="234">
                  <c:v>347</c:v>
                </c:pt>
                <c:pt idx="235">
                  <c:v>349</c:v>
                </c:pt>
                <c:pt idx="236">
                  <c:v>350</c:v>
                </c:pt>
                <c:pt idx="237">
                  <c:v>350</c:v>
                </c:pt>
                <c:pt idx="238">
                  <c:v>352</c:v>
                </c:pt>
                <c:pt idx="239">
                  <c:v>354</c:v>
                </c:pt>
                <c:pt idx="240">
                  <c:v>355</c:v>
                </c:pt>
                <c:pt idx="241">
                  <c:v>355</c:v>
                </c:pt>
                <c:pt idx="242">
                  <c:v>357</c:v>
                </c:pt>
                <c:pt idx="243">
                  <c:v>358.5</c:v>
                </c:pt>
                <c:pt idx="244">
                  <c:v>360</c:v>
                </c:pt>
                <c:pt idx="245">
                  <c:v>360</c:v>
                </c:pt>
                <c:pt idx="246">
                  <c:v>362</c:v>
                </c:pt>
                <c:pt idx="247">
                  <c:v>363.5</c:v>
                </c:pt>
                <c:pt idx="248">
                  <c:v>365</c:v>
                </c:pt>
                <c:pt idx="249">
                  <c:v>365</c:v>
                </c:pt>
                <c:pt idx="250">
                  <c:v>367</c:v>
                </c:pt>
                <c:pt idx="251">
                  <c:v>368.5</c:v>
                </c:pt>
                <c:pt idx="252">
                  <c:v>370</c:v>
                </c:pt>
                <c:pt idx="253">
                  <c:v>370</c:v>
                </c:pt>
                <c:pt idx="254">
                  <c:v>372</c:v>
                </c:pt>
                <c:pt idx="255">
                  <c:v>373.5</c:v>
                </c:pt>
                <c:pt idx="256">
                  <c:v>375</c:v>
                </c:pt>
                <c:pt idx="257">
                  <c:v>375</c:v>
                </c:pt>
                <c:pt idx="258">
                  <c:v>377</c:v>
                </c:pt>
                <c:pt idx="259">
                  <c:v>378.5</c:v>
                </c:pt>
                <c:pt idx="260">
                  <c:v>379.5</c:v>
                </c:pt>
                <c:pt idx="261">
                  <c:v>380</c:v>
                </c:pt>
                <c:pt idx="262">
                  <c:v>380</c:v>
                </c:pt>
                <c:pt idx="263">
                  <c:v>382</c:v>
                </c:pt>
                <c:pt idx="264">
                  <c:v>383.5</c:v>
                </c:pt>
                <c:pt idx="265">
                  <c:v>384.5</c:v>
                </c:pt>
                <c:pt idx="266">
                  <c:v>385</c:v>
                </c:pt>
                <c:pt idx="267">
                  <c:v>385</c:v>
                </c:pt>
                <c:pt idx="268">
                  <c:v>387</c:v>
                </c:pt>
                <c:pt idx="269">
                  <c:v>388.5</c:v>
                </c:pt>
                <c:pt idx="270">
                  <c:v>389.5</c:v>
                </c:pt>
                <c:pt idx="271">
                  <c:v>390</c:v>
                </c:pt>
                <c:pt idx="272">
                  <c:v>390</c:v>
                </c:pt>
                <c:pt idx="273">
                  <c:v>391.5</c:v>
                </c:pt>
                <c:pt idx="274">
                  <c:v>393</c:v>
                </c:pt>
                <c:pt idx="275">
                  <c:v>394.5</c:v>
                </c:pt>
                <c:pt idx="276">
                  <c:v>395</c:v>
                </c:pt>
                <c:pt idx="277">
                  <c:v>395</c:v>
                </c:pt>
                <c:pt idx="278">
                  <c:v>396.5</c:v>
                </c:pt>
                <c:pt idx="279">
                  <c:v>398</c:v>
                </c:pt>
                <c:pt idx="280">
                  <c:v>399.5</c:v>
                </c:pt>
                <c:pt idx="281">
                  <c:v>400</c:v>
                </c:pt>
                <c:pt idx="282">
                  <c:v>400</c:v>
                </c:pt>
                <c:pt idx="283">
                  <c:v>401.5</c:v>
                </c:pt>
                <c:pt idx="284">
                  <c:v>403</c:v>
                </c:pt>
                <c:pt idx="285">
                  <c:v>404.5</c:v>
                </c:pt>
                <c:pt idx="286">
                  <c:v>405</c:v>
                </c:pt>
                <c:pt idx="287">
                  <c:v>405</c:v>
                </c:pt>
                <c:pt idx="288">
                  <c:v>406.5</c:v>
                </c:pt>
                <c:pt idx="289">
                  <c:v>408</c:v>
                </c:pt>
                <c:pt idx="290">
                  <c:v>409.5</c:v>
                </c:pt>
                <c:pt idx="291">
                  <c:v>410</c:v>
                </c:pt>
                <c:pt idx="292">
                  <c:v>410</c:v>
                </c:pt>
                <c:pt idx="293">
                  <c:v>411.5</c:v>
                </c:pt>
                <c:pt idx="294">
                  <c:v>413</c:v>
                </c:pt>
                <c:pt idx="295">
                  <c:v>414.5</c:v>
                </c:pt>
                <c:pt idx="296">
                  <c:v>415</c:v>
                </c:pt>
                <c:pt idx="297">
                  <c:v>415</c:v>
                </c:pt>
                <c:pt idx="298">
                  <c:v>416.5</c:v>
                </c:pt>
                <c:pt idx="299">
                  <c:v>418</c:v>
                </c:pt>
                <c:pt idx="300">
                  <c:v>419.5</c:v>
                </c:pt>
                <c:pt idx="301">
                  <c:v>420</c:v>
                </c:pt>
                <c:pt idx="302">
                  <c:v>420</c:v>
                </c:pt>
                <c:pt idx="303">
                  <c:v>421.5</c:v>
                </c:pt>
                <c:pt idx="304">
                  <c:v>423</c:v>
                </c:pt>
                <c:pt idx="305">
                  <c:v>424.5</c:v>
                </c:pt>
                <c:pt idx="306">
                  <c:v>425</c:v>
                </c:pt>
                <c:pt idx="307">
                  <c:v>425</c:v>
                </c:pt>
                <c:pt idx="308">
                  <c:v>426.5</c:v>
                </c:pt>
                <c:pt idx="309">
                  <c:v>428</c:v>
                </c:pt>
                <c:pt idx="310">
                  <c:v>429.5</c:v>
                </c:pt>
                <c:pt idx="311">
                  <c:v>430</c:v>
                </c:pt>
                <c:pt idx="312">
                  <c:v>430</c:v>
                </c:pt>
                <c:pt idx="313">
                  <c:v>431.5</c:v>
                </c:pt>
                <c:pt idx="314">
                  <c:v>433</c:v>
                </c:pt>
                <c:pt idx="315">
                  <c:v>434.5</c:v>
                </c:pt>
                <c:pt idx="316">
                  <c:v>435</c:v>
                </c:pt>
                <c:pt idx="317">
                  <c:v>435</c:v>
                </c:pt>
                <c:pt idx="318">
                  <c:v>436.5</c:v>
                </c:pt>
                <c:pt idx="319">
                  <c:v>438</c:v>
                </c:pt>
                <c:pt idx="320">
                  <c:v>439.5</c:v>
                </c:pt>
                <c:pt idx="321">
                  <c:v>440</c:v>
                </c:pt>
                <c:pt idx="322">
                  <c:v>440</c:v>
                </c:pt>
                <c:pt idx="323">
                  <c:v>441.5</c:v>
                </c:pt>
                <c:pt idx="324">
                  <c:v>443</c:v>
                </c:pt>
                <c:pt idx="325">
                  <c:v>444.5</c:v>
                </c:pt>
                <c:pt idx="326">
                  <c:v>445</c:v>
                </c:pt>
                <c:pt idx="327">
                  <c:v>445</c:v>
                </c:pt>
                <c:pt idx="328">
                  <c:v>441.5</c:v>
                </c:pt>
                <c:pt idx="329">
                  <c:v>448</c:v>
                </c:pt>
                <c:pt idx="330">
                  <c:v>449.5</c:v>
                </c:pt>
                <c:pt idx="331">
                  <c:v>450</c:v>
                </c:pt>
                <c:pt idx="332">
                  <c:v>450</c:v>
                </c:pt>
              </c:numCache>
            </c:numRef>
          </c:xVal>
          <c:yVal>
            <c:numRef>
              <c:f>Data!$G$3:$G$1048576</c:f>
              <c:numCache>
                <c:formatCode>0.00</c:formatCode>
                <c:ptCount val="1048574"/>
                <c:pt idx="0">
                  <c:v>16.957429062087186</c:v>
                </c:pt>
                <c:pt idx="1">
                  <c:v>16.110920300751879</c:v>
                </c:pt>
                <c:pt idx="2">
                  <c:v>16.4683609478673</c:v>
                </c:pt>
                <c:pt idx="3">
                  <c:v>16.394158786346399</c:v>
                </c:pt>
                <c:pt idx="4">
                  <c:v>17.119510357583231</c:v>
                </c:pt>
                <c:pt idx="5">
                  <c:v>17.399637429983521</c:v>
                </c:pt>
                <c:pt idx="6">
                  <c:v>16.069963321751217</c:v>
                </c:pt>
                <c:pt idx="7">
                  <c:v>15.941063271302644</c:v>
                </c:pt>
                <c:pt idx="8">
                  <c:v>15.890625891677676</c:v>
                </c:pt>
                <c:pt idx="9">
                  <c:v>16.185661619486503</c:v>
                </c:pt>
                <c:pt idx="10">
                  <c:v>15.233903536977492</c:v>
                </c:pt>
                <c:pt idx="11">
                  <c:v>16.451480655737708</c:v>
                </c:pt>
                <c:pt idx="12">
                  <c:v>15.895538594164455</c:v>
                </c:pt>
                <c:pt idx="13">
                  <c:v>14.489342352941176</c:v>
                </c:pt>
                <c:pt idx="14">
                  <c:v>13.99595093265887</c:v>
                </c:pt>
                <c:pt idx="15">
                  <c:v>14.137266407766992</c:v>
                </c:pt>
                <c:pt idx="16">
                  <c:v>14.393436549226211</c:v>
                </c:pt>
                <c:pt idx="17">
                  <c:v>14.337676723276722</c:v>
                </c:pt>
                <c:pt idx="18">
                  <c:v>15.339292267536706</c:v>
                </c:pt>
                <c:pt idx="19">
                  <c:v>14.996317117117117</c:v>
                </c:pt>
                <c:pt idx="20">
                  <c:v>14.765771447499171</c:v>
                </c:pt>
                <c:pt idx="21">
                  <c:v>14.576522700198543</c:v>
                </c:pt>
                <c:pt idx="22">
                  <c:v>14.674470277410833</c:v>
                </c:pt>
                <c:pt idx="23">
                  <c:v>14.550153677419354</c:v>
                </c:pt>
                <c:pt idx="24">
                  <c:v>13.936628899521532</c:v>
                </c:pt>
                <c:pt idx="25">
                  <c:v>15.217686967997361</c:v>
                </c:pt>
                <c:pt idx="26">
                  <c:v>14.676840951122852</c:v>
                </c:pt>
                <c:pt idx="27">
                  <c:v>14.927145034190817</c:v>
                </c:pt>
                <c:pt idx="28">
                  <c:v>14.718429274696426</c:v>
                </c:pt>
                <c:pt idx="29">
                  <c:v>14.418559894109862</c:v>
                </c:pt>
                <c:pt idx="30">
                  <c:v>14.341277844311378</c:v>
                </c:pt>
                <c:pt idx="31">
                  <c:v>14.631664061010486</c:v>
                </c:pt>
                <c:pt idx="32">
                  <c:v>14.205576300197498</c:v>
                </c:pt>
                <c:pt idx="33">
                  <c:v>13.90040438247012</c:v>
                </c:pt>
                <c:pt idx="34">
                  <c:v>14.056423892353134</c:v>
                </c:pt>
                <c:pt idx="35">
                  <c:v>14.036398818510012</c:v>
                </c:pt>
                <c:pt idx="36">
                  <c:v>13.346757407970795</c:v>
                </c:pt>
                <c:pt idx="37">
                  <c:v>13.2036715542522</c:v>
                </c:pt>
                <c:pt idx="38">
                  <c:v>13.304389432485323</c:v>
                </c:pt>
                <c:pt idx="39">
                  <c:v>14.288023514127964</c:v>
                </c:pt>
                <c:pt idx="40">
                  <c:v>14.677307157190635</c:v>
                </c:pt>
                <c:pt idx="41">
                  <c:v>14.476519022457067</c:v>
                </c:pt>
                <c:pt idx="42">
                  <c:v>14.353276570680629</c:v>
                </c:pt>
                <c:pt idx="43">
                  <c:v>14.321391910555738</c:v>
                </c:pt>
                <c:pt idx="44">
                  <c:v>14.5458312</c:v>
                </c:pt>
                <c:pt idx="45">
                  <c:v>15.409946842105265</c:v>
                </c:pt>
                <c:pt idx="46">
                  <c:v>15.327077642410272</c:v>
                </c:pt>
                <c:pt idx="47">
                  <c:v>15.105788406757203</c:v>
                </c:pt>
                <c:pt idx="48">
                  <c:v>14.771162926829268</c:v>
                </c:pt>
                <c:pt idx="49">
                  <c:v>14.858503345478637</c:v>
                </c:pt>
                <c:pt idx="50">
                  <c:v>14.559612399095901</c:v>
                </c:pt>
                <c:pt idx="51">
                  <c:v>14.560299071618036</c:v>
                </c:pt>
                <c:pt idx="52">
                  <c:v>14.39812302631579</c:v>
                </c:pt>
                <c:pt idx="53">
                  <c:v>15.602540151765092</c:v>
                </c:pt>
                <c:pt idx="54">
                  <c:v>15.402218899521534</c:v>
                </c:pt>
                <c:pt idx="55">
                  <c:v>15.416906111999998</c:v>
                </c:pt>
                <c:pt idx="56">
                  <c:v>14.896715865701122</c:v>
                </c:pt>
                <c:pt idx="57">
                  <c:v>14.441073810957255</c:v>
                </c:pt>
                <c:pt idx="58">
                  <c:v>14.109649431294189</c:v>
                </c:pt>
                <c:pt idx="59">
                  <c:v>13.940559766763849</c:v>
                </c:pt>
                <c:pt idx="60">
                  <c:v>15.879666108247426</c:v>
                </c:pt>
                <c:pt idx="61">
                  <c:v>15.021552154340837</c:v>
                </c:pt>
                <c:pt idx="62">
                  <c:v>14.839736120182884</c:v>
                </c:pt>
                <c:pt idx="63">
                  <c:v>14.914541075552625</c:v>
                </c:pt>
                <c:pt idx="64">
                  <c:v>14.646327237099936</c:v>
                </c:pt>
                <c:pt idx="65">
                  <c:v>14.325568674698797</c:v>
                </c:pt>
                <c:pt idx="66">
                  <c:v>14.238500725115358</c:v>
                </c:pt>
                <c:pt idx="67">
                  <c:v>14.165391851606493</c:v>
                </c:pt>
                <c:pt idx="68">
                  <c:v>13.935939847631667</c:v>
                </c:pt>
                <c:pt idx="69">
                  <c:v>14.726625099075296</c:v>
                </c:pt>
                <c:pt idx="70">
                  <c:v>14.61597376614773</c:v>
                </c:pt>
                <c:pt idx="71">
                  <c:v>14.579212721311476</c:v>
                </c:pt>
                <c:pt idx="72">
                  <c:v>14.953653136056612</c:v>
                </c:pt>
                <c:pt idx="73">
                  <c:v>14.343977265345892</c:v>
                </c:pt>
                <c:pt idx="74">
                  <c:v>14.104039436619717</c:v>
                </c:pt>
                <c:pt idx="75">
                  <c:v>14.077351773981603</c:v>
                </c:pt>
                <c:pt idx="76">
                  <c:v>14.078888303130148</c:v>
                </c:pt>
                <c:pt idx="77">
                  <c:v>14.886412761714855</c:v>
                </c:pt>
                <c:pt idx="78">
                  <c:v>13.999665671641791</c:v>
                </c:pt>
                <c:pt idx="79">
                  <c:v>14.483197076411958</c:v>
                </c:pt>
                <c:pt idx="80">
                  <c:v>14.433141347083467</c:v>
                </c:pt>
                <c:pt idx="81">
                  <c:v>14.233358794628233</c:v>
                </c:pt>
                <c:pt idx="82">
                  <c:v>14.183241005802707</c:v>
                </c:pt>
                <c:pt idx="83">
                  <c:v>13.883110439921207</c:v>
                </c:pt>
                <c:pt idx="84">
                  <c:v>15.012045852384063</c:v>
                </c:pt>
                <c:pt idx="85">
                  <c:v>14.52480510638298</c:v>
                </c:pt>
                <c:pt idx="86">
                  <c:v>14.346243529411764</c:v>
                </c:pt>
                <c:pt idx="87">
                  <c:v>13.777250804069578</c:v>
                </c:pt>
                <c:pt idx="88">
                  <c:v>14.180129533678757</c:v>
                </c:pt>
                <c:pt idx="89">
                  <c:v>13.963830409356724</c:v>
                </c:pt>
                <c:pt idx="90">
                  <c:v>13.901149113991007</c:v>
                </c:pt>
                <c:pt idx="91">
                  <c:v>13.7800012694749</c:v>
                </c:pt>
                <c:pt idx="92">
                  <c:v>13.306349797132812</c:v>
                </c:pt>
                <c:pt idx="93">
                  <c:v>12.80675707702436</c:v>
                </c:pt>
                <c:pt idx="94">
                  <c:v>12.95837976346912</c:v>
                </c:pt>
                <c:pt idx="95">
                  <c:v>12.917866948640484</c:v>
                </c:pt>
                <c:pt idx="96">
                  <c:v>13.124145454545456</c:v>
                </c:pt>
                <c:pt idx="97">
                  <c:v>13.61805431937173</c:v>
                </c:pt>
                <c:pt idx="98">
                  <c:v>13.529156108745495</c:v>
                </c:pt>
                <c:pt idx="99">
                  <c:v>14.458150340798444</c:v>
                </c:pt>
                <c:pt idx="100">
                  <c:v>14.763287710843374</c:v>
                </c:pt>
                <c:pt idx="101">
                  <c:v>14.686683775280899</c:v>
                </c:pt>
                <c:pt idx="102">
                  <c:v>13.866830829523188</c:v>
                </c:pt>
                <c:pt idx="103">
                  <c:v>13.718034734581158</c:v>
                </c:pt>
                <c:pt idx="104">
                  <c:v>13.517276215505914</c:v>
                </c:pt>
                <c:pt idx="105">
                  <c:v>14.1008330703692</c:v>
                </c:pt>
                <c:pt idx="106">
                  <c:v>12.805466709802655</c:v>
                </c:pt>
                <c:pt idx="107">
                  <c:v>12.719491411764706</c:v>
                </c:pt>
                <c:pt idx="108">
                  <c:v>12.689078987175272</c:v>
                </c:pt>
                <c:pt idx="109">
                  <c:v>11.689340077821013</c:v>
                </c:pt>
                <c:pt idx="110">
                  <c:v>12.268663758819757</c:v>
                </c:pt>
                <c:pt idx="111">
                  <c:v>12.478743804878048</c:v>
                </c:pt>
                <c:pt idx="112">
                  <c:v>12.451102915165411</c:v>
                </c:pt>
                <c:pt idx="113">
                  <c:v>12.27099253867152</c:v>
                </c:pt>
                <c:pt idx="114">
                  <c:v>12.97960367936925</c:v>
                </c:pt>
                <c:pt idx="115">
                  <c:v>13.148784466019418</c:v>
                </c:pt>
                <c:pt idx="116">
                  <c:v>12.29879349074665</c:v>
                </c:pt>
                <c:pt idx="117">
                  <c:v>12.67609602104571</c:v>
                </c:pt>
                <c:pt idx="118">
                  <c:v>12.620612697389623</c:v>
                </c:pt>
                <c:pt idx="119">
                  <c:v>12.62770459408433</c:v>
                </c:pt>
                <c:pt idx="120">
                  <c:v>12.516184615384615</c:v>
                </c:pt>
                <c:pt idx="121">
                  <c:v>12.563995198399466</c:v>
                </c:pt>
                <c:pt idx="122">
                  <c:v>13.330840984615385</c:v>
                </c:pt>
                <c:pt idx="123">
                  <c:v>11.614053979692107</c:v>
                </c:pt>
                <c:pt idx="124">
                  <c:v>11.599665635036496</c:v>
                </c:pt>
                <c:pt idx="125">
                  <c:v>11.579582950819674</c:v>
                </c:pt>
                <c:pt idx="126">
                  <c:v>11.459761170731708</c:v>
                </c:pt>
                <c:pt idx="127">
                  <c:v>11.459836723910172</c:v>
                </c:pt>
                <c:pt idx="128">
                  <c:v>10.174353627028818</c:v>
                </c:pt>
                <c:pt idx="129">
                  <c:v>10.492600508905854</c:v>
                </c:pt>
                <c:pt idx="130">
                  <c:v>11.136937203166227</c:v>
                </c:pt>
                <c:pt idx="131">
                  <c:v>10.694728714147598</c:v>
                </c:pt>
                <c:pt idx="132">
                  <c:v>12.267035526315791</c:v>
                </c:pt>
                <c:pt idx="133">
                  <c:v>12.356262295081969</c:v>
                </c:pt>
                <c:pt idx="134">
                  <c:v>12.108994431706519</c:v>
                </c:pt>
                <c:pt idx="135">
                  <c:v>12.148061538461539</c:v>
                </c:pt>
                <c:pt idx="136">
                  <c:v>11.814351547070443</c:v>
                </c:pt>
                <c:pt idx="137">
                  <c:v>14.290639631336404</c:v>
                </c:pt>
                <c:pt idx="138">
                  <c:v>11.251316564811837</c:v>
                </c:pt>
                <c:pt idx="139">
                  <c:v>11.247496320630749</c:v>
                </c:pt>
                <c:pt idx="140">
                  <c:v>13.142284660961158</c:v>
                </c:pt>
                <c:pt idx="141">
                  <c:v>13.089470291516541</c:v>
                </c:pt>
                <c:pt idx="142">
                  <c:v>11.069263150955834</c:v>
                </c:pt>
                <c:pt idx="143">
                  <c:v>10.988852054794521</c:v>
                </c:pt>
                <c:pt idx="144">
                  <c:v>11.141596743731684</c:v>
                </c:pt>
                <c:pt idx="145">
                  <c:v>10.902801674179008</c:v>
                </c:pt>
                <c:pt idx="146">
                  <c:v>11.065196984924622</c:v>
                </c:pt>
                <c:pt idx="147">
                  <c:v>11.216534857142857</c:v>
                </c:pt>
                <c:pt idx="148">
                  <c:v>11.17321261498029</c:v>
                </c:pt>
                <c:pt idx="149">
                  <c:v>11.49277455504285</c:v>
                </c:pt>
                <c:pt idx="150">
                  <c:v>11.217430657894738</c:v>
                </c:pt>
                <c:pt idx="151">
                  <c:v>11.214481340341655</c:v>
                </c:pt>
                <c:pt idx="152">
                  <c:v>11.134741261374332</c:v>
                </c:pt>
                <c:pt idx="153">
                  <c:v>11.131841713344315</c:v>
                </c:pt>
                <c:pt idx="154">
                  <c:v>11.075211780277961</c:v>
                </c:pt>
                <c:pt idx="155">
                  <c:v>11.039598682042833</c:v>
                </c:pt>
                <c:pt idx="156">
                  <c:v>10.957999077429982</c:v>
                </c:pt>
                <c:pt idx="157">
                  <c:v>10.795982471169687</c:v>
                </c:pt>
                <c:pt idx="158">
                  <c:v>11.003653929628411</c:v>
                </c:pt>
                <c:pt idx="159">
                  <c:v>11.061240547588007</c:v>
                </c:pt>
                <c:pt idx="160">
                  <c:v>12.01523688652704</c:v>
                </c:pt>
                <c:pt idx="161">
                  <c:v>10.999960302333225</c:v>
                </c:pt>
                <c:pt idx="162">
                  <c:v>11.674630824843904</c:v>
                </c:pt>
                <c:pt idx="163">
                  <c:v>11.871240514681626</c:v>
                </c:pt>
                <c:pt idx="164">
                  <c:v>11.792258709677419</c:v>
                </c:pt>
                <c:pt idx="165">
                  <c:v>11.801452147852146</c:v>
                </c:pt>
                <c:pt idx="166">
                  <c:v>11.806984859504134</c:v>
                </c:pt>
                <c:pt idx="167">
                  <c:v>11.382513601473748</c:v>
                </c:pt>
                <c:pt idx="168">
                  <c:v>11.126046802900461</c:v>
                </c:pt>
                <c:pt idx="169">
                  <c:v>9.5831745657933496</c:v>
                </c:pt>
                <c:pt idx="170">
                  <c:v>9.9976434954007907</c:v>
                </c:pt>
                <c:pt idx="171">
                  <c:v>10.336990639419907</c:v>
                </c:pt>
                <c:pt idx="172">
                  <c:v>10.313615984147953</c:v>
                </c:pt>
                <c:pt idx="173">
                  <c:v>11.183704670420667</c:v>
                </c:pt>
                <c:pt idx="174">
                  <c:v>11.274365284974094</c:v>
                </c:pt>
                <c:pt idx="175">
                  <c:v>10.818374599182647</c:v>
                </c:pt>
                <c:pt idx="176">
                  <c:v>11.132118818453369</c:v>
                </c:pt>
                <c:pt idx="177">
                  <c:v>11.109878197961196</c:v>
                </c:pt>
                <c:pt idx="178">
                  <c:v>10.952780545514296</c:v>
                </c:pt>
                <c:pt idx="179">
                  <c:v>10.813828137384412</c:v>
                </c:pt>
                <c:pt idx="180">
                  <c:v>10.665996576695195</c:v>
                </c:pt>
                <c:pt idx="181">
                  <c:v>8.5734787241039125</c:v>
                </c:pt>
                <c:pt idx="182">
                  <c:v>9.5107235118057876</c:v>
                </c:pt>
                <c:pt idx="183">
                  <c:v>9.8940067371202112</c:v>
                </c:pt>
                <c:pt idx="184">
                  <c:v>9.8344079999999998</c:v>
                </c:pt>
                <c:pt idx="185">
                  <c:v>9.8905796265967894</c:v>
                </c:pt>
                <c:pt idx="186">
                  <c:v>9.9197388320686244</c:v>
                </c:pt>
                <c:pt idx="187">
                  <c:v>9.9426361846153846</c:v>
                </c:pt>
                <c:pt idx="188">
                  <c:v>9.9125585424544518</c:v>
                </c:pt>
                <c:pt idx="189">
                  <c:v>9.8658328576169936</c:v>
                </c:pt>
                <c:pt idx="190">
                  <c:v>10.751141172617098</c:v>
                </c:pt>
                <c:pt idx="191">
                  <c:v>10.666916522811345</c:v>
                </c:pt>
                <c:pt idx="192">
                  <c:v>10.607737908281097</c:v>
                </c:pt>
                <c:pt idx="193">
                  <c:v>10.129153528060387</c:v>
                </c:pt>
                <c:pt idx="194">
                  <c:v>10.260903242712086</c:v>
                </c:pt>
                <c:pt idx="195">
                  <c:v>10.194748743973612</c:v>
                </c:pt>
                <c:pt idx="196">
                  <c:v>10.130442842975206</c:v>
                </c:pt>
                <c:pt idx="197">
                  <c:v>10.143902950819673</c:v>
                </c:pt>
                <c:pt idx="198">
                  <c:v>10.116850066050198</c:v>
                </c:pt>
                <c:pt idx="199">
                  <c:v>10.028647058823529</c:v>
                </c:pt>
                <c:pt idx="200">
                  <c:v>10.099460222077072</c:v>
                </c:pt>
                <c:pt idx="201">
                  <c:v>10.055867277486913</c:v>
                </c:pt>
                <c:pt idx="202">
                  <c:v>9.950853403485695</c:v>
                </c:pt>
                <c:pt idx="203">
                  <c:v>9.9414956065573783</c:v>
                </c:pt>
                <c:pt idx="204">
                  <c:v>9.8029050279329617</c:v>
                </c:pt>
                <c:pt idx="205">
                  <c:v>9.3078053989202143</c:v>
                </c:pt>
                <c:pt idx="206">
                  <c:v>9.6089364660444172</c:v>
                </c:pt>
                <c:pt idx="207">
                  <c:v>9.672011409836065</c:v>
                </c:pt>
                <c:pt idx="208">
                  <c:v>9.5620917151813725</c:v>
                </c:pt>
                <c:pt idx="209">
                  <c:v>10.261577877237853</c:v>
                </c:pt>
                <c:pt idx="210">
                  <c:v>10.501902999361841</c:v>
                </c:pt>
                <c:pt idx="211">
                  <c:v>10.449277634961438</c:v>
                </c:pt>
                <c:pt idx="212">
                  <c:v>11.024052481821057</c:v>
                </c:pt>
                <c:pt idx="213">
                  <c:v>11.024052481821057</c:v>
                </c:pt>
                <c:pt idx="214">
                  <c:v>10.973689548387096</c:v>
                </c:pt>
                <c:pt idx="215">
                  <c:v>10.899334964584675</c:v>
                </c:pt>
                <c:pt idx="216">
                  <c:v>10.801610107391031</c:v>
                </c:pt>
                <c:pt idx="217">
                  <c:v>10.80162085308057</c:v>
                </c:pt>
                <c:pt idx="218">
                  <c:v>10.285608344198174</c:v>
                </c:pt>
                <c:pt idx="219">
                  <c:v>10.577926829268293</c:v>
                </c:pt>
                <c:pt idx="220">
                  <c:v>10.422373966014748</c:v>
                </c:pt>
                <c:pt idx="221">
                  <c:v>9.3462626924336707</c:v>
                </c:pt>
                <c:pt idx="222">
                  <c:v>9.8383387559808639</c:v>
                </c:pt>
                <c:pt idx="223">
                  <c:v>9.6767752318276994</c:v>
                </c:pt>
                <c:pt idx="224">
                  <c:v>9.8182362398703393</c:v>
                </c:pt>
                <c:pt idx="225">
                  <c:v>9.7505614497528832</c:v>
                </c:pt>
                <c:pt idx="226">
                  <c:v>9.9748426649163111</c:v>
                </c:pt>
                <c:pt idx="227">
                  <c:v>9.9036634050880625</c:v>
                </c:pt>
                <c:pt idx="228">
                  <c:v>9.9640637094373314</c:v>
                </c:pt>
                <c:pt idx="229">
                  <c:v>9.9319056716417915</c:v>
                </c:pt>
                <c:pt idx="230">
                  <c:v>9.7777978536585355</c:v>
                </c:pt>
                <c:pt idx="231">
                  <c:v>9.6190560000000023</c:v>
                </c:pt>
                <c:pt idx="232">
                  <c:v>9.7239160647571605</c:v>
                </c:pt>
                <c:pt idx="233">
                  <c:v>10.104183367616807</c:v>
                </c:pt>
                <c:pt idx="234">
                  <c:v>10.192086227544912</c:v>
                </c:pt>
                <c:pt idx="235">
                  <c:v>10.14211092878241</c:v>
                </c:pt>
                <c:pt idx="236">
                  <c:v>10.061046053062562</c:v>
                </c:pt>
                <c:pt idx="237">
                  <c:v>8.6695537648612948</c:v>
                </c:pt>
                <c:pt idx="238">
                  <c:v>8.7931851021753467</c:v>
                </c:pt>
                <c:pt idx="239">
                  <c:v>8.9945935609756109</c:v>
                </c:pt>
                <c:pt idx="240">
                  <c:v>8.4472382812499998</c:v>
                </c:pt>
                <c:pt idx="241">
                  <c:v>9.7612490092470257</c:v>
                </c:pt>
                <c:pt idx="242">
                  <c:v>10.258551981657387</c:v>
                </c:pt>
                <c:pt idx="243">
                  <c:v>10.710695478567235</c:v>
                </c:pt>
                <c:pt idx="244">
                  <c:v>9.9234296052631574</c:v>
                </c:pt>
                <c:pt idx="245">
                  <c:v>9.9968045901639346</c:v>
                </c:pt>
                <c:pt idx="246">
                  <c:v>9.8250654365733112</c:v>
                </c:pt>
                <c:pt idx="247">
                  <c:v>9.8299531772575257</c:v>
                </c:pt>
                <c:pt idx="248">
                  <c:v>9.7182854317732392</c:v>
                </c:pt>
                <c:pt idx="249">
                  <c:v>9.6011380669377537</c:v>
                </c:pt>
                <c:pt idx="250">
                  <c:v>9.5341192342752983</c:v>
                </c:pt>
                <c:pt idx="251">
                  <c:v>9.3452653620352262</c:v>
                </c:pt>
                <c:pt idx="252">
                  <c:v>9.3231658536585371</c:v>
                </c:pt>
                <c:pt idx="253">
                  <c:v>10.125629268292684</c:v>
                </c:pt>
                <c:pt idx="254">
                  <c:v>9.3287761751824814</c:v>
                </c:pt>
                <c:pt idx="255">
                  <c:v>9.2904198749999995</c:v>
                </c:pt>
                <c:pt idx="256">
                  <c:v>8.2653538969616918</c:v>
                </c:pt>
                <c:pt idx="257">
                  <c:v>7.5430021108179419</c:v>
                </c:pt>
                <c:pt idx="258">
                  <c:v>8.1344906684315017</c:v>
                </c:pt>
                <c:pt idx="259">
                  <c:v>8.236829654036244</c:v>
                </c:pt>
                <c:pt idx="260">
                  <c:v>8.359285765983115</c:v>
                </c:pt>
                <c:pt idx="261">
                  <c:v>8.1979648960739038</c:v>
                </c:pt>
                <c:pt idx="262">
                  <c:v>8.3851388603834742</c:v>
                </c:pt>
                <c:pt idx="263">
                  <c:v>8.7032776532630205</c:v>
                </c:pt>
                <c:pt idx="264">
                  <c:v>8.6876437685950414</c:v>
                </c:pt>
                <c:pt idx="265">
                  <c:v>8.5524090849242924</c:v>
                </c:pt>
                <c:pt idx="266">
                  <c:v>8.4823771239669412</c:v>
                </c:pt>
                <c:pt idx="267">
                  <c:v>8.5466396178343942</c:v>
                </c:pt>
                <c:pt idx="268">
                  <c:v>8.4218183619550864</c:v>
                </c:pt>
                <c:pt idx="269">
                  <c:v>8.2684703324808186</c:v>
                </c:pt>
                <c:pt idx="270">
                  <c:v>8.2362694736842101</c:v>
                </c:pt>
                <c:pt idx="271">
                  <c:v>8.5259782250082488</c:v>
                </c:pt>
                <c:pt idx="272">
                  <c:v>8.5307509727626467</c:v>
                </c:pt>
                <c:pt idx="273">
                  <c:v>8.761523107307438</c:v>
                </c:pt>
                <c:pt idx="274">
                  <c:v>8.7798251707317068</c:v>
                </c:pt>
                <c:pt idx="275">
                  <c:v>8.5176537313432839</c:v>
                </c:pt>
                <c:pt idx="276">
                  <c:v>8.5537453342157512</c:v>
                </c:pt>
                <c:pt idx="277">
                  <c:v>7.870915929443691</c:v>
                </c:pt>
                <c:pt idx="278">
                  <c:v>8.2132181482458471</c:v>
                </c:pt>
                <c:pt idx="279">
                  <c:v>8.579638777522181</c:v>
                </c:pt>
                <c:pt idx="280">
                  <c:v>8.5096669090909085</c:v>
                </c:pt>
                <c:pt idx="281">
                  <c:v>8.4740019980019987</c:v>
                </c:pt>
                <c:pt idx="282">
                  <c:v>8.2779884115884119</c:v>
                </c:pt>
                <c:pt idx="283">
                  <c:v>8.2973579920739784</c:v>
                </c:pt>
                <c:pt idx="284">
                  <c:v>8.625255713094246</c:v>
                </c:pt>
                <c:pt idx="285">
                  <c:v>8.7186380143696915</c:v>
                </c:pt>
                <c:pt idx="286">
                  <c:v>8.6873192422731815</c:v>
                </c:pt>
                <c:pt idx="287">
                  <c:v>8.62708863261944</c:v>
                </c:pt>
                <c:pt idx="288">
                  <c:v>8.5466129477489314</c:v>
                </c:pt>
                <c:pt idx="289">
                  <c:v>8.4099442500000006</c:v>
                </c:pt>
                <c:pt idx="290">
                  <c:v>8.9356988452655877</c:v>
                </c:pt>
                <c:pt idx="291">
                  <c:v>8.5759121532364588</c:v>
                </c:pt>
                <c:pt idx="292">
                  <c:v>8.5759121532364588</c:v>
                </c:pt>
                <c:pt idx="293">
                  <c:v>9.1069584207279455</c:v>
                </c:pt>
                <c:pt idx="294">
                  <c:v>8.6518444199867925</c:v>
                </c:pt>
                <c:pt idx="295">
                  <c:v>8.6375553703109986</c:v>
                </c:pt>
                <c:pt idx="296">
                  <c:v>8.4716887868852453</c:v>
                </c:pt>
                <c:pt idx="297">
                  <c:v>8.318970621097602</c:v>
                </c:pt>
                <c:pt idx="298">
                  <c:v>8.5276376160234495</c:v>
                </c:pt>
                <c:pt idx="299">
                  <c:v>8.4215343750000002</c:v>
                </c:pt>
                <c:pt idx="300">
                  <c:v>8.212252147852146</c:v>
                </c:pt>
                <c:pt idx="301">
                  <c:v>8.1682021463414642</c:v>
                </c:pt>
                <c:pt idx="302">
                  <c:v>7.8709269461077858</c:v>
                </c:pt>
                <c:pt idx="303">
                  <c:v>8.3838808349146099</c:v>
                </c:pt>
                <c:pt idx="304">
                  <c:v>8.4302032383419689</c:v>
                </c:pt>
                <c:pt idx="305">
                  <c:v>8.2534957650695517</c:v>
                </c:pt>
                <c:pt idx="306">
                  <c:v>8.5972482166446493</c:v>
                </c:pt>
                <c:pt idx="307">
                  <c:v>8.5675773758632037</c:v>
                </c:pt>
                <c:pt idx="308">
                  <c:v>8.5212167608912548</c:v>
                </c:pt>
                <c:pt idx="309">
                  <c:v>8.355186885245903</c:v>
                </c:pt>
                <c:pt idx="310">
                  <c:v>8.1257661751951424</c:v>
                </c:pt>
                <c:pt idx="311">
                  <c:v>8.037504518664047</c:v>
                </c:pt>
                <c:pt idx="312">
                  <c:v>11.616468694798822</c:v>
                </c:pt>
                <c:pt idx="313">
                  <c:v>7.5333241650294687</c:v>
                </c:pt>
                <c:pt idx="314">
                  <c:v>7.6542044991965712</c:v>
                </c:pt>
                <c:pt idx="315">
                  <c:v>7.6806242498469093</c:v>
                </c:pt>
                <c:pt idx="316">
                  <c:v>8.0398080000000007</c:v>
                </c:pt>
                <c:pt idx="317">
                  <c:v>8.0809955409836061</c:v>
                </c:pt>
                <c:pt idx="318">
                  <c:v>8.0479276308384922</c:v>
                </c:pt>
                <c:pt idx="319">
                  <c:v>7.8829773672055437</c:v>
                </c:pt>
                <c:pt idx="320">
                  <c:v>7.8073019941157247</c:v>
                </c:pt>
                <c:pt idx="321">
                  <c:v>7.8299279069767458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B-4020-8AB5-76E6E948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1568"/>
        <c:axId val="236649216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Data!$F$3:$F$1048576</c:f>
              <c:numCache>
                <c:formatCode>General</c:formatCode>
                <c:ptCount val="104857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20</c:v>
                </c:pt>
                <c:pt idx="13">
                  <c:v>22.5</c:v>
                </c:pt>
                <c:pt idx="14">
                  <c:v>25</c:v>
                </c:pt>
                <c:pt idx="15">
                  <c:v>25</c:v>
                </c:pt>
                <c:pt idx="16">
                  <c:v>27.5</c:v>
                </c:pt>
                <c:pt idx="17">
                  <c:v>30</c:v>
                </c:pt>
                <c:pt idx="18">
                  <c:v>30</c:v>
                </c:pt>
                <c:pt idx="19">
                  <c:v>32.5</c:v>
                </c:pt>
                <c:pt idx="20">
                  <c:v>35</c:v>
                </c:pt>
                <c:pt idx="21">
                  <c:v>35</c:v>
                </c:pt>
                <c:pt idx="22">
                  <c:v>37.5</c:v>
                </c:pt>
                <c:pt idx="23">
                  <c:v>40</c:v>
                </c:pt>
                <c:pt idx="24">
                  <c:v>40</c:v>
                </c:pt>
                <c:pt idx="25">
                  <c:v>42.5</c:v>
                </c:pt>
                <c:pt idx="26">
                  <c:v>45</c:v>
                </c:pt>
                <c:pt idx="27">
                  <c:v>45</c:v>
                </c:pt>
                <c:pt idx="28">
                  <c:v>47.5</c:v>
                </c:pt>
                <c:pt idx="29">
                  <c:v>50</c:v>
                </c:pt>
                <c:pt idx="30">
                  <c:v>50</c:v>
                </c:pt>
                <c:pt idx="31">
                  <c:v>52.5</c:v>
                </c:pt>
                <c:pt idx="32">
                  <c:v>55</c:v>
                </c:pt>
                <c:pt idx="33">
                  <c:v>55</c:v>
                </c:pt>
                <c:pt idx="34">
                  <c:v>57.5</c:v>
                </c:pt>
                <c:pt idx="35">
                  <c:v>60</c:v>
                </c:pt>
                <c:pt idx="36">
                  <c:v>60</c:v>
                </c:pt>
                <c:pt idx="37">
                  <c:v>62.5</c:v>
                </c:pt>
                <c:pt idx="38">
                  <c:v>65</c:v>
                </c:pt>
                <c:pt idx="39">
                  <c:v>65</c:v>
                </c:pt>
                <c:pt idx="40">
                  <c:v>67.5</c:v>
                </c:pt>
                <c:pt idx="41">
                  <c:v>70</c:v>
                </c:pt>
                <c:pt idx="42">
                  <c:v>70</c:v>
                </c:pt>
                <c:pt idx="43">
                  <c:v>72.5</c:v>
                </c:pt>
                <c:pt idx="44">
                  <c:v>75</c:v>
                </c:pt>
                <c:pt idx="45">
                  <c:v>75</c:v>
                </c:pt>
                <c:pt idx="46">
                  <c:v>77.5</c:v>
                </c:pt>
                <c:pt idx="47">
                  <c:v>80</c:v>
                </c:pt>
                <c:pt idx="48">
                  <c:v>80</c:v>
                </c:pt>
                <c:pt idx="49">
                  <c:v>82.5</c:v>
                </c:pt>
                <c:pt idx="50">
                  <c:v>85</c:v>
                </c:pt>
                <c:pt idx="51">
                  <c:v>85</c:v>
                </c:pt>
                <c:pt idx="52">
                  <c:v>87.5</c:v>
                </c:pt>
                <c:pt idx="53">
                  <c:v>90</c:v>
                </c:pt>
                <c:pt idx="54">
                  <c:v>90</c:v>
                </c:pt>
                <c:pt idx="55">
                  <c:v>92.5</c:v>
                </c:pt>
                <c:pt idx="56">
                  <c:v>95</c:v>
                </c:pt>
                <c:pt idx="57">
                  <c:v>95</c:v>
                </c:pt>
                <c:pt idx="58">
                  <c:v>97.5</c:v>
                </c:pt>
                <c:pt idx="59">
                  <c:v>100</c:v>
                </c:pt>
                <c:pt idx="60">
                  <c:v>100</c:v>
                </c:pt>
                <c:pt idx="61">
                  <c:v>102.5</c:v>
                </c:pt>
                <c:pt idx="62">
                  <c:v>105</c:v>
                </c:pt>
                <c:pt idx="63">
                  <c:v>105</c:v>
                </c:pt>
                <c:pt idx="64">
                  <c:v>107.5</c:v>
                </c:pt>
                <c:pt idx="65">
                  <c:v>110</c:v>
                </c:pt>
                <c:pt idx="66">
                  <c:v>110</c:v>
                </c:pt>
                <c:pt idx="67">
                  <c:v>12.5</c:v>
                </c:pt>
                <c:pt idx="68">
                  <c:v>115</c:v>
                </c:pt>
                <c:pt idx="69">
                  <c:v>115</c:v>
                </c:pt>
                <c:pt idx="70">
                  <c:v>117.5</c:v>
                </c:pt>
                <c:pt idx="71">
                  <c:v>120</c:v>
                </c:pt>
                <c:pt idx="72">
                  <c:v>120</c:v>
                </c:pt>
                <c:pt idx="73">
                  <c:v>122.5</c:v>
                </c:pt>
                <c:pt idx="74">
                  <c:v>125</c:v>
                </c:pt>
                <c:pt idx="75">
                  <c:v>125</c:v>
                </c:pt>
                <c:pt idx="76">
                  <c:v>127.5</c:v>
                </c:pt>
                <c:pt idx="77">
                  <c:v>130</c:v>
                </c:pt>
                <c:pt idx="78">
                  <c:v>130</c:v>
                </c:pt>
                <c:pt idx="79">
                  <c:v>132.5</c:v>
                </c:pt>
                <c:pt idx="80">
                  <c:v>135</c:v>
                </c:pt>
                <c:pt idx="81">
                  <c:v>135</c:v>
                </c:pt>
                <c:pt idx="82">
                  <c:v>137.69999999999999</c:v>
                </c:pt>
                <c:pt idx="83">
                  <c:v>140</c:v>
                </c:pt>
                <c:pt idx="84">
                  <c:v>140</c:v>
                </c:pt>
                <c:pt idx="85">
                  <c:v>142.5</c:v>
                </c:pt>
                <c:pt idx="86">
                  <c:v>145</c:v>
                </c:pt>
                <c:pt idx="87">
                  <c:v>145</c:v>
                </c:pt>
                <c:pt idx="88">
                  <c:v>147.5</c:v>
                </c:pt>
                <c:pt idx="89">
                  <c:v>150</c:v>
                </c:pt>
                <c:pt idx="90">
                  <c:v>150</c:v>
                </c:pt>
                <c:pt idx="91">
                  <c:v>152.5</c:v>
                </c:pt>
                <c:pt idx="92">
                  <c:v>155</c:v>
                </c:pt>
                <c:pt idx="93">
                  <c:v>155</c:v>
                </c:pt>
                <c:pt idx="94">
                  <c:v>157.5</c:v>
                </c:pt>
                <c:pt idx="95">
                  <c:v>160</c:v>
                </c:pt>
                <c:pt idx="96">
                  <c:v>160</c:v>
                </c:pt>
                <c:pt idx="97">
                  <c:v>162.5</c:v>
                </c:pt>
                <c:pt idx="98">
                  <c:v>165</c:v>
                </c:pt>
                <c:pt idx="99">
                  <c:v>165</c:v>
                </c:pt>
                <c:pt idx="100">
                  <c:v>167.5</c:v>
                </c:pt>
                <c:pt idx="101">
                  <c:v>170</c:v>
                </c:pt>
                <c:pt idx="102">
                  <c:v>170</c:v>
                </c:pt>
                <c:pt idx="103">
                  <c:v>172.5</c:v>
                </c:pt>
                <c:pt idx="104">
                  <c:v>175</c:v>
                </c:pt>
                <c:pt idx="105">
                  <c:v>175</c:v>
                </c:pt>
                <c:pt idx="106">
                  <c:v>177</c:v>
                </c:pt>
                <c:pt idx="107">
                  <c:v>179</c:v>
                </c:pt>
                <c:pt idx="108">
                  <c:v>180</c:v>
                </c:pt>
                <c:pt idx="109">
                  <c:v>180</c:v>
                </c:pt>
                <c:pt idx="110">
                  <c:v>182</c:v>
                </c:pt>
                <c:pt idx="111">
                  <c:v>184</c:v>
                </c:pt>
                <c:pt idx="112">
                  <c:v>185</c:v>
                </c:pt>
                <c:pt idx="113">
                  <c:v>185</c:v>
                </c:pt>
                <c:pt idx="114">
                  <c:v>187</c:v>
                </c:pt>
                <c:pt idx="115">
                  <c:v>189</c:v>
                </c:pt>
                <c:pt idx="116">
                  <c:v>190</c:v>
                </c:pt>
                <c:pt idx="117">
                  <c:v>192.5</c:v>
                </c:pt>
                <c:pt idx="118">
                  <c:v>195</c:v>
                </c:pt>
                <c:pt idx="119">
                  <c:v>195</c:v>
                </c:pt>
                <c:pt idx="120">
                  <c:v>197.5</c:v>
                </c:pt>
                <c:pt idx="121">
                  <c:v>200</c:v>
                </c:pt>
                <c:pt idx="122">
                  <c:v>200</c:v>
                </c:pt>
                <c:pt idx="123">
                  <c:v>202.5</c:v>
                </c:pt>
                <c:pt idx="124">
                  <c:v>205</c:v>
                </c:pt>
                <c:pt idx="125">
                  <c:v>205</c:v>
                </c:pt>
                <c:pt idx="126">
                  <c:v>207.5</c:v>
                </c:pt>
                <c:pt idx="127">
                  <c:v>210</c:v>
                </c:pt>
                <c:pt idx="128">
                  <c:v>210</c:v>
                </c:pt>
                <c:pt idx="129">
                  <c:v>212.5</c:v>
                </c:pt>
                <c:pt idx="130">
                  <c:v>215</c:v>
                </c:pt>
                <c:pt idx="131">
                  <c:v>215</c:v>
                </c:pt>
                <c:pt idx="132">
                  <c:v>217.5</c:v>
                </c:pt>
                <c:pt idx="133">
                  <c:v>220</c:v>
                </c:pt>
                <c:pt idx="134">
                  <c:v>220</c:v>
                </c:pt>
                <c:pt idx="135">
                  <c:v>222.5</c:v>
                </c:pt>
                <c:pt idx="136">
                  <c:v>225</c:v>
                </c:pt>
                <c:pt idx="137">
                  <c:v>225</c:v>
                </c:pt>
                <c:pt idx="138">
                  <c:v>227</c:v>
                </c:pt>
                <c:pt idx="139">
                  <c:v>229</c:v>
                </c:pt>
                <c:pt idx="140">
                  <c:v>230</c:v>
                </c:pt>
                <c:pt idx="141">
                  <c:v>230</c:v>
                </c:pt>
                <c:pt idx="142">
                  <c:v>232</c:v>
                </c:pt>
                <c:pt idx="143">
                  <c:v>234</c:v>
                </c:pt>
                <c:pt idx="144">
                  <c:v>235</c:v>
                </c:pt>
                <c:pt idx="145">
                  <c:v>235</c:v>
                </c:pt>
                <c:pt idx="146">
                  <c:v>237</c:v>
                </c:pt>
                <c:pt idx="147">
                  <c:v>239</c:v>
                </c:pt>
                <c:pt idx="148">
                  <c:v>240</c:v>
                </c:pt>
                <c:pt idx="149">
                  <c:v>240</c:v>
                </c:pt>
                <c:pt idx="150">
                  <c:v>242</c:v>
                </c:pt>
                <c:pt idx="151">
                  <c:v>244</c:v>
                </c:pt>
                <c:pt idx="152">
                  <c:v>245</c:v>
                </c:pt>
                <c:pt idx="153">
                  <c:v>245</c:v>
                </c:pt>
                <c:pt idx="154">
                  <c:v>247</c:v>
                </c:pt>
                <c:pt idx="155">
                  <c:v>249</c:v>
                </c:pt>
                <c:pt idx="156">
                  <c:v>250</c:v>
                </c:pt>
                <c:pt idx="157">
                  <c:v>250</c:v>
                </c:pt>
                <c:pt idx="158">
                  <c:v>252</c:v>
                </c:pt>
                <c:pt idx="159">
                  <c:v>254</c:v>
                </c:pt>
                <c:pt idx="160">
                  <c:v>255</c:v>
                </c:pt>
                <c:pt idx="161">
                  <c:v>255</c:v>
                </c:pt>
                <c:pt idx="162">
                  <c:v>257</c:v>
                </c:pt>
                <c:pt idx="163">
                  <c:v>259</c:v>
                </c:pt>
                <c:pt idx="164">
                  <c:v>260</c:v>
                </c:pt>
                <c:pt idx="165">
                  <c:v>260</c:v>
                </c:pt>
                <c:pt idx="166">
                  <c:v>262</c:v>
                </c:pt>
                <c:pt idx="167">
                  <c:v>264</c:v>
                </c:pt>
                <c:pt idx="168">
                  <c:v>265</c:v>
                </c:pt>
                <c:pt idx="169">
                  <c:v>265</c:v>
                </c:pt>
                <c:pt idx="170">
                  <c:v>267</c:v>
                </c:pt>
                <c:pt idx="171">
                  <c:v>269</c:v>
                </c:pt>
                <c:pt idx="172">
                  <c:v>270</c:v>
                </c:pt>
                <c:pt idx="173">
                  <c:v>270</c:v>
                </c:pt>
                <c:pt idx="174">
                  <c:v>272</c:v>
                </c:pt>
                <c:pt idx="175">
                  <c:v>274</c:v>
                </c:pt>
                <c:pt idx="176">
                  <c:v>275</c:v>
                </c:pt>
                <c:pt idx="177">
                  <c:v>275</c:v>
                </c:pt>
                <c:pt idx="178">
                  <c:v>277</c:v>
                </c:pt>
                <c:pt idx="179">
                  <c:v>279</c:v>
                </c:pt>
                <c:pt idx="180">
                  <c:v>280</c:v>
                </c:pt>
                <c:pt idx="181">
                  <c:v>280</c:v>
                </c:pt>
                <c:pt idx="182">
                  <c:v>282</c:v>
                </c:pt>
                <c:pt idx="183">
                  <c:v>284</c:v>
                </c:pt>
                <c:pt idx="184">
                  <c:v>285</c:v>
                </c:pt>
                <c:pt idx="185">
                  <c:v>285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290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295</c:v>
                </c:pt>
                <c:pt idx="194">
                  <c:v>297</c:v>
                </c:pt>
                <c:pt idx="195">
                  <c:v>299</c:v>
                </c:pt>
                <c:pt idx="196">
                  <c:v>300</c:v>
                </c:pt>
                <c:pt idx="197">
                  <c:v>300</c:v>
                </c:pt>
                <c:pt idx="198">
                  <c:v>302</c:v>
                </c:pt>
                <c:pt idx="199">
                  <c:v>304</c:v>
                </c:pt>
                <c:pt idx="200">
                  <c:v>305</c:v>
                </c:pt>
                <c:pt idx="201">
                  <c:v>305</c:v>
                </c:pt>
                <c:pt idx="202">
                  <c:v>307</c:v>
                </c:pt>
                <c:pt idx="203">
                  <c:v>309</c:v>
                </c:pt>
                <c:pt idx="204">
                  <c:v>310</c:v>
                </c:pt>
                <c:pt idx="205">
                  <c:v>310</c:v>
                </c:pt>
                <c:pt idx="206">
                  <c:v>312</c:v>
                </c:pt>
                <c:pt idx="207">
                  <c:v>314</c:v>
                </c:pt>
                <c:pt idx="208">
                  <c:v>315</c:v>
                </c:pt>
                <c:pt idx="209">
                  <c:v>315</c:v>
                </c:pt>
                <c:pt idx="210">
                  <c:v>317</c:v>
                </c:pt>
                <c:pt idx="211">
                  <c:v>319</c:v>
                </c:pt>
                <c:pt idx="212">
                  <c:v>320</c:v>
                </c:pt>
                <c:pt idx="213">
                  <c:v>320</c:v>
                </c:pt>
                <c:pt idx="214">
                  <c:v>322</c:v>
                </c:pt>
                <c:pt idx="215">
                  <c:v>324</c:v>
                </c:pt>
                <c:pt idx="216">
                  <c:v>325</c:v>
                </c:pt>
                <c:pt idx="217">
                  <c:v>325</c:v>
                </c:pt>
                <c:pt idx="218">
                  <c:v>327</c:v>
                </c:pt>
                <c:pt idx="219">
                  <c:v>329</c:v>
                </c:pt>
                <c:pt idx="220">
                  <c:v>330</c:v>
                </c:pt>
                <c:pt idx="221">
                  <c:v>330</c:v>
                </c:pt>
                <c:pt idx="222">
                  <c:v>332</c:v>
                </c:pt>
                <c:pt idx="223">
                  <c:v>334</c:v>
                </c:pt>
                <c:pt idx="224">
                  <c:v>335</c:v>
                </c:pt>
                <c:pt idx="225">
                  <c:v>335</c:v>
                </c:pt>
                <c:pt idx="226">
                  <c:v>337</c:v>
                </c:pt>
                <c:pt idx="227">
                  <c:v>339</c:v>
                </c:pt>
                <c:pt idx="228">
                  <c:v>340</c:v>
                </c:pt>
                <c:pt idx="229">
                  <c:v>340</c:v>
                </c:pt>
                <c:pt idx="230">
                  <c:v>342</c:v>
                </c:pt>
                <c:pt idx="231">
                  <c:v>344</c:v>
                </c:pt>
                <c:pt idx="232">
                  <c:v>345</c:v>
                </c:pt>
                <c:pt idx="233">
                  <c:v>345</c:v>
                </c:pt>
                <c:pt idx="234">
                  <c:v>347</c:v>
                </c:pt>
                <c:pt idx="235">
                  <c:v>349</c:v>
                </c:pt>
                <c:pt idx="236">
                  <c:v>350</c:v>
                </c:pt>
                <c:pt idx="237">
                  <c:v>350</c:v>
                </c:pt>
                <c:pt idx="238">
                  <c:v>352</c:v>
                </c:pt>
                <c:pt idx="239">
                  <c:v>354</c:v>
                </c:pt>
                <c:pt idx="240">
                  <c:v>355</c:v>
                </c:pt>
                <c:pt idx="241">
                  <c:v>355</c:v>
                </c:pt>
                <c:pt idx="242">
                  <c:v>357</c:v>
                </c:pt>
                <c:pt idx="243">
                  <c:v>358.5</c:v>
                </c:pt>
                <c:pt idx="244">
                  <c:v>360</c:v>
                </c:pt>
                <c:pt idx="245">
                  <c:v>360</c:v>
                </c:pt>
                <c:pt idx="246">
                  <c:v>362</c:v>
                </c:pt>
                <c:pt idx="247">
                  <c:v>363.5</c:v>
                </c:pt>
                <c:pt idx="248">
                  <c:v>365</c:v>
                </c:pt>
                <c:pt idx="249">
                  <c:v>365</c:v>
                </c:pt>
                <c:pt idx="250">
                  <c:v>367</c:v>
                </c:pt>
                <c:pt idx="251">
                  <c:v>368.5</c:v>
                </c:pt>
                <c:pt idx="252">
                  <c:v>370</c:v>
                </c:pt>
                <c:pt idx="253">
                  <c:v>370</c:v>
                </c:pt>
                <c:pt idx="254">
                  <c:v>372</c:v>
                </c:pt>
                <c:pt idx="255">
                  <c:v>373.5</c:v>
                </c:pt>
                <c:pt idx="256">
                  <c:v>375</c:v>
                </c:pt>
                <c:pt idx="257">
                  <c:v>375</c:v>
                </c:pt>
                <c:pt idx="258">
                  <c:v>377</c:v>
                </c:pt>
                <c:pt idx="259">
                  <c:v>378.5</c:v>
                </c:pt>
                <c:pt idx="260">
                  <c:v>379.5</c:v>
                </c:pt>
                <c:pt idx="261">
                  <c:v>380</c:v>
                </c:pt>
                <c:pt idx="262">
                  <c:v>380</c:v>
                </c:pt>
                <c:pt idx="263">
                  <c:v>382</c:v>
                </c:pt>
                <c:pt idx="264">
                  <c:v>383.5</c:v>
                </c:pt>
                <c:pt idx="265">
                  <c:v>384.5</c:v>
                </c:pt>
                <c:pt idx="266">
                  <c:v>385</c:v>
                </c:pt>
                <c:pt idx="267">
                  <c:v>385</c:v>
                </c:pt>
                <c:pt idx="268">
                  <c:v>387</c:v>
                </c:pt>
                <c:pt idx="269">
                  <c:v>388.5</c:v>
                </c:pt>
                <c:pt idx="270">
                  <c:v>389.5</c:v>
                </c:pt>
                <c:pt idx="271">
                  <c:v>390</c:v>
                </c:pt>
                <c:pt idx="272">
                  <c:v>390</c:v>
                </c:pt>
                <c:pt idx="273">
                  <c:v>391.5</c:v>
                </c:pt>
                <c:pt idx="274">
                  <c:v>393</c:v>
                </c:pt>
                <c:pt idx="275">
                  <c:v>394.5</c:v>
                </c:pt>
                <c:pt idx="276">
                  <c:v>395</c:v>
                </c:pt>
                <c:pt idx="277">
                  <c:v>395</c:v>
                </c:pt>
                <c:pt idx="278">
                  <c:v>396.5</c:v>
                </c:pt>
                <c:pt idx="279">
                  <c:v>398</c:v>
                </c:pt>
                <c:pt idx="280">
                  <c:v>399.5</c:v>
                </c:pt>
                <c:pt idx="281">
                  <c:v>400</c:v>
                </c:pt>
                <c:pt idx="282">
                  <c:v>400</c:v>
                </c:pt>
                <c:pt idx="283">
                  <c:v>401.5</c:v>
                </c:pt>
                <c:pt idx="284">
                  <c:v>403</c:v>
                </c:pt>
                <c:pt idx="285">
                  <c:v>404.5</c:v>
                </c:pt>
                <c:pt idx="286">
                  <c:v>405</c:v>
                </c:pt>
                <c:pt idx="287">
                  <c:v>405</c:v>
                </c:pt>
                <c:pt idx="288">
                  <c:v>406.5</c:v>
                </c:pt>
                <c:pt idx="289">
                  <c:v>408</c:v>
                </c:pt>
                <c:pt idx="290">
                  <c:v>409.5</c:v>
                </c:pt>
                <c:pt idx="291">
                  <c:v>410</c:v>
                </c:pt>
                <c:pt idx="292">
                  <c:v>410</c:v>
                </c:pt>
                <c:pt idx="293">
                  <c:v>411.5</c:v>
                </c:pt>
                <c:pt idx="294">
                  <c:v>413</c:v>
                </c:pt>
                <c:pt idx="295">
                  <c:v>414.5</c:v>
                </c:pt>
                <c:pt idx="296">
                  <c:v>415</c:v>
                </c:pt>
                <c:pt idx="297">
                  <c:v>415</c:v>
                </c:pt>
                <c:pt idx="298">
                  <c:v>416.5</c:v>
                </c:pt>
                <c:pt idx="299">
                  <c:v>418</c:v>
                </c:pt>
                <c:pt idx="300">
                  <c:v>419.5</c:v>
                </c:pt>
                <c:pt idx="301">
                  <c:v>420</c:v>
                </c:pt>
                <c:pt idx="302">
                  <c:v>420</c:v>
                </c:pt>
                <c:pt idx="303">
                  <c:v>421.5</c:v>
                </c:pt>
                <c:pt idx="304">
                  <c:v>423</c:v>
                </c:pt>
                <c:pt idx="305">
                  <c:v>424.5</c:v>
                </c:pt>
                <c:pt idx="306">
                  <c:v>425</c:v>
                </c:pt>
                <c:pt idx="307">
                  <c:v>425</c:v>
                </c:pt>
                <c:pt idx="308">
                  <c:v>426.5</c:v>
                </c:pt>
                <c:pt idx="309">
                  <c:v>428</c:v>
                </c:pt>
                <c:pt idx="310">
                  <c:v>429.5</c:v>
                </c:pt>
                <c:pt idx="311">
                  <c:v>430</c:v>
                </c:pt>
                <c:pt idx="312">
                  <c:v>430</c:v>
                </c:pt>
                <c:pt idx="313">
                  <c:v>431.5</c:v>
                </c:pt>
                <c:pt idx="314">
                  <c:v>433</c:v>
                </c:pt>
                <c:pt idx="315">
                  <c:v>434.5</c:v>
                </c:pt>
                <c:pt idx="316">
                  <c:v>435</c:v>
                </c:pt>
                <c:pt idx="317">
                  <c:v>435</c:v>
                </c:pt>
                <c:pt idx="318">
                  <c:v>436.5</c:v>
                </c:pt>
                <c:pt idx="319">
                  <c:v>438</c:v>
                </c:pt>
                <c:pt idx="320">
                  <c:v>439.5</c:v>
                </c:pt>
                <c:pt idx="321">
                  <c:v>440</c:v>
                </c:pt>
                <c:pt idx="322">
                  <c:v>440</c:v>
                </c:pt>
                <c:pt idx="323">
                  <c:v>441.5</c:v>
                </c:pt>
                <c:pt idx="324">
                  <c:v>443</c:v>
                </c:pt>
                <c:pt idx="325">
                  <c:v>444.5</c:v>
                </c:pt>
                <c:pt idx="326">
                  <c:v>445</c:v>
                </c:pt>
                <c:pt idx="327">
                  <c:v>445</c:v>
                </c:pt>
                <c:pt idx="328">
                  <c:v>441.5</c:v>
                </c:pt>
                <c:pt idx="329">
                  <c:v>448</c:v>
                </c:pt>
                <c:pt idx="330">
                  <c:v>449.5</c:v>
                </c:pt>
                <c:pt idx="331">
                  <c:v>450</c:v>
                </c:pt>
                <c:pt idx="332">
                  <c:v>450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29</c:v>
                </c:pt>
                <c:pt idx="7">
                  <c:v>20</c:v>
                </c:pt>
                <c:pt idx="8">
                  <c:v>26</c:v>
                </c:pt>
                <c:pt idx="9">
                  <c:v>56</c:v>
                </c:pt>
                <c:pt idx="10">
                  <c:v>30</c:v>
                </c:pt>
                <c:pt idx="11">
                  <c:v>22</c:v>
                </c:pt>
                <c:pt idx="12">
                  <c:v>26</c:v>
                </c:pt>
                <c:pt idx="13">
                  <c:v>21</c:v>
                </c:pt>
                <c:pt idx="14">
                  <c:v>24</c:v>
                </c:pt>
                <c:pt idx="15">
                  <c:v>76</c:v>
                </c:pt>
                <c:pt idx="16">
                  <c:v>23</c:v>
                </c:pt>
                <c:pt idx="17">
                  <c:v>21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38</c:v>
                </c:pt>
                <c:pt idx="31">
                  <c:v>12</c:v>
                </c:pt>
                <c:pt idx="32">
                  <c:v>13</c:v>
                </c:pt>
                <c:pt idx="33">
                  <c:v>81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19</c:v>
                </c:pt>
                <c:pt idx="43">
                  <c:v>16</c:v>
                </c:pt>
                <c:pt idx="44">
                  <c:v>18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19</c:v>
                </c:pt>
                <c:pt idx="49">
                  <c:v>14</c:v>
                </c:pt>
                <c:pt idx="50">
                  <c:v>15</c:v>
                </c:pt>
                <c:pt idx="51">
                  <c:v>18</c:v>
                </c:pt>
                <c:pt idx="52">
                  <c:v>17</c:v>
                </c:pt>
                <c:pt idx="53">
                  <c:v>9</c:v>
                </c:pt>
                <c:pt idx="54">
                  <c:v>36</c:v>
                </c:pt>
                <c:pt idx="55">
                  <c:v>11</c:v>
                </c:pt>
                <c:pt idx="56">
                  <c:v>13</c:v>
                </c:pt>
                <c:pt idx="57">
                  <c:v>30</c:v>
                </c:pt>
                <c:pt idx="58">
                  <c:v>15</c:v>
                </c:pt>
                <c:pt idx="59">
                  <c:v>17</c:v>
                </c:pt>
                <c:pt idx="60">
                  <c:v>36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14</c:v>
                </c:pt>
                <c:pt idx="65">
                  <c:v>17</c:v>
                </c:pt>
                <c:pt idx="66">
                  <c:v>52</c:v>
                </c:pt>
                <c:pt idx="67">
                  <c:v>18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11</c:v>
                </c:pt>
                <c:pt idx="78">
                  <c:v>22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32</c:v>
                </c:pt>
                <c:pt idx="85">
                  <c:v>10</c:v>
                </c:pt>
                <c:pt idx="86">
                  <c:v>13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20</c:v>
                </c:pt>
                <c:pt idx="93">
                  <c:v>60</c:v>
                </c:pt>
                <c:pt idx="94">
                  <c:v>16</c:v>
                </c:pt>
                <c:pt idx="95">
                  <c:v>19</c:v>
                </c:pt>
                <c:pt idx="96">
                  <c:v>55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10</c:v>
                </c:pt>
                <c:pt idx="101">
                  <c:v>14</c:v>
                </c:pt>
                <c:pt idx="102">
                  <c:v>15</c:v>
                </c:pt>
                <c:pt idx="103">
                  <c:v>13</c:v>
                </c:pt>
                <c:pt idx="104">
                  <c:v>15</c:v>
                </c:pt>
                <c:pt idx="105">
                  <c:v>19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50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38</c:v>
                </c:pt>
                <c:pt idx="114">
                  <c:v>22</c:v>
                </c:pt>
                <c:pt idx="115">
                  <c:v>24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23</c:v>
                </c:pt>
                <c:pt idx="120">
                  <c:v>25</c:v>
                </c:pt>
                <c:pt idx="121">
                  <c:v>26</c:v>
                </c:pt>
                <c:pt idx="122">
                  <c:v>62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21</c:v>
                </c:pt>
                <c:pt idx="128">
                  <c:v>15</c:v>
                </c:pt>
                <c:pt idx="129">
                  <c:v>23</c:v>
                </c:pt>
                <c:pt idx="130">
                  <c:v>24</c:v>
                </c:pt>
                <c:pt idx="131">
                  <c:v>20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19</c:v>
                </c:pt>
                <c:pt idx="137">
                  <c:v>96</c:v>
                </c:pt>
                <c:pt idx="138">
                  <c:v>11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48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23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11</c:v>
                </c:pt>
                <c:pt idx="161">
                  <c:v>29</c:v>
                </c:pt>
                <c:pt idx="162">
                  <c:v>16</c:v>
                </c:pt>
                <c:pt idx="163">
                  <c:v>12</c:v>
                </c:pt>
                <c:pt idx="164">
                  <c:v>19</c:v>
                </c:pt>
                <c:pt idx="165">
                  <c:v>12</c:v>
                </c:pt>
                <c:pt idx="166">
                  <c:v>25</c:v>
                </c:pt>
                <c:pt idx="167">
                  <c:v>13</c:v>
                </c:pt>
                <c:pt idx="168">
                  <c:v>15</c:v>
                </c:pt>
                <c:pt idx="169">
                  <c:v>23</c:v>
                </c:pt>
                <c:pt idx="170">
                  <c:v>18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15</c:v>
                </c:pt>
                <c:pt idx="181">
                  <c:v>82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16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70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7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34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8</c:v>
                </c:pt>
                <c:pt idx="248">
                  <c:v>4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34</c:v>
                </c:pt>
                <c:pt idx="254">
                  <c:v>17</c:v>
                </c:pt>
                <c:pt idx="255">
                  <c:v>9</c:v>
                </c:pt>
                <c:pt idx="256">
                  <c:v>11</c:v>
                </c:pt>
                <c:pt idx="257">
                  <c:v>16</c:v>
                </c:pt>
                <c:pt idx="258">
                  <c:v>16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19</c:v>
                </c:pt>
                <c:pt idx="263">
                  <c:v>13</c:v>
                </c:pt>
                <c:pt idx="264">
                  <c:v>10</c:v>
                </c:pt>
                <c:pt idx="265">
                  <c:v>11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14</c:v>
                </c:pt>
                <c:pt idx="271">
                  <c:v>9</c:v>
                </c:pt>
                <c:pt idx="272">
                  <c:v>36</c:v>
                </c:pt>
                <c:pt idx="273">
                  <c:v>18</c:v>
                </c:pt>
                <c:pt idx="274">
                  <c:v>12</c:v>
                </c:pt>
                <c:pt idx="275">
                  <c:v>11</c:v>
                </c:pt>
                <c:pt idx="276">
                  <c:v>11</c:v>
                </c:pt>
                <c:pt idx="277">
                  <c:v>110</c:v>
                </c:pt>
                <c:pt idx="278">
                  <c:v>17</c:v>
                </c:pt>
                <c:pt idx="279">
                  <c:v>8</c:v>
                </c:pt>
                <c:pt idx="280">
                  <c:v>9</c:v>
                </c:pt>
                <c:pt idx="281">
                  <c:v>11</c:v>
                </c:pt>
                <c:pt idx="282">
                  <c:v>64</c:v>
                </c:pt>
                <c:pt idx="283">
                  <c:v>10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18</c:v>
                </c:pt>
                <c:pt idx="291">
                  <c:v>9</c:v>
                </c:pt>
                <c:pt idx="292">
                  <c:v>14</c:v>
                </c:pt>
                <c:pt idx="293">
                  <c:v>13</c:v>
                </c:pt>
                <c:pt idx="294">
                  <c:v>11</c:v>
                </c:pt>
                <c:pt idx="295">
                  <c:v>12</c:v>
                </c:pt>
                <c:pt idx="296">
                  <c:v>13</c:v>
                </c:pt>
                <c:pt idx="297">
                  <c:v>15</c:v>
                </c:pt>
                <c:pt idx="298">
                  <c:v>10</c:v>
                </c:pt>
                <c:pt idx="299">
                  <c:v>10</c:v>
                </c:pt>
                <c:pt idx="300">
                  <c:v>12</c:v>
                </c:pt>
                <c:pt idx="301">
                  <c:v>11</c:v>
                </c:pt>
                <c:pt idx="302">
                  <c:v>32</c:v>
                </c:pt>
                <c:pt idx="303">
                  <c:v>18</c:v>
                </c:pt>
                <c:pt idx="304">
                  <c:v>13</c:v>
                </c:pt>
                <c:pt idx="305">
                  <c:v>12</c:v>
                </c:pt>
                <c:pt idx="306">
                  <c:v>9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15</c:v>
                </c:pt>
                <c:pt idx="313">
                  <c:v>15</c:v>
                </c:pt>
                <c:pt idx="314">
                  <c:v>12</c:v>
                </c:pt>
                <c:pt idx="315">
                  <c:v>13</c:v>
                </c:pt>
                <c:pt idx="316">
                  <c:v>16</c:v>
                </c:pt>
                <c:pt idx="317">
                  <c:v>8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B-4020-8AB5-76E6E948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0392"/>
        <c:axId val="236648432"/>
      </c:scatterChart>
      <c:valAx>
        <c:axId val="2366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 (lit)</a:t>
                </a:r>
                <a:endParaRPr lang="en-IN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49216"/>
        <c:crosses val="autoZero"/>
        <c:crossBetween val="midCat"/>
      </c:valAx>
      <c:valAx>
        <c:axId val="2366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1568"/>
        <c:crosses val="autoZero"/>
        <c:crossBetween val="midCat"/>
      </c:valAx>
      <c:valAx>
        <c:axId val="236648432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0392"/>
        <c:crosses val="max"/>
        <c:crossBetween val="midCat"/>
      </c:valAx>
      <c:valAx>
        <c:axId val="236650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6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Permeat Flow (LPH)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260</c:v>
                </c:pt>
                <c:pt idx="40">
                  <c:v>270</c:v>
                </c:pt>
                <c:pt idx="41">
                  <c:v>280</c:v>
                </c:pt>
                <c:pt idx="42">
                  <c:v>280</c:v>
                </c:pt>
                <c:pt idx="43">
                  <c:v>290</c:v>
                </c:pt>
                <c:pt idx="44">
                  <c:v>300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320</c:v>
                </c:pt>
                <c:pt idx="49">
                  <c:v>330</c:v>
                </c:pt>
                <c:pt idx="50">
                  <c:v>340</c:v>
                </c:pt>
                <c:pt idx="51">
                  <c:v>340</c:v>
                </c:pt>
                <c:pt idx="52">
                  <c:v>350</c:v>
                </c:pt>
                <c:pt idx="53">
                  <c:v>360</c:v>
                </c:pt>
                <c:pt idx="54">
                  <c:v>360</c:v>
                </c:pt>
                <c:pt idx="55">
                  <c:v>370</c:v>
                </c:pt>
                <c:pt idx="56">
                  <c:v>380</c:v>
                </c:pt>
                <c:pt idx="57">
                  <c:v>380</c:v>
                </c:pt>
                <c:pt idx="58">
                  <c:v>390</c:v>
                </c:pt>
                <c:pt idx="59">
                  <c:v>400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420</c:v>
                </c:pt>
                <c:pt idx="64">
                  <c:v>430</c:v>
                </c:pt>
                <c:pt idx="65">
                  <c:v>440</c:v>
                </c:pt>
                <c:pt idx="66">
                  <c:v>440</c:v>
                </c:pt>
                <c:pt idx="67">
                  <c:v>450</c:v>
                </c:pt>
                <c:pt idx="68">
                  <c:v>460</c:v>
                </c:pt>
                <c:pt idx="69">
                  <c:v>460</c:v>
                </c:pt>
                <c:pt idx="70">
                  <c:v>470</c:v>
                </c:pt>
                <c:pt idx="71">
                  <c:v>480</c:v>
                </c:pt>
                <c:pt idx="72">
                  <c:v>480</c:v>
                </c:pt>
                <c:pt idx="73">
                  <c:v>490</c:v>
                </c:pt>
                <c:pt idx="74">
                  <c:v>500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520</c:v>
                </c:pt>
                <c:pt idx="79">
                  <c:v>530</c:v>
                </c:pt>
                <c:pt idx="80">
                  <c:v>540</c:v>
                </c:pt>
                <c:pt idx="81">
                  <c:v>540</c:v>
                </c:pt>
                <c:pt idx="82">
                  <c:v>550</c:v>
                </c:pt>
                <c:pt idx="83">
                  <c:v>560</c:v>
                </c:pt>
                <c:pt idx="84">
                  <c:v>560</c:v>
                </c:pt>
                <c:pt idx="85">
                  <c:v>570</c:v>
                </c:pt>
                <c:pt idx="86">
                  <c:v>580</c:v>
                </c:pt>
                <c:pt idx="87">
                  <c:v>580</c:v>
                </c:pt>
                <c:pt idx="88">
                  <c:v>590</c:v>
                </c:pt>
                <c:pt idx="89">
                  <c:v>600</c:v>
                </c:pt>
                <c:pt idx="90">
                  <c:v>600</c:v>
                </c:pt>
                <c:pt idx="91">
                  <c:v>610</c:v>
                </c:pt>
                <c:pt idx="92">
                  <c:v>620</c:v>
                </c:pt>
                <c:pt idx="93">
                  <c:v>620</c:v>
                </c:pt>
                <c:pt idx="94">
                  <c:v>630</c:v>
                </c:pt>
                <c:pt idx="95">
                  <c:v>640</c:v>
                </c:pt>
                <c:pt idx="96">
                  <c:v>640</c:v>
                </c:pt>
                <c:pt idx="97">
                  <c:v>650</c:v>
                </c:pt>
                <c:pt idx="98">
                  <c:v>660</c:v>
                </c:pt>
                <c:pt idx="99">
                  <c:v>660</c:v>
                </c:pt>
                <c:pt idx="100">
                  <c:v>670</c:v>
                </c:pt>
                <c:pt idx="101">
                  <c:v>680</c:v>
                </c:pt>
                <c:pt idx="102">
                  <c:v>680</c:v>
                </c:pt>
                <c:pt idx="103">
                  <c:v>690</c:v>
                </c:pt>
                <c:pt idx="104">
                  <c:v>700</c:v>
                </c:pt>
                <c:pt idx="105">
                  <c:v>700</c:v>
                </c:pt>
                <c:pt idx="106">
                  <c:v>710</c:v>
                </c:pt>
                <c:pt idx="107">
                  <c:v>720</c:v>
                </c:pt>
                <c:pt idx="108">
                  <c:v>725</c:v>
                </c:pt>
                <c:pt idx="109">
                  <c:v>725</c:v>
                </c:pt>
                <c:pt idx="110">
                  <c:v>735</c:v>
                </c:pt>
                <c:pt idx="111">
                  <c:v>745</c:v>
                </c:pt>
                <c:pt idx="112">
                  <c:v>750</c:v>
                </c:pt>
                <c:pt idx="113">
                  <c:v>750</c:v>
                </c:pt>
                <c:pt idx="114">
                  <c:v>760</c:v>
                </c:pt>
                <c:pt idx="115">
                  <c:v>770</c:v>
                </c:pt>
                <c:pt idx="116">
                  <c:v>770</c:v>
                </c:pt>
                <c:pt idx="117">
                  <c:v>780</c:v>
                </c:pt>
                <c:pt idx="118">
                  <c:v>790</c:v>
                </c:pt>
                <c:pt idx="119">
                  <c:v>790</c:v>
                </c:pt>
                <c:pt idx="120">
                  <c:v>800</c:v>
                </c:pt>
                <c:pt idx="121">
                  <c:v>810</c:v>
                </c:pt>
                <c:pt idx="122">
                  <c:v>810</c:v>
                </c:pt>
                <c:pt idx="123">
                  <c:v>820</c:v>
                </c:pt>
                <c:pt idx="124">
                  <c:v>830</c:v>
                </c:pt>
                <c:pt idx="125">
                  <c:v>830</c:v>
                </c:pt>
                <c:pt idx="126">
                  <c:v>840</c:v>
                </c:pt>
                <c:pt idx="127">
                  <c:v>850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870</c:v>
                </c:pt>
                <c:pt idx="132">
                  <c:v>880</c:v>
                </c:pt>
                <c:pt idx="133">
                  <c:v>890</c:v>
                </c:pt>
                <c:pt idx="134">
                  <c:v>890</c:v>
                </c:pt>
                <c:pt idx="135">
                  <c:v>900</c:v>
                </c:pt>
                <c:pt idx="136">
                  <c:v>910</c:v>
                </c:pt>
                <c:pt idx="137">
                  <c:v>910</c:v>
                </c:pt>
                <c:pt idx="138">
                  <c:v>920</c:v>
                </c:pt>
                <c:pt idx="139">
                  <c:v>930</c:v>
                </c:pt>
                <c:pt idx="140">
                  <c:v>935</c:v>
                </c:pt>
                <c:pt idx="141">
                  <c:v>935</c:v>
                </c:pt>
                <c:pt idx="142">
                  <c:v>945</c:v>
                </c:pt>
                <c:pt idx="143">
                  <c:v>955</c:v>
                </c:pt>
                <c:pt idx="144">
                  <c:v>960</c:v>
                </c:pt>
                <c:pt idx="145">
                  <c:v>960</c:v>
                </c:pt>
                <c:pt idx="146">
                  <c:v>970</c:v>
                </c:pt>
                <c:pt idx="147">
                  <c:v>980</c:v>
                </c:pt>
                <c:pt idx="148">
                  <c:v>985</c:v>
                </c:pt>
                <c:pt idx="149">
                  <c:v>985</c:v>
                </c:pt>
                <c:pt idx="150">
                  <c:v>995</c:v>
                </c:pt>
                <c:pt idx="151">
                  <c:v>1005</c:v>
                </c:pt>
                <c:pt idx="152">
                  <c:v>1010</c:v>
                </c:pt>
                <c:pt idx="153">
                  <c:v>1010</c:v>
                </c:pt>
                <c:pt idx="154">
                  <c:v>1020</c:v>
                </c:pt>
                <c:pt idx="155">
                  <c:v>1030</c:v>
                </c:pt>
                <c:pt idx="156">
                  <c:v>1035</c:v>
                </c:pt>
                <c:pt idx="157">
                  <c:v>1035</c:v>
                </c:pt>
                <c:pt idx="158">
                  <c:v>1045</c:v>
                </c:pt>
                <c:pt idx="159">
                  <c:v>1055</c:v>
                </c:pt>
                <c:pt idx="160">
                  <c:v>1060</c:v>
                </c:pt>
                <c:pt idx="161">
                  <c:v>1060</c:v>
                </c:pt>
                <c:pt idx="162">
                  <c:v>1070</c:v>
                </c:pt>
                <c:pt idx="163">
                  <c:v>1080</c:v>
                </c:pt>
                <c:pt idx="164">
                  <c:v>1085</c:v>
                </c:pt>
                <c:pt idx="165">
                  <c:v>1085</c:v>
                </c:pt>
                <c:pt idx="166">
                  <c:v>1095</c:v>
                </c:pt>
                <c:pt idx="167">
                  <c:v>1105</c:v>
                </c:pt>
                <c:pt idx="168">
                  <c:v>1120</c:v>
                </c:pt>
                <c:pt idx="169">
                  <c:v>1120</c:v>
                </c:pt>
                <c:pt idx="170">
                  <c:v>1130</c:v>
                </c:pt>
                <c:pt idx="171">
                  <c:v>1140</c:v>
                </c:pt>
                <c:pt idx="172">
                  <c:v>1145</c:v>
                </c:pt>
                <c:pt idx="173">
                  <c:v>1145</c:v>
                </c:pt>
                <c:pt idx="174">
                  <c:v>1155</c:v>
                </c:pt>
                <c:pt idx="175">
                  <c:v>1165</c:v>
                </c:pt>
                <c:pt idx="176">
                  <c:v>1170</c:v>
                </c:pt>
                <c:pt idx="177">
                  <c:v>1170</c:v>
                </c:pt>
                <c:pt idx="178">
                  <c:v>1180</c:v>
                </c:pt>
                <c:pt idx="179">
                  <c:v>1190</c:v>
                </c:pt>
                <c:pt idx="180">
                  <c:v>1195</c:v>
                </c:pt>
                <c:pt idx="181">
                  <c:v>1195</c:v>
                </c:pt>
                <c:pt idx="182">
                  <c:v>1205</c:v>
                </c:pt>
                <c:pt idx="183">
                  <c:v>1215</c:v>
                </c:pt>
                <c:pt idx="184">
                  <c:v>1220</c:v>
                </c:pt>
                <c:pt idx="185">
                  <c:v>1220</c:v>
                </c:pt>
                <c:pt idx="186">
                  <c:v>1230</c:v>
                </c:pt>
                <c:pt idx="187">
                  <c:v>1240</c:v>
                </c:pt>
                <c:pt idx="188">
                  <c:v>1245</c:v>
                </c:pt>
                <c:pt idx="189">
                  <c:v>1245</c:v>
                </c:pt>
                <c:pt idx="190">
                  <c:v>1255</c:v>
                </c:pt>
                <c:pt idx="191">
                  <c:v>1265</c:v>
                </c:pt>
                <c:pt idx="192">
                  <c:v>1270</c:v>
                </c:pt>
                <c:pt idx="193">
                  <c:v>1270</c:v>
                </c:pt>
                <c:pt idx="194">
                  <c:v>1280</c:v>
                </c:pt>
                <c:pt idx="195">
                  <c:v>1290</c:v>
                </c:pt>
                <c:pt idx="196">
                  <c:v>1295</c:v>
                </c:pt>
                <c:pt idx="197">
                  <c:v>1305</c:v>
                </c:pt>
                <c:pt idx="198">
                  <c:v>1315</c:v>
                </c:pt>
                <c:pt idx="199">
                  <c:v>1325</c:v>
                </c:pt>
                <c:pt idx="200">
                  <c:v>1330</c:v>
                </c:pt>
                <c:pt idx="201">
                  <c:v>1330</c:v>
                </c:pt>
                <c:pt idx="202">
                  <c:v>1340</c:v>
                </c:pt>
                <c:pt idx="203">
                  <c:v>1350</c:v>
                </c:pt>
                <c:pt idx="204">
                  <c:v>1360</c:v>
                </c:pt>
                <c:pt idx="205">
                  <c:v>1360</c:v>
                </c:pt>
                <c:pt idx="206">
                  <c:v>1370</c:v>
                </c:pt>
                <c:pt idx="207">
                  <c:v>1380</c:v>
                </c:pt>
                <c:pt idx="208">
                  <c:v>1390</c:v>
                </c:pt>
                <c:pt idx="209">
                  <c:v>1390</c:v>
                </c:pt>
                <c:pt idx="210">
                  <c:v>1400</c:v>
                </c:pt>
                <c:pt idx="211">
                  <c:v>1410</c:v>
                </c:pt>
                <c:pt idx="212">
                  <c:v>1420</c:v>
                </c:pt>
                <c:pt idx="213">
                  <c:v>1420</c:v>
                </c:pt>
                <c:pt idx="214">
                  <c:v>1430</c:v>
                </c:pt>
                <c:pt idx="215">
                  <c:v>1440</c:v>
                </c:pt>
                <c:pt idx="216">
                  <c:v>1450</c:v>
                </c:pt>
                <c:pt idx="217">
                  <c:v>1450</c:v>
                </c:pt>
                <c:pt idx="218">
                  <c:v>1460</c:v>
                </c:pt>
                <c:pt idx="219">
                  <c:v>1470</c:v>
                </c:pt>
                <c:pt idx="220">
                  <c:v>1480</c:v>
                </c:pt>
                <c:pt idx="221">
                  <c:v>1480</c:v>
                </c:pt>
                <c:pt idx="222">
                  <c:v>1490</c:v>
                </c:pt>
                <c:pt idx="223">
                  <c:v>1500</c:v>
                </c:pt>
                <c:pt idx="224">
                  <c:v>1510</c:v>
                </c:pt>
                <c:pt idx="225">
                  <c:v>1510</c:v>
                </c:pt>
                <c:pt idx="226">
                  <c:v>1520</c:v>
                </c:pt>
                <c:pt idx="227">
                  <c:v>1530</c:v>
                </c:pt>
                <c:pt idx="228">
                  <c:v>1540</c:v>
                </c:pt>
                <c:pt idx="229">
                  <c:v>1540</c:v>
                </c:pt>
                <c:pt idx="230">
                  <c:v>1550</c:v>
                </c:pt>
                <c:pt idx="231">
                  <c:v>1560</c:v>
                </c:pt>
                <c:pt idx="232">
                  <c:v>1570</c:v>
                </c:pt>
                <c:pt idx="233">
                  <c:v>1570</c:v>
                </c:pt>
                <c:pt idx="234">
                  <c:v>1580</c:v>
                </c:pt>
                <c:pt idx="235">
                  <c:v>1590</c:v>
                </c:pt>
                <c:pt idx="236">
                  <c:v>1600</c:v>
                </c:pt>
                <c:pt idx="237">
                  <c:v>1600</c:v>
                </c:pt>
                <c:pt idx="238">
                  <c:v>1610</c:v>
                </c:pt>
                <c:pt idx="239">
                  <c:v>1620</c:v>
                </c:pt>
                <c:pt idx="240">
                  <c:v>1630</c:v>
                </c:pt>
                <c:pt idx="241">
                  <c:v>1630</c:v>
                </c:pt>
                <c:pt idx="242">
                  <c:v>1640</c:v>
                </c:pt>
                <c:pt idx="243">
                  <c:v>1650</c:v>
                </c:pt>
                <c:pt idx="244">
                  <c:v>1660</c:v>
                </c:pt>
                <c:pt idx="245">
                  <c:v>1660</c:v>
                </c:pt>
                <c:pt idx="246">
                  <c:v>1670</c:v>
                </c:pt>
                <c:pt idx="247">
                  <c:v>1680</c:v>
                </c:pt>
                <c:pt idx="248">
                  <c:v>1690</c:v>
                </c:pt>
                <c:pt idx="249">
                  <c:v>1690</c:v>
                </c:pt>
                <c:pt idx="250">
                  <c:v>1700</c:v>
                </c:pt>
                <c:pt idx="251">
                  <c:v>1710</c:v>
                </c:pt>
                <c:pt idx="252">
                  <c:v>1720</c:v>
                </c:pt>
                <c:pt idx="253">
                  <c:v>1720</c:v>
                </c:pt>
                <c:pt idx="254">
                  <c:v>1730</c:v>
                </c:pt>
                <c:pt idx="255">
                  <c:v>1740</c:v>
                </c:pt>
                <c:pt idx="256">
                  <c:v>1750</c:v>
                </c:pt>
                <c:pt idx="257">
                  <c:v>1750</c:v>
                </c:pt>
                <c:pt idx="258">
                  <c:v>1760</c:v>
                </c:pt>
                <c:pt idx="259">
                  <c:v>1770</c:v>
                </c:pt>
                <c:pt idx="260">
                  <c:v>1780</c:v>
                </c:pt>
                <c:pt idx="261">
                  <c:v>1785</c:v>
                </c:pt>
                <c:pt idx="262">
                  <c:v>1785</c:v>
                </c:pt>
                <c:pt idx="263">
                  <c:v>1795</c:v>
                </c:pt>
                <c:pt idx="264">
                  <c:v>1805</c:v>
                </c:pt>
                <c:pt idx="265">
                  <c:v>1815</c:v>
                </c:pt>
                <c:pt idx="266">
                  <c:v>1820</c:v>
                </c:pt>
                <c:pt idx="267">
                  <c:v>1820</c:v>
                </c:pt>
                <c:pt idx="268">
                  <c:v>1830</c:v>
                </c:pt>
                <c:pt idx="269">
                  <c:v>1840</c:v>
                </c:pt>
                <c:pt idx="270">
                  <c:v>1850</c:v>
                </c:pt>
                <c:pt idx="271">
                  <c:v>1855</c:v>
                </c:pt>
                <c:pt idx="272">
                  <c:v>1855</c:v>
                </c:pt>
                <c:pt idx="273">
                  <c:v>1865</c:v>
                </c:pt>
                <c:pt idx="274">
                  <c:v>1875</c:v>
                </c:pt>
                <c:pt idx="275">
                  <c:v>1885</c:v>
                </c:pt>
                <c:pt idx="276">
                  <c:v>1890</c:v>
                </c:pt>
                <c:pt idx="277">
                  <c:v>1890</c:v>
                </c:pt>
                <c:pt idx="278">
                  <c:v>1900</c:v>
                </c:pt>
                <c:pt idx="279">
                  <c:v>1910</c:v>
                </c:pt>
                <c:pt idx="280">
                  <c:v>1920</c:v>
                </c:pt>
                <c:pt idx="281">
                  <c:v>1925</c:v>
                </c:pt>
                <c:pt idx="282">
                  <c:v>1925</c:v>
                </c:pt>
                <c:pt idx="283">
                  <c:v>1935</c:v>
                </c:pt>
                <c:pt idx="284">
                  <c:v>1945</c:v>
                </c:pt>
                <c:pt idx="285">
                  <c:v>1955</c:v>
                </c:pt>
                <c:pt idx="286">
                  <c:v>1960</c:v>
                </c:pt>
                <c:pt idx="287">
                  <c:v>1960</c:v>
                </c:pt>
                <c:pt idx="288">
                  <c:v>1970</c:v>
                </c:pt>
                <c:pt idx="289">
                  <c:v>1980</c:v>
                </c:pt>
                <c:pt idx="290">
                  <c:v>1990</c:v>
                </c:pt>
                <c:pt idx="291">
                  <c:v>1995</c:v>
                </c:pt>
                <c:pt idx="292">
                  <c:v>1995</c:v>
                </c:pt>
                <c:pt idx="293">
                  <c:v>2005</c:v>
                </c:pt>
                <c:pt idx="294">
                  <c:v>2015</c:v>
                </c:pt>
                <c:pt idx="295">
                  <c:v>2025</c:v>
                </c:pt>
                <c:pt idx="296">
                  <c:v>2030</c:v>
                </c:pt>
                <c:pt idx="297">
                  <c:v>2030</c:v>
                </c:pt>
                <c:pt idx="298">
                  <c:v>2040</c:v>
                </c:pt>
                <c:pt idx="299">
                  <c:v>2050</c:v>
                </c:pt>
                <c:pt idx="300">
                  <c:v>2060</c:v>
                </c:pt>
                <c:pt idx="301">
                  <c:v>2065</c:v>
                </c:pt>
                <c:pt idx="302">
                  <c:v>2065</c:v>
                </c:pt>
                <c:pt idx="303">
                  <c:v>2075</c:v>
                </c:pt>
                <c:pt idx="304">
                  <c:v>2085</c:v>
                </c:pt>
                <c:pt idx="305">
                  <c:v>2095</c:v>
                </c:pt>
                <c:pt idx="306">
                  <c:v>2100</c:v>
                </c:pt>
                <c:pt idx="307">
                  <c:v>2100</c:v>
                </c:pt>
                <c:pt idx="308">
                  <c:v>2110</c:v>
                </c:pt>
                <c:pt idx="309">
                  <c:v>2120</c:v>
                </c:pt>
                <c:pt idx="310">
                  <c:v>2130</c:v>
                </c:pt>
                <c:pt idx="311">
                  <c:v>2135</c:v>
                </c:pt>
                <c:pt idx="312">
                  <c:v>2135</c:v>
                </c:pt>
                <c:pt idx="313">
                  <c:v>2145</c:v>
                </c:pt>
                <c:pt idx="314">
                  <c:v>2155</c:v>
                </c:pt>
                <c:pt idx="315">
                  <c:v>2165</c:v>
                </c:pt>
                <c:pt idx="316">
                  <c:v>2170</c:v>
                </c:pt>
                <c:pt idx="317">
                  <c:v>2170</c:v>
                </c:pt>
                <c:pt idx="318">
                  <c:v>2180</c:v>
                </c:pt>
                <c:pt idx="319">
                  <c:v>2190</c:v>
                </c:pt>
                <c:pt idx="320">
                  <c:v>2200</c:v>
                </c:pt>
                <c:pt idx="321">
                  <c:v>2210</c:v>
                </c:pt>
                <c:pt idx="322">
                  <c:v>2210</c:v>
                </c:pt>
                <c:pt idx="323">
                  <c:v>2220</c:v>
                </c:pt>
                <c:pt idx="324">
                  <c:v>2230</c:v>
                </c:pt>
                <c:pt idx="325">
                  <c:v>2240</c:v>
                </c:pt>
                <c:pt idx="326">
                  <c:v>2245</c:v>
                </c:pt>
                <c:pt idx="327">
                  <c:v>2245</c:v>
                </c:pt>
                <c:pt idx="328">
                  <c:v>2255</c:v>
                </c:pt>
                <c:pt idx="329">
                  <c:v>2265</c:v>
                </c:pt>
                <c:pt idx="330">
                  <c:v>2275</c:v>
                </c:pt>
                <c:pt idx="331">
                  <c:v>2280</c:v>
                </c:pt>
              </c:numCache>
            </c:numRef>
          </c:xVal>
          <c:yVal>
            <c:numRef>
              <c:f>Data!$G$3:$G$1048576</c:f>
              <c:numCache>
                <c:formatCode>0.00</c:formatCode>
                <c:ptCount val="1048574"/>
                <c:pt idx="0">
                  <c:v>16.957429062087186</c:v>
                </c:pt>
                <c:pt idx="1">
                  <c:v>16.110920300751879</c:v>
                </c:pt>
                <c:pt idx="2">
                  <c:v>16.4683609478673</c:v>
                </c:pt>
                <c:pt idx="3">
                  <c:v>16.394158786346399</c:v>
                </c:pt>
                <c:pt idx="4">
                  <c:v>17.119510357583231</c:v>
                </c:pt>
                <c:pt idx="5">
                  <c:v>17.399637429983521</c:v>
                </c:pt>
                <c:pt idx="6">
                  <c:v>16.069963321751217</c:v>
                </c:pt>
                <c:pt idx="7">
                  <c:v>15.941063271302644</c:v>
                </c:pt>
                <c:pt idx="8">
                  <c:v>15.890625891677676</c:v>
                </c:pt>
                <c:pt idx="9">
                  <c:v>16.185661619486503</c:v>
                </c:pt>
                <c:pt idx="10">
                  <c:v>15.233903536977492</c:v>
                </c:pt>
                <c:pt idx="11">
                  <c:v>16.451480655737708</c:v>
                </c:pt>
                <c:pt idx="12">
                  <c:v>15.895538594164455</c:v>
                </c:pt>
                <c:pt idx="13">
                  <c:v>14.489342352941176</c:v>
                </c:pt>
                <c:pt idx="14">
                  <c:v>13.99595093265887</c:v>
                </c:pt>
                <c:pt idx="15">
                  <c:v>14.137266407766992</c:v>
                </c:pt>
                <c:pt idx="16">
                  <c:v>14.393436549226211</c:v>
                </c:pt>
                <c:pt idx="17">
                  <c:v>14.337676723276722</c:v>
                </c:pt>
                <c:pt idx="18">
                  <c:v>15.339292267536706</c:v>
                </c:pt>
                <c:pt idx="19">
                  <c:v>14.996317117117117</c:v>
                </c:pt>
                <c:pt idx="20">
                  <c:v>14.765771447499171</c:v>
                </c:pt>
                <c:pt idx="21">
                  <c:v>14.576522700198543</c:v>
                </c:pt>
                <c:pt idx="22">
                  <c:v>14.674470277410833</c:v>
                </c:pt>
                <c:pt idx="23">
                  <c:v>14.550153677419354</c:v>
                </c:pt>
                <c:pt idx="24">
                  <c:v>13.936628899521532</c:v>
                </c:pt>
                <c:pt idx="25">
                  <c:v>15.217686967997361</c:v>
                </c:pt>
                <c:pt idx="26">
                  <c:v>14.676840951122852</c:v>
                </c:pt>
                <c:pt idx="27">
                  <c:v>14.927145034190817</c:v>
                </c:pt>
                <c:pt idx="28">
                  <c:v>14.718429274696426</c:v>
                </c:pt>
                <c:pt idx="29">
                  <c:v>14.418559894109862</c:v>
                </c:pt>
                <c:pt idx="30">
                  <c:v>14.341277844311378</c:v>
                </c:pt>
                <c:pt idx="31">
                  <c:v>14.631664061010486</c:v>
                </c:pt>
                <c:pt idx="32">
                  <c:v>14.205576300197498</c:v>
                </c:pt>
                <c:pt idx="33">
                  <c:v>13.90040438247012</c:v>
                </c:pt>
                <c:pt idx="34">
                  <c:v>14.056423892353134</c:v>
                </c:pt>
                <c:pt idx="35">
                  <c:v>14.036398818510012</c:v>
                </c:pt>
                <c:pt idx="36">
                  <c:v>13.346757407970795</c:v>
                </c:pt>
                <c:pt idx="37">
                  <c:v>13.2036715542522</c:v>
                </c:pt>
                <c:pt idx="38">
                  <c:v>13.304389432485323</c:v>
                </c:pt>
                <c:pt idx="39">
                  <c:v>14.288023514127964</c:v>
                </c:pt>
                <c:pt idx="40">
                  <c:v>14.677307157190635</c:v>
                </c:pt>
                <c:pt idx="41">
                  <c:v>14.476519022457067</c:v>
                </c:pt>
                <c:pt idx="42">
                  <c:v>14.353276570680629</c:v>
                </c:pt>
                <c:pt idx="43">
                  <c:v>14.321391910555738</c:v>
                </c:pt>
                <c:pt idx="44">
                  <c:v>14.5458312</c:v>
                </c:pt>
                <c:pt idx="45">
                  <c:v>15.409946842105265</c:v>
                </c:pt>
                <c:pt idx="46">
                  <c:v>15.327077642410272</c:v>
                </c:pt>
                <c:pt idx="47">
                  <c:v>15.105788406757203</c:v>
                </c:pt>
                <c:pt idx="48">
                  <c:v>14.771162926829268</c:v>
                </c:pt>
                <c:pt idx="49">
                  <c:v>14.858503345478637</c:v>
                </c:pt>
                <c:pt idx="50">
                  <c:v>14.559612399095901</c:v>
                </c:pt>
                <c:pt idx="51">
                  <c:v>14.560299071618036</c:v>
                </c:pt>
                <c:pt idx="52">
                  <c:v>14.39812302631579</c:v>
                </c:pt>
                <c:pt idx="53">
                  <c:v>15.602540151765092</c:v>
                </c:pt>
                <c:pt idx="54">
                  <c:v>15.402218899521534</c:v>
                </c:pt>
                <c:pt idx="55">
                  <c:v>15.416906111999998</c:v>
                </c:pt>
                <c:pt idx="56">
                  <c:v>14.896715865701122</c:v>
                </c:pt>
                <c:pt idx="57">
                  <c:v>14.441073810957255</c:v>
                </c:pt>
                <c:pt idx="58">
                  <c:v>14.109649431294189</c:v>
                </c:pt>
                <c:pt idx="59">
                  <c:v>13.940559766763849</c:v>
                </c:pt>
                <c:pt idx="60">
                  <c:v>15.879666108247426</c:v>
                </c:pt>
                <c:pt idx="61">
                  <c:v>15.021552154340837</c:v>
                </c:pt>
                <c:pt idx="62">
                  <c:v>14.839736120182884</c:v>
                </c:pt>
                <c:pt idx="63">
                  <c:v>14.914541075552625</c:v>
                </c:pt>
                <c:pt idx="64">
                  <c:v>14.646327237099936</c:v>
                </c:pt>
                <c:pt idx="65">
                  <c:v>14.325568674698797</c:v>
                </c:pt>
                <c:pt idx="66">
                  <c:v>14.238500725115358</c:v>
                </c:pt>
                <c:pt idx="67">
                  <c:v>14.165391851606493</c:v>
                </c:pt>
                <c:pt idx="68">
                  <c:v>13.935939847631667</c:v>
                </c:pt>
                <c:pt idx="69">
                  <c:v>14.726625099075296</c:v>
                </c:pt>
                <c:pt idx="70">
                  <c:v>14.61597376614773</c:v>
                </c:pt>
                <c:pt idx="71">
                  <c:v>14.579212721311476</c:v>
                </c:pt>
                <c:pt idx="72">
                  <c:v>14.953653136056612</c:v>
                </c:pt>
                <c:pt idx="73">
                  <c:v>14.343977265345892</c:v>
                </c:pt>
                <c:pt idx="74">
                  <c:v>14.104039436619717</c:v>
                </c:pt>
                <c:pt idx="75">
                  <c:v>14.077351773981603</c:v>
                </c:pt>
                <c:pt idx="76">
                  <c:v>14.078888303130148</c:v>
                </c:pt>
                <c:pt idx="77">
                  <c:v>14.886412761714855</c:v>
                </c:pt>
                <c:pt idx="78">
                  <c:v>13.999665671641791</c:v>
                </c:pt>
                <c:pt idx="79">
                  <c:v>14.483197076411958</c:v>
                </c:pt>
                <c:pt idx="80">
                  <c:v>14.433141347083467</c:v>
                </c:pt>
                <c:pt idx="81">
                  <c:v>14.233358794628233</c:v>
                </c:pt>
                <c:pt idx="82">
                  <c:v>14.183241005802707</c:v>
                </c:pt>
                <c:pt idx="83">
                  <c:v>13.883110439921207</c:v>
                </c:pt>
                <c:pt idx="84">
                  <c:v>15.012045852384063</c:v>
                </c:pt>
                <c:pt idx="85">
                  <c:v>14.52480510638298</c:v>
                </c:pt>
                <c:pt idx="86">
                  <c:v>14.346243529411764</c:v>
                </c:pt>
                <c:pt idx="87">
                  <c:v>13.777250804069578</c:v>
                </c:pt>
                <c:pt idx="88">
                  <c:v>14.180129533678757</c:v>
                </c:pt>
                <c:pt idx="89">
                  <c:v>13.963830409356724</c:v>
                </c:pt>
                <c:pt idx="90">
                  <c:v>13.901149113991007</c:v>
                </c:pt>
                <c:pt idx="91">
                  <c:v>13.7800012694749</c:v>
                </c:pt>
                <c:pt idx="92">
                  <c:v>13.306349797132812</c:v>
                </c:pt>
                <c:pt idx="93">
                  <c:v>12.80675707702436</c:v>
                </c:pt>
                <c:pt idx="94">
                  <c:v>12.95837976346912</c:v>
                </c:pt>
                <c:pt idx="95">
                  <c:v>12.917866948640484</c:v>
                </c:pt>
                <c:pt idx="96">
                  <c:v>13.124145454545456</c:v>
                </c:pt>
                <c:pt idx="97">
                  <c:v>13.61805431937173</c:v>
                </c:pt>
                <c:pt idx="98">
                  <c:v>13.529156108745495</c:v>
                </c:pt>
                <c:pt idx="99">
                  <c:v>14.458150340798444</c:v>
                </c:pt>
                <c:pt idx="100">
                  <c:v>14.763287710843374</c:v>
                </c:pt>
                <c:pt idx="101">
                  <c:v>14.686683775280899</c:v>
                </c:pt>
                <c:pt idx="102">
                  <c:v>13.866830829523188</c:v>
                </c:pt>
                <c:pt idx="103">
                  <c:v>13.718034734581158</c:v>
                </c:pt>
                <c:pt idx="104">
                  <c:v>13.517276215505914</c:v>
                </c:pt>
                <c:pt idx="105">
                  <c:v>14.1008330703692</c:v>
                </c:pt>
                <c:pt idx="106">
                  <c:v>12.805466709802655</c:v>
                </c:pt>
                <c:pt idx="107">
                  <c:v>12.719491411764706</c:v>
                </c:pt>
                <c:pt idx="108">
                  <c:v>12.689078987175272</c:v>
                </c:pt>
                <c:pt idx="109">
                  <c:v>11.689340077821013</c:v>
                </c:pt>
                <c:pt idx="110">
                  <c:v>12.268663758819757</c:v>
                </c:pt>
                <c:pt idx="111">
                  <c:v>12.478743804878048</c:v>
                </c:pt>
                <c:pt idx="112">
                  <c:v>12.451102915165411</c:v>
                </c:pt>
                <c:pt idx="113">
                  <c:v>12.27099253867152</c:v>
                </c:pt>
                <c:pt idx="114">
                  <c:v>12.97960367936925</c:v>
                </c:pt>
                <c:pt idx="115">
                  <c:v>13.148784466019418</c:v>
                </c:pt>
                <c:pt idx="116">
                  <c:v>12.29879349074665</c:v>
                </c:pt>
                <c:pt idx="117">
                  <c:v>12.67609602104571</c:v>
                </c:pt>
                <c:pt idx="118">
                  <c:v>12.620612697389623</c:v>
                </c:pt>
                <c:pt idx="119">
                  <c:v>12.62770459408433</c:v>
                </c:pt>
                <c:pt idx="120">
                  <c:v>12.516184615384615</c:v>
                </c:pt>
                <c:pt idx="121">
                  <c:v>12.563995198399466</c:v>
                </c:pt>
                <c:pt idx="122">
                  <c:v>13.330840984615385</c:v>
                </c:pt>
                <c:pt idx="123">
                  <c:v>11.614053979692107</c:v>
                </c:pt>
                <c:pt idx="124">
                  <c:v>11.599665635036496</c:v>
                </c:pt>
                <c:pt idx="125">
                  <c:v>11.579582950819674</c:v>
                </c:pt>
                <c:pt idx="126">
                  <c:v>11.459761170731708</c:v>
                </c:pt>
                <c:pt idx="127">
                  <c:v>11.459836723910172</c:v>
                </c:pt>
                <c:pt idx="128">
                  <c:v>10.174353627028818</c:v>
                </c:pt>
                <c:pt idx="129">
                  <c:v>10.492600508905854</c:v>
                </c:pt>
                <c:pt idx="130">
                  <c:v>11.136937203166227</c:v>
                </c:pt>
                <c:pt idx="131">
                  <c:v>10.694728714147598</c:v>
                </c:pt>
                <c:pt idx="132">
                  <c:v>12.267035526315791</c:v>
                </c:pt>
                <c:pt idx="133">
                  <c:v>12.356262295081969</c:v>
                </c:pt>
                <c:pt idx="134">
                  <c:v>12.108994431706519</c:v>
                </c:pt>
                <c:pt idx="135">
                  <c:v>12.148061538461539</c:v>
                </c:pt>
                <c:pt idx="136">
                  <c:v>11.814351547070443</c:v>
                </c:pt>
                <c:pt idx="137">
                  <c:v>14.290639631336404</c:v>
                </c:pt>
                <c:pt idx="138">
                  <c:v>11.251316564811837</c:v>
                </c:pt>
                <c:pt idx="139">
                  <c:v>11.247496320630749</c:v>
                </c:pt>
                <c:pt idx="140">
                  <c:v>13.142284660961158</c:v>
                </c:pt>
                <c:pt idx="141">
                  <c:v>13.089470291516541</c:v>
                </c:pt>
                <c:pt idx="142">
                  <c:v>11.069263150955834</c:v>
                </c:pt>
                <c:pt idx="143">
                  <c:v>10.988852054794521</c:v>
                </c:pt>
                <c:pt idx="144">
                  <c:v>11.141596743731684</c:v>
                </c:pt>
                <c:pt idx="145">
                  <c:v>10.902801674179008</c:v>
                </c:pt>
                <c:pt idx="146">
                  <c:v>11.065196984924622</c:v>
                </c:pt>
                <c:pt idx="147">
                  <c:v>11.216534857142857</c:v>
                </c:pt>
                <c:pt idx="148">
                  <c:v>11.17321261498029</c:v>
                </c:pt>
                <c:pt idx="149">
                  <c:v>11.49277455504285</c:v>
                </c:pt>
                <c:pt idx="150">
                  <c:v>11.217430657894738</c:v>
                </c:pt>
                <c:pt idx="151">
                  <c:v>11.214481340341655</c:v>
                </c:pt>
                <c:pt idx="152">
                  <c:v>11.134741261374332</c:v>
                </c:pt>
                <c:pt idx="153">
                  <c:v>11.131841713344315</c:v>
                </c:pt>
                <c:pt idx="154">
                  <c:v>11.075211780277961</c:v>
                </c:pt>
                <c:pt idx="155">
                  <c:v>11.039598682042833</c:v>
                </c:pt>
                <c:pt idx="156">
                  <c:v>10.957999077429982</c:v>
                </c:pt>
                <c:pt idx="157">
                  <c:v>10.795982471169687</c:v>
                </c:pt>
                <c:pt idx="158">
                  <c:v>11.003653929628411</c:v>
                </c:pt>
                <c:pt idx="159">
                  <c:v>11.061240547588007</c:v>
                </c:pt>
                <c:pt idx="160">
                  <c:v>12.01523688652704</c:v>
                </c:pt>
                <c:pt idx="161">
                  <c:v>10.999960302333225</c:v>
                </c:pt>
                <c:pt idx="162">
                  <c:v>11.674630824843904</c:v>
                </c:pt>
                <c:pt idx="163">
                  <c:v>11.871240514681626</c:v>
                </c:pt>
                <c:pt idx="164">
                  <c:v>11.792258709677419</c:v>
                </c:pt>
                <c:pt idx="165">
                  <c:v>11.801452147852146</c:v>
                </c:pt>
                <c:pt idx="166">
                  <c:v>11.806984859504134</c:v>
                </c:pt>
                <c:pt idx="167">
                  <c:v>11.382513601473748</c:v>
                </c:pt>
                <c:pt idx="168">
                  <c:v>11.126046802900461</c:v>
                </c:pt>
                <c:pt idx="169">
                  <c:v>9.5831745657933496</c:v>
                </c:pt>
                <c:pt idx="170">
                  <c:v>9.9976434954007907</c:v>
                </c:pt>
                <c:pt idx="171">
                  <c:v>10.336990639419907</c:v>
                </c:pt>
                <c:pt idx="172">
                  <c:v>10.313615984147953</c:v>
                </c:pt>
                <c:pt idx="173">
                  <c:v>11.183704670420667</c:v>
                </c:pt>
                <c:pt idx="174">
                  <c:v>11.274365284974094</c:v>
                </c:pt>
                <c:pt idx="175">
                  <c:v>10.818374599182647</c:v>
                </c:pt>
                <c:pt idx="176">
                  <c:v>11.132118818453369</c:v>
                </c:pt>
                <c:pt idx="177">
                  <c:v>11.109878197961196</c:v>
                </c:pt>
                <c:pt idx="178">
                  <c:v>10.952780545514296</c:v>
                </c:pt>
                <c:pt idx="179">
                  <c:v>10.813828137384412</c:v>
                </c:pt>
                <c:pt idx="180">
                  <c:v>10.665996576695195</c:v>
                </c:pt>
                <c:pt idx="181">
                  <c:v>8.5734787241039125</c:v>
                </c:pt>
                <c:pt idx="182">
                  <c:v>9.5107235118057876</c:v>
                </c:pt>
                <c:pt idx="183">
                  <c:v>9.8940067371202112</c:v>
                </c:pt>
                <c:pt idx="184">
                  <c:v>9.8344079999999998</c:v>
                </c:pt>
                <c:pt idx="185">
                  <c:v>9.8905796265967894</c:v>
                </c:pt>
                <c:pt idx="186">
                  <c:v>9.9197388320686244</c:v>
                </c:pt>
                <c:pt idx="187">
                  <c:v>9.9426361846153846</c:v>
                </c:pt>
                <c:pt idx="188">
                  <c:v>9.9125585424544518</c:v>
                </c:pt>
                <c:pt idx="189">
                  <c:v>9.8658328576169936</c:v>
                </c:pt>
                <c:pt idx="190">
                  <c:v>10.751141172617098</c:v>
                </c:pt>
                <c:pt idx="191">
                  <c:v>10.666916522811345</c:v>
                </c:pt>
                <c:pt idx="192">
                  <c:v>10.607737908281097</c:v>
                </c:pt>
                <c:pt idx="193">
                  <c:v>10.129153528060387</c:v>
                </c:pt>
                <c:pt idx="194">
                  <c:v>10.260903242712086</c:v>
                </c:pt>
                <c:pt idx="195">
                  <c:v>10.194748743973612</c:v>
                </c:pt>
                <c:pt idx="196">
                  <c:v>10.130442842975206</c:v>
                </c:pt>
                <c:pt idx="197">
                  <c:v>10.143902950819673</c:v>
                </c:pt>
                <c:pt idx="198">
                  <c:v>10.116850066050198</c:v>
                </c:pt>
                <c:pt idx="199">
                  <c:v>10.028647058823529</c:v>
                </c:pt>
                <c:pt idx="200">
                  <c:v>10.099460222077072</c:v>
                </c:pt>
                <c:pt idx="201">
                  <c:v>10.055867277486913</c:v>
                </c:pt>
                <c:pt idx="202">
                  <c:v>9.950853403485695</c:v>
                </c:pt>
                <c:pt idx="203">
                  <c:v>9.9414956065573783</c:v>
                </c:pt>
                <c:pt idx="204">
                  <c:v>9.8029050279329617</c:v>
                </c:pt>
                <c:pt idx="205">
                  <c:v>9.3078053989202143</c:v>
                </c:pt>
                <c:pt idx="206">
                  <c:v>9.6089364660444172</c:v>
                </c:pt>
                <c:pt idx="207">
                  <c:v>9.672011409836065</c:v>
                </c:pt>
                <c:pt idx="208">
                  <c:v>9.5620917151813725</c:v>
                </c:pt>
                <c:pt idx="209">
                  <c:v>10.261577877237853</c:v>
                </c:pt>
                <c:pt idx="210">
                  <c:v>10.501902999361841</c:v>
                </c:pt>
                <c:pt idx="211">
                  <c:v>10.449277634961438</c:v>
                </c:pt>
                <c:pt idx="212">
                  <c:v>11.024052481821057</c:v>
                </c:pt>
                <c:pt idx="213">
                  <c:v>11.024052481821057</c:v>
                </c:pt>
                <c:pt idx="214">
                  <c:v>10.973689548387096</c:v>
                </c:pt>
                <c:pt idx="215">
                  <c:v>10.899334964584675</c:v>
                </c:pt>
                <c:pt idx="216">
                  <c:v>10.801610107391031</c:v>
                </c:pt>
                <c:pt idx="217">
                  <c:v>10.80162085308057</c:v>
                </c:pt>
                <c:pt idx="218">
                  <c:v>10.285608344198174</c:v>
                </c:pt>
                <c:pt idx="219">
                  <c:v>10.577926829268293</c:v>
                </c:pt>
                <c:pt idx="220">
                  <c:v>10.422373966014748</c:v>
                </c:pt>
                <c:pt idx="221">
                  <c:v>9.3462626924336707</c:v>
                </c:pt>
                <c:pt idx="222">
                  <c:v>9.8383387559808639</c:v>
                </c:pt>
                <c:pt idx="223">
                  <c:v>9.6767752318276994</c:v>
                </c:pt>
                <c:pt idx="224">
                  <c:v>9.8182362398703393</c:v>
                </c:pt>
                <c:pt idx="225">
                  <c:v>9.7505614497528832</c:v>
                </c:pt>
                <c:pt idx="226">
                  <c:v>9.9748426649163111</c:v>
                </c:pt>
                <c:pt idx="227">
                  <c:v>9.9036634050880625</c:v>
                </c:pt>
                <c:pt idx="228">
                  <c:v>9.9640637094373314</c:v>
                </c:pt>
                <c:pt idx="229">
                  <c:v>9.9319056716417915</c:v>
                </c:pt>
                <c:pt idx="230">
                  <c:v>9.7777978536585355</c:v>
                </c:pt>
                <c:pt idx="231">
                  <c:v>9.6190560000000023</c:v>
                </c:pt>
                <c:pt idx="232">
                  <c:v>9.7239160647571605</c:v>
                </c:pt>
                <c:pt idx="233">
                  <c:v>10.104183367616807</c:v>
                </c:pt>
                <c:pt idx="234">
                  <c:v>10.192086227544912</c:v>
                </c:pt>
                <c:pt idx="235">
                  <c:v>10.14211092878241</c:v>
                </c:pt>
                <c:pt idx="236">
                  <c:v>10.061046053062562</c:v>
                </c:pt>
                <c:pt idx="237">
                  <c:v>8.6695537648612948</c:v>
                </c:pt>
                <c:pt idx="238">
                  <c:v>8.7931851021753467</c:v>
                </c:pt>
                <c:pt idx="239">
                  <c:v>8.9945935609756109</c:v>
                </c:pt>
                <c:pt idx="240">
                  <c:v>8.4472382812499998</c:v>
                </c:pt>
                <c:pt idx="241">
                  <c:v>9.7612490092470257</c:v>
                </c:pt>
                <c:pt idx="242">
                  <c:v>10.258551981657387</c:v>
                </c:pt>
                <c:pt idx="243">
                  <c:v>10.710695478567235</c:v>
                </c:pt>
                <c:pt idx="244">
                  <c:v>9.9234296052631574</c:v>
                </c:pt>
                <c:pt idx="245">
                  <c:v>9.9968045901639346</c:v>
                </c:pt>
                <c:pt idx="246">
                  <c:v>9.8250654365733112</c:v>
                </c:pt>
                <c:pt idx="247">
                  <c:v>9.8299531772575257</c:v>
                </c:pt>
                <c:pt idx="248">
                  <c:v>9.7182854317732392</c:v>
                </c:pt>
                <c:pt idx="249">
                  <c:v>9.6011380669377537</c:v>
                </c:pt>
                <c:pt idx="250">
                  <c:v>9.5341192342752983</c:v>
                </c:pt>
                <c:pt idx="251">
                  <c:v>9.3452653620352262</c:v>
                </c:pt>
                <c:pt idx="252">
                  <c:v>9.3231658536585371</c:v>
                </c:pt>
                <c:pt idx="253">
                  <c:v>10.125629268292684</c:v>
                </c:pt>
                <c:pt idx="254">
                  <c:v>9.3287761751824814</c:v>
                </c:pt>
                <c:pt idx="255">
                  <c:v>9.2904198749999995</c:v>
                </c:pt>
                <c:pt idx="256">
                  <c:v>8.2653538969616918</c:v>
                </c:pt>
                <c:pt idx="257">
                  <c:v>7.5430021108179419</c:v>
                </c:pt>
                <c:pt idx="258">
                  <c:v>8.1344906684315017</c:v>
                </c:pt>
                <c:pt idx="259">
                  <c:v>8.236829654036244</c:v>
                </c:pt>
                <c:pt idx="260">
                  <c:v>8.359285765983115</c:v>
                </c:pt>
                <c:pt idx="261">
                  <c:v>8.1979648960739038</c:v>
                </c:pt>
                <c:pt idx="262">
                  <c:v>8.3851388603834742</c:v>
                </c:pt>
                <c:pt idx="263">
                  <c:v>8.7032776532630205</c:v>
                </c:pt>
                <c:pt idx="264">
                  <c:v>8.6876437685950414</c:v>
                </c:pt>
                <c:pt idx="265">
                  <c:v>8.5524090849242924</c:v>
                </c:pt>
                <c:pt idx="266">
                  <c:v>8.4823771239669412</c:v>
                </c:pt>
                <c:pt idx="267">
                  <c:v>8.5466396178343942</c:v>
                </c:pt>
                <c:pt idx="268">
                  <c:v>8.4218183619550864</c:v>
                </c:pt>
                <c:pt idx="269">
                  <c:v>8.2684703324808186</c:v>
                </c:pt>
                <c:pt idx="270">
                  <c:v>8.2362694736842101</c:v>
                </c:pt>
                <c:pt idx="271">
                  <c:v>8.5259782250082488</c:v>
                </c:pt>
                <c:pt idx="272">
                  <c:v>8.5307509727626467</c:v>
                </c:pt>
                <c:pt idx="273">
                  <c:v>8.761523107307438</c:v>
                </c:pt>
                <c:pt idx="274">
                  <c:v>8.7798251707317068</c:v>
                </c:pt>
                <c:pt idx="275">
                  <c:v>8.5176537313432839</c:v>
                </c:pt>
                <c:pt idx="276">
                  <c:v>8.5537453342157512</c:v>
                </c:pt>
                <c:pt idx="277">
                  <c:v>7.870915929443691</c:v>
                </c:pt>
                <c:pt idx="278">
                  <c:v>8.2132181482458471</c:v>
                </c:pt>
                <c:pt idx="279">
                  <c:v>8.579638777522181</c:v>
                </c:pt>
                <c:pt idx="280">
                  <c:v>8.5096669090909085</c:v>
                </c:pt>
                <c:pt idx="281">
                  <c:v>8.4740019980019987</c:v>
                </c:pt>
                <c:pt idx="282">
                  <c:v>8.2779884115884119</c:v>
                </c:pt>
                <c:pt idx="283">
                  <c:v>8.2973579920739784</c:v>
                </c:pt>
                <c:pt idx="284">
                  <c:v>8.625255713094246</c:v>
                </c:pt>
                <c:pt idx="285">
                  <c:v>8.7186380143696915</c:v>
                </c:pt>
                <c:pt idx="286">
                  <c:v>8.6873192422731815</c:v>
                </c:pt>
                <c:pt idx="287">
                  <c:v>8.62708863261944</c:v>
                </c:pt>
                <c:pt idx="288">
                  <c:v>8.5466129477489314</c:v>
                </c:pt>
                <c:pt idx="289">
                  <c:v>8.4099442500000006</c:v>
                </c:pt>
                <c:pt idx="290">
                  <c:v>8.9356988452655877</c:v>
                </c:pt>
                <c:pt idx="291">
                  <c:v>8.5759121532364588</c:v>
                </c:pt>
                <c:pt idx="292">
                  <c:v>8.5759121532364588</c:v>
                </c:pt>
                <c:pt idx="293">
                  <c:v>9.1069584207279455</c:v>
                </c:pt>
                <c:pt idx="294">
                  <c:v>8.6518444199867925</c:v>
                </c:pt>
                <c:pt idx="295">
                  <c:v>8.6375553703109986</c:v>
                </c:pt>
                <c:pt idx="296">
                  <c:v>8.4716887868852453</c:v>
                </c:pt>
                <c:pt idx="297">
                  <c:v>8.318970621097602</c:v>
                </c:pt>
                <c:pt idx="298">
                  <c:v>8.5276376160234495</c:v>
                </c:pt>
                <c:pt idx="299">
                  <c:v>8.4215343750000002</c:v>
                </c:pt>
                <c:pt idx="300">
                  <c:v>8.212252147852146</c:v>
                </c:pt>
                <c:pt idx="301">
                  <c:v>8.1682021463414642</c:v>
                </c:pt>
                <c:pt idx="302">
                  <c:v>7.8709269461077858</c:v>
                </c:pt>
                <c:pt idx="303">
                  <c:v>8.3838808349146099</c:v>
                </c:pt>
                <c:pt idx="304">
                  <c:v>8.4302032383419689</c:v>
                </c:pt>
                <c:pt idx="305">
                  <c:v>8.2534957650695517</c:v>
                </c:pt>
                <c:pt idx="306">
                  <c:v>8.5972482166446493</c:v>
                </c:pt>
                <c:pt idx="307">
                  <c:v>8.5675773758632037</c:v>
                </c:pt>
                <c:pt idx="308">
                  <c:v>8.5212167608912548</c:v>
                </c:pt>
                <c:pt idx="309">
                  <c:v>8.355186885245903</c:v>
                </c:pt>
                <c:pt idx="310">
                  <c:v>8.1257661751951424</c:v>
                </c:pt>
                <c:pt idx="311">
                  <c:v>8.037504518664047</c:v>
                </c:pt>
                <c:pt idx="312">
                  <c:v>11.616468694798822</c:v>
                </c:pt>
                <c:pt idx="313">
                  <c:v>7.5333241650294687</c:v>
                </c:pt>
                <c:pt idx="314">
                  <c:v>7.6542044991965712</c:v>
                </c:pt>
                <c:pt idx="315">
                  <c:v>7.6806242498469093</c:v>
                </c:pt>
                <c:pt idx="316">
                  <c:v>8.0398080000000007</c:v>
                </c:pt>
                <c:pt idx="317">
                  <c:v>8.0809955409836061</c:v>
                </c:pt>
                <c:pt idx="318">
                  <c:v>8.0479276308384922</c:v>
                </c:pt>
                <c:pt idx="319">
                  <c:v>7.8829773672055437</c:v>
                </c:pt>
                <c:pt idx="320">
                  <c:v>7.8073019941157247</c:v>
                </c:pt>
                <c:pt idx="321">
                  <c:v>7.8299279069767458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0784"/>
        <c:axId val="265445856"/>
      </c:scatterChart>
      <c:scatterChart>
        <c:scatterStyle val="lineMarker"/>
        <c:varyColors val="0"/>
        <c:ser>
          <c:idx val="1"/>
          <c:order val="1"/>
          <c:tx>
            <c:v>Permeate TDS (ppm)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Data!$B$7:$B$1048576</c:f>
              <c:numCache>
                <c:formatCode>General</c:formatCode>
                <c:ptCount val="1048570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190</c:v>
                </c:pt>
                <c:pt idx="25">
                  <c:v>200</c:v>
                </c:pt>
                <c:pt idx="26">
                  <c:v>200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340</c:v>
                </c:pt>
                <c:pt idx="48">
                  <c:v>350</c:v>
                </c:pt>
                <c:pt idx="49">
                  <c:v>360</c:v>
                </c:pt>
                <c:pt idx="50">
                  <c:v>360</c:v>
                </c:pt>
                <c:pt idx="51">
                  <c:v>370</c:v>
                </c:pt>
                <c:pt idx="52">
                  <c:v>380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400</c:v>
                </c:pt>
                <c:pt idx="57">
                  <c:v>410</c:v>
                </c:pt>
                <c:pt idx="58">
                  <c:v>420</c:v>
                </c:pt>
                <c:pt idx="59">
                  <c:v>420</c:v>
                </c:pt>
                <c:pt idx="60">
                  <c:v>430</c:v>
                </c:pt>
                <c:pt idx="61">
                  <c:v>440</c:v>
                </c:pt>
                <c:pt idx="62">
                  <c:v>440</c:v>
                </c:pt>
                <c:pt idx="63">
                  <c:v>450</c:v>
                </c:pt>
                <c:pt idx="64">
                  <c:v>460</c:v>
                </c:pt>
                <c:pt idx="65">
                  <c:v>460</c:v>
                </c:pt>
                <c:pt idx="66">
                  <c:v>470</c:v>
                </c:pt>
                <c:pt idx="67">
                  <c:v>480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500</c:v>
                </c:pt>
                <c:pt idx="72">
                  <c:v>510</c:v>
                </c:pt>
                <c:pt idx="73">
                  <c:v>520</c:v>
                </c:pt>
                <c:pt idx="74">
                  <c:v>520</c:v>
                </c:pt>
                <c:pt idx="75">
                  <c:v>530</c:v>
                </c:pt>
                <c:pt idx="76">
                  <c:v>540</c:v>
                </c:pt>
                <c:pt idx="77">
                  <c:v>540</c:v>
                </c:pt>
                <c:pt idx="78">
                  <c:v>550</c:v>
                </c:pt>
                <c:pt idx="79">
                  <c:v>560</c:v>
                </c:pt>
                <c:pt idx="80">
                  <c:v>560</c:v>
                </c:pt>
                <c:pt idx="81">
                  <c:v>570</c:v>
                </c:pt>
                <c:pt idx="82">
                  <c:v>580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600</c:v>
                </c:pt>
                <c:pt idx="87">
                  <c:v>610</c:v>
                </c:pt>
                <c:pt idx="88">
                  <c:v>620</c:v>
                </c:pt>
                <c:pt idx="89">
                  <c:v>620</c:v>
                </c:pt>
                <c:pt idx="90">
                  <c:v>630</c:v>
                </c:pt>
                <c:pt idx="91">
                  <c:v>640</c:v>
                </c:pt>
                <c:pt idx="92">
                  <c:v>640</c:v>
                </c:pt>
                <c:pt idx="93">
                  <c:v>650</c:v>
                </c:pt>
                <c:pt idx="94">
                  <c:v>660</c:v>
                </c:pt>
                <c:pt idx="95">
                  <c:v>660</c:v>
                </c:pt>
                <c:pt idx="96">
                  <c:v>670</c:v>
                </c:pt>
                <c:pt idx="97">
                  <c:v>680</c:v>
                </c:pt>
                <c:pt idx="98">
                  <c:v>680</c:v>
                </c:pt>
                <c:pt idx="99">
                  <c:v>690</c:v>
                </c:pt>
                <c:pt idx="100">
                  <c:v>700</c:v>
                </c:pt>
                <c:pt idx="101">
                  <c:v>700</c:v>
                </c:pt>
                <c:pt idx="102">
                  <c:v>710</c:v>
                </c:pt>
                <c:pt idx="103">
                  <c:v>720</c:v>
                </c:pt>
                <c:pt idx="104">
                  <c:v>725</c:v>
                </c:pt>
                <c:pt idx="105">
                  <c:v>725</c:v>
                </c:pt>
                <c:pt idx="106">
                  <c:v>735</c:v>
                </c:pt>
                <c:pt idx="107">
                  <c:v>745</c:v>
                </c:pt>
                <c:pt idx="108">
                  <c:v>750</c:v>
                </c:pt>
                <c:pt idx="109">
                  <c:v>750</c:v>
                </c:pt>
                <c:pt idx="110">
                  <c:v>760</c:v>
                </c:pt>
                <c:pt idx="111">
                  <c:v>770</c:v>
                </c:pt>
                <c:pt idx="112">
                  <c:v>770</c:v>
                </c:pt>
                <c:pt idx="113">
                  <c:v>780</c:v>
                </c:pt>
                <c:pt idx="114">
                  <c:v>790</c:v>
                </c:pt>
                <c:pt idx="115">
                  <c:v>790</c:v>
                </c:pt>
                <c:pt idx="116">
                  <c:v>800</c:v>
                </c:pt>
                <c:pt idx="117">
                  <c:v>810</c:v>
                </c:pt>
                <c:pt idx="118">
                  <c:v>810</c:v>
                </c:pt>
                <c:pt idx="119">
                  <c:v>820</c:v>
                </c:pt>
                <c:pt idx="120">
                  <c:v>830</c:v>
                </c:pt>
                <c:pt idx="121">
                  <c:v>830</c:v>
                </c:pt>
                <c:pt idx="122">
                  <c:v>840</c:v>
                </c:pt>
                <c:pt idx="123">
                  <c:v>850</c:v>
                </c:pt>
                <c:pt idx="124">
                  <c:v>850</c:v>
                </c:pt>
                <c:pt idx="125">
                  <c:v>860</c:v>
                </c:pt>
                <c:pt idx="126">
                  <c:v>870</c:v>
                </c:pt>
                <c:pt idx="127">
                  <c:v>870</c:v>
                </c:pt>
                <c:pt idx="128">
                  <c:v>880</c:v>
                </c:pt>
                <c:pt idx="129">
                  <c:v>890</c:v>
                </c:pt>
                <c:pt idx="130">
                  <c:v>890</c:v>
                </c:pt>
                <c:pt idx="131">
                  <c:v>900</c:v>
                </c:pt>
                <c:pt idx="132">
                  <c:v>910</c:v>
                </c:pt>
                <c:pt idx="133">
                  <c:v>910</c:v>
                </c:pt>
                <c:pt idx="134">
                  <c:v>920</c:v>
                </c:pt>
                <c:pt idx="135">
                  <c:v>930</c:v>
                </c:pt>
                <c:pt idx="136">
                  <c:v>935</c:v>
                </c:pt>
                <c:pt idx="137">
                  <c:v>935</c:v>
                </c:pt>
                <c:pt idx="138">
                  <c:v>945</c:v>
                </c:pt>
                <c:pt idx="139">
                  <c:v>955</c:v>
                </c:pt>
                <c:pt idx="140">
                  <c:v>960</c:v>
                </c:pt>
                <c:pt idx="141">
                  <c:v>960</c:v>
                </c:pt>
                <c:pt idx="142">
                  <c:v>970</c:v>
                </c:pt>
                <c:pt idx="143">
                  <c:v>980</c:v>
                </c:pt>
                <c:pt idx="144">
                  <c:v>985</c:v>
                </c:pt>
                <c:pt idx="145">
                  <c:v>985</c:v>
                </c:pt>
                <c:pt idx="146">
                  <c:v>995</c:v>
                </c:pt>
                <c:pt idx="147">
                  <c:v>1005</c:v>
                </c:pt>
                <c:pt idx="148">
                  <c:v>1010</c:v>
                </c:pt>
                <c:pt idx="149">
                  <c:v>1010</c:v>
                </c:pt>
                <c:pt idx="150">
                  <c:v>1020</c:v>
                </c:pt>
                <c:pt idx="151">
                  <c:v>1030</c:v>
                </c:pt>
                <c:pt idx="152">
                  <c:v>1035</c:v>
                </c:pt>
                <c:pt idx="153">
                  <c:v>1035</c:v>
                </c:pt>
                <c:pt idx="154">
                  <c:v>1045</c:v>
                </c:pt>
                <c:pt idx="155">
                  <c:v>1055</c:v>
                </c:pt>
                <c:pt idx="156">
                  <c:v>1060</c:v>
                </c:pt>
                <c:pt idx="157">
                  <c:v>1060</c:v>
                </c:pt>
                <c:pt idx="158">
                  <c:v>1070</c:v>
                </c:pt>
                <c:pt idx="159">
                  <c:v>1080</c:v>
                </c:pt>
                <c:pt idx="160">
                  <c:v>1085</c:v>
                </c:pt>
                <c:pt idx="161">
                  <c:v>1085</c:v>
                </c:pt>
                <c:pt idx="162">
                  <c:v>1095</c:v>
                </c:pt>
                <c:pt idx="163">
                  <c:v>1105</c:v>
                </c:pt>
                <c:pt idx="164">
                  <c:v>1120</c:v>
                </c:pt>
                <c:pt idx="165">
                  <c:v>1120</c:v>
                </c:pt>
                <c:pt idx="166">
                  <c:v>1130</c:v>
                </c:pt>
                <c:pt idx="167">
                  <c:v>1140</c:v>
                </c:pt>
                <c:pt idx="168">
                  <c:v>1145</c:v>
                </c:pt>
                <c:pt idx="169">
                  <c:v>1145</c:v>
                </c:pt>
                <c:pt idx="170">
                  <c:v>1155</c:v>
                </c:pt>
                <c:pt idx="171">
                  <c:v>1165</c:v>
                </c:pt>
                <c:pt idx="172">
                  <c:v>1170</c:v>
                </c:pt>
                <c:pt idx="173">
                  <c:v>1170</c:v>
                </c:pt>
                <c:pt idx="174">
                  <c:v>1180</c:v>
                </c:pt>
                <c:pt idx="175">
                  <c:v>1190</c:v>
                </c:pt>
                <c:pt idx="176">
                  <c:v>1195</c:v>
                </c:pt>
                <c:pt idx="177">
                  <c:v>1195</c:v>
                </c:pt>
                <c:pt idx="178">
                  <c:v>1205</c:v>
                </c:pt>
                <c:pt idx="179">
                  <c:v>1215</c:v>
                </c:pt>
                <c:pt idx="180">
                  <c:v>1220</c:v>
                </c:pt>
                <c:pt idx="181">
                  <c:v>1220</c:v>
                </c:pt>
                <c:pt idx="182">
                  <c:v>1230</c:v>
                </c:pt>
                <c:pt idx="183">
                  <c:v>1240</c:v>
                </c:pt>
                <c:pt idx="184">
                  <c:v>1245</c:v>
                </c:pt>
                <c:pt idx="185">
                  <c:v>1245</c:v>
                </c:pt>
                <c:pt idx="186">
                  <c:v>1255</c:v>
                </c:pt>
                <c:pt idx="187">
                  <c:v>1265</c:v>
                </c:pt>
                <c:pt idx="188">
                  <c:v>1270</c:v>
                </c:pt>
                <c:pt idx="189">
                  <c:v>1270</c:v>
                </c:pt>
                <c:pt idx="190">
                  <c:v>1280</c:v>
                </c:pt>
                <c:pt idx="191">
                  <c:v>1290</c:v>
                </c:pt>
                <c:pt idx="192">
                  <c:v>1295</c:v>
                </c:pt>
                <c:pt idx="193">
                  <c:v>1305</c:v>
                </c:pt>
                <c:pt idx="194">
                  <c:v>1315</c:v>
                </c:pt>
                <c:pt idx="195">
                  <c:v>1325</c:v>
                </c:pt>
                <c:pt idx="196">
                  <c:v>1330</c:v>
                </c:pt>
                <c:pt idx="197">
                  <c:v>1330</c:v>
                </c:pt>
                <c:pt idx="198">
                  <c:v>1340</c:v>
                </c:pt>
                <c:pt idx="199">
                  <c:v>1350</c:v>
                </c:pt>
                <c:pt idx="200">
                  <c:v>1360</c:v>
                </c:pt>
                <c:pt idx="201">
                  <c:v>1360</c:v>
                </c:pt>
                <c:pt idx="202">
                  <c:v>1370</c:v>
                </c:pt>
                <c:pt idx="203">
                  <c:v>1380</c:v>
                </c:pt>
                <c:pt idx="204">
                  <c:v>1390</c:v>
                </c:pt>
                <c:pt idx="205">
                  <c:v>1390</c:v>
                </c:pt>
                <c:pt idx="206">
                  <c:v>1400</c:v>
                </c:pt>
                <c:pt idx="207">
                  <c:v>1410</c:v>
                </c:pt>
                <c:pt idx="208">
                  <c:v>1420</c:v>
                </c:pt>
                <c:pt idx="209">
                  <c:v>1420</c:v>
                </c:pt>
                <c:pt idx="210">
                  <c:v>1430</c:v>
                </c:pt>
                <c:pt idx="211">
                  <c:v>1440</c:v>
                </c:pt>
                <c:pt idx="212">
                  <c:v>1450</c:v>
                </c:pt>
                <c:pt idx="213">
                  <c:v>1450</c:v>
                </c:pt>
                <c:pt idx="214">
                  <c:v>1460</c:v>
                </c:pt>
                <c:pt idx="215">
                  <c:v>1470</c:v>
                </c:pt>
                <c:pt idx="216">
                  <c:v>1480</c:v>
                </c:pt>
                <c:pt idx="217">
                  <c:v>1480</c:v>
                </c:pt>
                <c:pt idx="218">
                  <c:v>1490</c:v>
                </c:pt>
                <c:pt idx="219">
                  <c:v>1500</c:v>
                </c:pt>
                <c:pt idx="220">
                  <c:v>1510</c:v>
                </c:pt>
                <c:pt idx="221">
                  <c:v>1510</c:v>
                </c:pt>
                <c:pt idx="222">
                  <c:v>1520</c:v>
                </c:pt>
                <c:pt idx="223">
                  <c:v>1530</c:v>
                </c:pt>
                <c:pt idx="224">
                  <c:v>1540</c:v>
                </c:pt>
                <c:pt idx="225">
                  <c:v>1540</c:v>
                </c:pt>
                <c:pt idx="226">
                  <c:v>1550</c:v>
                </c:pt>
                <c:pt idx="227">
                  <c:v>1560</c:v>
                </c:pt>
                <c:pt idx="228">
                  <c:v>1570</c:v>
                </c:pt>
                <c:pt idx="229">
                  <c:v>1570</c:v>
                </c:pt>
                <c:pt idx="230">
                  <c:v>1580</c:v>
                </c:pt>
                <c:pt idx="231">
                  <c:v>1590</c:v>
                </c:pt>
                <c:pt idx="232">
                  <c:v>1600</c:v>
                </c:pt>
                <c:pt idx="233">
                  <c:v>1600</c:v>
                </c:pt>
                <c:pt idx="234">
                  <c:v>1610</c:v>
                </c:pt>
                <c:pt idx="235">
                  <c:v>1620</c:v>
                </c:pt>
                <c:pt idx="236">
                  <c:v>1630</c:v>
                </c:pt>
                <c:pt idx="237">
                  <c:v>1630</c:v>
                </c:pt>
                <c:pt idx="238">
                  <c:v>1640</c:v>
                </c:pt>
                <c:pt idx="239">
                  <c:v>1650</c:v>
                </c:pt>
                <c:pt idx="240">
                  <c:v>1660</c:v>
                </c:pt>
                <c:pt idx="241">
                  <c:v>1660</c:v>
                </c:pt>
                <c:pt idx="242">
                  <c:v>1670</c:v>
                </c:pt>
                <c:pt idx="243">
                  <c:v>1680</c:v>
                </c:pt>
                <c:pt idx="244">
                  <c:v>1690</c:v>
                </c:pt>
                <c:pt idx="245">
                  <c:v>1690</c:v>
                </c:pt>
                <c:pt idx="246">
                  <c:v>1700</c:v>
                </c:pt>
                <c:pt idx="247">
                  <c:v>1710</c:v>
                </c:pt>
                <c:pt idx="248">
                  <c:v>1720</c:v>
                </c:pt>
                <c:pt idx="249">
                  <c:v>1720</c:v>
                </c:pt>
                <c:pt idx="250">
                  <c:v>1730</c:v>
                </c:pt>
                <c:pt idx="251">
                  <c:v>1740</c:v>
                </c:pt>
                <c:pt idx="252">
                  <c:v>1750</c:v>
                </c:pt>
                <c:pt idx="253">
                  <c:v>1750</c:v>
                </c:pt>
                <c:pt idx="254">
                  <c:v>1760</c:v>
                </c:pt>
                <c:pt idx="255">
                  <c:v>1770</c:v>
                </c:pt>
                <c:pt idx="256">
                  <c:v>1780</c:v>
                </c:pt>
                <c:pt idx="257">
                  <c:v>1785</c:v>
                </c:pt>
                <c:pt idx="258">
                  <c:v>1785</c:v>
                </c:pt>
                <c:pt idx="259">
                  <c:v>1795</c:v>
                </c:pt>
                <c:pt idx="260">
                  <c:v>1805</c:v>
                </c:pt>
                <c:pt idx="261">
                  <c:v>1815</c:v>
                </c:pt>
                <c:pt idx="262">
                  <c:v>1820</c:v>
                </c:pt>
                <c:pt idx="263">
                  <c:v>1820</c:v>
                </c:pt>
                <c:pt idx="264">
                  <c:v>1830</c:v>
                </c:pt>
                <c:pt idx="265">
                  <c:v>1840</c:v>
                </c:pt>
                <c:pt idx="266">
                  <c:v>1850</c:v>
                </c:pt>
                <c:pt idx="267">
                  <c:v>1855</c:v>
                </c:pt>
                <c:pt idx="268">
                  <c:v>1855</c:v>
                </c:pt>
                <c:pt idx="269">
                  <c:v>1865</c:v>
                </c:pt>
                <c:pt idx="270">
                  <c:v>1875</c:v>
                </c:pt>
                <c:pt idx="271">
                  <c:v>1885</c:v>
                </c:pt>
                <c:pt idx="272">
                  <c:v>1890</c:v>
                </c:pt>
                <c:pt idx="273">
                  <c:v>1890</c:v>
                </c:pt>
                <c:pt idx="274">
                  <c:v>1900</c:v>
                </c:pt>
                <c:pt idx="275">
                  <c:v>1910</c:v>
                </c:pt>
                <c:pt idx="276">
                  <c:v>1920</c:v>
                </c:pt>
                <c:pt idx="277">
                  <c:v>1925</c:v>
                </c:pt>
                <c:pt idx="278">
                  <c:v>1925</c:v>
                </c:pt>
                <c:pt idx="279">
                  <c:v>1935</c:v>
                </c:pt>
                <c:pt idx="280">
                  <c:v>1945</c:v>
                </c:pt>
                <c:pt idx="281">
                  <c:v>1955</c:v>
                </c:pt>
                <c:pt idx="282">
                  <c:v>1960</c:v>
                </c:pt>
                <c:pt idx="283">
                  <c:v>1960</c:v>
                </c:pt>
                <c:pt idx="284">
                  <c:v>1970</c:v>
                </c:pt>
                <c:pt idx="285">
                  <c:v>1980</c:v>
                </c:pt>
                <c:pt idx="286">
                  <c:v>1990</c:v>
                </c:pt>
                <c:pt idx="287">
                  <c:v>1995</c:v>
                </c:pt>
                <c:pt idx="288">
                  <c:v>1995</c:v>
                </c:pt>
                <c:pt idx="289">
                  <c:v>2005</c:v>
                </c:pt>
                <c:pt idx="290">
                  <c:v>2015</c:v>
                </c:pt>
                <c:pt idx="291">
                  <c:v>2025</c:v>
                </c:pt>
                <c:pt idx="292">
                  <c:v>2030</c:v>
                </c:pt>
                <c:pt idx="293">
                  <c:v>2030</c:v>
                </c:pt>
                <c:pt idx="294">
                  <c:v>2040</c:v>
                </c:pt>
                <c:pt idx="295">
                  <c:v>2050</c:v>
                </c:pt>
                <c:pt idx="296">
                  <c:v>2060</c:v>
                </c:pt>
                <c:pt idx="297">
                  <c:v>2065</c:v>
                </c:pt>
                <c:pt idx="298">
                  <c:v>2065</c:v>
                </c:pt>
                <c:pt idx="299">
                  <c:v>2075</c:v>
                </c:pt>
                <c:pt idx="300">
                  <c:v>2085</c:v>
                </c:pt>
                <c:pt idx="301">
                  <c:v>2095</c:v>
                </c:pt>
                <c:pt idx="302">
                  <c:v>2100</c:v>
                </c:pt>
                <c:pt idx="303">
                  <c:v>2100</c:v>
                </c:pt>
                <c:pt idx="304">
                  <c:v>2110</c:v>
                </c:pt>
                <c:pt idx="305">
                  <c:v>2120</c:v>
                </c:pt>
                <c:pt idx="306">
                  <c:v>2130</c:v>
                </c:pt>
                <c:pt idx="307">
                  <c:v>2135</c:v>
                </c:pt>
                <c:pt idx="308">
                  <c:v>2135</c:v>
                </c:pt>
                <c:pt idx="309">
                  <c:v>2145</c:v>
                </c:pt>
                <c:pt idx="310">
                  <c:v>2155</c:v>
                </c:pt>
                <c:pt idx="311">
                  <c:v>2165</c:v>
                </c:pt>
                <c:pt idx="312">
                  <c:v>2170</c:v>
                </c:pt>
                <c:pt idx="313">
                  <c:v>2170</c:v>
                </c:pt>
                <c:pt idx="314">
                  <c:v>2180</c:v>
                </c:pt>
                <c:pt idx="315">
                  <c:v>2190</c:v>
                </c:pt>
                <c:pt idx="316">
                  <c:v>2200</c:v>
                </c:pt>
                <c:pt idx="317">
                  <c:v>2210</c:v>
                </c:pt>
                <c:pt idx="318">
                  <c:v>2210</c:v>
                </c:pt>
                <c:pt idx="319">
                  <c:v>2220</c:v>
                </c:pt>
                <c:pt idx="320">
                  <c:v>2230</c:v>
                </c:pt>
                <c:pt idx="321">
                  <c:v>2240</c:v>
                </c:pt>
                <c:pt idx="322">
                  <c:v>2245</c:v>
                </c:pt>
                <c:pt idx="323">
                  <c:v>2245</c:v>
                </c:pt>
                <c:pt idx="324">
                  <c:v>2255</c:v>
                </c:pt>
                <c:pt idx="325">
                  <c:v>2265</c:v>
                </c:pt>
                <c:pt idx="326">
                  <c:v>2275</c:v>
                </c:pt>
                <c:pt idx="327">
                  <c:v>2280</c:v>
                </c:pt>
              </c:numCache>
            </c:numRef>
          </c:xVal>
          <c:yVal>
            <c:numRef>
              <c:f>Data!$E$3:$E$1048576</c:f>
              <c:numCache>
                <c:formatCode>General</c:formatCode>
                <c:ptCount val="1048574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29</c:v>
                </c:pt>
                <c:pt idx="7">
                  <c:v>20</c:v>
                </c:pt>
                <c:pt idx="8">
                  <c:v>26</c:v>
                </c:pt>
                <c:pt idx="9">
                  <c:v>56</c:v>
                </c:pt>
                <c:pt idx="10">
                  <c:v>30</c:v>
                </c:pt>
                <c:pt idx="11">
                  <c:v>22</c:v>
                </c:pt>
                <c:pt idx="12">
                  <c:v>26</c:v>
                </c:pt>
                <c:pt idx="13">
                  <c:v>21</c:v>
                </c:pt>
                <c:pt idx="14">
                  <c:v>24</c:v>
                </c:pt>
                <c:pt idx="15">
                  <c:v>76</c:v>
                </c:pt>
                <c:pt idx="16">
                  <c:v>23</c:v>
                </c:pt>
                <c:pt idx="17">
                  <c:v>21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13</c:v>
                </c:pt>
                <c:pt idx="26">
                  <c:v>16</c:v>
                </c:pt>
                <c:pt idx="27">
                  <c:v>15</c:v>
                </c:pt>
                <c:pt idx="28">
                  <c:v>17</c:v>
                </c:pt>
                <c:pt idx="29">
                  <c:v>19</c:v>
                </c:pt>
                <c:pt idx="30">
                  <c:v>38</c:v>
                </c:pt>
                <c:pt idx="31">
                  <c:v>12</c:v>
                </c:pt>
                <c:pt idx="32">
                  <c:v>13</c:v>
                </c:pt>
                <c:pt idx="33">
                  <c:v>81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19</c:v>
                </c:pt>
                <c:pt idx="43">
                  <c:v>16</c:v>
                </c:pt>
                <c:pt idx="44">
                  <c:v>18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19</c:v>
                </c:pt>
                <c:pt idx="49">
                  <c:v>14</c:v>
                </c:pt>
                <c:pt idx="50">
                  <c:v>15</c:v>
                </c:pt>
                <c:pt idx="51">
                  <c:v>18</c:v>
                </c:pt>
                <c:pt idx="52">
                  <c:v>17</c:v>
                </c:pt>
                <c:pt idx="53">
                  <c:v>9</c:v>
                </c:pt>
                <c:pt idx="54">
                  <c:v>36</c:v>
                </c:pt>
                <c:pt idx="55">
                  <c:v>11</c:v>
                </c:pt>
                <c:pt idx="56">
                  <c:v>13</c:v>
                </c:pt>
                <c:pt idx="57">
                  <c:v>30</c:v>
                </c:pt>
                <c:pt idx="58">
                  <c:v>15</c:v>
                </c:pt>
                <c:pt idx="59">
                  <c:v>17</c:v>
                </c:pt>
                <c:pt idx="60">
                  <c:v>36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14</c:v>
                </c:pt>
                <c:pt idx="65">
                  <c:v>17</c:v>
                </c:pt>
                <c:pt idx="66">
                  <c:v>52</c:v>
                </c:pt>
                <c:pt idx="67">
                  <c:v>18</c:v>
                </c:pt>
                <c:pt idx="68">
                  <c:v>17</c:v>
                </c:pt>
                <c:pt idx="69">
                  <c:v>12</c:v>
                </c:pt>
                <c:pt idx="70">
                  <c:v>13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11</c:v>
                </c:pt>
                <c:pt idx="78">
                  <c:v>22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32</c:v>
                </c:pt>
                <c:pt idx="85">
                  <c:v>10</c:v>
                </c:pt>
                <c:pt idx="86">
                  <c:v>13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20</c:v>
                </c:pt>
                <c:pt idx="93">
                  <c:v>60</c:v>
                </c:pt>
                <c:pt idx="94">
                  <c:v>16</c:v>
                </c:pt>
                <c:pt idx="95">
                  <c:v>19</c:v>
                </c:pt>
                <c:pt idx="96">
                  <c:v>55</c:v>
                </c:pt>
                <c:pt idx="97">
                  <c:v>18</c:v>
                </c:pt>
                <c:pt idx="98">
                  <c:v>18</c:v>
                </c:pt>
                <c:pt idx="99">
                  <c:v>23</c:v>
                </c:pt>
                <c:pt idx="100">
                  <c:v>10</c:v>
                </c:pt>
                <c:pt idx="101">
                  <c:v>14</c:v>
                </c:pt>
                <c:pt idx="102">
                  <c:v>15</c:v>
                </c:pt>
                <c:pt idx="103">
                  <c:v>13</c:v>
                </c:pt>
                <c:pt idx="104">
                  <c:v>15</c:v>
                </c:pt>
                <c:pt idx="105">
                  <c:v>19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50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38</c:v>
                </c:pt>
                <c:pt idx="114">
                  <c:v>22</c:v>
                </c:pt>
                <c:pt idx="115">
                  <c:v>24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23</c:v>
                </c:pt>
                <c:pt idx="120">
                  <c:v>25</c:v>
                </c:pt>
                <c:pt idx="121">
                  <c:v>26</c:v>
                </c:pt>
                <c:pt idx="122">
                  <c:v>62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22</c:v>
                </c:pt>
                <c:pt idx="127">
                  <c:v>21</c:v>
                </c:pt>
                <c:pt idx="128">
                  <c:v>15</c:v>
                </c:pt>
                <c:pt idx="129">
                  <c:v>23</c:v>
                </c:pt>
                <c:pt idx="130">
                  <c:v>24</c:v>
                </c:pt>
                <c:pt idx="131">
                  <c:v>20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19</c:v>
                </c:pt>
                <c:pt idx="137">
                  <c:v>96</c:v>
                </c:pt>
                <c:pt idx="138">
                  <c:v>11</c:v>
                </c:pt>
                <c:pt idx="139">
                  <c:v>14</c:v>
                </c:pt>
                <c:pt idx="140">
                  <c:v>13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48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23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11</c:v>
                </c:pt>
                <c:pt idx="161">
                  <c:v>29</c:v>
                </c:pt>
                <c:pt idx="162">
                  <c:v>16</c:v>
                </c:pt>
                <c:pt idx="163">
                  <c:v>12</c:v>
                </c:pt>
                <c:pt idx="164">
                  <c:v>19</c:v>
                </c:pt>
                <c:pt idx="165">
                  <c:v>12</c:v>
                </c:pt>
                <c:pt idx="166">
                  <c:v>25</c:v>
                </c:pt>
                <c:pt idx="167">
                  <c:v>13</c:v>
                </c:pt>
                <c:pt idx="168">
                  <c:v>15</c:v>
                </c:pt>
                <c:pt idx="169">
                  <c:v>23</c:v>
                </c:pt>
                <c:pt idx="170">
                  <c:v>18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15</c:v>
                </c:pt>
                <c:pt idx="181">
                  <c:v>82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15</c:v>
                </c:pt>
                <c:pt idx="186">
                  <c:v>14</c:v>
                </c:pt>
                <c:pt idx="187">
                  <c:v>16</c:v>
                </c:pt>
                <c:pt idx="188">
                  <c:v>15</c:v>
                </c:pt>
                <c:pt idx="189">
                  <c:v>15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70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14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7</c:v>
                </c:pt>
                <c:pt idx="221">
                  <c:v>13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34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18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8</c:v>
                </c:pt>
                <c:pt idx="248">
                  <c:v>4</c:v>
                </c:pt>
                <c:pt idx="249">
                  <c:v>11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34</c:v>
                </c:pt>
                <c:pt idx="254">
                  <c:v>17</c:v>
                </c:pt>
                <c:pt idx="255">
                  <c:v>9</c:v>
                </c:pt>
                <c:pt idx="256">
                  <c:v>11</c:v>
                </c:pt>
                <c:pt idx="257">
                  <c:v>16</c:v>
                </c:pt>
                <c:pt idx="258">
                  <c:v>16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19</c:v>
                </c:pt>
                <c:pt idx="263">
                  <c:v>13</c:v>
                </c:pt>
                <c:pt idx="264">
                  <c:v>10</c:v>
                </c:pt>
                <c:pt idx="265">
                  <c:v>11</c:v>
                </c:pt>
                <c:pt idx="266">
                  <c:v>13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14</c:v>
                </c:pt>
                <c:pt idx="271">
                  <c:v>9</c:v>
                </c:pt>
                <c:pt idx="272">
                  <c:v>36</c:v>
                </c:pt>
                <c:pt idx="273">
                  <c:v>18</c:v>
                </c:pt>
                <c:pt idx="274">
                  <c:v>12</c:v>
                </c:pt>
                <c:pt idx="275">
                  <c:v>11</c:v>
                </c:pt>
                <c:pt idx="276">
                  <c:v>11</c:v>
                </c:pt>
                <c:pt idx="277">
                  <c:v>110</c:v>
                </c:pt>
                <c:pt idx="278">
                  <c:v>17</c:v>
                </c:pt>
                <c:pt idx="279">
                  <c:v>8</c:v>
                </c:pt>
                <c:pt idx="280">
                  <c:v>9</c:v>
                </c:pt>
                <c:pt idx="281">
                  <c:v>11</c:v>
                </c:pt>
                <c:pt idx="282">
                  <c:v>64</c:v>
                </c:pt>
                <c:pt idx="283">
                  <c:v>10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18</c:v>
                </c:pt>
                <c:pt idx="291">
                  <c:v>9</c:v>
                </c:pt>
                <c:pt idx="292">
                  <c:v>14</c:v>
                </c:pt>
                <c:pt idx="293">
                  <c:v>13</c:v>
                </c:pt>
                <c:pt idx="294">
                  <c:v>11</c:v>
                </c:pt>
                <c:pt idx="295">
                  <c:v>12</c:v>
                </c:pt>
                <c:pt idx="296">
                  <c:v>13</c:v>
                </c:pt>
                <c:pt idx="297">
                  <c:v>15</c:v>
                </c:pt>
                <c:pt idx="298">
                  <c:v>10</c:v>
                </c:pt>
                <c:pt idx="299">
                  <c:v>10</c:v>
                </c:pt>
                <c:pt idx="300">
                  <c:v>12</c:v>
                </c:pt>
                <c:pt idx="301">
                  <c:v>11</c:v>
                </c:pt>
                <c:pt idx="302">
                  <c:v>32</c:v>
                </c:pt>
                <c:pt idx="303">
                  <c:v>18</c:v>
                </c:pt>
                <c:pt idx="304">
                  <c:v>13</c:v>
                </c:pt>
                <c:pt idx="305">
                  <c:v>12</c:v>
                </c:pt>
                <c:pt idx="306">
                  <c:v>9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15</c:v>
                </c:pt>
                <c:pt idx="313">
                  <c:v>15</c:v>
                </c:pt>
                <c:pt idx="314">
                  <c:v>12</c:v>
                </c:pt>
                <c:pt idx="315">
                  <c:v>13</c:v>
                </c:pt>
                <c:pt idx="316">
                  <c:v>16</c:v>
                </c:pt>
                <c:pt idx="317">
                  <c:v>8</c:v>
                </c:pt>
                <c:pt idx="318">
                  <c:v>10</c:v>
                </c:pt>
                <c:pt idx="319">
                  <c:v>10</c:v>
                </c:pt>
                <c:pt idx="320">
                  <c:v>11</c:v>
                </c:pt>
                <c:pt idx="3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D-4A00-83E0-FDEA8A7E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47424"/>
        <c:axId val="265450168"/>
      </c:scatterChart>
      <c:valAx>
        <c:axId val="2366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5856"/>
        <c:crosses val="autoZero"/>
        <c:crossBetween val="midCat"/>
      </c:valAx>
      <c:valAx>
        <c:axId val="2654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Flow Rate (LPH)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0784"/>
        <c:crosses val="autoZero"/>
        <c:crossBetween val="midCat"/>
      </c:valAx>
      <c:valAx>
        <c:axId val="265450168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TDS</a:t>
                </a:r>
                <a:r>
                  <a:rPr lang="en-IN" baseline="0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7424"/>
        <c:crosses val="max"/>
        <c:crossBetween val="midCat"/>
      </c:valAx>
      <c:valAx>
        <c:axId val="2654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54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8"/>
  <sheetViews>
    <sheetView tabSelected="1" zoomScale="63" zoomScaleNormal="6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D4:G8"/>
    </sheetView>
  </sheetViews>
  <sheetFormatPr defaultColWidth="8.7109375" defaultRowHeight="15.75" x14ac:dyDescent="0.25"/>
  <cols>
    <col min="1" max="1" width="21.85546875" style="3" customWidth="1"/>
    <col min="2" max="2" width="7.42578125" style="5" customWidth="1"/>
    <col min="3" max="3" width="10.28515625" style="5" bestFit="1" customWidth="1"/>
    <col min="4" max="4" width="8" style="5" customWidth="1"/>
    <col min="5" max="5" width="11" style="5" customWidth="1"/>
    <col min="6" max="6" width="12.42578125" style="5" customWidth="1"/>
    <col min="7" max="7" width="14.42578125" style="11" customWidth="1"/>
    <col min="8" max="8" width="9.85546875" style="11" bestFit="1" customWidth="1"/>
    <col min="9" max="9" width="9.85546875" style="12" customWidth="1"/>
    <col min="10" max="10" width="12.85546875" style="5" customWidth="1"/>
    <col min="11" max="11" width="13.42578125" style="5" bestFit="1" customWidth="1"/>
    <col min="12" max="12" width="12.5703125" style="5" customWidth="1"/>
    <col min="13" max="13" width="11.7109375" style="5" customWidth="1"/>
    <col min="14" max="14" width="10.5703125" style="5" bestFit="1" customWidth="1"/>
    <col min="15" max="15" width="10.5703125" style="5" customWidth="1"/>
    <col min="16" max="16" width="15" style="5" customWidth="1"/>
    <col min="17" max="18" width="11.140625" style="5" bestFit="1" customWidth="1"/>
    <col min="19" max="19" width="11.28515625" style="11" bestFit="1" customWidth="1"/>
    <col min="20" max="20" width="11.85546875" style="5" customWidth="1"/>
    <col min="21" max="21" width="11.28515625" style="11" bestFit="1" customWidth="1"/>
    <col min="22" max="22" width="11.140625" style="5" bestFit="1" customWidth="1"/>
    <col min="23" max="23" width="13.7109375" style="5" customWidth="1"/>
    <col min="24" max="16384" width="8.7109375" style="7"/>
  </cols>
  <sheetData>
    <row r="1" spans="1:23" s="1" customFormat="1" x14ac:dyDescent="0.25">
      <c r="A1" s="40" t="s">
        <v>27</v>
      </c>
      <c r="B1" s="18" t="s">
        <v>6</v>
      </c>
      <c r="C1" s="40" t="s">
        <v>3</v>
      </c>
      <c r="D1" s="40"/>
      <c r="E1" s="40"/>
      <c r="F1" s="40"/>
      <c r="G1" s="40"/>
      <c r="H1" s="18" t="s">
        <v>25</v>
      </c>
      <c r="I1" s="14" t="s">
        <v>21</v>
      </c>
      <c r="J1" s="18" t="s">
        <v>15</v>
      </c>
      <c r="K1" s="18" t="s">
        <v>22</v>
      </c>
      <c r="L1" s="19"/>
      <c r="M1" s="18" t="s">
        <v>22</v>
      </c>
      <c r="N1" s="40" t="s">
        <v>4</v>
      </c>
      <c r="O1" s="40"/>
      <c r="P1" s="40"/>
      <c r="Q1" s="18" t="s">
        <v>7</v>
      </c>
      <c r="R1" s="40" t="s">
        <v>9</v>
      </c>
      <c r="S1" s="40"/>
      <c r="T1" s="40"/>
      <c r="U1" s="40" t="s">
        <v>26</v>
      </c>
      <c r="V1" s="40"/>
      <c r="W1" s="18" t="s">
        <v>14</v>
      </c>
    </row>
    <row r="2" spans="1:23" s="1" customFormat="1" x14ac:dyDescent="0.25">
      <c r="A2" s="40"/>
      <c r="B2" s="18" t="s">
        <v>16</v>
      </c>
      <c r="C2" s="18" t="s">
        <v>0</v>
      </c>
      <c r="D2" s="18" t="s">
        <v>1</v>
      </c>
      <c r="E2" s="18" t="s">
        <v>2</v>
      </c>
      <c r="F2" s="18" t="s">
        <v>13</v>
      </c>
      <c r="G2" s="18" t="s">
        <v>5</v>
      </c>
      <c r="H2" s="18" t="s">
        <v>24</v>
      </c>
      <c r="I2" s="14" t="s">
        <v>20</v>
      </c>
      <c r="J2" s="18" t="s">
        <v>19</v>
      </c>
      <c r="K2" s="18" t="s">
        <v>19</v>
      </c>
      <c r="L2" s="19" t="s">
        <v>28</v>
      </c>
      <c r="M2" s="18" t="s">
        <v>23</v>
      </c>
      <c r="N2" s="18" t="s">
        <v>18</v>
      </c>
      <c r="O2" s="20" t="s">
        <v>29</v>
      </c>
      <c r="P2" s="18" t="s">
        <v>5</v>
      </c>
      <c r="Q2" s="18" t="s">
        <v>8</v>
      </c>
      <c r="R2" s="18" t="s">
        <v>8</v>
      </c>
      <c r="S2" s="18" t="s">
        <v>11</v>
      </c>
      <c r="T2" s="18" t="s">
        <v>10</v>
      </c>
      <c r="U2" s="18" t="s">
        <v>11</v>
      </c>
      <c r="V2" s="18" t="s">
        <v>8</v>
      </c>
      <c r="W2" s="18" t="s">
        <v>12</v>
      </c>
    </row>
    <row r="3" spans="1:23" x14ac:dyDescent="0.25">
      <c r="A3" s="3" t="s">
        <v>30</v>
      </c>
      <c r="B3" s="5">
        <v>0</v>
      </c>
      <c r="C3" s="5">
        <v>143.06</v>
      </c>
      <c r="D3" s="5">
        <v>30.28</v>
      </c>
      <c r="E3" s="5">
        <v>12</v>
      </c>
      <c r="F3" s="5">
        <v>0</v>
      </c>
      <c r="G3" s="11">
        <f t="shared" ref="G3:G66" si="0">IF(C3=0,0,C3*0.997/D3*3.6)</f>
        <v>16.957429062087186</v>
      </c>
      <c r="H3" s="11">
        <f>J3/1000+K3/1000</f>
        <v>0</v>
      </c>
      <c r="J3" s="5">
        <v>0</v>
      </c>
      <c r="K3" s="5">
        <v>0</v>
      </c>
      <c r="L3" s="5" t="e">
        <f t="shared" ref="L3:L5" si="1">F3*100/(F3+J3/1000+K3/1000)</f>
        <v>#DIV/0!</v>
      </c>
      <c r="N3" s="5">
        <v>292</v>
      </c>
      <c r="O3" s="5">
        <v>1035</v>
      </c>
      <c r="P3" s="5">
        <f>O3*0.06</f>
        <v>62.099999999999994</v>
      </c>
      <c r="Q3" s="5">
        <v>264</v>
      </c>
      <c r="R3" s="5">
        <f>Q3</f>
        <v>264</v>
      </c>
      <c r="S3" s="11">
        <f>P3+G3</f>
        <v>79.057429062087181</v>
      </c>
      <c r="T3" s="5">
        <v>75</v>
      </c>
      <c r="U3" s="11">
        <f>IF(W3="RO",G3,S3)</f>
        <v>16.957429062087186</v>
      </c>
      <c r="V3" s="5">
        <v>119</v>
      </c>
      <c r="W3" s="5" t="s">
        <v>17</v>
      </c>
    </row>
    <row r="4" spans="1:23" x14ac:dyDescent="0.25">
      <c r="A4" s="3" t="s">
        <v>31</v>
      </c>
      <c r="B4" s="4">
        <v>10</v>
      </c>
      <c r="C4" s="5">
        <v>137.31</v>
      </c>
      <c r="D4" s="5">
        <v>30.59</v>
      </c>
      <c r="E4" s="5">
        <v>11</v>
      </c>
      <c r="F4" s="5">
        <v>2.5</v>
      </c>
      <c r="G4" s="11">
        <f t="shared" si="0"/>
        <v>16.110920300751879</v>
      </c>
      <c r="H4" s="11">
        <f t="shared" ref="H4:H67" si="2">J4/1000+K4/1000</f>
        <v>0</v>
      </c>
      <c r="I4" s="21"/>
      <c r="J4" s="24">
        <v>0</v>
      </c>
      <c r="K4" s="22">
        <v>0</v>
      </c>
      <c r="L4" s="22">
        <f t="shared" si="1"/>
        <v>100</v>
      </c>
      <c r="M4" s="24"/>
      <c r="N4" s="5">
        <v>471</v>
      </c>
      <c r="O4" s="5">
        <v>1116</v>
      </c>
      <c r="P4" s="5">
        <f t="shared" ref="P4:P67" si="3">O4*0.06</f>
        <v>66.959999999999994</v>
      </c>
      <c r="Q4" s="5">
        <v>375</v>
      </c>
      <c r="R4" s="5">
        <f t="shared" ref="R4:R67" si="4">Q4</f>
        <v>375</v>
      </c>
      <c r="S4" s="11">
        <f>P4+G4</f>
        <v>83.070920300751879</v>
      </c>
      <c r="T4" s="5">
        <v>75</v>
      </c>
      <c r="U4" s="11">
        <f t="shared" ref="U4:U67" si="5">IF(W4="RO",G4,S4)</f>
        <v>16.110920300751879</v>
      </c>
      <c r="V4" s="5">
        <v>86</v>
      </c>
      <c r="W4" s="5" t="s">
        <v>17</v>
      </c>
    </row>
    <row r="5" spans="1:23" x14ac:dyDescent="0.25">
      <c r="A5" s="3" t="s">
        <v>32</v>
      </c>
      <c r="B5" s="4">
        <v>20</v>
      </c>
      <c r="C5" s="5">
        <v>145.22</v>
      </c>
      <c r="D5" s="5">
        <v>31.65</v>
      </c>
      <c r="E5" s="5">
        <v>13</v>
      </c>
      <c r="F5" s="5">
        <v>5</v>
      </c>
      <c r="G5" s="11">
        <f t="shared" si="0"/>
        <v>16.4683609478673</v>
      </c>
      <c r="H5" s="11">
        <f t="shared" si="2"/>
        <v>0</v>
      </c>
      <c r="I5" s="21"/>
      <c r="J5" s="24">
        <v>0</v>
      </c>
      <c r="K5" s="22">
        <v>0</v>
      </c>
      <c r="L5" s="22">
        <f t="shared" si="1"/>
        <v>100</v>
      </c>
      <c r="M5" s="24"/>
      <c r="N5" s="5">
        <v>524</v>
      </c>
      <c r="O5" s="5">
        <v>1115</v>
      </c>
      <c r="P5" s="5">
        <f t="shared" si="3"/>
        <v>66.899999999999991</v>
      </c>
      <c r="Q5" s="5">
        <v>480</v>
      </c>
      <c r="R5" s="5">
        <f t="shared" si="4"/>
        <v>480</v>
      </c>
      <c r="S5" s="11">
        <f>P5+G5</f>
        <v>83.368360947867288</v>
      </c>
      <c r="T5" s="5">
        <v>75</v>
      </c>
      <c r="U5" s="11">
        <f t="shared" si="5"/>
        <v>16.4683609478673</v>
      </c>
      <c r="V5" s="5">
        <v>77</v>
      </c>
      <c r="W5" s="5" t="s">
        <v>17</v>
      </c>
    </row>
    <row r="6" spans="1:23" ht="18" customHeight="1" x14ac:dyDescent="0.25">
      <c r="A6" s="27" t="s">
        <v>33</v>
      </c>
      <c r="B6" s="9">
        <v>20</v>
      </c>
      <c r="C6" s="9">
        <v>144.52000000000001</v>
      </c>
      <c r="D6" s="9">
        <v>31.64</v>
      </c>
      <c r="E6" s="9">
        <v>14</v>
      </c>
      <c r="F6" s="9">
        <v>5</v>
      </c>
      <c r="G6" s="28">
        <f t="shared" si="0"/>
        <v>16.394158786346399</v>
      </c>
      <c r="H6" s="28">
        <f t="shared" si="2"/>
        <v>0</v>
      </c>
      <c r="I6" s="13"/>
      <c r="J6" s="9">
        <v>0</v>
      </c>
      <c r="K6" s="9">
        <v>0</v>
      </c>
      <c r="L6" s="9">
        <f>F6*100/(F6+J6/1000+K6/1000)</f>
        <v>100</v>
      </c>
      <c r="M6" s="9"/>
      <c r="N6" s="9">
        <v>560</v>
      </c>
      <c r="O6" s="9">
        <v>1139</v>
      </c>
      <c r="P6" s="9">
        <f t="shared" si="3"/>
        <v>68.34</v>
      </c>
      <c r="Q6" s="9">
        <v>511</v>
      </c>
      <c r="R6" s="9">
        <f t="shared" si="4"/>
        <v>511</v>
      </c>
      <c r="S6" s="28">
        <f>P6+G6</f>
        <v>84.734158786346399</v>
      </c>
      <c r="T6" s="9">
        <v>75</v>
      </c>
      <c r="U6" s="28">
        <f t="shared" si="5"/>
        <v>16.394158786346399</v>
      </c>
      <c r="V6" s="9">
        <v>75</v>
      </c>
      <c r="W6" s="9" t="s">
        <v>17</v>
      </c>
    </row>
    <row r="7" spans="1:23" s="2" customFormat="1" x14ac:dyDescent="0.25">
      <c r="A7" s="27" t="s">
        <v>34</v>
      </c>
      <c r="B7" s="9">
        <v>30</v>
      </c>
      <c r="C7" s="9">
        <v>154.72999999999999</v>
      </c>
      <c r="D7" s="9">
        <v>32.44</v>
      </c>
      <c r="E7" s="9">
        <v>16</v>
      </c>
      <c r="F7" s="9">
        <v>7.5</v>
      </c>
      <c r="G7" s="28">
        <f t="shared" si="0"/>
        <v>17.119510357583231</v>
      </c>
      <c r="H7" s="28">
        <f t="shared" si="2"/>
        <v>0</v>
      </c>
      <c r="I7" s="15"/>
      <c r="J7" s="9">
        <v>0</v>
      </c>
      <c r="K7" s="9">
        <v>0</v>
      </c>
      <c r="L7" s="9">
        <f>F7*100/(F7+J7/1000+K7/1000)</f>
        <v>100</v>
      </c>
      <c r="M7" s="16"/>
      <c r="N7" s="9">
        <v>671</v>
      </c>
      <c r="O7" s="9">
        <v>1667</v>
      </c>
      <c r="P7" s="9">
        <f t="shared" si="3"/>
        <v>100.02</v>
      </c>
      <c r="Q7" s="9">
        <v>650</v>
      </c>
      <c r="R7" s="9">
        <f t="shared" si="4"/>
        <v>650</v>
      </c>
      <c r="S7" s="28">
        <f t="shared" ref="S7:S70" si="6">P7+G7</f>
        <v>117.13951035758322</v>
      </c>
      <c r="T7" s="9">
        <v>75</v>
      </c>
      <c r="U7" s="28">
        <f t="shared" si="5"/>
        <v>17.119510357583231</v>
      </c>
      <c r="V7" s="9">
        <v>76</v>
      </c>
      <c r="W7" s="9" t="s">
        <v>17</v>
      </c>
    </row>
    <row r="8" spans="1:23" x14ac:dyDescent="0.25">
      <c r="A8" s="27" t="s">
        <v>35</v>
      </c>
      <c r="B8" s="16">
        <v>40</v>
      </c>
      <c r="C8" s="9">
        <v>147.13</v>
      </c>
      <c r="D8" s="9">
        <v>30.35</v>
      </c>
      <c r="E8" s="9">
        <v>21</v>
      </c>
      <c r="F8" s="9">
        <v>10</v>
      </c>
      <c r="G8" s="28">
        <f t="shared" si="0"/>
        <v>17.399637429983521</v>
      </c>
      <c r="H8" s="28">
        <f t="shared" si="2"/>
        <v>0</v>
      </c>
      <c r="I8" s="13"/>
      <c r="J8" s="9">
        <v>0</v>
      </c>
      <c r="K8" s="9">
        <v>0</v>
      </c>
      <c r="L8" s="9">
        <f t="shared" ref="L8:L71" si="7">F8*100/(F8+J8/1000+K8/1000)</f>
        <v>100</v>
      </c>
      <c r="M8" s="9"/>
      <c r="N8" s="9">
        <v>749</v>
      </c>
      <c r="O8" s="9">
        <v>1554</v>
      </c>
      <c r="P8" s="9">
        <f t="shared" si="3"/>
        <v>93.24</v>
      </c>
      <c r="Q8" s="29">
        <v>229</v>
      </c>
      <c r="R8" s="9">
        <f t="shared" si="4"/>
        <v>229</v>
      </c>
      <c r="S8" s="28">
        <f t="shared" si="6"/>
        <v>110.63963742998351</v>
      </c>
      <c r="T8" s="9">
        <v>75</v>
      </c>
      <c r="U8" s="28">
        <f t="shared" si="5"/>
        <v>17.399637429983521</v>
      </c>
      <c r="V8" s="9">
        <v>89</v>
      </c>
      <c r="W8" s="9" t="s">
        <v>17</v>
      </c>
    </row>
    <row r="9" spans="1:23" x14ac:dyDescent="0.25">
      <c r="A9" s="3" t="s">
        <v>36</v>
      </c>
      <c r="B9" s="4">
        <v>40</v>
      </c>
      <c r="C9" s="5">
        <v>128.857</v>
      </c>
      <c r="D9" s="5">
        <v>28.78</v>
      </c>
      <c r="E9" s="5">
        <v>29</v>
      </c>
      <c r="F9" s="5">
        <v>10</v>
      </c>
      <c r="G9" s="11">
        <f t="shared" si="0"/>
        <v>16.069963321751217</v>
      </c>
      <c r="H9" s="11">
        <f t="shared" si="2"/>
        <v>0</v>
      </c>
      <c r="I9" s="21"/>
      <c r="J9" s="22">
        <v>0</v>
      </c>
      <c r="K9" s="22">
        <v>0</v>
      </c>
      <c r="L9" s="22">
        <f t="shared" si="7"/>
        <v>100</v>
      </c>
      <c r="M9" s="22"/>
      <c r="N9" s="5">
        <v>702</v>
      </c>
      <c r="O9" s="5">
        <v>1637</v>
      </c>
      <c r="P9" s="5">
        <f t="shared" si="3"/>
        <v>98.22</v>
      </c>
      <c r="Q9" s="5">
        <v>638</v>
      </c>
      <c r="R9" s="6">
        <f t="shared" si="4"/>
        <v>638</v>
      </c>
      <c r="S9" s="11">
        <f t="shared" si="6"/>
        <v>114.28996332175122</v>
      </c>
      <c r="T9" s="5">
        <v>75</v>
      </c>
      <c r="U9" s="11">
        <f t="shared" si="5"/>
        <v>16.069963321751217</v>
      </c>
      <c r="V9" s="5">
        <v>88</v>
      </c>
      <c r="W9" s="5" t="s">
        <v>17</v>
      </c>
    </row>
    <row r="10" spans="1:23" x14ac:dyDescent="0.25">
      <c r="A10" s="3" t="s">
        <v>37</v>
      </c>
      <c r="B10" s="22">
        <v>50</v>
      </c>
      <c r="C10" s="5">
        <v>136.04</v>
      </c>
      <c r="D10" s="5">
        <v>30.63</v>
      </c>
      <c r="E10" s="5">
        <v>20</v>
      </c>
      <c r="F10" s="5">
        <v>12.5</v>
      </c>
      <c r="G10" s="11">
        <f t="shared" si="0"/>
        <v>15.941063271302644</v>
      </c>
      <c r="H10" s="11">
        <f t="shared" si="2"/>
        <v>0</v>
      </c>
      <c r="I10" s="21"/>
      <c r="J10" s="22">
        <v>0</v>
      </c>
      <c r="K10" s="22">
        <v>0</v>
      </c>
      <c r="L10" s="22">
        <f t="shared" si="7"/>
        <v>100</v>
      </c>
      <c r="M10" s="22"/>
      <c r="N10" s="5">
        <v>772</v>
      </c>
      <c r="O10" s="5">
        <v>1731</v>
      </c>
      <c r="P10" s="5">
        <f t="shared" si="3"/>
        <v>103.86</v>
      </c>
      <c r="Q10" s="5">
        <v>713</v>
      </c>
      <c r="R10" s="6">
        <f t="shared" si="4"/>
        <v>713</v>
      </c>
      <c r="S10" s="11">
        <f t="shared" si="6"/>
        <v>119.80106327130264</v>
      </c>
      <c r="T10" s="5">
        <v>75</v>
      </c>
      <c r="U10" s="11">
        <f t="shared" si="5"/>
        <v>15.941063271302644</v>
      </c>
      <c r="V10" s="5">
        <v>87</v>
      </c>
      <c r="W10" s="5" t="s">
        <v>17</v>
      </c>
    </row>
    <row r="11" spans="1:23" x14ac:dyDescent="0.25">
      <c r="A11" s="3" t="s">
        <v>38</v>
      </c>
      <c r="B11" s="5">
        <v>60</v>
      </c>
      <c r="C11" s="5">
        <v>134.06</v>
      </c>
      <c r="D11" s="5">
        <v>30.28</v>
      </c>
      <c r="E11" s="5">
        <v>26</v>
      </c>
      <c r="F11" s="5">
        <v>15</v>
      </c>
      <c r="G11" s="11">
        <f t="shared" si="0"/>
        <v>15.890625891677676</v>
      </c>
      <c r="H11" s="11">
        <f t="shared" si="2"/>
        <v>0</v>
      </c>
      <c r="I11" s="23"/>
      <c r="J11" s="22">
        <v>0</v>
      </c>
      <c r="K11" s="22">
        <v>0</v>
      </c>
      <c r="L11" s="22">
        <f t="shared" si="7"/>
        <v>100</v>
      </c>
      <c r="M11" s="22"/>
      <c r="N11" s="5">
        <v>841</v>
      </c>
      <c r="O11" s="5">
        <v>1731</v>
      </c>
      <c r="P11" s="5">
        <f t="shared" si="3"/>
        <v>103.86</v>
      </c>
      <c r="Q11" s="5">
        <v>779</v>
      </c>
      <c r="R11" s="6">
        <f t="shared" si="4"/>
        <v>779</v>
      </c>
      <c r="S11" s="11">
        <f t="shared" si="6"/>
        <v>119.75062589167767</v>
      </c>
      <c r="T11" s="5">
        <v>75</v>
      </c>
      <c r="U11" s="11">
        <f t="shared" si="5"/>
        <v>15.890625891677676</v>
      </c>
      <c r="V11" s="5">
        <v>86</v>
      </c>
      <c r="W11" s="5" t="s">
        <v>17</v>
      </c>
    </row>
    <row r="12" spans="1:23" x14ac:dyDescent="0.25">
      <c r="A12" s="27" t="s">
        <v>39</v>
      </c>
      <c r="B12" s="16">
        <v>60</v>
      </c>
      <c r="C12" s="9">
        <v>137</v>
      </c>
      <c r="D12" s="9">
        <v>30.38</v>
      </c>
      <c r="E12" s="9">
        <v>56</v>
      </c>
      <c r="F12" s="9">
        <v>15</v>
      </c>
      <c r="G12" s="28">
        <f t="shared" si="0"/>
        <v>16.185661619486503</v>
      </c>
      <c r="H12" s="28">
        <f t="shared" si="2"/>
        <v>0</v>
      </c>
      <c r="I12" s="13"/>
      <c r="J12" s="9">
        <v>0</v>
      </c>
      <c r="K12" s="9">
        <v>0</v>
      </c>
      <c r="L12" s="9">
        <f t="shared" si="7"/>
        <v>100</v>
      </c>
      <c r="M12" s="9"/>
      <c r="N12" s="9">
        <v>818</v>
      </c>
      <c r="O12" s="9">
        <v>1654</v>
      </c>
      <c r="P12" s="9">
        <f t="shared" si="3"/>
        <v>99.24</v>
      </c>
      <c r="Q12" s="9">
        <v>783</v>
      </c>
      <c r="R12" s="29">
        <f t="shared" si="4"/>
        <v>783</v>
      </c>
      <c r="S12" s="28">
        <f t="shared" si="6"/>
        <v>115.4256616194865</v>
      </c>
      <c r="T12" s="9">
        <v>75</v>
      </c>
      <c r="U12" s="28">
        <f t="shared" si="5"/>
        <v>16.185661619486503</v>
      </c>
      <c r="V12" s="9">
        <v>83</v>
      </c>
      <c r="W12" s="9" t="s">
        <v>17</v>
      </c>
    </row>
    <row r="13" spans="1:23" x14ac:dyDescent="0.25">
      <c r="A13" s="27" t="s">
        <v>40</v>
      </c>
      <c r="B13" s="16">
        <v>70</v>
      </c>
      <c r="C13" s="9">
        <v>132</v>
      </c>
      <c r="D13" s="9">
        <v>31.1</v>
      </c>
      <c r="E13" s="9">
        <v>30</v>
      </c>
      <c r="F13" s="9">
        <v>17.5</v>
      </c>
      <c r="G13" s="28">
        <f t="shared" si="0"/>
        <v>15.233903536977492</v>
      </c>
      <c r="H13" s="28">
        <f t="shared" si="2"/>
        <v>0</v>
      </c>
      <c r="I13" s="13"/>
      <c r="J13" s="9">
        <v>0</v>
      </c>
      <c r="K13" s="9">
        <v>0</v>
      </c>
      <c r="L13" s="9">
        <f t="shared" si="7"/>
        <v>100</v>
      </c>
      <c r="M13" s="9"/>
      <c r="N13" s="9">
        <v>848</v>
      </c>
      <c r="O13" s="9">
        <v>1674</v>
      </c>
      <c r="P13" s="9">
        <f t="shared" si="3"/>
        <v>100.44</v>
      </c>
      <c r="Q13" s="9">
        <v>808</v>
      </c>
      <c r="R13" s="29">
        <f t="shared" si="4"/>
        <v>808</v>
      </c>
      <c r="S13" s="28">
        <f t="shared" si="6"/>
        <v>115.67390353697749</v>
      </c>
      <c r="T13" s="9">
        <v>75</v>
      </c>
      <c r="U13" s="28">
        <f t="shared" si="5"/>
        <v>15.233903536977492</v>
      </c>
      <c r="V13" s="9">
        <v>86</v>
      </c>
      <c r="W13" s="9" t="s">
        <v>17</v>
      </c>
    </row>
    <row r="14" spans="1:23" x14ac:dyDescent="0.25">
      <c r="A14" s="27" t="s">
        <v>41</v>
      </c>
      <c r="B14" s="9">
        <v>80</v>
      </c>
      <c r="C14" s="9">
        <v>139.80000000000001</v>
      </c>
      <c r="D14" s="9">
        <v>30.5</v>
      </c>
      <c r="E14" s="9">
        <v>22</v>
      </c>
      <c r="F14" s="9">
        <v>20</v>
      </c>
      <c r="G14" s="28">
        <f t="shared" si="0"/>
        <v>16.451480655737708</v>
      </c>
      <c r="H14" s="28">
        <f t="shared" si="2"/>
        <v>0.4</v>
      </c>
      <c r="I14" s="13"/>
      <c r="J14" s="9">
        <v>0</v>
      </c>
      <c r="K14" s="9">
        <v>400</v>
      </c>
      <c r="L14" s="9">
        <f t="shared" si="7"/>
        <v>98.039215686274517</v>
      </c>
      <c r="M14" s="9">
        <v>790</v>
      </c>
      <c r="N14" s="9">
        <v>720</v>
      </c>
      <c r="O14" s="9">
        <v>1678</v>
      </c>
      <c r="P14" s="9">
        <f t="shared" si="3"/>
        <v>100.67999999999999</v>
      </c>
      <c r="Q14" s="9">
        <v>687</v>
      </c>
      <c r="R14" s="29">
        <f t="shared" si="4"/>
        <v>687</v>
      </c>
      <c r="S14" s="28">
        <f t="shared" si="6"/>
        <v>117.1314806557377</v>
      </c>
      <c r="T14" s="9">
        <v>75</v>
      </c>
      <c r="U14" s="28">
        <f t="shared" si="5"/>
        <v>16.451480655737708</v>
      </c>
      <c r="V14" s="9">
        <v>84</v>
      </c>
      <c r="W14" s="9" t="s">
        <v>17</v>
      </c>
    </row>
    <row r="15" spans="1:23" x14ac:dyDescent="0.25">
      <c r="A15" s="3" t="s">
        <v>42</v>
      </c>
      <c r="B15" s="4">
        <v>80</v>
      </c>
      <c r="C15" s="5">
        <v>133.57</v>
      </c>
      <c r="D15" s="5">
        <v>30.16</v>
      </c>
      <c r="E15" s="5">
        <v>26</v>
      </c>
      <c r="F15" s="5">
        <v>20</v>
      </c>
      <c r="G15" s="11">
        <f t="shared" si="0"/>
        <v>15.895538594164455</v>
      </c>
      <c r="H15" s="11">
        <f t="shared" si="2"/>
        <v>0.4</v>
      </c>
      <c r="I15" s="23"/>
      <c r="J15" s="22">
        <v>0</v>
      </c>
      <c r="K15" s="22">
        <v>400</v>
      </c>
      <c r="L15" s="22">
        <f t="shared" si="7"/>
        <v>98.039215686274517</v>
      </c>
      <c r="M15" s="22"/>
      <c r="N15" s="5">
        <v>733</v>
      </c>
      <c r="O15" s="5">
        <v>1004</v>
      </c>
      <c r="P15" s="5">
        <f t="shared" si="3"/>
        <v>60.239999999999995</v>
      </c>
      <c r="Q15" s="5">
        <v>658</v>
      </c>
      <c r="R15" s="6">
        <f t="shared" si="4"/>
        <v>658</v>
      </c>
      <c r="S15" s="11">
        <f t="shared" si="6"/>
        <v>76.135538594164444</v>
      </c>
      <c r="T15" s="5">
        <v>75</v>
      </c>
      <c r="U15" s="11">
        <f t="shared" si="5"/>
        <v>15.895538594164455</v>
      </c>
      <c r="V15" s="5">
        <v>89</v>
      </c>
      <c r="W15" s="5" t="s">
        <v>17</v>
      </c>
    </row>
    <row r="16" spans="1:23" x14ac:dyDescent="0.25">
      <c r="A16" s="3" t="s">
        <v>43</v>
      </c>
      <c r="B16" s="22">
        <v>90</v>
      </c>
      <c r="C16" s="5">
        <v>123.53</v>
      </c>
      <c r="D16" s="5">
        <v>30.6</v>
      </c>
      <c r="E16" s="5">
        <v>21</v>
      </c>
      <c r="F16" s="5">
        <v>22.5</v>
      </c>
      <c r="G16" s="11">
        <f t="shared" si="0"/>
        <v>14.489342352941176</v>
      </c>
      <c r="H16" s="11">
        <f t="shared" si="2"/>
        <v>0.4</v>
      </c>
      <c r="I16" s="23"/>
      <c r="J16" s="22">
        <v>0</v>
      </c>
      <c r="K16" s="22">
        <v>400</v>
      </c>
      <c r="L16" s="22">
        <f t="shared" si="7"/>
        <v>98.253275109170318</v>
      </c>
      <c r="M16" s="22"/>
      <c r="N16" s="5">
        <v>804</v>
      </c>
      <c r="O16" s="5">
        <v>1039</v>
      </c>
      <c r="P16" s="5">
        <f t="shared" si="3"/>
        <v>62.339999999999996</v>
      </c>
      <c r="Q16" s="5">
        <v>697</v>
      </c>
      <c r="R16" s="6">
        <f t="shared" si="4"/>
        <v>697</v>
      </c>
      <c r="S16" s="11">
        <f t="shared" si="6"/>
        <v>76.829342352941168</v>
      </c>
      <c r="T16" s="5">
        <v>75</v>
      </c>
      <c r="U16" s="11">
        <f t="shared" si="5"/>
        <v>14.489342352941176</v>
      </c>
      <c r="V16" s="5">
        <v>75</v>
      </c>
      <c r="W16" s="5" t="s">
        <v>17</v>
      </c>
    </row>
    <row r="17" spans="1:23" x14ac:dyDescent="0.25">
      <c r="A17" s="3" t="s">
        <v>44</v>
      </c>
      <c r="B17" s="4">
        <v>100</v>
      </c>
      <c r="C17" s="5">
        <v>123.34</v>
      </c>
      <c r="D17" s="5">
        <v>31.63</v>
      </c>
      <c r="E17" s="5">
        <v>24</v>
      </c>
      <c r="F17" s="5">
        <v>25</v>
      </c>
      <c r="G17" s="11">
        <f t="shared" si="0"/>
        <v>13.99595093265887</v>
      </c>
      <c r="H17" s="11">
        <f t="shared" si="2"/>
        <v>0.4</v>
      </c>
      <c r="I17" s="21"/>
      <c r="J17" s="22">
        <v>0</v>
      </c>
      <c r="K17" s="22">
        <v>400</v>
      </c>
      <c r="L17" s="22">
        <f t="shared" si="7"/>
        <v>98.425196850393704</v>
      </c>
      <c r="M17" s="22"/>
      <c r="N17" s="5">
        <v>843</v>
      </c>
      <c r="O17" s="5">
        <v>1008</v>
      </c>
      <c r="P17" s="5">
        <f t="shared" si="3"/>
        <v>60.48</v>
      </c>
      <c r="Q17" s="5">
        <v>749</v>
      </c>
      <c r="R17" s="6">
        <f t="shared" si="4"/>
        <v>749</v>
      </c>
      <c r="S17" s="11">
        <f t="shared" si="6"/>
        <v>74.475950932658861</v>
      </c>
      <c r="T17" s="5">
        <v>75</v>
      </c>
      <c r="U17" s="11">
        <f t="shared" si="5"/>
        <v>13.99595093265887</v>
      </c>
      <c r="V17" s="5">
        <v>74</v>
      </c>
      <c r="W17" s="5" t="s">
        <v>17</v>
      </c>
    </row>
    <row r="18" spans="1:23" x14ac:dyDescent="0.25">
      <c r="A18" s="27" t="s">
        <v>45</v>
      </c>
      <c r="B18" s="9">
        <v>100</v>
      </c>
      <c r="C18" s="9">
        <v>121.71</v>
      </c>
      <c r="D18" s="9">
        <v>30.9</v>
      </c>
      <c r="E18" s="9">
        <v>76</v>
      </c>
      <c r="F18" s="9">
        <v>25</v>
      </c>
      <c r="G18" s="28">
        <f t="shared" si="0"/>
        <v>14.137266407766992</v>
      </c>
      <c r="H18" s="28">
        <f t="shared" si="2"/>
        <v>0.4</v>
      </c>
      <c r="I18" s="13"/>
      <c r="J18" s="9">
        <v>0</v>
      </c>
      <c r="K18" s="9">
        <v>400</v>
      </c>
      <c r="L18" s="9">
        <f t="shared" si="7"/>
        <v>98.425196850393704</v>
      </c>
      <c r="M18" s="9"/>
      <c r="N18" s="9">
        <v>841</v>
      </c>
      <c r="O18" s="9">
        <v>1024</v>
      </c>
      <c r="P18" s="9">
        <f t="shared" si="3"/>
        <v>61.44</v>
      </c>
      <c r="Q18" s="9">
        <v>744</v>
      </c>
      <c r="R18" s="29">
        <f t="shared" si="4"/>
        <v>744</v>
      </c>
      <c r="S18" s="28">
        <f t="shared" si="6"/>
        <v>75.577266407766984</v>
      </c>
      <c r="T18" s="9">
        <v>75</v>
      </c>
      <c r="U18" s="28">
        <f t="shared" si="5"/>
        <v>14.137266407766992</v>
      </c>
      <c r="V18" s="9">
        <v>78</v>
      </c>
      <c r="W18" s="9" t="s">
        <v>17</v>
      </c>
    </row>
    <row r="19" spans="1:23" x14ac:dyDescent="0.25">
      <c r="A19" s="27" t="s">
        <v>46</v>
      </c>
      <c r="B19" s="16">
        <v>110</v>
      </c>
      <c r="C19" s="9">
        <v>121.79</v>
      </c>
      <c r="D19" s="9">
        <v>30.37</v>
      </c>
      <c r="E19" s="9">
        <v>23</v>
      </c>
      <c r="F19" s="9">
        <v>27.5</v>
      </c>
      <c r="G19" s="28">
        <f t="shared" si="0"/>
        <v>14.393436549226211</v>
      </c>
      <c r="H19" s="28">
        <f t="shared" si="2"/>
        <v>0.4</v>
      </c>
      <c r="I19" s="15"/>
      <c r="J19" s="9">
        <v>0</v>
      </c>
      <c r="K19" s="9">
        <v>400</v>
      </c>
      <c r="L19" s="9">
        <f t="shared" si="7"/>
        <v>98.566308243727605</v>
      </c>
      <c r="M19" s="9"/>
      <c r="N19" s="9">
        <v>877</v>
      </c>
      <c r="O19" s="9">
        <v>1128</v>
      </c>
      <c r="P19" s="9">
        <f t="shared" si="3"/>
        <v>67.679999999999993</v>
      </c>
      <c r="Q19" s="9">
        <v>786</v>
      </c>
      <c r="R19" s="29">
        <f t="shared" si="4"/>
        <v>786</v>
      </c>
      <c r="S19" s="28">
        <f t="shared" si="6"/>
        <v>82.073436549226201</v>
      </c>
      <c r="T19" s="9">
        <v>75</v>
      </c>
      <c r="U19" s="28">
        <f t="shared" si="5"/>
        <v>14.393436549226211</v>
      </c>
      <c r="V19" s="9">
        <v>83</v>
      </c>
      <c r="W19" s="9" t="s">
        <v>17</v>
      </c>
    </row>
    <row r="20" spans="1:23" x14ac:dyDescent="0.25">
      <c r="A20" s="27" t="s">
        <v>47</v>
      </c>
      <c r="B20" s="9">
        <v>120</v>
      </c>
      <c r="C20" s="9">
        <v>119.96</v>
      </c>
      <c r="D20" s="9">
        <v>30.03</v>
      </c>
      <c r="E20" s="9">
        <v>21</v>
      </c>
      <c r="F20" s="9">
        <v>30</v>
      </c>
      <c r="G20" s="28">
        <f t="shared" si="0"/>
        <v>14.337676723276722</v>
      </c>
      <c r="H20" s="28">
        <f t="shared" si="2"/>
        <v>0.4</v>
      </c>
      <c r="I20" s="13"/>
      <c r="J20" s="9">
        <v>0</v>
      </c>
      <c r="K20" s="9">
        <v>400</v>
      </c>
      <c r="L20" s="9">
        <f t="shared" si="7"/>
        <v>98.684210526315795</v>
      </c>
      <c r="M20" s="9"/>
      <c r="N20" s="9">
        <v>919</v>
      </c>
      <c r="O20" s="9">
        <v>1130</v>
      </c>
      <c r="P20" s="9">
        <f t="shared" si="3"/>
        <v>67.8</v>
      </c>
      <c r="Q20" s="9">
        <v>826</v>
      </c>
      <c r="R20" s="29">
        <f t="shared" si="4"/>
        <v>826</v>
      </c>
      <c r="S20" s="28">
        <f t="shared" si="6"/>
        <v>82.137676723276712</v>
      </c>
      <c r="T20" s="9">
        <v>75</v>
      </c>
      <c r="U20" s="28">
        <f t="shared" si="5"/>
        <v>14.337676723276722</v>
      </c>
      <c r="V20" s="9">
        <v>82</v>
      </c>
      <c r="W20" s="9" t="s">
        <v>17</v>
      </c>
    </row>
    <row r="21" spans="1:23" x14ac:dyDescent="0.25">
      <c r="A21" s="3" t="s">
        <v>48</v>
      </c>
      <c r="B21" s="4">
        <v>120</v>
      </c>
      <c r="C21" s="5">
        <v>130.99</v>
      </c>
      <c r="D21" s="5">
        <v>30.65</v>
      </c>
      <c r="E21" s="5">
        <v>14</v>
      </c>
      <c r="F21" s="5">
        <v>30</v>
      </c>
      <c r="G21" s="11">
        <f t="shared" si="0"/>
        <v>15.339292267536706</v>
      </c>
      <c r="H21" s="11">
        <f t="shared" si="2"/>
        <v>0.9</v>
      </c>
      <c r="I21" s="21"/>
      <c r="J21" s="22">
        <v>0</v>
      </c>
      <c r="K21" s="22">
        <v>900</v>
      </c>
      <c r="L21" s="22">
        <f t="shared" si="7"/>
        <v>97.087378640776706</v>
      </c>
      <c r="M21" s="22">
        <v>764</v>
      </c>
      <c r="N21" s="5">
        <v>553</v>
      </c>
      <c r="O21" s="5">
        <v>1737</v>
      </c>
      <c r="P21" s="5">
        <f t="shared" si="3"/>
        <v>104.22</v>
      </c>
      <c r="Q21" s="5">
        <v>509</v>
      </c>
      <c r="R21" s="6">
        <f t="shared" si="4"/>
        <v>509</v>
      </c>
      <c r="S21" s="11">
        <f t="shared" si="6"/>
        <v>119.5592922675367</v>
      </c>
      <c r="T21" s="5">
        <v>75</v>
      </c>
      <c r="U21" s="11">
        <f t="shared" si="5"/>
        <v>15.339292267536706</v>
      </c>
      <c r="V21" s="5">
        <v>73</v>
      </c>
      <c r="W21" s="5" t="s">
        <v>17</v>
      </c>
    </row>
    <row r="22" spans="1:23" x14ac:dyDescent="0.25">
      <c r="A22" s="3" t="s">
        <v>49</v>
      </c>
      <c r="B22" s="22">
        <v>130</v>
      </c>
      <c r="C22" s="5">
        <v>125.22</v>
      </c>
      <c r="D22" s="5">
        <v>29.97</v>
      </c>
      <c r="E22" s="5">
        <v>16</v>
      </c>
      <c r="F22" s="5">
        <v>32.5</v>
      </c>
      <c r="G22" s="11">
        <f t="shared" si="0"/>
        <v>14.996317117117117</v>
      </c>
      <c r="H22" s="11">
        <f t="shared" si="2"/>
        <v>0.9</v>
      </c>
      <c r="I22" s="21"/>
      <c r="J22" s="22">
        <v>0</v>
      </c>
      <c r="K22" s="22">
        <v>900</v>
      </c>
      <c r="L22" s="22">
        <f t="shared" si="7"/>
        <v>97.305389221556894</v>
      </c>
      <c r="M22" s="22"/>
      <c r="N22" s="5">
        <v>649</v>
      </c>
      <c r="O22" s="5">
        <v>1770</v>
      </c>
      <c r="P22" s="5">
        <f t="shared" si="3"/>
        <v>106.2</v>
      </c>
      <c r="Q22" s="5">
        <v>559</v>
      </c>
      <c r="R22" s="6">
        <f t="shared" si="4"/>
        <v>559</v>
      </c>
      <c r="S22" s="11">
        <f t="shared" si="6"/>
        <v>121.19631711711712</v>
      </c>
      <c r="T22" s="5">
        <v>75</v>
      </c>
      <c r="U22" s="11">
        <f t="shared" si="5"/>
        <v>14.996317117117117</v>
      </c>
      <c r="V22" s="5">
        <v>77</v>
      </c>
      <c r="W22" s="5" t="s">
        <v>17</v>
      </c>
    </row>
    <row r="23" spans="1:23" x14ac:dyDescent="0.25">
      <c r="A23" s="3" t="s">
        <v>50</v>
      </c>
      <c r="B23" s="4">
        <v>140</v>
      </c>
      <c r="C23" s="5">
        <v>124.2</v>
      </c>
      <c r="D23" s="5">
        <v>30.19</v>
      </c>
      <c r="E23" s="5">
        <v>18</v>
      </c>
      <c r="F23" s="5">
        <v>35</v>
      </c>
      <c r="G23" s="11">
        <f t="shared" si="0"/>
        <v>14.765771447499171</v>
      </c>
      <c r="H23" s="11">
        <f t="shared" si="2"/>
        <v>0.9</v>
      </c>
      <c r="I23" s="23"/>
      <c r="J23" s="22">
        <v>0</v>
      </c>
      <c r="K23" s="22">
        <v>900</v>
      </c>
      <c r="L23" s="22">
        <f t="shared" si="7"/>
        <v>97.493036211699163</v>
      </c>
      <c r="M23" s="22"/>
      <c r="N23" s="5">
        <v>741</v>
      </c>
      <c r="O23" s="5">
        <v>1761</v>
      </c>
      <c r="P23" s="5">
        <f t="shared" si="3"/>
        <v>105.66</v>
      </c>
      <c r="Q23" s="5">
        <v>692</v>
      </c>
      <c r="R23" s="6">
        <f t="shared" si="4"/>
        <v>692</v>
      </c>
      <c r="S23" s="11">
        <f t="shared" si="6"/>
        <v>120.42577144749917</v>
      </c>
      <c r="T23" s="5">
        <v>75</v>
      </c>
      <c r="U23" s="11">
        <f t="shared" si="5"/>
        <v>14.765771447499171</v>
      </c>
      <c r="V23" s="5">
        <v>80</v>
      </c>
      <c r="W23" s="5" t="s">
        <v>17</v>
      </c>
    </row>
    <row r="24" spans="1:23" x14ac:dyDescent="0.25">
      <c r="A24" s="27" t="s">
        <v>51</v>
      </c>
      <c r="B24" s="9">
        <v>140</v>
      </c>
      <c r="C24" s="9">
        <v>122.73</v>
      </c>
      <c r="D24" s="9">
        <v>30.22</v>
      </c>
      <c r="E24" s="9">
        <v>20</v>
      </c>
      <c r="F24" s="9">
        <v>35</v>
      </c>
      <c r="G24" s="28">
        <f t="shared" si="0"/>
        <v>14.576522700198543</v>
      </c>
      <c r="H24" s="28">
        <f t="shared" si="2"/>
        <v>0.9</v>
      </c>
      <c r="I24" s="13"/>
      <c r="J24" s="9">
        <v>0</v>
      </c>
      <c r="K24" s="9">
        <v>900</v>
      </c>
      <c r="L24" s="9">
        <f t="shared" si="7"/>
        <v>97.493036211699163</v>
      </c>
      <c r="M24" s="9"/>
      <c r="N24" s="9">
        <v>712</v>
      </c>
      <c r="O24" s="9">
        <v>1708</v>
      </c>
      <c r="P24" s="9">
        <f t="shared" si="3"/>
        <v>102.47999999999999</v>
      </c>
      <c r="Q24" s="9">
        <v>658</v>
      </c>
      <c r="R24" s="29">
        <f t="shared" si="4"/>
        <v>658</v>
      </c>
      <c r="S24" s="28">
        <f t="shared" si="6"/>
        <v>117.05652270019853</v>
      </c>
      <c r="T24" s="9">
        <v>75</v>
      </c>
      <c r="U24" s="28">
        <f t="shared" si="5"/>
        <v>14.576522700198543</v>
      </c>
      <c r="V24" s="9">
        <v>75</v>
      </c>
      <c r="W24" s="9" t="s">
        <v>17</v>
      </c>
    </row>
    <row r="25" spans="1:23" x14ac:dyDescent="0.25">
      <c r="A25" s="27" t="s">
        <v>52</v>
      </c>
      <c r="B25" s="16">
        <v>150</v>
      </c>
      <c r="C25" s="9">
        <v>123.8</v>
      </c>
      <c r="D25" s="9">
        <v>30.28</v>
      </c>
      <c r="E25" s="9">
        <v>21</v>
      </c>
      <c r="F25" s="9">
        <v>37.5</v>
      </c>
      <c r="G25" s="28">
        <f t="shared" si="0"/>
        <v>14.674470277410833</v>
      </c>
      <c r="H25" s="28">
        <f t="shared" si="2"/>
        <v>0.9</v>
      </c>
      <c r="I25" s="13"/>
      <c r="J25" s="9">
        <v>0</v>
      </c>
      <c r="K25" s="9">
        <v>900</v>
      </c>
      <c r="L25" s="9">
        <f t="shared" si="7"/>
        <v>97.65625</v>
      </c>
      <c r="M25" s="9"/>
      <c r="N25" s="9">
        <v>793</v>
      </c>
      <c r="O25" s="9">
        <v>1747</v>
      </c>
      <c r="P25" s="9">
        <f t="shared" si="3"/>
        <v>104.82</v>
      </c>
      <c r="Q25" s="9">
        <v>723</v>
      </c>
      <c r="R25" s="29">
        <f t="shared" si="4"/>
        <v>723</v>
      </c>
      <c r="S25" s="28">
        <f t="shared" si="6"/>
        <v>119.49447027741083</v>
      </c>
      <c r="T25" s="9">
        <v>75</v>
      </c>
      <c r="U25" s="28">
        <f t="shared" si="5"/>
        <v>14.674470277410833</v>
      </c>
      <c r="V25" s="9">
        <v>74</v>
      </c>
      <c r="W25" s="9" t="s">
        <v>17</v>
      </c>
    </row>
    <row r="26" spans="1:23" x14ac:dyDescent="0.25">
      <c r="A26" s="27" t="s">
        <v>53</v>
      </c>
      <c r="B26" s="9">
        <v>160</v>
      </c>
      <c r="C26" s="9">
        <v>125.67</v>
      </c>
      <c r="D26" s="9">
        <v>31</v>
      </c>
      <c r="E26" s="9">
        <v>22</v>
      </c>
      <c r="F26" s="9">
        <v>40</v>
      </c>
      <c r="G26" s="28">
        <f t="shared" si="0"/>
        <v>14.550153677419354</v>
      </c>
      <c r="H26" s="28">
        <f t="shared" si="2"/>
        <v>0.9</v>
      </c>
      <c r="I26" s="13"/>
      <c r="J26" s="9">
        <v>0</v>
      </c>
      <c r="K26" s="9">
        <v>900</v>
      </c>
      <c r="L26" s="9">
        <f t="shared" si="7"/>
        <v>97.799511002444987</v>
      </c>
      <c r="M26" s="9"/>
      <c r="N26" s="9">
        <v>852</v>
      </c>
      <c r="O26" s="9">
        <v>1744</v>
      </c>
      <c r="P26" s="9">
        <f t="shared" si="3"/>
        <v>104.64</v>
      </c>
      <c r="Q26" s="9">
        <v>789</v>
      </c>
      <c r="R26" s="29">
        <f t="shared" si="4"/>
        <v>789</v>
      </c>
      <c r="S26" s="28">
        <f t="shared" si="6"/>
        <v>119.19015367741936</v>
      </c>
      <c r="T26" s="9">
        <v>75</v>
      </c>
      <c r="U26" s="28">
        <f t="shared" si="5"/>
        <v>14.550153677419354</v>
      </c>
      <c r="V26" s="9">
        <v>75</v>
      </c>
      <c r="W26" s="9" t="s">
        <v>17</v>
      </c>
    </row>
    <row r="27" spans="1:23" x14ac:dyDescent="0.25">
      <c r="A27" s="3" t="s">
        <v>54</v>
      </c>
      <c r="B27" s="4">
        <v>160</v>
      </c>
      <c r="C27" s="5">
        <v>121.73</v>
      </c>
      <c r="D27" s="5">
        <v>31.35</v>
      </c>
      <c r="E27" s="5">
        <v>22</v>
      </c>
      <c r="F27" s="5">
        <v>40</v>
      </c>
      <c r="G27" s="11">
        <f t="shared" si="0"/>
        <v>13.936628899521532</v>
      </c>
      <c r="H27" s="11">
        <f t="shared" si="2"/>
        <v>0.9</v>
      </c>
      <c r="I27" s="21"/>
      <c r="J27" s="22">
        <v>0</v>
      </c>
      <c r="K27" s="22">
        <v>900</v>
      </c>
      <c r="L27" s="22">
        <f t="shared" si="7"/>
        <v>97.799511002444987</v>
      </c>
      <c r="M27" s="22"/>
      <c r="N27" s="5">
        <v>877</v>
      </c>
      <c r="O27" s="5">
        <v>1724</v>
      </c>
      <c r="P27" s="5">
        <f t="shared" si="3"/>
        <v>103.44</v>
      </c>
      <c r="Q27" s="5">
        <v>812</v>
      </c>
      <c r="R27" s="6">
        <f t="shared" si="4"/>
        <v>812</v>
      </c>
      <c r="S27" s="11">
        <f t="shared" si="6"/>
        <v>117.37662889952153</v>
      </c>
      <c r="T27" s="5">
        <v>75</v>
      </c>
      <c r="U27" s="11">
        <f t="shared" si="5"/>
        <v>13.936628899521532</v>
      </c>
      <c r="V27" s="5">
        <v>81</v>
      </c>
      <c r="W27" s="5" t="s">
        <v>17</v>
      </c>
    </row>
    <row r="28" spans="1:23" x14ac:dyDescent="0.25">
      <c r="A28" s="3" t="s">
        <v>55</v>
      </c>
      <c r="B28" s="22">
        <v>170</v>
      </c>
      <c r="C28" s="5">
        <v>128.51</v>
      </c>
      <c r="D28" s="5">
        <v>30.31</v>
      </c>
      <c r="E28" s="5">
        <v>13</v>
      </c>
      <c r="F28" s="5">
        <v>42.5</v>
      </c>
      <c r="G28" s="11">
        <f t="shared" si="0"/>
        <v>15.217686967997361</v>
      </c>
      <c r="H28" s="11">
        <f t="shared" si="2"/>
        <v>1.4</v>
      </c>
      <c r="I28" s="21"/>
      <c r="J28" s="22">
        <v>0</v>
      </c>
      <c r="K28" s="22">
        <v>1400</v>
      </c>
      <c r="L28" s="22">
        <f t="shared" si="7"/>
        <v>96.81093394077449</v>
      </c>
      <c r="M28" s="22">
        <v>723</v>
      </c>
      <c r="N28" s="5">
        <v>853</v>
      </c>
      <c r="O28" s="5">
        <v>1744</v>
      </c>
      <c r="P28" s="5">
        <f t="shared" si="3"/>
        <v>104.64</v>
      </c>
      <c r="Q28" s="5">
        <v>591</v>
      </c>
      <c r="R28" s="6">
        <f t="shared" si="4"/>
        <v>591</v>
      </c>
      <c r="S28" s="11">
        <f t="shared" si="6"/>
        <v>119.85768696799737</v>
      </c>
      <c r="T28" s="5">
        <v>75</v>
      </c>
      <c r="U28" s="11">
        <f t="shared" si="5"/>
        <v>15.217686967997361</v>
      </c>
      <c r="V28" s="5">
        <v>75</v>
      </c>
      <c r="W28" s="5" t="s">
        <v>17</v>
      </c>
    </row>
    <row r="29" spans="1:23" x14ac:dyDescent="0.25">
      <c r="A29" s="3" t="s">
        <v>56</v>
      </c>
      <c r="B29" s="4">
        <v>180</v>
      </c>
      <c r="C29" s="5">
        <v>123.82</v>
      </c>
      <c r="D29" s="5">
        <v>30.28</v>
      </c>
      <c r="E29" s="5">
        <v>16</v>
      </c>
      <c r="F29" s="5">
        <v>45</v>
      </c>
      <c r="G29" s="11">
        <f t="shared" si="0"/>
        <v>14.676840951122852</v>
      </c>
      <c r="H29" s="11">
        <f t="shared" si="2"/>
        <v>1.4</v>
      </c>
      <c r="I29" s="21"/>
      <c r="J29" s="22">
        <v>0</v>
      </c>
      <c r="K29" s="22">
        <v>1400</v>
      </c>
      <c r="L29" s="22">
        <f t="shared" si="7"/>
        <v>96.982758620689651</v>
      </c>
      <c r="M29" s="22"/>
      <c r="N29" s="5">
        <v>736</v>
      </c>
      <c r="O29" s="5">
        <v>1744</v>
      </c>
      <c r="P29" s="5">
        <f t="shared" si="3"/>
        <v>104.64</v>
      </c>
      <c r="Q29" s="5">
        <v>674</v>
      </c>
      <c r="R29" s="6">
        <f t="shared" si="4"/>
        <v>674</v>
      </c>
      <c r="S29" s="11">
        <f t="shared" si="6"/>
        <v>119.31684095112286</v>
      </c>
      <c r="T29" s="5">
        <v>75</v>
      </c>
      <c r="U29" s="11">
        <f t="shared" si="5"/>
        <v>14.676840951122852</v>
      </c>
      <c r="V29" s="5">
        <v>76</v>
      </c>
      <c r="W29" s="5" t="s">
        <v>17</v>
      </c>
    </row>
    <row r="30" spans="1:23" x14ac:dyDescent="0.25">
      <c r="A30" s="27" t="s">
        <v>57</v>
      </c>
      <c r="B30" s="9">
        <v>180</v>
      </c>
      <c r="C30" s="9">
        <v>127.72</v>
      </c>
      <c r="D30" s="9">
        <v>30.71</v>
      </c>
      <c r="E30" s="9">
        <v>15</v>
      </c>
      <c r="F30" s="9">
        <v>45</v>
      </c>
      <c r="G30" s="28">
        <f t="shared" si="0"/>
        <v>14.927145034190817</v>
      </c>
      <c r="H30" s="28">
        <f t="shared" si="2"/>
        <v>1.4</v>
      </c>
      <c r="I30" s="13"/>
      <c r="J30" s="9">
        <v>0</v>
      </c>
      <c r="K30" s="9">
        <v>1400</v>
      </c>
      <c r="L30" s="9">
        <f t="shared" si="7"/>
        <v>96.982758620689651</v>
      </c>
      <c r="M30" s="9"/>
      <c r="N30" s="9">
        <v>752</v>
      </c>
      <c r="O30" s="9">
        <v>1739</v>
      </c>
      <c r="P30" s="9">
        <f t="shared" si="3"/>
        <v>104.33999999999999</v>
      </c>
      <c r="Q30" s="9">
        <v>690</v>
      </c>
      <c r="R30" s="29">
        <f t="shared" si="4"/>
        <v>690</v>
      </c>
      <c r="S30" s="28">
        <f t="shared" si="6"/>
        <v>119.2671450341908</v>
      </c>
      <c r="T30" s="9">
        <v>75</v>
      </c>
      <c r="U30" s="28">
        <f t="shared" si="5"/>
        <v>14.927145034190817</v>
      </c>
      <c r="V30" s="9">
        <v>81</v>
      </c>
      <c r="W30" s="9" t="s">
        <v>17</v>
      </c>
    </row>
    <row r="31" spans="1:23" x14ac:dyDescent="0.25">
      <c r="A31" s="27" t="s">
        <v>58</v>
      </c>
      <c r="B31" s="16">
        <v>190</v>
      </c>
      <c r="C31" s="9">
        <v>124.95</v>
      </c>
      <c r="D31" s="9">
        <v>30.47</v>
      </c>
      <c r="E31" s="9">
        <v>17</v>
      </c>
      <c r="F31" s="9">
        <v>47.5</v>
      </c>
      <c r="G31" s="28">
        <f t="shared" si="0"/>
        <v>14.718429274696426</v>
      </c>
      <c r="H31" s="28">
        <f t="shared" si="2"/>
        <v>1.4</v>
      </c>
      <c r="I31" s="15"/>
      <c r="J31" s="9">
        <v>0</v>
      </c>
      <c r="K31" s="9">
        <v>1400</v>
      </c>
      <c r="L31" s="9">
        <f t="shared" si="7"/>
        <v>97.137014314928422</v>
      </c>
      <c r="M31" s="9"/>
      <c r="N31" s="9">
        <v>782</v>
      </c>
      <c r="O31" s="9">
        <v>1745</v>
      </c>
      <c r="P31" s="9">
        <f t="shared" si="3"/>
        <v>104.7</v>
      </c>
      <c r="Q31" s="9">
        <v>757</v>
      </c>
      <c r="R31" s="29">
        <f t="shared" si="4"/>
        <v>757</v>
      </c>
      <c r="S31" s="28">
        <f t="shared" si="6"/>
        <v>119.41842927469642</v>
      </c>
      <c r="T31" s="9">
        <v>75</v>
      </c>
      <c r="U31" s="28">
        <f t="shared" si="5"/>
        <v>14.718429274696426</v>
      </c>
      <c r="V31" s="9">
        <v>75</v>
      </c>
      <c r="W31" s="9" t="s">
        <v>17</v>
      </c>
    </row>
    <row r="32" spans="1:23" x14ac:dyDescent="0.25">
      <c r="A32" s="27" t="s">
        <v>59</v>
      </c>
      <c r="B32" s="9">
        <v>200</v>
      </c>
      <c r="C32" s="16">
        <v>121.4</v>
      </c>
      <c r="D32" s="9">
        <v>30.22</v>
      </c>
      <c r="E32" s="9">
        <v>19</v>
      </c>
      <c r="F32" s="9">
        <v>50</v>
      </c>
      <c r="G32" s="28">
        <f t="shared" si="0"/>
        <v>14.418559894109862</v>
      </c>
      <c r="H32" s="28">
        <f t="shared" si="2"/>
        <v>1.4</v>
      </c>
      <c r="I32" s="13"/>
      <c r="J32" s="9">
        <v>0</v>
      </c>
      <c r="K32" s="9">
        <v>1400</v>
      </c>
      <c r="L32" s="9">
        <f t="shared" si="7"/>
        <v>97.276264591439698</v>
      </c>
      <c r="M32" s="9"/>
      <c r="N32" s="9">
        <v>888</v>
      </c>
      <c r="O32" s="9">
        <v>1741</v>
      </c>
      <c r="P32" s="9">
        <f t="shared" si="3"/>
        <v>104.46</v>
      </c>
      <c r="Q32" s="9">
        <v>820</v>
      </c>
      <c r="R32" s="29">
        <f t="shared" si="4"/>
        <v>820</v>
      </c>
      <c r="S32" s="28">
        <f t="shared" si="6"/>
        <v>118.87855989410986</v>
      </c>
      <c r="T32" s="9">
        <v>75</v>
      </c>
      <c r="U32" s="28">
        <f t="shared" si="5"/>
        <v>14.418559894109862</v>
      </c>
      <c r="V32" s="9">
        <v>75</v>
      </c>
      <c r="W32" s="9" t="s">
        <v>17</v>
      </c>
    </row>
    <row r="33" spans="1:23" x14ac:dyDescent="0.25">
      <c r="A33" s="30" t="s">
        <v>60</v>
      </c>
      <c r="B33" s="24">
        <v>200</v>
      </c>
      <c r="C33" s="5">
        <v>120.11</v>
      </c>
      <c r="D33" s="5">
        <v>30.06</v>
      </c>
      <c r="E33" s="5">
        <v>38</v>
      </c>
      <c r="F33" s="5">
        <v>50</v>
      </c>
      <c r="G33" s="11">
        <f t="shared" si="0"/>
        <v>14.341277844311378</v>
      </c>
      <c r="H33" s="11">
        <f t="shared" si="2"/>
        <v>1.9</v>
      </c>
      <c r="I33" s="21"/>
      <c r="J33" s="22">
        <v>0</v>
      </c>
      <c r="K33" s="22">
        <v>1900</v>
      </c>
      <c r="L33" s="22">
        <f t="shared" si="7"/>
        <v>96.339113680154142</v>
      </c>
      <c r="M33" s="22">
        <v>738</v>
      </c>
      <c r="N33" s="5">
        <v>477</v>
      </c>
      <c r="O33" s="5">
        <v>1676</v>
      </c>
      <c r="P33" s="5">
        <f t="shared" si="3"/>
        <v>100.56</v>
      </c>
      <c r="Q33" s="5">
        <v>420</v>
      </c>
      <c r="R33" s="6">
        <f t="shared" si="4"/>
        <v>420</v>
      </c>
      <c r="S33" s="11">
        <f t="shared" si="6"/>
        <v>114.90127784431138</v>
      </c>
      <c r="T33" s="5">
        <v>75</v>
      </c>
      <c r="U33" s="11">
        <f t="shared" si="5"/>
        <v>14.341277844311378</v>
      </c>
      <c r="V33" s="5">
        <v>83</v>
      </c>
      <c r="W33" s="5" t="s">
        <v>17</v>
      </c>
    </row>
    <row r="34" spans="1:23" x14ac:dyDescent="0.25">
      <c r="A34" s="30" t="s">
        <v>61</v>
      </c>
      <c r="B34" s="22">
        <v>210</v>
      </c>
      <c r="C34" s="5">
        <v>128.29</v>
      </c>
      <c r="D34" s="5">
        <v>31.47</v>
      </c>
      <c r="E34" s="5">
        <v>12</v>
      </c>
      <c r="F34" s="5">
        <v>52.5</v>
      </c>
      <c r="G34" s="11">
        <f t="shared" si="0"/>
        <v>14.631664061010486</v>
      </c>
      <c r="H34" s="11">
        <f t="shared" si="2"/>
        <v>1.9</v>
      </c>
      <c r="I34" s="21"/>
      <c r="J34" s="22">
        <v>0</v>
      </c>
      <c r="K34" s="22">
        <v>1900</v>
      </c>
      <c r="L34" s="22">
        <f t="shared" si="7"/>
        <v>96.507352941176478</v>
      </c>
      <c r="M34" s="22"/>
      <c r="N34" s="5">
        <v>584</v>
      </c>
      <c r="O34" s="5">
        <v>1729</v>
      </c>
      <c r="P34" s="5">
        <f t="shared" si="3"/>
        <v>103.74</v>
      </c>
      <c r="Q34" s="5">
        <v>522</v>
      </c>
      <c r="R34" s="6">
        <f t="shared" si="4"/>
        <v>522</v>
      </c>
      <c r="S34" s="11">
        <f t="shared" si="6"/>
        <v>118.37166406101048</v>
      </c>
      <c r="T34" s="5">
        <v>75</v>
      </c>
      <c r="U34" s="11">
        <f t="shared" si="5"/>
        <v>14.631664061010486</v>
      </c>
      <c r="V34" s="5">
        <v>87</v>
      </c>
      <c r="W34" s="5" t="s">
        <v>17</v>
      </c>
    </row>
    <row r="35" spans="1:23" x14ac:dyDescent="0.25">
      <c r="A35" s="30" t="s">
        <v>62</v>
      </c>
      <c r="B35" s="24">
        <v>220</v>
      </c>
      <c r="C35" s="5">
        <v>120.24</v>
      </c>
      <c r="D35" s="5">
        <v>30.38</v>
      </c>
      <c r="E35" s="5">
        <v>13</v>
      </c>
      <c r="F35" s="5">
        <v>55</v>
      </c>
      <c r="G35" s="11">
        <f t="shared" si="0"/>
        <v>14.205576300197498</v>
      </c>
      <c r="H35" s="11">
        <f t="shared" si="2"/>
        <v>1.9</v>
      </c>
      <c r="I35" s="23"/>
      <c r="J35" s="22">
        <v>0</v>
      </c>
      <c r="K35" s="22">
        <v>1900</v>
      </c>
      <c r="L35" s="22">
        <f t="shared" si="7"/>
        <v>96.660808435852374</v>
      </c>
      <c r="M35" s="22"/>
      <c r="N35" s="5">
        <v>686</v>
      </c>
      <c r="O35" s="5">
        <v>1739</v>
      </c>
      <c r="P35" s="5">
        <f t="shared" si="3"/>
        <v>104.33999999999999</v>
      </c>
      <c r="Q35" s="5">
        <v>606</v>
      </c>
      <c r="R35" s="6">
        <f t="shared" si="4"/>
        <v>606</v>
      </c>
      <c r="S35" s="11">
        <f t="shared" si="6"/>
        <v>118.54557630019748</v>
      </c>
      <c r="T35" s="5">
        <v>75</v>
      </c>
      <c r="U35" s="11">
        <f t="shared" si="5"/>
        <v>14.205576300197498</v>
      </c>
      <c r="V35" s="5">
        <v>76</v>
      </c>
      <c r="W35" s="5" t="s">
        <v>17</v>
      </c>
    </row>
    <row r="36" spans="1:23" x14ac:dyDescent="0.25">
      <c r="A36" s="27" t="s">
        <v>63</v>
      </c>
      <c r="B36" s="9">
        <v>220</v>
      </c>
      <c r="C36" s="9">
        <v>116.65</v>
      </c>
      <c r="D36" s="9">
        <v>30.12</v>
      </c>
      <c r="E36" s="9">
        <v>81</v>
      </c>
      <c r="F36" s="9">
        <v>55</v>
      </c>
      <c r="G36" s="28">
        <f t="shared" si="0"/>
        <v>13.90040438247012</v>
      </c>
      <c r="H36" s="28">
        <f t="shared" si="2"/>
        <v>1.9</v>
      </c>
      <c r="I36" s="13"/>
      <c r="J36" s="9">
        <v>0</v>
      </c>
      <c r="K36" s="9">
        <v>1900</v>
      </c>
      <c r="L36" s="9">
        <f t="shared" si="7"/>
        <v>96.660808435852374</v>
      </c>
      <c r="M36" s="9"/>
      <c r="N36" s="9">
        <v>679</v>
      </c>
      <c r="O36" s="9">
        <v>1730</v>
      </c>
      <c r="P36" s="9">
        <f t="shared" si="3"/>
        <v>103.8</v>
      </c>
      <c r="Q36" s="9">
        <v>610</v>
      </c>
      <c r="R36" s="29">
        <f t="shared" si="4"/>
        <v>610</v>
      </c>
      <c r="S36" s="28">
        <f t="shared" si="6"/>
        <v>117.70040438247011</v>
      </c>
      <c r="T36" s="9">
        <v>75</v>
      </c>
      <c r="U36" s="28">
        <f t="shared" si="5"/>
        <v>13.90040438247012</v>
      </c>
      <c r="V36" s="9">
        <v>80</v>
      </c>
      <c r="W36" s="9" t="s">
        <v>17</v>
      </c>
    </row>
    <row r="37" spans="1:23" x14ac:dyDescent="0.25">
      <c r="A37" s="27" t="s">
        <v>64</v>
      </c>
      <c r="B37" s="16">
        <v>230</v>
      </c>
      <c r="C37" s="9">
        <v>119.33</v>
      </c>
      <c r="D37" s="9">
        <v>30.47</v>
      </c>
      <c r="E37" s="9">
        <v>18</v>
      </c>
      <c r="F37" s="9">
        <v>57.5</v>
      </c>
      <c r="G37" s="28">
        <f t="shared" si="0"/>
        <v>14.056423892353134</v>
      </c>
      <c r="H37" s="28">
        <f t="shared" si="2"/>
        <v>1.9</v>
      </c>
      <c r="I37" s="13"/>
      <c r="J37" s="9">
        <v>0</v>
      </c>
      <c r="K37" s="9">
        <v>1900</v>
      </c>
      <c r="L37" s="9">
        <f t="shared" si="7"/>
        <v>96.80134680134681</v>
      </c>
      <c r="M37" s="9"/>
      <c r="N37" s="9">
        <v>750</v>
      </c>
      <c r="O37" s="9">
        <v>1740</v>
      </c>
      <c r="P37" s="9">
        <f t="shared" si="3"/>
        <v>104.39999999999999</v>
      </c>
      <c r="Q37" s="9">
        <v>680</v>
      </c>
      <c r="R37" s="29">
        <f t="shared" si="4"/>
        <v>680</v>
      </c>
      <c r="S37" s="28">
        <f t="shared" si="6"/>
        <v>118.45642389235313</v>
      </c>
      <c r="T37" s="9">
        <v>75</v>
      </c>
      <c r="U37" s="28">
        <f t="shared" si="5"/>
        <v>14.056423892353134</v>
      </c>
      <c r="V37" s="9">
        <v>75</v>
      </c>
      <c r="W37" s="9" t="s">
        <v>17</v>
      </c>
    </row>
    <row r="38" spans="1:23" x14ac:dyDescent="0.25">
      <c r="A38" s="27" t="s">
        <v>65</v>
      </c>
      <c r="B38" s="9">
        <v>240</v>
      </c>
      <c r="C38" s="9">
        <v>119.16</v>
      </c>
      <c r="D38" s="9">
        <v>30.47</v>
      </c>
      <c r="E38" s="9">
        <v>17</v>
      </c>
      <c r="F38" s="9">
        <v>60</v>
      </c>
      <c r="G38" s="28">
        <f t="shared" si="0"/>
        <v>14.036398818510012</v>
      </c>
      <c r="H38" s="28">
        <f t="shared" si="2"/>
        <v>1.9</v>
      </c>
      <c r="I38" s="13"/>
      <c r="J38" s="9">
        <v>0</v>
      </c>
      <c r="K38" s="9">
        <v>1900</v>
      </c>
      <c r="L38" s="9">
        <f t="shared" si="7"/>
        <v>96.930533117932157</v>
      </c>
      <c r="M38" s="9"/>
      <c r="N38" s="9">
        <v>822</v>
      </c>
      <c r="O38" s="9">
        <v>1749</v>
      </c>
      <c r="P38" s="9">
        <f t="shared" si="3"/>
        <v>104.94</v>
      </c>
      <c r="Q38" s="9">
        <v>744</v>
      </c>
      <c r="R38" s="29">
        <f t="shared" si="4"/>
        <v>744</v>
      </c>
      <c r="S38" s="28">
        <f t="shared" si="6"/>
        <v>118.97639881851001</v>
      </c>
      <c r="T38" s="9">
        <v>75</v>
      </c>
      <c r="U38" s="28">
        <f t="shared" si="5"/>
        <v>14.036398818510012</v>
      </c>
      <c r="V38" s="9">
        <v>77</v>
      </c>
      <c r="W38" s="9" t="s">
        <v>17</v>
      </c>
    </row>
    <row r="39" spans="1:23" x14ac:dyDescent="0.25">
      <c r="A39" s="30" t="s">
        <v>66</v>
      </c>
      <c r="B39" s="24">
        <v>240</v>
      </c>
      <c r="C39" s="22">
        <v>122.23</v>
      </c>
      <c r="D39" s="22">
        <v>32.869999999999997</v>
      </c>
      <c r="E39" s="22">
        <v>18</v>
      </c>
      <c r="F39" s="22">
        <v>60</v>
      </c>
      <c r="G39" s="26">
        <f t="shared" si="0"/>
        <v>13.346757407970795</v>
      </c>
      <c r="H39" s="26">
        <f t="shared" si="2"/>
        <v>1.9</v>
      </c>
      <c r="I39" s="23"/>
      <c r="J39" s="22">
        <v>0</v>
      </c>
      <c r="K39" s="22">
        <v>1900</v>
      </c>
      <c r="L39" s="22">
        <f t="shared" si="7"/>
        <v>96.930533117932157</v>
      </c>
      <c r="M39" s="22"/>
      <c r="N39" s="5">
        <v>813</v>
      </c>
      <c r="O39" s="5">
        <v>1714</v>
      </c>
      <c r="P39" s="5">
        <f t="shared" si="3"/>
        <v>102.83999999999999</v>
      </c>
      <c r="Q39" s="5">
        <v>737</v>
      </c>
      <c r="R39" s="6">
        <f t="shared" si="4"/>
        <v>737</v>
      </c>
      <c r="S39" s="11">
        <f t="shared" si="6"/>
        <v>116.18675740797079</v>
      </c>
      <c r="T39" s="5">
        <v>75</v>
      </c>
      <c r="U39" s="11">
        <f t="shared" si="5"/>
        <v>13.346757407970795</v>
      </c>
      <c r="V39" s="5">
        <v>76</v>
      </c>
      <c r="W39" s="5" t="s">
        <v>17</v>
      </c>
    </row>
    <row r="40" spans="1:23" x14ac:dyDescent="0.25">
      <c r="A40" s="30" t="s">
        <v>67</v>
      </c>
      <c r="B40" s="22">
        <v>250</v>
      </c>
      <c r="C40" s="22">
        <v>112.9</v>
      </c>
      <c r="D40" s="22">
        <v>30.69</v>
      </c>
      <c r="E40" s="22">
        <v>20</v>
      </c>
      <c r="F40" s="22">
        <v>62.5</v>
      </c>
      <c r="G40" s="26">
        <f t="shared" si="0"/>
        <v>13.2036715542522</v>
      </c>
      <c r="H40" s="26">
        <f t="shared" si="2"/>
        <v>1.9</v>
      </c>
      <c r="I40" s="21"/>
      <c r="J40" s="22">
        <v>0</v>
      </c>
      <c r="K40" s="22">
        <v>1900</v>
      </c>
      <c r="L40" s="22">
        <f t="shared" si="7"/>
        <v>97.049689440993774</v>
      </c>
      <c r="M40" s="22"/>
      <c r="N40" s="5">
        <v>860</v>
      </c>
      <c r="O40" s="5">
        <v>1742</v>
      </c>
      <c r="P40" s="5">
        <f t="shared" si="3"/>
        <v>104.52</v>
      </c>
      <c r="Q40" s="5">
        <v>784</v>
      </c>
      <c r="R40" s="6">
        <f t="shared" si="4"/>
        <v>784</v>
      </c>
      <c r="S40" s="11">
        <f t="shared" si="6"/>
        <v>117.72367155425219</v>
      </c>
      <c r="T40" s="5">
        <v>75</v>
      </c>
      <c r="U40" s="11">
        <f t="shared" si="5"/>
        <v>13.2036715542522</v>
      </c>
      <c r="V40" s="5">
        <v>76</v>
      </c>
      <c r="W40" s="5" t="s">
        <v>17</v>
      </c>
    </row>
    <row r="41" spans="1:23" x14ac:dyDescent="0.25">
      <c r="A41" s="30" t="s">
        <v>68</v>
      </c>
      <c r="B41" s="24">
        <v>260</v>
      </c>
      <c r="C41" s="22">
        <v>113.65</v>
      </c>
      <c r="D41" s="22">
        <v>30.66</v>
      </c>
      <c r="E41" s="22">
        <v>20</v>
      </c>
      <c r="F41" s="22">
        <v>65</v>
      </c>
      <c r="G41" s="26">
        <f t="shared" si="0"/>
        <v>13.304389432485323</v>
      </c>
      <c r="H41" s="26">
        <f t="shared" si="2"/>
        <v>1.9</v>
      </c>
      <c r="I41" s="21"/>
      <c r="J41" s="22">
        <v>0</v>
      </c>
      <c r="K41" s="22">
        <v>1900</v>
      </c>
      <c r="L41" s="22">
        <f t="shared" si="7"/>
        <v>97.15994020926756</v>
      </c>
      <c r="M41" s="24"/>
      <c r="N41" s="5">
        <v>922</v>
      </c>
      <c r="O41" s="5">
        <v>1749</v>
      </c>
      <c r="P41" s="5">
        <f t="shared" si="3"/>
        <v>104.94</v>
      </c>
      <c r="Q41" s="5">
        <v>847</v>
      </c>
      <c r="R41" s="6">
        <f t="shared" si="4"/>
        <v>847</v>
      </c>
      <c r="S41" s="11">
        <f t="shared" si="6"/>
        <v>118.24438943248532</v>
      </c>
      <c r="T41" s="5">
        <v>75</v>
      </c>
      <c r="U41" s="11">
        <f t="shared" si="5"/>
        <v>13.304389432485323</v>
      </c>
      <c r="V41" s="5">
        <v>80</v>
      </c>
      <c r="W41" s="5" t="s">
        <v>17</v>
      </c>
    </row>
    <row r="42" spans="1:23" x14ac:dyDescent="0.25">
      <c r="A42" s="27" t="s">
        <v>69</v>
      </c>
      <c r="B42" s="9">
        <v>260</v>
      </c>
      <c r="C42" s="9">
        <v>122.57</v>
      </c>
      <c r="D42" s="9">
        <v>30.79</v>
      </c>
      <c r="E42" s="9">
        <v>20</v>
      </c>
      <c r="F42" s="9">
        <v>65</v>
      </c>
      <c r="G42" s="28">
        <f t="shared" si="0"/>
        <v>14.288023514127964</v>
      </c>
      <c r="H42" s="28">
        <f t="shared" si="2"/>
        <v>2.4</v>
      </c>
      <c r="I42" s="13"/>
      <c r="J42" s="9">
        <v>0</v>
      </c>
      <c r="K42" s="9">
        <v>2400</v>
      </c>
      <c r="L42" s="9">
        <f t="shared" si="7"/>
        <v>96.439169139465861</v>
      </c>
      <c r="M42" s="9">
        <v>0.82</v>
      </c>
      <c r="N42" s="9">
        <v>553</v>
      </c>
      <c r="O42" s="9">
        <v>1688</v>
      </c>
      <c r="P42" s="9">
        <f t="shared" si="3"/>
        <v>101.28</v>
      </c>
      <c r="Q42" s="9">
        <v>503</v>
      </c>
      <c r="R42" s="29">
        <f t="shared" si="4"/>
        <v>503</v>
      </c>
      <c r="S42" s="28">
        <f t="shared" si="6"/>
        <v>115.56802351412796</v>
      </c>
      <c r="T42" s="9">
        <v>75</v>
      </c>
      <c r="U42" s="28">
        <f t="shared" si="5"/>
        <v>14.288023514127964</v>
      </c>
      <c r="V42" s="9">
        <v>77</v>
      </c>
      <c r="W42" s="9" t="s">
        <v>17</v>
      </c>
    </row>
    <row r="43" spans="1:23" x14ac:dyDescent="0.25">
      <c r="A43" s="27" t="s">
        <v>70</v>
      </c>
      <c r="B43" s="16">
        <v>270</v>
      </c>
      <c r="C43" s="9">
        <v>122.27</v>
      </c>
      <c r="D43" s="9">
        <v>29.9</v>
      </c>
      <c r="E43" s="9">
        <v>12</v>
      </c>
      <c r="F43" s="9">
        <v>67.5</v>
      </c>
      <c r="G43" s="28">
        <f t="shared" si="0"/>
        <v>14.677307157190635</v>
      </c>
      <c r="H43" s="28">
        <f t="shared" si="2"/>
        <v>2.4</v>
      </c>
      <c r="I43" s="31"/>
      <c r="J43" s="9">
        <v>0</v>
      </c>
      <c r="K43" s="9">
        <v>2400</v>
      </c>
      <c r="L43" s="9">
        <f t="shared" si="7"/>
        <v>96.566523605150209</v>
      </c>
      <c r="M43" s="9"/>
      <c r="N43" s="9">
        <v>638</v>
      </c>
      <c r="O43" s="9">
        <v>1732</v>
      </c>
      <c r="P43" s="9">
        <f t="shared" si="3"/>
        <v>103.92</v>
      </c>
      <c r="Q43" s="9">
        <v>582</v>
      </c>
      <c r="R43" s="29">
        <f t="shared" si="4"/>
        <v>582</v>
      </c>
      <c r="S43" s="28">
        <f t="shared" si="6"/>
        <v>118.59730715719064</v>
      </c>
      <c r="T43" s="9">
        <v>75</v>
      </c>
      <c r="U43" s="28">
        <f t="shared" si="5"/>
        <v>14.677307157190635</v>
      </c>
      <c r="V43" s="9">
        <v>83</v>
      </c>
      <c r="W43" s="9" t="s">
        <v>17</v>
      </c>
    </row>
    <row r="44" spans="1:23" x14ac:dyDescent="0.25">
      <c r="A44" s="27" t="s">
        <v>71</v>
      </c>
      <c r="B44" s="9">
        <v>280</v>
      </c>
      <c r="C44" s="9">
        <v>122.13</v>
      </c>
      <c r="D44" s="9">
        <v>30.28</v>
      </c>
      <c r="E44" s="9">
        <v>15</v>
      </c>
      <c r="F44" s="9">
        <v>70</v>
      </c>
      <c r="G44" s="28">
        <f t="shared" si="0"/>
        <v>14.476519022457067</v>
      </c>
      <c r="H44" s="28">
        <f t="shared" si="2"/>
        <v>2.4</v>
      </c>
      <c r="I44" s="13"/>
      <c r="J44" s="9">
        <v>0</v>
      </c>
      <c r="K44" s="9">
        <v>2400</v>
      </c>
      <c r="L44" s="9">
        <f t="shared" si="7"/>
        <v>96.685082872928163</v>
      </c>
      <c r="M44" s="9"/>
      <c r="N44" s="9">
        <v>718</v>
      </c>
      <c r="O44" s="9">
        <v>1737</v>
      </c>
      <c r="P44" s="9">
        <f t="shared" si="3"/>
        <v>104.22</v>
      </c>
      <c r="Q44" s="9">
        <v>664</v>
      </c>
      <c r="R44" s="29">
        <f t="shared" si="4"/>
        <v>664</v>
      </c>
      <c r="S44" s="28">
        <f t="shared" si="6"/>
        <v>118.69651902245707</v>
      </c>
      <c r="T44" s="9">
        <v>75</v>
      </c>
      <c r="U44" s="28">
        <f t="shared" si="5"/>
        <v>14.476519022457067</v>
      </c>
      <c r="V44" s="9">
        <v>73</v>
      </c>
      <c r="W44" s="9" t="s">
        <v>17</v>
      </c>
    </row>
    <row r="45" spans="1:23" x14ac:dyDescent="0.25">
      <c r="A45" s="30" t="s">
        <v>72</v>
      </c>
      <c r="B45" s="24">
        <v>280</v>
      </c>
      <c r="C45" s="5">
        <v>122.21</v>
      </c>
      <c r="D45" s="5">
        <v>30.56</v>
      </c>
      <c r="E45" s="5">
        <v>19</v>
      </c>
      <c r="F45" s="5">
        <v>70</v>
      </c>
      <c r="G45" s="11">
        <f t="shared" si="0"/>
        <v>14.353276570680629</v>
      </c>
      <c r="H45" s="11">
        <f t="shared" si="2"/>
        <v>2.4</v>
      </c>
      <c r="I45" s="21"/>
      <c r="J45" s="22">
        <v>0</v>
      </c>
      <c r="K45" s="22">
        <v>2400</v>
      </c>
      <c r="L45" s="22">
        <f t="shared" si="7"/>
        <v>96.685082872928163</v>
      </c>
      <c r="M45" s="22"/>
      <c r="N45" s="5">
        <v>747</v>
      </c>
      <c r="O45" s="5">
        <v>1756</v>
      </c>
      <c r="P45" s="5">
        <f t="shared" si="3"/>
        <v>105.36</v>
      </c>
      <c r="Q45" s="5">
        <v>684</v>
      </c>
      <c r="R45" s="6">
        <f t="shared" si="4"/>
        <v>684</v>
      </c>
      <c r="S45" s="11">
        <f t="shared" si="6"/>
        <v>119.71327657068063</v>
      </c>
      <c r="T45" s="5">
        <v>75</v>
      </c>
      <c r="U45" s="11">
        <f t="shared" si="5"/>
        <v>14.353276570680629</v>
      </c>
      <c r="V45" s="5">
        <v>77</v>
      </c>
      <c r="W45" s="5" t="s">
        <v>17</v>
      </c>
    </row>
    <row r="46" spans="1:23" x14ac:dyDescent="0.25">
      <c r="A46" s="30" t="s">
        <v>73</v>
      </c>
      <c r="B46" s="22">
        <v>290</v>
      </c>
      <c r="C46" s="5">
        <v>121.34</v>
      </c>
      <c r="D46" s="5">
        <v>30.41</v>
      </c>
      <c r="E46" s="5">
        <v>16</v>
      </c>
      <c r="F46" s="5">
        <v>72.5</v>
      </c>
      <c r="G46" s="11">
        <f t="shared" si="0"/>
        <v>14.321391910555738</v>
      </c>
      <c r="H46" s="11">
        <f t="shared" si="2"/>
        <v>2.4</v>
      </c>
      <c r="I46" s="21"/>
      <c r="J46" s="22">
        <v>0</v>
      </c>
      <c r="K46" s="22">
        <v>2400</v>
      </c>
      <c r="L46" s="22">
        <f t="shared" si="7"/>
        <v>96.795727636849122</v>
      </c>
      <c r="M46" s="22"/>
      <c r="N46" s="5">
        <v>812</v>
      </c>
      <c r="O46" s="5">
        <v>1756</v>
      </c>
      <c r="P46" s="5">
        <f t="shared" si="3"/>
        <v>105.36</v>
      </c>
      <c r="Q46" s="5">
        <v>748</v>
      </c>
      <c r="R46" s="6">
        <f t="shared" si="4"/>
        <v>748</v>
      </c>
      <c r="S46" s="11">
        <f t="shared" si="6"/>
        <v>119.68139191055573</v>
      </c>
      <c r="T46" s="5">
        <v>75</v>
      </c>
      <c r="U46" s="11">
        <f t="shared" si="5"/>
        <v>14.321391910555738</v>
      </c>
      <c r="V46" s="5">
        <v>77</v>
      </c>
      <c r="W46" s="5" t="s">
        <v>17</v>
      </c>
    </row>
    <row r="47" spans="1:23" x14ac:dyDescent="0.25">
      <c r="A47" s="30" t="s">
        <v>74</v>
      </c>
      <c r="B47" s="24">
        <v>300</v>
      </c>
      <c r="C47" s="5">
        <v>121.58</v>
      </c>
      <c r="D47" s="5">
        <v>30</v>
      </c>
      <c r="E47" s="5">
        <v>18</v>
      </c>
      <c r="F47" s="5">
        <v>75</v>
      </c>
      <c r="G47" s="11">
        <f t="shared" si="0"/>
        <v>14.5458312</v>
      </c>
      <c r="H47" s="11">
        <f t="shared" si="2"/>
        <v>2.4</v>
      </c>
      <c r="I47" s="23"/>
      <c r="J47" s="22">
        <v>0</v>
      </c>
      <c r="K47" s="22">
        <v>2400</v>
      </c>
      <c r="L47" s="22">
        <f t="shared" si="7"/>
        <v>96.899224806201545</v>
      </c>
      <c r="M47" s="24"/>
      <c r="N47" s="5">
        <v>868</v>
      </c>
      <c r="O47" s="5">
        <v>1751</v>
      </c>
      <c r="P47" s="5">
        <f t="shared" si="3"/>
        <v>105.06</v>
      </c>
      <c r="Q47" s="5">
        <v>808</v>
      </c>
      <c r="R47" s="6">
        <f t="shared" si="4"/>
        <v>808</v>
      </c>
      <c r="S47" s="11">
        <f t="shared" si="6"/>
        <v>119.6058312</v>
      </c>
      <c r="T47" s="5">
        <v>75</v>
      </c>
      <c r="U47" s="11">
        <f t="shared" si="5"/>
        <v>14.5458312</v>
      </c>
      <c r="V47" s="5">
        <v>76</v>
      </c>
      <c r="W47" s="5" t="s">
        <v>17</v>
      </c>
    </row>
    <row r="48" spans="1:23" x14ac:dyDescent="0.25">
      <c r="A48" s="27" t="s">
        <v>75</v>
      </c>
      <c r="B48" s="9">
        <v>300</v>
      </c>
      <c r="C48" s="9">
        <v>130.52000000000001</v>
      </c>
      <c r="D48" s="9">
        <v>30.4</v>
      </c>
      <c r="E48" s="9">
        <v>11</v>
      </c>
      <c r="F48" s="9">
        <v>75</v>
      </c>
      <c r="G48" s="28">
        <f t="shared" si="0"/>
        <v>15.409946842105265</v>
      </c>
      <c r="H48" s="28">
        <f t="shared" si="2"/>
        <v>3.2</v>
      </c>
      <c r="I48" s="13"/>
      <c r="J48" s="9">
        <v>0</v>
      </c>
      <c r="K48" s="9">
        <v>3200</v>
      </c>
      <c r="L48" s="9">
        <f t="shared" si="7"/>
        <v>95.907928388746797</v>
      </c>
      <c r="M48" s="9">
        <v>682</v>
      </c>
      <c r="N48" s="9">
        <v>414</v>
      </c>
      <c r="O48" s="9">
        <v>1727</v>
      </c>
      <c r="P48" s="9">
        <f t="shared" si="3"/>
        <v>103.61999999999999</v>
      </c>
      <c r="Q48" s="9">
        <v>376</v>
      </c>
      <c r="R48" s="29">
        <f t="shared" si="4"/>
        <v>376</v>
      </c>
      <c r="S48" s="28">
        <f t="shared" si="6"/>
        <v>119.02994684210526</v>
      </c>
      <c r="T48" s="9">
        <v>75</v>
      </c>
      <c r="U48" s="28">
        <f t="shared" si="5"/>
        <v>15.409946842105265</v>
      </c>
      <c r="V48" s="9">
        <v>74</v>
      </c>
      <c r="W48" s="9" t="s">
        <v>17</v>
      </c>
    </row>
    <row r="49" spans="1:23" x14ac:dyDescent="0.25">
      <c r="A49" s="27" t="s">
        <v>76</v>
      </c>
      <c r="B49" s="16">
        <v>310</v>
      </c>
      <c r="C49" s="9">
        <v>129.69</v>
      </c>
      <c r="D49" s="9">
        <v>30.37</v>
      </c>
      <c r="E49" s="9">
        <v>10</v>
      </c>
      <c r="F49" s="9">
        <v>77.5</v>
      </c>
      <c r="G49" s="28">
        <f t="shared" si="0"/>
        <v>15.327077642410272</v>
      </c>
      <c r="H49" s="28">
        <f t="shared" si="2"/>
        <v>3.2</v>
      </c>
      <c r="I49" s="13"/>
      <c r="J49" s="9">
        <v>0</v>
      </c>
      <c r="K49" s="9">
        <v>3200</v>
      </c>
      <c r="L49" s="9">
        <f t="shared" si="7"/>
        <v>96.034696406443615</v>
      </c>
      <c r="M49" s="9"/>
      <c r="N49" s="9">
        <v>505</v>
      </c>
      <c r="O49" s="9">
        <v>1737</v>
      </c>
      <c r="P49" s="9">
        <f t="shared" si="3"/>
        <v>104.22</v>
      </c>
      <c r="Q49" s="9">
        <v>467</v>
      </c>
      <c r="R49" s="29">
        <f t="shared" si="4"/>
        <v>467</v>
      </c>
      <c r="S49" s="28">
        <f t="shared" si="6"/>
        <v>119.54707764241027</v>
      </c>
      <c r="T49" s="9">
        <v>75</v>
      </c>
      <c r="U49" s="28">
        <f t="shared" si="5"/>
        <v>15.327077642410272</v>
      </c>
      <c r="V49" s="9">
        <v>83</v>
      </c>
      <c r="W49" s="9" t="s">
        <v>17</v>
      </c>
    </row>
    <row r="50" spans="1:23" x14ac:dyDescent="0.25">
      <c r="A50" s="27" t="s">
        <v>77</v>
      </c>
      <c r="B50" s="9">
        <v>320</v>
      </c>
      <c r="C50" s="9">
        <v>127.06</v>
      </c>
      <c r="D50" s="9">
        <v>30.19</v>
      </c>
      <c r="E50" s="9">
        <v>12</v>
      </c>
      <c r="F50" s="9">
        <v>80</v>
      </c>
      <c r="G50" s="28">
        <f t="shared" si="0"/>
        <v>15.105788406757203</v>
      </c>
      <c r="H50" s="28">
        <f t="shared" si="2"/>
        <v>3.2</v>
      </c>
      <c r="I50" s="13"/>
      <c r="J50" s="9">
        <v>0</v>
      </c>
      <c r="K50" s="9">
        <v>3200</v>
      </c>
      <c r="L50" s="9">
        <f t="shared" si="7"/>
        <v>96.153846153846146</v>
      </c>
      <c r="M50" s="9"/>
      <c r="N50" s="9">
        <v>624</v>
      </c>
      <c r="O50" s="9">
        <v>1741</v>
      </c>
      <c r="P50" s="9">
        <f t="shared" si="3"/>
        <v>104.46</v>
      </c>
      <c r="Q50" s="9">
        <v>568</v>
      </c>
      <c r="R50" s="29">
        <f t="shared" si="4"/>
        <v>568</v>
      </c>
      <c r="S50" s="28">
        <f t="shared" si="6"/>
        <v>119.56578840675719</v>
      </c>
      <c r="T50" s="9">
        <v>75</v>
      </c>
      <c r="U50" s="28">
        <f t="shared" si="5"/>
        <v>15.105788406757203</v>
      </c>
      <c r="V50" s="9">
        <v>81</v>
      </c>
      <c r="W50" s="9" t="s">
        <v>17</v>
      </c>
    </row>
    <row r="51" spans="1:23" x14ac:dyDescent="0.25">
      <c r="A51" s="30" t="s">
        <v>78</v>
      </c>
      <c r="B51" s="24">
        <v>320</v>
      </c>
      <c r="C51" s="5">
        <v>126.55</v>
      </c>
      <c r="D51" s="5">
        <v>30.75</v>
      </c>
      <c r="E51" s="5">
        <v>19</v>
      </c>
      <c r="F51" s="5">
        <v>80</v>
      </c>
      <c r="G51" s="11">
        <f t="shared" si="0"/>
        <v>14.771162926829268</v>
      </c>
      <c r="H51" s="11">
        <f t="shared" si="2"/>
        <v>3.2</v>
      </c>
      <c r="I51" s="23"/>
      <c r="J51" s="22">
        <v>0</v>
      </c>
      <c r="K51" s="22">
        <v>3200</v>
      </c>
      <c r="L51" s="22">
        <f t="shared" si="7"/>
        <v>96.153846153846146</v>
      </c>
      <c r="M51" s="22"/>
      <c r="N51" s="5">
        <v>669</v>
      </c>
      <c r="O51" s="5">
        <v>1727</v>
      </c>
      <c r="P51" s="5">
        <f t="shared" si="3"/>
        <v>103.61999999999999</v>
      </c>
      <c r="Q51" s="5">
        <v>580</v>
      </c>
      <c r="R51" s="6">
        <f t="shared" si="4"/>
        <v>580</v>
      </c>
      <c r="S51" s="11">
        <f t="shared" si="6"/>
        <v>118.39116292682925</v>
      </c>
      <c r="T51" s="5">
        <v>75</v>
      </c>
      <c r="U51" s="11">
        <f t="shared" si="5"/>
        <v>14.771162926829268</v>
      </c>
      <c r="V51" s="5">
        <v>79</v>
      </c>
      <c r="W51" s="5" t="s">
        <v>17</v>
      </c>
    </row>
    <row r="52" spans="1:23" x14ac:dyDescent="0.25">
      <c r="A52" s="30" t="s">
        <v>79</v>
      </c>
      <c r="B52" s="22">
        <v>330</v>
      </c>
      <c r="C52" s="5">
        <v>124.98</v>
      </c>
      <c r="D52" s="5">
        <v>30.19</v>
      </c>
      <c r="E52" s="5">
        <v>14</v>
      </c>
      <c r="F52" s="5">
        <v>82.5</v>
      </c>
      <c r="G52" s="11">
        <f t="shared" si="0"/>
        <v>14.858503345478637</v>
      </c>
      <c r="H52" s="11">
        <f t="shared" si="2"/>
        <v>3.2</v>
      </c>
      <c r="I52" s="21"/>
      <c r="J52" s="22">
        <v>0</v>
      </c>
      <c r="K52" s="22">
        <v>3200</v>
      </c>
      <c r="L52" s="22">
        <f t="shared" si="7"/>
        <v>96.266044340723454</v>
      </c>
      <c r="M52" s="24"/>
      <c r="N52" s="5">
        <v>691</v>
      </c>
      <c r="O52" s="5">
        <v>1750</v>
      </c>
      <c r="P52" s="5">
        <f t="shared" si="3"/>
        <v>105</v>
      </c>
      <c r="Q52" s="5">
        <v>657</v>
      </c>
      <c r="R52" s="6">
        <f t="shared" si="4"/>
        <v>657</v>
      </c>
      <c r="S52" s="11">
        <f t="shared" si="6"/>
        <v>119.85850334547864</v>
      </c>
      <c r="T52" s="5">
        <v>75</v>
      </c>
      <c r="U52" s="11">
        <f t="shared" si="5"/>
        <v>14.858503345478637</v>
      </c>
      <c r="V52" s="5">
        <v>79</v>
      </c>
      <c r="W52" s="5" t="s">
        <v>17</v>
      </c>
    </row>
    <row r="53" spans="1:23" x14ac:dyDescent="0.25">
      <c r="A53" s="30" t="s">
        <v>80</v>
      </c>
      <c r="B53" s="24">
        <v>340</v>
      </c>
      <c r="C53" s="5">
        <v>125.63</v>
      </c>
      <c r="D53" s="5">
        <v>30.97</v>
      </c>
      <c r="E53" s="5">
        <v>15</v>
      </c>
      <c r="F53" s="5">
        <v>85</v>
      </c>
      <c r="G53" s="11">
        <f t="shared" si="0"/>
        <v>14.559612399095901</v>
      </c>
      <c r="H53" s="11">
        <f t="shared" si="2"/>
        <v>3.2</v>
      </c>
      <c r="I53" s="21"/>
      <c r="J53" s="22">
        <v>0</v>
      </c>
      <c r="K53" s="22">
        <v>3200</v>
      </c>
      <c r="L53" s="22">
        <f t="shared" si="7"/>
        <v>96.371882086167801</v>
      </c>
      <c r="M53" s="22"/>
      <c r="N53" s="5">
        <v>771</v>
      </c>
      <c r="O53" s="5">
        <v>1748</v>
      </c>
      <c r="P53" s="5">
        <f t="shared" si="3"/>
        <v>104.88</v>
      </c>
      <c r="Q53" s="5">
        <v>735</v>
      </c>
      <c r="R53" s="6">
        <f t="shared" si="4"/>
        <v>735</v>
      </c>
      <c r="S53" s="11">
        <f t="shared" si="6"/>
        <v>119.43961239909589</v>
      </c>
      <c r="T53" s="5">
        <v>75</v>
      </c>
      <c r="U53" s="11">
        <f t="shared" si="5"/>
        <v>14.559612399095901</v>
      </c>
      <c r="V53" s="5">
        <v>77</v>
      </c>
      <c r="W53" s="5" t="s">
        <v>17</v>
      </c>
    </row>
    <row r="54" spans="1:23" x14ac:dyDescent="0.25">
      <c r="A54" s="27" t="s">
        <v>81</v>
      </c>
      <c r="B54" s="9">
        <v>340</v>
      </c>
      <c r="C54" s="9">
        <v>122.35</v>
      </c>
      <c r="D54" s="9">
        <v>30.16</v>
      </c>
      <c r="E54" s="9">
        <v>18</v>
      </c>
      <c r="F54" s="9">
        <v>85</v>
      </c>
      <c r="G54" s="28">
        <f t="shared" si="0"/>
        <v>14.560299071618036</v>
      </c>
      <c r="H54" s="28">
        <f t="shared" si="2"/>
        <v>3.2</v>
      </c>
      <c r="I54" s="13"/>
      <c r="J54" s="9">
        <v>0</v>
      </c>
      <c r="K54" s="9">
        <v>3200</v>
      </c>
      <c r="L54" s="9">
        <f t="shared" si="7"/>
        <v>96.371882086167801</v>
      </c>
      <c r="M54" s="9"/>
      <c r="N54" s="9">
        <v>789</v>
      </c>
      <c r="O54" s="9">
        <v>1759</v>
      </c>
      <c r="P54" s="9">
        <f t="shared" si="3"/>
        <v>105.53999999999999</v>
      </c>
      <c r="Q54" s="9">
        <v>755</v>
      </c>
      <c r="R54" s="29">
        <f t="shared" si="4"/>
        <v>755</v>
      </c>
      <c r="S54" s="28">
        <f t="shared" si="6"/>
        <v>120.10029907161802</v>
      </c>
      <c r="T54" s="9">
        <v>75</v>
      </c>
      <c r="U54" s="28">
        <f t="shared" si="5"/>
        <v>14.560299071618036</v>
      </c>
      <c r="V54" s="9">
        <v>77</v>
      </c>
      <c r="W54" s="9" t="s">
        <v>17</v>
      </c>
    </row>
    <row r="55" spans="1:23" x14ac:dyDescent="0.25">
      <c r="A55" s="27" t="s">
        <v>82</v>
      </c>
      <c r="B55" s="16">
        <v>350</v>
      </c>
      <c r="C55" s="9">
        <v>121.95</v>
      </c>
      <c r="D55" s="9">
        <v>30.4</v>
      </c>
      <c r="E55" s="9">
        <v>17</v>
      </c>
      <c r="F55" s="9">
        <v>87.5</v>
      </c>
      <c r="G55" s="28">
        <f t="shared" si="0"/>
        <v>14.39812302631579</v>
      </c>
      <c r="H55" s="28">
        <f t="shared" si="2"/>
        <v>3.2</v>
      </c>
      <c r="I55" s="15"/>
      <c r="J55" s="9">
        <v>0</v>
      </c>
      <c r="K55" s="9">
        <v>3200</v>
      </c>
      <c r="L55" s="9">
        <f t="shared" si="7"/>
        <v>96.471885336273431</v>
      </c>
      <c r="M55" s="9"/>
      <c r="N55" s="9">
        <v>839</v>
      </c>
      <c r="O55" s="9">
        <v>1756</v>
      </c>
      <c r="P55" s="9">
        <f t="shared" si="3"/>
        <v>105.36</v>
      </c>
      <c r="Q55" s="9">
        <v>813</v>
      </c>
      <c r="R55" s="29">
        <f t="shared" si="4"/>
        <v>813</v>
      </c>
      <c r="S55" s="28">
        <f t="shared" si="6"/>
        <v>119.75812302631579</v>
      </c>
      <c r="T55" s="9">
        <v>75</v>
      </c>
      <c r="U55" s="28">
        <f t="shared" si="5"/>
        <v>14.39812302631579</v>
      </c>
      <c r="V55" s="9">
        <v>85</v>
      </c>
      <c r="W55" s="9" t="s">
        <v>17</v>
      </c>
    </row>
    <row r="56" spans="1:23" x14ac:dyDescent="0.25">
      <c r="A56" s="27" t="s">
        <v>83</v>
      </c>
      <c r="B56" s="9">
        <v>360</v>
      </c>
      <c r="C56" s="9">
        <v>131.76</v>
      </c>
      <c r="D56" s="9">
        <v>30.31</v>
      </c>
      <c r="E56" s="9">
        <v>9</v>
      </c>
      <c r="F56" s="9">
        <v>90</v>
      </c>
      <c r="G56" s="28">
        <f t="shared" si="0"/>
        <v>15.602540151765092</v>
      </c>
      <c r="H56" s="28">
        <f t="shared" si="2"/>
        <v>4</v>
      </c>
      <c r="I56" s="13"/>
      <c r="J56" s="9">
        <v>0</v>
      </c>
      <c r="K56" s="9">
        <v>4000</v>
      </c>
      <c r="L56" s="9">
        <f t="shared" si="7"/>
        <v>95.744680851063833</v>
      </c>
      <c r="M56" s="9">
        <v>650</v>
      </c>
      <c r="N56" s="9">
        <v>485</v>
      </c>
      <c r="O56" s="9">
        <v>1747</v>
      </c>
      <c r="P56" s="9">
        <f t="shared" si="3"/>
        <v>104.82</v>
      </c>
      <c r="Q56" s="9">
        <v>465</v>
      </c>
      <c r="R56" s="29">
        <f t="shared" si="4"/>
        <v>465</v>
      </c>
      <c r="S56" s="28">
        <f t="shared" si="6"/>
        <v>120.42254015176509</v>
      </c>
      <c r="T56" s="9">
        <v>75</v>
      </c>
      <c r="U56" s="28">
        <f t="shared" si="5"/>
        <v>15.602540151765092</v>
      </c>
      <c r="V56" s="9">
        <v>76</v>
      </c>
      <c r="W56" s="9" t="s">
        <v>17</v>
      </c>
    </row>
    <row r="57" spans="1:23" x14ac:dyDescent="0.25">
      <c r="A57" s="30" t="s">
        <v>84</v>
      </c>
      <c r="B57" s="24">
        <v>360</v>
      </c>
      <c r="C57" s="22">
        <v>143.5</v>
      </c>
      <c r="D57" s="22">
        <v>33.44</v>
      </c>
      <c r="E57" s="22">
        <v>36</v>
      </c>
      <c r="F57" s="22">
        <v>90</v>
      </c>
      <c r="G57" s="26">
        <f t="shared" si="0"/>
        <v>15.402218899521534</v>
      </c>
      <c r="H57" s="26">
        <f t="shared" si="2"/>
        <v>4</v>
      </c>
      <c r="I57" s="21"/>
      <c r="J57" s="22">
        <v>0</v>
      </c>
      <c r="K57" s="22">
        <v>4000</v>
      </c>
      <c r="L57" s="22">
        <f t="shared" si="7"/>
        <v>95.744680851063833</v>
      </c>
      <c r="M57" s="22"/>
      <c r="N57" s="5">
        <v>452</v>
      </c>
      <c r="O57" s="5">
        <v>1686</v>
      </c>
      <c r="P57" s="5">
        <f t="shared" si="3"/>
        <v>101.16</v>
      </c>
      <c r="Q57" s="5">
        <v>440</v>
      </c>
      <c r="R57" s="6">
        <f t="shared" si="4"/>
        <v>440</v>
      </c>
      <c r="S57" s="11">
        <f t="shared" si="6"/>
        <v>116.56221889952153</v>
      </c>
      <c r="T57" s="5">
        <v>75</v>
      </c>
      <c r="U57" s="11">
        <f t="shared" si="5"/>
        <v>15.402218899521534</v>
      </c>
      <c r="V57" s="5">
        <v>80</v>
      </c>
      <c r="W57" s="5" t="s">
        <v>17</v>
      </c>
    </row>
    <row r="58" spans="1:23" x14ac:dyDescent="0.25">
      <c r="A58" s="30" t="s">
        <v>85</v>
      </c>
      <c r="B58" s="22">
        <v>370</v>
      </c>
      <c r="C58" s="22">
        <v>134.22999999999999</v>
      </c>
      <c r="D58" s="22">
        <v>31.25</v>
      </c>
      <c r="E58" s="22">
        <v>11</v>
      </c>
      <c r="F58" s="22">
        <v>92.5</v>
      </c>
      <c r="G58" s="26">
        <f t="shared" si="0"/>
        <v>15.416906111999998</v>
      </c>
      <c r="H58" s="26">
        <f t="shared" si="2"/>
        <v>4</v>
      </c>
      <c r="I58" s="21"/>
      <c r="J58" s="22">
        <v>0</v>
      </c>
      <c r="K58" s="22">
        <v>4000</v>
      </c>
      <c r="L58" s="22">
        <f t="shared" si="7"/>
        <v>95.854922279792746</v>
      </c>
      <c r="M58" s="22"/>
      <c r="N58" s="5">
        <v>560</v>
      </c>
      <c r="O58" s="5">
        <v>1722</v>
      </c>
      <c r="P58" s="5">
        <f t="shared" si="3"/>
        <v>103.32</v>
      </c>
      <c r="Q58" s="5">
        <v>541</v>
      </c>
      <c r="R58" s="6">
        <f t="shared" si="4"/>
        <v>541</v>
      </c>
      <c r="S58" s="11">
        <f t="shared" si="6"/>
        <v>118.73690611199999</v>
      </c>
      <c r="T58" s="5">
        <v>75</v>
      </c>
      <c r="U58" s="11">
        <f t="shared" si="5"/>
        <v>15.416906111999998</v>
      </c>
      <c r="V58" s="5">
        <v>81</v>
      </c>
      <c r="W58" s="5" t="s">
        <v>17</v>
      </c>
    </row>
    <row r="59" spans="1:23" x14ac:dyDescent="0.25">
      <c r="A59" s="30" t="s">
        <v>86</v>
      </c>
      <c r="B59" s="24">
        <v>380</v>
      </c>
      <c r="C59" s="22">
        <v>126.09</v>
      </c>
      <c r="D59" s="22">
        <v>30.38</v>
      </c>
      <c r="E59" s="22">
        <v>13</v>
      </c>
      <c r="F59" s="22">
        <v>95</v>
      </c>
      <c r="G59" s="26">
        <f t="shared" si="0"/>
        <v>14.896715865701122</v>
      </c>
      <c r="H59" s="26">
        <f t="shared" si="2"/>
        <v>4</v>
      </c>
      <c r="I59" s="25"/>
      <c r="J59" s="22">
        <v>0</v>
      </c>
      <c r="K59" s="22">
        <v>4000</v>
      </c>
      <c r="L59" s="22">
        <f t="shared" si="7"/>
        <v>95.959595959595958</v>
      </c>
      <c r="M59" s="22"/>
      <c r="N59" s="5">
        <v>660</v>
      </c>
      <c r="O59" s="5">
        <v>1768</v>
      </c>
      <c r="P59" s="5">
        <f t="shared" si="3"/>
        <v>106.08</v>
      </c>
      <c r="Q59" s="5">
        <v>651</v>
      </c>
      <c r="R59" s="6">
        <f t="shared" si="4"/>
        <v>651</v>
      </c>
      <c r="S59" s="11">
        <f t="shared" si="6"/>
        <v>120.97671586570112</v>
      </c>
      <c r="T59" s="5">
        <v>75</v>
      </c>
      <c r="U59" s="11">
        <f t="shared" si="5"/>
        <v>14.896715865701122</v>
      </c>
      <c r="V59" s="5">
        <v>76</v>
      </c>
      <c r="W59" s="5" t="s">
        <v>17</v>
      </c>
    </row>
    <row r="60" spans="1:23" x14ac:dyDescent="0.25">
      <c r="A60" s="27" t="s">
        <v>87</v>
      </c>
      <c r="B60" s="9">
        <v>380</v>
      </c>
      <c r="C60" s="9">
        <v>133.66</v>
      </c>
      <c r="D60" s="9">
        <v>33.22</v>
      </c>
      <c r="E60" s="9">
        <v>30</v>
      </c>
      <c r="F60" s="9">
        <v>95</v>
      </c>
      <c r="G60" s="28">
        <f t="shared" si="0"/>
        <v>14.441073810957255</v>
      </c>
      <c r="H60" s="28">
        <f t="shared" si="2"/>
        <v>4</v>
      </c>
      <c r="I60" s="13"/>
      <c r="J60" s="9">
        <v>0</v>
      </c>
      <c r="K60" s="9">
        <v>4000</v>
      </c>
      <c r="L60" s="9">
        <f t="shared" si="7"/>
        <v>95.959595959595958</v>
      </c>
      <c r="M60" s="9"/>
      <c r="N60" s="9">
        <v>671</v>
      </c>
      <c r="O60" s="9">
        <v>1741</v>
      </c>
      <c r="P60" s="9">
        <f t="shared" si="3"/>
        <v>104.46</v>
      </c>
      <c r="Q60" s="9">
        <v>665</v>
      </c>
      <c r="R60" s="29">
        <f t="shared" si="4"/>
        <v>665</v>
      </c>
      <c r="S60" s="28">
        <f t="shared" si="6"/>
        <v>118.90107381095724</v>
      </c>
      <c r="T60" s="9">
        <v>75</v>
      </c>
      <c r="U60" s="28">
        <f t="shared" si="5"/>
        <v>14.441073810957255</v>
      </c>
      <c r="V60" s="9">
        <v>72</v>
      </c>
      <c r="W60" s="9" t="s">
        <v>17</v>
      </c>
    </row>
    <row r="61" spans="1:23" x14ac:dyDescent="0.25">
      <c r="A61" s="27" t="s">
        <v>88</v>
      </c>
      <c r="B61" s="16">
        <v>390</v>
      </c>
      <c r="C61" s="9">
        <v>127.88</v>
      </c>
      <c r="D61" s="9">
        <v>32.53</v>
      </c>
      <c r="E61" s="9">
        <v>15</v>
      </c>
      <c r="F61" s="9">
        <v>97.5</v>
      </c>
      <c r="G61" s="28">
        <f t="shared" si="0"/>
        <v>14.109649431294189</v>
      </c>
      <c r="H61" s="28">
        <f t="shared" si="2"/>
        <v>4</v>
      </c>
      <c r="I61" s="13"/>
      <c r="J61" s="9">
        <v>0</v>
      </c>
      <c r="K61" s="9">
        <v>4000</v>
      </c>
      <c r="L61" s="9">
        <f t="shared" si="7"/>
        <v>96.059113300492612</v>
      </c>
      <c r="M61" s="9"/>
      <c r="N61" s="9">
        <v>764</v>
      </c>
      <c r="O61" s="9">
        <v>1769</v>
      </c>
      <c r="P61" s="9">
        <f t="shared" si="3"/>
        <v>106.14</v>
      </c>
      <c r="Q61" s="9">
        <v>760</v>
      </c>
      <c r="R61" s="29">
        <f t="shared" si="4"/>
        <v>760</v>
      </c>
      <c r="S61" s="28">
        <f t="shared" si="6"/>
        <v>120.24964943129419</v>
      </c>
      <c r="T61" s="9">
        <v>75</v>
      </c>
      <c r="U61" s="28">
        <f t="shared" si="5"/>
        <v>14.109649431294189</v>
      </c>
      <c r="V61" s="9">
        <v>73</v>
      </c>
      <c r="W61" s="9" t="s">
        <v>17</v>
      </c>
    </row>
    <row r="62" spans="1:23" x14ac:dyDescent="0.25">
      <c r="A62" s="27" t="s">
        <v>89</v>
      </c>
      <c r="B62" s="9">
        <v>400</v>
      </c>
      <c r="C62" s="9">
        <v>119.9</v>
      </c>
      <c r="D62" s="9">
        <v>30.87</v>
      </c>
      <c r="E62" s="9">
        <v>17</v>
      </c>
      <c r="F62" s="9">
        <v>100</v>
      </c>
      <c r="G62" s="28">
        <f t="shared" si="0"/>
        <v>13.940559766763849</v>
      </c>
      <c r="H62" s="28">
        <f t="shared" si="2"/>
        <v>4</v>
      </c>
      <c r="I62" s="13"/>
      <c r="J62" s="9">
        <v>0</v>
      </c>
      <c r="K62" s="9">
        <v>4000</v>
      </c>
      <c r="L62" s="9">
        <f t="shared" si="7"/>
        <v>96.15384615384616</v>
      </c>
      <c r="M62" s="9">
        <v>758</v>
      </c>
      <c r="N62" s="9">
        <v>835</v>
      </c>
      <c r="O62" s="9">
        <v>1862</v>
      </c>
      <c r="P62" s="9">
        <f t="shared" si="3"/>
        <v>111.72</v>
      </c>
      <c r="Q62" s="9">
        <v>817</v>
      </c>
      <c r="R62" s="29">
        <f t="shared" si="4"/>
        <v>817</v>
      </c>
      <c r="S62" s="28">
        <f t="shared" si="6"/>
        <v>125.66055976676385</v>
      </c>
      <c r="T62" s="9">
        <v>75</v>
      </c>
      <c r="U62" s="28">
        <f t="shared" si="5"/>
        <v>13.940559766763849</v>
      </c>
      <c r="V62" s="9">
        <v>72</v>
      </c>
      <c r="W62" s="9" t="s">
        <v>17</v>
      </c>
    </row>
    <row r="63" spans="1:23" x14ac:dyDescent="0.25">
      <c r="A63" s="30" t="s">
        <v>90</v>
      </c>
      <c r="B63" s="24">
        <v>400</v>
      </c>
      <c r="C63" s="22">
        <v>137.33000000000001</v>
      </c>
      <c r="D63" s="5">
        <v>31.04</v>
      </c>
      <c r="E63" s="5">
        <v>36</v>
      </c>
      <c r="F63" s="5">
        <v>100</v>
      </c>
      <c r="G63" s="11">
        <f t="shared" si="0"/>
        <v>15.879666108247426</v>
      </c>
      <c r="H63" s="11">
        <f t="shared" si="2"/>
        <v>4.5</v>
      </c>
      <c r="I63" s="23"/>
      <c r="J63" s="22">
        <v>0</v>
      </c>
      <c r="K63" s="22">
        <v>4500</v>
      </c>
      <c r="L63" s="22">
        <f t="shared" si="7"/>
        <v>95.693779904306226</v>
      </c>
      <c r="M63" s="22"/>
      <c r="N63" s="5">
        <v>438</v>
      </c>
      <c r="O63" s="5">
        <v>1711</v>
      </c>
      <c r="P63" s="5">
        <f t="shared" si="3"/>
        <v>102.66</v>
      </c>
      <c r="Q63" s="5">
        <v>392</v>
      </c>
      <c r="R63" s="6">
        <f t="shared" si="4"/>
        <v>392</v>
      </c>
      <c r="S63" s="11">
        <f t="shared" si="6"/>
        <v>118.53966610824742</v>
      </c>
      <c r="T63" s="5">
        <v>75</v>
      </c>
      <c r="U63" s="11">
        <f t="shared" si="5"/>
        <v>15.879666108247426</v>
      </c>
      <c r="V63" s="5">
        <v>76</v>
      </c>
      <c r="W63" s="5" t="s">
        <v>17</v>
      </c>
    </row>
    <row r="64" spans="1:23" x14ac:dyDescent="0.25">
      <c r="A64" s="30" t="s">
        <v>91</v>
      </c>
      <c r="B64" s="22">
        <v>410</v>
      </c>
      <c r="C64" s="22">
        <v>130.16</v>
      </c>
      <c r="D64" s="5">
        <v>31.1</v>
      </c>
      <c r="E64" s="5">
        <v>10</v>
      </c>
      <c r="F64" s="5">
        <v>102.5</v>
      </c>
      <c r="G64" s="11">
        <f t="shared" si="0"/>
        <v>15.021552154340837</v>
      </c>
      <c r="H64" s="11">
        <f t="shared" si="2"/>
        <v>4.5</v>
      </c>
      <c r="I64" s="21"/>
      <c r="J64" s="22">
        <v>0</v>
      </c>
      <c r="K64" s="22">
        <v>4500</v>
      </c>
      <c r="L64" s="22">
        <f t="shared" si="7"/>
        <v>95.794392523364479</v>
      </c>
      <c r="M64" s="22"/>
      <c r="N64" s="5">
        <v>526</v>
      </c>
      <c r="O64" s="5">
        <v>1750</v>
      </c>
      <c r="P64" s="5">
        <f t="shared" si="3"/>
        <v>105</v>
      </c>
      <c r="Q64" s="5">
        <v>475</v>
      </c>
      <c r="R64" s="6">
        <f t="shared" si="4"/>
        <v>475</v>
      </c>
      <c r="S64" s="11">
        <f t="shared" si="6"/>
        <v>120.02155215434084</v>
      </c>
      <c r="T64" s="5">
        <v>75</v>
      </c>
      <c r="U64" s="11">
        <f t="shared" si="5"/>
        <v>15.021552154340837</v>
      </c>
      <c r="V64" s="5">
        <v>79</v>
      </c>
      <c r="W64" s="5" t="s">
        <v>17</v>
      </c>
    </row>
    <row r="65" spans="1:23" x14ac:dyDescent="0.25">
      <c r="A65" s="30" t="s">
        <v>92</v>
      </c>
      <c r="B65" s="24">
        <v>420</v>
      </c>
      <c r="C65" s="22">
        <v>126.6</v>
      </c>
      <c r="D65" s="5">
        <v>30.62</v>
      </c>
      <c r="E65" s="5">
        <v>11</v>
      </c>
      <c r="F65" s="5">
        <v>105</v>
      </c>
      <c r="G65" s="11">
        <f t="shared" si="0"/>
        <v>14.839736120182884</v>
      </c>
      <c r="H65" s="11">
        <f t="shared" si="2"/>
        <v>4.5</v>
      </c>
      <c r="I65" s="21"/>
      <c r="J65" s="22">
        <v>0</v>
      </c>
      <c r="K65" s="22">
        <v>4500</v>
      </c>
      <c r="L65" s="22">
        <f t="shared" si="7"/>
        <v>95.890410958904113</v>
      </c>
      <c r="M65" s="22"/>
      <c r="N65" s="5">
        <v>601</v>
      </c>
      <c r="O65" s="5">
        <v>1759</v>
      </c>
      <c r="P65" s="5">
        <f t="shared" si="3"/>
        <v>105.53999999999999</v>
      </c>
      <c r="Q65" s="5">
        <v>539</v>
      </c>
      <c r="R65" s="6">
        <f t="shared" si="4"/>
        <v>539</v>
      </c>
      <c r="S65" s="11">
        <f t="shared" si="6"/>
        <v>120.37973612018288</v>
      </c>
      <c r="T65" s="5">
        <v>75</v>
      </c>
      <c r="U65" s="11">
        <f t="shared" si="5"/>
        <v>14.839736120182884</v>
      </c>
      <c r="V65" s="5">
        <v>73</v>
      </c>
      <c r="W65" s="5" t="s">
        <v>17</v>
      </c>
    </row>
    <row r="66" spans="1:23" x14ac:dyDescent="0.25">
      <c r="A66" s="27" t="s">
        <v>93</v>
      </c>
      <c r="B66" s="9">
        <v>420</v>
      </c>
      <c r="C66" s="9">
        <v>125.95</v>
      </c>
      <c r="D66" s="9">
        <v>30.31</v>
      </c>
      <c r="E66" s="9">
        <v>12</v>
      </c>
      <c r="F66" s="9">
        <v>105</v>
      </c>
      <c r="G66" s="28">
        <f t="shared" si="0"/>
        <v>14.914541075552625</v>
      </c>
      <c r="H66" s="28">
        <f t="shared" si="2"/>
        <v>4.5</v>
      </c>
      <c r="I66" s="13"/>
      <c r="J66" s="9">
        <v>0</v>
      </c>
      <c r="K66" s="9">
        <v>4500</v>
      </c>
      <c r="L66" s="9">
        <f t="shared" si="7"/>
        <v>95.890410958904113</v>
      </c>
      <c r="M66" s="9"/>
      <c r="N66" s="9">
        <v>629</v>
      </c>
      <c r="O66" s="9">
        <v>1759</v>
      </c>
      <c r="P66" s="9">
        <f t="shared" si="3"/>
        <v>105.53999999999999</v>
      </c>
      <c r="Q66" s="9">
        <v>566</v>
      </c>
      <c r="R66" s="29">
        <f t="shared" si="4"/>
        <v>566</v>
      </c>
      <c r="S66" s="28">
        <f t="shared" si="6"/>
        <v>120.45454107555261</v>
      </c>
      <c r="T66" s="9">
        <v>75</v>
      </c>
      <c r="U66" s="28">
        <f t="shared" si="5"/>
        <v>14.914541075552625</v>
      </c>
      <c r="V66" s="9">
        <v>73</v>
      </c>
      <c r="W66" s="9" t="s">
        <v>17</v>
      </c>
    </row>
    <row r="67" spans="1:23" x14ac:dyDescent="0.25">
      <c r="A67" s="27" t="s">
        <v>94</v>
      </c>
      <c r="B67" s="16">
        <v>430</v>
      </c>
      <c r="C67" s="9">
        <v>124.95</v>
      </c>
      <c r="D67" s="9">
        <v>30.62</v>
      </c>
      <c r="E67" s="9">
        <v>14</v>
      </c>
      <c r="F67" s="9">
        <v>107.5</v>
      </c>
      <c r="G67" s="28">
        <f t="shared" ref="G67:G114" si="8">IF(C67=0,0,C67*0.997/D67*3.6)</f>
        <v>14.646327237099936</v>
      </c>
      <c r="H67" s="28">
        <f t="shared" si="2"/>
        <v>4.5</v>
      </c>
      <c r="I67" s="15"/>
      <c r="J67" s="9">
        <v>0</v>
      </c>
      <c r="K67" s="9">
        <v>4500</v>
      </c>
      <c r="L67" s="9">
        <f t="shared" si="7"/>
        <v>95.982142857142861</v>
      </c>
      <c r="M67" s="9"/>
      <c r="N67" s="9">
        <v>704</v>
      </c>
      <c r="O67" s="9">
        <v>1769</v>
      </c>
      <c r="P67" s="9">
        <f t="shared" si="3"/>
        <v>106.14</v>
      </c>
      <c r="Q67" s="9">
        <v>640</v>
      </c>
      <c r="R67" s="29">
        <f t="shared" si="4"/>
        <v>640</v>
      </c>
      <c r="S67" s="28">
        <f t="shared" si="6"/>
        <v>120.78632723709994</v>
      </c>
      <c r="T67" s="9">
        <v>75</v>
      </c>
      <c r="U67" s="28">
        <f t="shared" si="5"/>
        <v>14.646327237099936</v>
      </c>
      <c r="V67" s="9">
        <v>69</v>
      </c>
      <c r="W67" s="9" t="s">
        <v>17</v>
      </c>
    </row>
    <row r="68" spans="1:23" x14ac:dyDescent="0.25">
      <c r="A68" s="27" t="s">
        <v>95</v>
      </c>
      <c r="B68" s="9">
        <v>440</v>
      </c>
      <c r="C68" s="9">
        <v>119.26</v>
      </c>
      <c r="D68" s="9">
        <v>29.88</v>
      </c>
      <c r="E68" s="9">
        <v>17</v>
      </c>
      <c r="F68" s="9">
        <v>110</v>
      </c>
      <c r="G68" s="28">
        <f t="shared" si="8"/>
        <v>14.325568674698797</v>
      </c>
      <c r="H68" s="28">
        <f t="shared" ref="H68:H114" si="9">J68/1000+K68/1000</f>
        <v>4.5</v>
      </c>
      <c r="I68" s="13"/>
      <c r="J68" s="9">
        <v>0</v>
      </c>
      <c r="K68" s="9">
        <v>4500</v>
      </c>
      <c r="L68" s="9">
        <f t="shared" si="7"/>
        <v>96.069868995633186</v>
      </c>
      <c r="M68" s="9"/>
      <c r="N68" s="9">
        <v>769</v>
      </c>
      <c r="O68" s="9">
        <v>1773</v>
      </c>
      <c r="P68" s="9">
        <f t="shared" ref="P68:P114" si="10">O68*0.06</f>
        <v>106.38</v>
      </c>
      <c r="Q68" s="9">
        <v>700</v>
      </c>
      <c r="R68" s="29">
        <f t="shared" ref="R68:R179" si="11">Q68</f>
        <v>700</v>
      </c>
      <c r="S68" s="28">
        <f t="shared" si="6"/>
        <v>120.7055686746988</v>
      </c>
      <c r="T68" s="9">
        <v>75</v>
      </c>
      <c r="U68" s="28">
        <f t="shared" ref="U68:U114" si="12">IF(W68="RO",G68,S68)</f>
        <v>14.325568674698797</v>
      </c>
      <c r="V68" s="9">
        <v>72</v>
      </c>
      <c r="W68" s="9" t="s">
        <v>17</v>
      </c>
    </row>
    <row r="69" spans="1:23" x14ac:dyDescent="0.25">
      <c r="A69" s="30" t="s">
        <v>96</v>
      </c>
      <c r="B69" s="24">
        <v>440</v>
      </c>
      <c r="C69" s="5">
        <v>120.36</v>
      </c>
      <c r="D69" s="5">
        <v>30.34</v>
      </c>
      <c r="E69" s="5">
        <v>52</v>
      </c>
      <c r="F69" s="5">
        <v>110</v>
      </c>
      <c r="G69" s="11">
        <f t="shared" si="8"/>
        <v>14.238500725115358</v>
      </c>
      <c r="H69" s="11">
        <f t="shared" si="9"/>
        <v>4.5</v>
      </c>
      <c r="I69" s="21"/>
      <c r="J69" s="22">
        <v>0</v>
      </c>
      <c r="K69" s="22">
        <v>4500</v>
      </c>
      <c r="L69" s="22">
        <f t="shared" si="7"/>
        <v>96.069868995633186</v>
      </c>
      <c r="M69" s="24"/>
      <c r="N69" s="5">
        <v>777</v>
      </c>
      <c r="O69" s="5">
        <v>1763</v>
      </c>
      <c r="P69" s="5">
        <f t="shared" si="10"/>
        <v>105.78</v>
      </c>
      <c r="Q69" s="5">
        <v>714</v>
      </c>
      <c r="R69" s="6">
        <f t="shared" si="11"/>
        <v>714</v>
      </c>
      <c r="S69" s="11">
        <f t="shared" si="6"/>
        <v>120.01850072511536</v>
      </c>
      <c r="T69" s="5">
        <v>75</v>
      </c>
      <c r="U69" s="11">
        <f t="shared" si="12"/>
        <v>14.238500725115358</v>
      </c>
      <c r="V69" s="5">
        <v>80</v>
      </c>
      <c r="W69" s="5" t="s">
        <v>17</v>
      </c>
    </row>
    <row r="70" spans="1:23" x14ac:dyDescent="0.25">
      <c r="A70" s="30" t="s">
        <v>97</v>
      </c>
      <c r="B70" s="22">
        <v>450</v>
      </c>
      <c r="C70" s="5">
        <v>119.15</v>
      </c>
      <c r="D70" s="5">
        <v>30.19</v>
      </c>
      <c r="E70" s="5">
        <v>18</v>
      </c>
      <c r="F70" s="5">
        <v>12.5</v>
      </c>
      <c r="G70" s="11">
        <f t="shared" si="8"/>
        <v>14.165391851606493</v>
      </c>
      <c r="H70" s="11">
        <f t="shared" si="9"/>
        <v>4.5</v>
      </c>
      <c r="I70" s="21"/>
      <c r="J70" s="22">
        <v>0</v>
      </c>
      <c r="K70" s="22">
        <v>4500</v>
      </c>
      <c r="L70" s="22">
        <f t="shared" si="7"/>
        <v>73.529411764705884</v>
      </c>
      <c r="M70" s="22"/>
      <c r="N70" s="5">
        <v>817</v>
      </c>
      <c r="O70" s="5">
        <v>1774</v>
      </c>
      <c r="P70" s="5">
        <f t="shared" si="10"/>
        <v>106.44</v>
      </c>
      <c r="Q70" s="5">
        <v>769</v>
      </c>
      <c r="R70" s="6">
        <f t="shared" si="11"/>
        <v>769</v>
      </c>
      <c r="S70" s="11">
        <f t="shared" si="6"/>
        <v>120.6053918516065</v>
      </c>
      <c r="T70" s="5">
        <v>75</v>
      </c>
      <c r="U70" s="11">
        <f t="shared" si="12"/>
        <v>14.165391851606493</v>
      </c>
      <c r="V70" s="5">
        <v>80</v>
      </c>
      <c r="W70" s="5" t="s">
        <v>17</v>
      </c>
    </row>
    <row r="71" spans="1:23" x14ac:dyDescent="0.25">
      <c r="A71" s="30" t="s">
        <v>98</v>
      </c>
      <c r="B71" s="24">
        <v>460</v>
      </c>
      <c r="C71" s="5">
        <v>117.22</v>
      </c>
      <c r="D71" s="5">
        <v>30.19</v>
      </c>
      <c r="E71" s="5">
        <v>17</v>
      </c>
      <c r="F71" s="5">
        <v>115</v>
      </c>
      <c r="G71" s="11">
        <f t="shared" si="8"/>
        <v>13.935939847631667</v>
      </c>
      <c r="H71" s="11">
        <f t="shared" si="9"/>
        <v>4.5</v>
      </c>
      <c r="I71" s="21"/>
      <c r="J71" s="22">
        <v>0</v>
      </c>
      <c r="K71" s="22">
        <v>4500</v>
      </c>
      <c r="L71" s="22">
        <f t="shared" si="7"/>
        <v>96.23430962343096</v>
      </c>
      <c r="M71" s="22"/>
      <c r="N71" s="5">
        <v>837</v>
      </c>
      <c r="O71" s="5">
        <v>1778</v>
      </c>
      <c r="P71" s="5">
        <f t="shared" si="10"/>
        <v>106.67999999999999</v>
      </c>
      <c r="Q71" s="5">
        <v>812</v>
      </c>
      <c r="R71" s="6">
        <f t="shared" si="11"/>
        <v>812</v>
      </c>
      <c r="S71" s="11">
        <f t="shared" ref="S71:S114" si="13">P71+G71</f>
        <v>120.61593984763167</v>
      </c>
      <c r="T71" s="5">
        <v>75</v>
      </c>
      <c r="U71" s="11">
        <f t="shared" si="12"/>
        <v>13.935939847631667</v>
      </c>
      <c r="V71" s="5">
        <v>79</v>
      </c>
      <c r="W71" s="5" t="s">
        <v>17</v>
      </c>
    </row>
    <row r="72" spans="1:23" x14ac:dyDescent="0.25">
      <c r="A72" s="27" t="s">
        <v>99</v>
      </c>
      <c r="B72" s="9">
        <v>460</v>
      </c>
      <c r="C72" s="9">
        <v>124.24</v>
      </c>
      <c r="D72" s="9">
        <v>30.28</v>
      </c>
      <c r="E72" s="9">
        <v>12</v>
      </c>
      <c r="F72" s="9">
        <v>115</v>
      </c>
      <c r="G72" s="28">
        <f t="shared" si="8"/>
        <v>14.726625099075296</v>
      </c>
      <c r="H72" s="28">
        <f t="shared" si="9"/>
        <v>5</v>
      </c>
      <c r="I72" s="13"/>
      <c r="J72" s="9">
        <v>0</v>
      </c>
      <c r="K72" s="9">
        <v>5000</v>
      </c>
      <c r="L72" s="9">
        <f t="shared" ref="L72:L114" si="14">F72*100/(F72+J72/1000+K72/1000)</f>
        <v>95.833333333333329</v>
      </c>
      <c r="M72" s="9">
        <v>0.72</v>
      </c>
      <c r="N72" s="9">
        <v>565</v>
      </c>
      <c r="O72" s="9">
        <v>1747</v>
      </c>
      <c r="P72" s="9">
        <f t="shared" si="10"/>
        <v>104.82</v>
      </c>
      <c r="Q72" s="9">
        <v>533</v>
      </c>
      <c r="R72" s="29">
        <f t="shared" si="11"/>
        <v>533</v>
      </c>
      <c r="S72" s="28">
        <f t="shared" si="13"/>
        <v>119.54662509907529</v>
      </c>
      <c r="T72" s="9">
        <v>75</v>
      </c>
      <c r="U72" s="28">
        <f t="shared" si="12"/>
        <v>14.726625099075296</v>
      </c>
      <c r="V72" s="9">
        <v>76</v>
      </c>
      <c r="W72" s="9" t="s">
        <v>17</v>
      </c>
    </row>
    <row r="73" spans="1:23" x14ac:dyDescent="0.25">
      <c r="A73" s="27" t="s">
        <v>100</v>
      </c>
      <c r="B73" s="16">
        <v>470</v>
      </c>
      <c r="C73" s="9">
        <v>122.94</v>
      </c>
      <c r="D73" s="9">
        <v>30.19</v>
      </c>
      <c r="E73" s="9">
        <v>13</v>
      </c>
      <c r="F73" s="9">
        <v>117.5</v>
      </c>
      <c r="G73" s="28">
        <f t="shared" si="8"/>
        <v>14.61597376614773</v>
      </c>
      <c r="H73" s="28">
        <f t="shared" si="9"/>
        <v>5</v>
      </c>
      <c r="I73" s="13"/>
      <c r="J73" s="9">
        <v>0</v>
      </c>
      <c r="K73" s="9">
        <v>5000</v>
      </c>
      <c r="L73" s="9">
        <f t="shared" si="14"/>
        <v>95.91836734693878</v>
      </c>
      <c r="M73" s="9"/>
      <c r="N73" s="9">
        <v>600</v>
      </c>
      <c r="O73" s="9">
        <v>1760</v>
      </c>
      <c r="P73" s="9">
        <f t="shared" si="10"/>
        <v>105.6</v>
      </c>
      <c r="Q73" s="9">
        <v>580</v>
      </c>
      <c r="R73" s="29">
        <f t="shared" si="11"/>
        <v>580</v>
      </c>
      <c r="S73" s="28">
        <f t="shared" si="13"/>
        <v>120.21597376614773</v>
      </c>
      <c r="T73" s="9">
        <v>75</v>
      </c>
      <c r="U73" s="28">
        <f t="shared" si="12"/>
        <v>14.61597376614773</v>
      </c>
      <c r="V73" s="9">
        <v>73</v>
      </c>
      <c r="W73" s="9" t="s">
        <v>17</v>
      </c>
    </row>
    <row r="74" spans="1:23" x14ac:dyDescent="0.25">
      <c r="A74" s="27" t="s">
        <v>101</v>
      </c>
      <c r="B74" s="9">
        <v>480</v>
      </c>
      <c r="C74" s="9">
        <v>123.89</v>
      </c>
      <c r="D74" s="9">
        <v>30.5</v>
      </c>
      <c r="E74" s="9">
        <v>13</v>
      </c>
      <c r="F74" s="9">
        <v>120</v>
      </c>
      <c r="G74" s="28">
        <f t="shared" si="8"/>
        <v>14.579212721311476</v>
      </c>
      <c r="H74" s="28">
        <f t="shared" si="9"/>
        <v>5</v>
      </c>
      <c r="I74" s="13"/>
      <c r="J74" s="9">
        <v>0</v>
      </c>
      <c r="K74" s="9">
        <v>5000</v>
      </c>
      <c r="L74" s="9">
        <f t="shared" si="14"/>
        <v>96</v>
      </c>
      <c r="M74" s="9"/>
      <c r="N74" s="9">
        <v>661</v>
      </c>
      <c r="O74" s="9">
        <v>1766</v>
      </c>
      <c r="P74" s="9">
        <f t="shared" si="10"/>
        <v>105.96</v>
      </c>
      <c r="Q74" s="9">
        <v>647</v>
      </c>
      <c r="R74" s="29">
        <f t="shared" si="11"/>
        <v>647</v>
      </c>
      <c r="S74" s="28">
        <f t="shared" si="13"/>
        <v>120.53921272131147</v>
      </c>
      <c r="T74" s="9">
        <v>75</v>
      </c>
      <c r="U74" s="28">
        <f t="shared" si="12"/>
        <v>14.579212721311476</v>
      </c>
      <c r="V74" s="9">
        <v>74</v>
      </c>
      <c r="W74" s="9" t="s">
        <v>17</v>
      </c>
    </row>
    <row r="75" spans="1:23" x14ac:dyDescent="0.25">
      <c r="A75" s="30" t="s">
        <v>102</v>
      </c>
      <c r="B75" s="24">
        <v>480</v>
      </c>
      <c r="C75" s="5">
        <v>129.53</v>
      </c>
      <c r="D75" s="5">
        <v>31.09</v>
      </c>
      <c r="E75" s="5">
        <v>15</v>
      </c>
      <c r="F75" s="5">
        <v>120</v>
      </c>
      <c r="G75" s="11">
        <f t="shared" si="8"/>
        <v>14.953653136056612</v>
      </c>
      <c r="H75" s="11">
        <f t="shared" si="9"/>
        <v>5</v>
      </c>
      <c r="I75" s="21"/>
      <c r="J75" s="22">
        <v>0</v>
      </c>
      <c r="K75" s="22">
        <v>5000</v>
      </c>
      <c r="L75" s="22">
        <f t="shared" si="14"/>
        <v>96</v>
      </c>
      <c r="M75" s="22"/>
      <c r="N75" s="5">
        <v>651</v>
      </c>
      <c r="O75" s="5">
        <v>1732</v>
      </c>
      <c r="P75" s="5">
        <f t="shared" si="10"/>
        <v>103.92</v>
      </c>
      <c r="Q75" s="5">
        <v>655</v>
      </c>
      <c r="R75" s="6">
        <f t="shared" si="11"/>
        <v>655</v>
      </c>
      <c r="S75" s="11">
        <f t="shared" si="13"/>
        <v>118.87365313605662</v>
      </c>
      <c r="T75" s="5">
        <v>75</v>
      </c>
      <c r="U75" s="11">
        <f t="shared" si="12"/>
        <v>14.953653136056612</v>
      </c>
      <c r="V75" s="5">
        <v>74</v>
      </c>
      <c r="W75" s="5" t="s">
        <v>17</v>
      </c>
    </row>
    <row r="76" spans="1:23" x14ac:dyDescent="0.25">
      <c r="A76" s="30" t="s">
        <v>103</v>
      </c>
      <c r="B76" s="22">
        <v>490</v>
      </c>
      <c r="C76" s="5">
        <v>123.05</v>
      </c>
      <c r="D76" s="5">
        <v>30.79</v>
      </c>
      <c r="E76" s="5">
        <v>15</v>
      </c>
      <c r="F76" s="5">
        <v>122.5</v>
      </c>
      <c r="G76" s="11">
        <f t="shared" si="8"/>
        <v>14.343977265345892</v>
      </c>
      <c r="H76" s="11">
        <f t="shared" si="9"/>
        <v>5</v>
      </c>
      <c r="I76" s="21"/>
      <c r="J76" s="22">
        <v>0</v>
      </c>
      <c r="K76" s="22">
        <v>5000</v>
      </c>
      <c r="L76" s="22">
        <f t="shared" si="14"/>
        <v>96.078431372549019</v>
      </c>
      <c r="M76" s="24"/>
      <c r="N76" s="5">
        <v>694</v>
      </c>
      <c r="O76" s="5">
        <v>1767</v>
      </c>
      <c r="P76" s="5">
        <f t="shared" si="10"/>
        <v>106.02</v>
      </c>
      <c r="Q76" s="5">
        <v>703</v>
      </c>
      <c r="R76" s="6">
        <f t="shared" si="11"/>
        <v>703</v>
      </c>
      <c r="S76" s="11">
        <f t="shared" si="13"/>
        <v>120.36397726534588</v>
      </c>
      <c r="T76" s="5">
        <v>75</v>
      </c>
      <c r="U76" s="11">
        <f t="shared" si="12"/>
        <v>14.343977265345892</v>
      </c>
      <c r="V76" s="5">
        <v>74</v>
      </c>
      <c r="W76" s="5" t="s">
        <v>17</v>
      </c>
    </row>
    <row r="77" spans="1:23" x14ac:dyDescent="0.25">
      <c r="A77" s="30" t="s">
        <v>104</v>
      </c>
      <c r="B77" s="24">
        <v>500</v>
      </c>
      <c r="C77" s="5">
        <v>119.97</v>
      </c>
      <c r="D77" s="5">
        <v>30.53</v>
      </c>
      <c r="E77" s="5">
        <v>16</v>
      </c>
      <c r="F77" s="5">
        <v>125</v>
      </c>
      <c r="G77" s="11">
        <f t="shared" si="8"/>
        <v>14.104039436619717</v>
      </c>
      <c r="H77" s="11">
        <f t="shared" si="9"/>
        <v>5</v>
      </c>
      <c r="I77" s="21"/>
      <c r="J77" s="22">
        <v>0</v>
      </c>
      <c r="K77" s="22">
        <v>5000</v>
      </c>
      <c r="L77" s="22">
        <f t="shared" si="14"/>
        <v>96.15384615384616</v>
      </c>
      <c r="M77" s="22"/>
      <c r="N77" s="5">
        <v>752</v>
      </c>
      <c r="O77" s="5">
        <v>1776</v>
      </c>
      <c r="P77" s="5">
        <f t="shared" si="10"/>
        <v>106.56</v>
      </c>
      <c r="Q77" s="5">
        <v>774</v>
      </c>
      <c r="R77" s="6">
        <f t="shared" si="11"/>
        <v>774</v>
      </c>
      <c r="S77" s="11">
        <f t="shared" si="13"/>
        <v>120.66403943661972</v>
      </c>
      <c r="T77" s="5">
        <v>75</v>
      </c>
      <c r="U77" s="11">
        <f t="shared" si="12"/>
        <v>14.104039436619717</v>
      </c>
      <c r="V77" s="5">
        <v>74</v>
      </c>
      <c r="W77" s="5" t="s">
        <v>17</v>
      </c>
    </row>
    <row r="78" spans="1:23" x14ac:dyDescent="0.25">
      <c r="A78" s="27" t="s">
        <v>105</v>
      </c>
      <c r="B78" s="9">
        <v>500</v>
      </c>
      <c r="C78" s="9">
        <v>119.39</v>
      </c>
      <c r="D78" s="9">
        <v>30.44</v>
      </c>
      <c r="E78" s="9">
        <v>17</v>
      </c>
      <c r="F78" s="9">
        <v>125</v>
      </c>
      <c r="G78" s="28">
        <f t="shared" si="8"/>
        <v>14.077351773981603</v>
      </c>
      <c r="H78" s="28">
        <f t="shared" si="9"/>
        <v>5</v>
      </c>
      <c r="I78" s="13"/>
      <c r="J78" s="9">
        <v>0</v>
      </c>
      <c r="K78" s="9">
        <v>5000</v>
      </c>
      <c r="L78" s="9">
        <f t="shared" si="14"/>
        <v>96.15384615384616</v>
      </c>
      <c r="M78" s="9"/>
      <c r="N78" s="9">
        <v>768</v>
      </c>
      <c r="O78" s="9">
        <v>1779</v>
      </c>
      <c r="P78" s="9">
        <f t="shared" si="10"/>
        <v>106.74</v>
      </c>
      <c r="Q78" s="9">
        <v>791</v>
      </c>
      <c r="R78" s="29">
        <f t="shared" si="11"/>
        <v>791</v>
      </c>
      <c r="S78" s="28">
        <f t="shared" si="13"/>
        <v>120.8173517739816</v>
      </c>
      <c r="T78" s="9">
        <v>75</v>
      </c>
      <c r="U78" s="28">
        <f t="shared" si="12"/>
        <v>14.077351773981603</v>
      </c>
      <c r="V78" s="9">
        <v>74</v>
      </c>
      <c r="W78" s="9" t="s">
        <v>17</v>
      </c>
    </row>
    <row r="79" spans="1:23" x14ac:dyDescent="0.25">
      <c r="A79" s="27" t="s">
        <v>106</v>
      </c>
      <c r="B79" s="16">
        <v>510</v>
      </c>
      <c r="C79" s="9">
        <v>119.05</v>
      </c>
      <c r="D79" s="9">
        <v>30.35</v>
      </c>
      <c r="E79" s="9">
        <v>17</v>
      </c>
      <c r="F79" s="9">
        <v>127.5</v>
      </c>
      <c r="G79" s="28">
        <f t="shared" si="8"/>
        <v>14.078888303130148</v>
      </c>
      <c r="H79" s="28">
        <f t="shared" si="9"/>
        <v>5</v>
      </c>
      <c r="I79" s="13"/>
      <c r="J79" s="9">
        <v>0</v>
      </c>
      <c r="K79" s="9">
        <v>5000</v>
      </c>
      <c r="L79" s="9">
        <f t="shared" si="14"/>
        <v>96.226415094339629</v>
      </c>
      <c r="M79" s="9"/>
      <c r="N79" s="9">
        <v>779</v>
      </c>
      <c r="O79" s="9">
        <v>1784</v>
      </c>
      <c r="P79" s="9">
        <f t="shared" si="10"/>
        <v>107.03999999999999</v>
      </c>
      <c r="Q79" s="9">
        <v>835</v>
      </c>
      <c r="R79" s="29">
        <f t="shared" si="11"/>
        <v>835</v>
      </c>
      <c r="S79" s="28">
        <f t="shared" si="13"/>
        <v>121.11888830313013</v>
      </c>
      <c r="T79" s="9">
        <v>75</v>
      </c>
      <c r="U79" s="28">
        <f t="shared" si="12"/>
        <v>14.078888303130148</v>
      </c>
      <c r="V79" s="9">
        <v>69</v>
      </c>
      <c r="W79" s="9" t="s">
        <v>17</v>
      </c>
    </row>
    <row r="80" spans="1:23" x14ac:dyDescent="0.25">
      <c r="A80" s="27" t="s">
        <v>107</v>
      </c>
      <c r="B80" s="9">
        <v>520</v>
      </c>
      <c r="C80" s="9">
        <v>124.8</v>
      </c>
      <c r="D80" s="9">
        <v>30.09</v>
      </c>
      <c r="E80" s="9">
        <v>11</v>
      </c>
      <c r="F80" s="9">
        <v>130</v>
      </c>
      <c r="G80" s="28">
        <f t="shared" si="8"/>
        <v>14.886412761714855</v>
      </c>
      <c r="H80" s="28">
        <f t="shared" si="9"/>
        <v>5.5</v>
      </c>
      <c r="I80" s="13"/>
      <c r="J80" s="9">
        <v>0</v>
      </c>
      <c r="K80" s="9">
        <v>5500</v>
      </c>
      <c r="L80" s="9">
        <f t="shared" si="14"/>
        <v>95.9409594095941</v>
      </c>
      <c r="M80" s="9">
        <v>0.81</v>
      </c>
      <c r="N80" s="9">
        <v>530</v>
      </c>
      <c r="O80" s="9">
        <v>1777</v>
      </c>
      <c r="P80" s="9">
        <f t="shared" si="10"/>
        <v>106.61999999999999</v>
      </c>
      <c r="Q80" s="9">
        <v>574</v>
      </c>
      <c r="R80" s="29">
        <f t="shared" si="11"/>
        <v>574</v>
      </c>
      <c r="S80" s="28">
        <f t="shared" si="13"/>
        <v>121.50641276171484</v>
      </c>
      <c r="T80" s="9">
        <v>75</v>
      </c>
      <c r="U80" s="28">
        <f t="shared" si="12"/>
        <v>14.886412761714855</v>
      </c>
      <c r="V80" s="9">
        <v>69</v>
      </c>
      <c r="W80" s="9" t="s">
        <v>17</v>
      </c>
    </row>
    <row r="81" spans="1:23" x14ac:dyDescent="0.25">
      <c r="A81" s="30" t="s">
        <v>108</v>
      </c>
      <c r="B81" s="24">
        <v>520</v>
      </c>
      <c r="C81" s="5">
        <v>117.6</v>
      </c>
      <c r="D81" s="5">
        <v>30.15</v>
      </c>
      <c r="E81" s="5">
        <v>22</v>
      </c>
      <c r="F81" s="5">
        <v>130</v>
      </c>
      <c r="G81" s="11">
        <f t="shared" si="8"/>
        <v>13.999665671641791</v>
      </c>
      <c r="H81" s="11">
        <f t="shared" si="9"/>
        <v>5.5</v>
      </c>
      <c r="I81" s="21"/>
      <c r="J81" s="22">
        <v>0</v>
      </c>
      <c r="K81" s="22">
        <v>5500</v>
      </c>
      <c r="L81" s="22">
        <f t="shared" si="14"/>
        <v>95.9409594095941</v>
      </c>
      <c r="M81" s="22"/>
      <c r="N81" s="5">
        <v>541</v>
      </c>
      <c r="O81" s="5">
        <v>1729</v>
      </c>
      <c r="P81" s="5">
        <f t="shared" si="10"/>
        <v>103.74</v>
      </c>
      <c r="Q81" s="5">
        <v>560</v>
      </c>
      <c r="R81" s="6">
        <f t="shared" si="11"/>
        <v>560</v>
      </c>
      <c r="S81" s="11">
        <f t="shared" si="13"/>
        <v>117.73966567164179</v>
      </c>
      <c r="T81" s="5">
        <v>75</v>
      </c>
      <c r="U81" s="11">
        <f t="shared" si="12"/>
        <v>13.999665671641791</v>
      </c>
      <c r="V81" s="5">
        <v>82</v>
      </c>
      <c r="W81" s="5" t="s">
        <v>17</v>
      </c>
    </row>
    <row r="82" spans="1:23" x14ac:dyDescent="0.25">
      <c r="A82" s="30" t="s">
        <v>109</v>
      </c>
      <c r="B82" s="22">
        <v>530</v>
      </c>
      <c r="C82" s="5">
        <v>121.46</v>
      </c>
      <c r="D82" s="5">
        <v>30.1</v>
      </c>
      <c r="E82" s="5">
        <v>14</v>
      </c>
      <c r="F82" s="5">
        <v>132.5</v>
      </c>
      <c r="G82" s="11">
        <f t="shared" si="8"/>
        <v>14.483197076411958</v>
      </c>
      <c r="H82" s="11">
        <f t="shared" si="9"/>
        <v>5.5</v>
      </c>
      <c r="I82" s="21"/>
      <c r="J82" s="22">
        <v>0</v>
      </c>
      <c r="K82" s="22">
        <v>5500</v>
      </c>
      <c r="L82" s="22">
        <f t="shared" si="14"/>
        <v>96.014492753623188</v>
      </c>
      <c r="M82" s="22"/>
      <c r="N82" s="5">
        <v>594</v>
      </c>
      <c r="O82" s="5">
        <v>1772</v>
      </c>
      <c r="P82" s="5">
        <f t="shared" si="10"/>
        <v>106.32</v>
      </c>
      <c r="Q82" s="5">
        <v>623</v>
      </c>
      <c r="R82" s="6">
        <f t="shared" si="11"/>
        <v>623</v>
      </c>
      <c r="S82" s="11">
        <f t="shared" si="13"/>
        <v>120.80319707641195</v>
      </c>
      <c r="T82" s="5">
        <v>75</v>
      </c>
      <c r="U82" s="11">
        <f t="shared" si="12"/>
        <v>14.483197076411958</v>
      </c>
      <c r="V82" s="5">
        <v>74</v>
      </c>
      <c r="W82" s="5" t="s">
        <v>17</v>
      </c>
    </row>
    <row r="83" spans="1:23" x14ac:dyDescent="0.25">
      <c r="A83" s="30" t="s">
        <v>110</v>
      </c>
      <c r="B83" s="24">
        <v>540</v>
      </c>
      <c r="C83" s="5">
        <v>124.78</v>
      </c>
      <c r="D83" s="5">
        <v>31.03</v>
      </c>
      <c r="E83" s="5">
        <v>14</v>
      </c>
      <c r="F83" s="5">
        <v>135</v>
      </c>
      <c r="G83" s="11">
        <f t="shared" si="8"/>
        <v>14.433141347083467</v>
      </c>
      <c r="H83" s="11">
        <f t="shared" si="9"/>
        <v>5.5</v>
      </c>
      <c r="I83" s="21"/>
      <c r="J83" s="22">
        <v>0</v>
      </c>
      <c r="K83" s="22">
        <v>5500</v>
      </c>
      <c r="L83" s="22">
        <f t="shared" si="14"/>
        <v>96.085409252669038</v>
      </c>
      <c r="M83" s="24"/>
      <c r="N83" s="5">
        <v>645</v>
      </c>
      <c r="O83" s="5">
        <v>1763</v>
      </c>
      <c r="P83" s="5">
        <f t="shared" si="10"/>
        <v>105.78</v>
      </c>
      <c r="Q83" s="5">
        <v>680</v>
      </c>
      <c r="R83" s="6">
        <f t="shared" si="11"/>
        <v>680</v>
      </c>
      <c r="S83" s="11">
        <f t="shared" si="13"/>
        <v>120.21314134708346</v>
      </c>
      <c r="T83" s="5">
        <v>75</v>
      </c>
      <c r="U83" s="11">
        <f t="shared" si="12"/>
        <v>14.433141347083467</v>
      </c>
      <c r="V83" s="5">
        <v>74</v>
      </c>
      <c r="W83" s="5" t="s">
        <v>17</v>
      </c>
    </row>
    <row r="84" spans="1:23" x14ac:dyDescent="0.25">
      <c r="A84" s="27" t="s">
        <v>111</v>
      </c>
      <c r="B84" s="9">
        <v>540</v>
      </c>
      <c r="C84" s="9">
        <v>121.07</v>
      </c>
      <c r="D84" s="9">
        <v>30.53</v>
      </c>
      <c r="E84" s="9">
        <v>17</v>
      </c>
      <c r="F84" s="9">
        <v>135</v>
      </c>
      <c r="G84" s="28">
        <f t="shared" si="8"/>
        <v>14.233358794628233</v>
      </c>
      <c r="H84" s="28">
        <f t="shared" si="9"/>
        <v>5.5</v>
      </c>
      <c r="I84" s="13"/>
      <c r="J84" s="9">
        <v>0</v>
      </c>
      <c r="K84" s="9">
        <v>5500</v>
      </c>
      <c r="L84" s="9">
        <f t="shared" si="14"/>
        <v>96.085409252669038</v>
      </c>
      <c r="M84" s="9"/>
      <c r="N84" s="9">
        <v>686</v>
      </c>
      <c r="O84" s="9">
        <v>1777</v>
      </c>
      <c r="P84" s="9">
        <f t="shared" si="10"/>
        <v>106.61999999999999</v>
      </c>
      <c r="Q84" s="9">
        <v>703</v>
      </c>
      <c r="R84" s="29">
        <f t="shared" si="11"/>
        <v>703</v>
      </c>
      <c r="S84" s="28">
        <f t="shared" si="13"/>
        <v>120.85335879462822</v>
      </c>
      <c r="T84" s="9">
        <v>75</v>
      </c>
      <c r="U84" s="28">
        <f t="shared" si="12"/>
        <v>14.233358794628233</v>
      </c>
      <c r="V84" s="9">
        <v>75</v>
      </c>
      <c r="W84" s="9" t="s">
        <v>17</v>
      </c>
    </row>
    <row r="85" spans="1:23" x14ac:dyDescent="0.25">
      <c r="A85" s="27" t="s">
        <v>112</v>
      </c>
      <c r="B85" s="16">
        <v>550</v>
      </c>
      <c r="C85" s="9">
        <v>143.01</v>
      </c>
      <c r="D85" s="9">
        <v>36.19</v>
      </c>
      <c r="E85" s="9">
        <v>16</v>
      </c>
      <c r="F85" s="9">
        <v>137.69999999999999</v>
      </c>
      <c r="G85" s="28">
        <f t="shared" si="8"/>
        <v>14.183241005802707</v>
      </c>
      <c r="H85" s="28">
        <f t="shared" si="9"/>
        <v>5.5</v>
      </c>
      <c r="I85" s="13"/>
      <c r="J85" s="9">
        <v>0</v>
      </c>
      <c r="K85" s="9">
        <v>5500</v>
      </c>
      <c r="L85" s="9">
        <f t="shared" si="14"/>
        <v>96.15921787709496</v>
      </c>
      <c r="M85" s="9"/>
      <c r="N85" s="9">
        <v>701</v>
      </c>
      <c r="O85" s="9">
        <v>1773</v>
      </c>
      <c r="P85" s="9">
        <f t="shared" si="10"/>
        <v>106.38</v>
      </c>
      <c r="Q85" s="9">
        <v>755</v>
      </c>
      <c r="R85" s="29">
        <f t="shared" si="11"/>
        <v>755</v>
      </c>
      <c r="S85" s="28">
        <f t="shared" si="13"/>
        <v>120.56324100580269</v>
      </c>
      <c r="T85" s="9">
        <v>75</v>
      </c>
      <c r="U85" s="28">
        <f t="shared" si="12"/>
        <v>14.183241005802707</v>
      </c>
      <c r="V85" s="9">
        <v>79</v>
      </c>
      <c r="W85" s="9" t="s">
        <v>17</v>
      </c>
    </row>
    <row r="86" spans="1:23" x14ac:dyDescent="0.25">
      <c r="A86" s="27" t="s">
        <v>113</v>
      </c>
      <c r="B86" s="9">
        <v>560</v>
      </c>
      <c r="C86" s="9">
        <v>117.82</v>
      </c>
      <c r="D86" s="9">
        <v>30.46</v>
      </c>
      <c r="E86" s="9">
        <v>17</v>
      </c>
      <c r="F86" s="9">
        <v>140</v>
      </c>
      <c r="G86" s="28">
        <f t="shared" si="8"/>
        <v>13.883110439921207</v>
      </c>
      <c r="H86" s="28">
        <f t="shared" si="9"/>
        <v>5.5</v>
      </c>
      <c r="I86" s="13"/>
      <c r="J86" s="9">
        <v>0</v>
      </c>
      <c r="K86" s="9">
        <v>5500</v>
      </c>
      <c r="L86" s="9">
        <f t="shared" si="14"/>
        <v>96.219931271477662</v>
      </c>
      <c r="M86" s="9"/>
      <c r="N86" s="9">
        <v>712</v>
      </c>
      <c r="O86" s="9">
        <v>1784</v>
      </c>
      <c r="P86" s="9">
        <f t="shared" si="10"/>
        <v>107.03999999999999</v>
      </c>
      <c r="Q86" s="9">
        <v>801</v>
      </c>
      <c r="R86" s="29">
        <f t="shared" si="11"/>
        <v>801</v>
      </c>
      <c r="S86" s="28">
        <f t="shared" si="13"/>
        <v>120.9231104399212</v>
      </c>
      <c r="T86" s="9">
        <v>75</v>
      </c>
      <c r="U86" s="28">
        <f t="shared" si="12"/>
        <v>13.883110439921207</v>
      </c>
      <c r="V86" s="9">
        <v>71</v>
      </c>
      <c r="W86" s="9" t="s">
        <v>17</v>
      </c>
    </row>
    <row r="87" spans="1:23" x14ac:dyDescent="0.25">
      <c r="A87" s="30" t="s">
        <v>114</v>
      </c>
      <c r="B87" s="24">
        <v>560</v>
      </c>
      <c r="C87" s="22">
        <v>128.07</v>
      </c>
      <c r="D87" s="22">
        <v>30.62</v>
      </c>
      <c r="E87" s="22">
        <v>32</v>
      </c>
      <c r="F87" s="5">
        <v>140</v>
      </c>
      <c r="G87" s="11">
        <f t="shared" si="8"/>
        <v>15.012045852384063</v>
      </c>
      <c r="H87" s="11">
        <f t="shared" si="9"/>
        <v>6</v>
      </c>
      <c r="I87" s="21"/>
      <c r="J87" s="22">
        <v>0</v>
      </c>
      <c r="K87" s="22">
        <v>6000</v>
      </c>
      <c r="L87" s="22">
        <f t="shared" si="14"/>
        <v>95.890410958904113</v>
      </c>
      <c r="M87" s="22">
        <v>0.81</v>
      </c>
      <c r="N87" s="5">
        <v>557</v>
      </c>
      <c r="O87" s="5">
        <v>1684</v>
      </c>
      <c r="P87" s="5">
        <f t="shared" si="10"/>
        <v>101.03999999999999</v>
      </c>
      <c r="Q87" s="5">
        <v>402</v>
      </c>
      <c r="R87" s="6">
        <f t="shared" si="11"/>
        <v>402</v>
      </c>
      <c r="S87" s="11">
        <f t="shared" si="13"/>
        <v>116.05204585238405</v>
      </c>
      <c r="T87" s="5">
        <v>75</v>
      </c>
      <c r="U87" s="11">
        <f t="shared" si="12"/>
        <v>15.012045852384063</v>
      </c>
      <c r="V87" s="5">
        <v>59</v>
      </c>
      <c r="W87" s="5" t="s">
        <v>17</v>
      </c>
    </row>
    <row r="88" spans="1:23" x14ac:dyDescent="0.25">
      <c r="A88" s="30" t="s">
        <v>115</v>
      </c>
      <c r="B88" s="22">
        <v>570</v>
      </c>
      <c r="C88" s="22">
        <v>152.16</v>
      </c>
      <c r="D88" s="22">
        <v>37.6</v>
      </c>
      <c r="E88" s="22">
        <v>10</v>
      </c>
      <c r="F88" s="5">
        <v>142.5</v>
      </c>
      <c r="G88" s="11">
        <f t="shared" si="8"/>
        <v>14.52480510638298</v>
      </c>
      <c r="H88" s="11">
        <f t="shared" si="9"/>
        <v>6</v>
      </c>
      <c r="I88" s="21"/>
      <c r="J88" s="22">
        <v>0</v>
      </c>
      <c r="K88" s="22">
        <v>6000</v>
      </c>
      <c r="L88" s="22">
        <f t="shared" si="14"/>
        <v>95.959595959595958</v>
      </c>
      <c r="M88" s="22"/>
      <c r="N88" s="5">
        <v>664</v>
      </c>
      <c r="O88" s="5">
        <v>1768</v>
      </c>
      <c r="P88" s="5">
        <f t="shared" si="10"/>
        <v>106.08</v>
      </c>
      <c r="Q88" s="5">
        <v>468</v>
      </c>
      <c r="R88" s="6">
        <f t="shared" si="11"/>
        <v>468</v>
      </c>
      <c r="S88" s="11">
        <f t="shared" si="13"/>
        <v>120.60480510638298</v>
      </c>
      <c r="T88" s="5">
        <v>75</v>
      </c>
      <c r="U88" s="11">
        <f t="shared" si="12"/>
        <v>14.52480510638298</v>
      </c>
      <c r="V88" s="5">
        <v>58</v>
      </c>
      <c r="W88" s="5" t="s">
        <v>17</v>
      </c>
    </row>
    <row r="89" spans="1:23" x14ac:dyDescent="0.25">
      <c r="A89" s="30" t="s">
        <v>116</v>
      </c>
      <c r="B89" s="24">
        <v>580</v>
      </c>
      <c r="C89" s="22">
        <v>135.9</v>
      </c>
      <c r="D89" s="22">
        <v>34</v>
      </c>
      <c r="E89" s="22">
        <v>13</v>
      </c>
      <c r="F89" s="5">
        <v>145</v>
      </c>
      <c r="G89" s="11">
        <f t="shared" si="8"/>
        <v>14.346243529411764</v>
      </c>
      <c r="H89" s="11">
        <f t="shared" si="9"/>
        <v>6</v>
      </c>
      <c r="I89" s="21"/>
      <c r="J89" s="22">
        <v>0</v>
      </c>
      <c r="K89" s="22">
        <v>6000</v>
      </c>
      <c r="L89" s="22">
        <f t="shared" si="14"/>
        <v>96.026490066225165</v>
      </c>
      <c r="M89" s="22"/>
      <c r="N89" s="5">
        <v>762</v>
      </c>
      <c r="O89" s="5">
        <v>1762</v>
      </c>
      <c r="P89" s="5">
        <f t="shared" si="10"/>
        <v>105.72</v>
      </c>
      <c r="Q89" s="5">
        <v>533</v>
      </c>
      <c r="R89" s="6">
        <f t="shared" si="11"/>
        <v>533</v>
      </c>
      <c r="S89" s="11">
        <f t="shared" si="13"/>
        <v>120.06624352941176</v>
      </c>
      <c r="T89" s="5">
        <v>75</v>
      </c>
      <c r="U89" s="11">
        <f t="shared" si="12"/>
        <v>14.346243529411764</v>
      </c>
      <c r="V89" s="5">
        <v>57</v>
      </c>
      <c r="W89" s="5" t="s">
        <v>17</v>
      </c>
    </row>
    <row r="90" spans="1:23" x14ac:dyDescent="0.25">
      <c r="A90" s="27" t="s">
        <v>117</v>
      </c>
      <c r="B90" s="9">
        <v>580</v>
      </c>
      <c r="C90" s="9">
        <v>116.96</v>
      </c>
      <c r="D90" s="9">
        <v>30.47</v>
      </c>
      <c r="E90" s="9">
        <v>16</v>
      </c>
      <c r="F90" s="9">
        <v>145</v>
      </c>
      <c r="G90" s="28">
        <f t="shared" si="8"/>
        <v>13.777250804069578</v>
      </c>
      <c r="H90" s="28">
        <f t="shared" si="9"/>
        <v>6</v>
      </c>
      <c r="I90" s="13"/>
      <c r="J90" s="9">
        <v>0</v>
      </c>
      <c r="K90" s="9">
        <v>6000</v>
      </c>
      <c r="L90" s="9">
        <f t="shared" si="14"/>
        <v>96.026490066225165</v>
      </c>
      <c r="M90" s="9"/>
      <c r="N90" s="9">
        <v>774</v>
      </c>
      <c r="O90" s="9">
        <v>1768</v>
      </c>
      <c r="P90" s="9">
        <f t="shared" si="10"/>
        <v>106.08</v>
      </c>
      <c r="Q90" s="9">
        <v>546</v>
      </c>
      <c r="R90" s="29">
        <f t="shared" si="11"/>
        <v>546</v>
      </c>
      <c r="S90" s="28">
        <f t="shared" si="13"/>
        <v>119.85725080406958</v>
      </c>
      <c r="T90" s="9">
        <v>75</v>
      </c>
      <c r="U90" s="28">
        <f t="shared" si="12"/>
        <v>13.777250804069578</v>
      </c>
      <c r="V90" s="9">
        <v>58</v>
      </c>
      <c r="W90" s="9" t="s">
        <v>17</v>
      </c>
    </row>
    <row r="91" spans="1:23" x14ac:dyDescent="0.25">
      <c r="A91" s="27" t="s">
        <v>118</v>
      </c>
      <c r="B91" s="16">
        <v>590</v>
      </c>
      <c r="C91" s="9">
        <v>122</v>
      </c>
      <c r="D91" s="9">
        <v>30.88</v>
      </c>
      <c r="E91" s="9">
        <v>15</v>
      </c>
      <c r="F91" s="9">
        <v>147.5</v>
      </c>
      <c r="G91" s="28">
        <f t="shared" si="8"/>
        <v>14.180129533678757</v>
      </c>
      <c r="H91" s="28">
        <f t="shared" si="9"/>
        <v>6</v>
      </c>
      <c r="I91" s="13"/>
      <c r="J91" s="9">
        <v>0</v>
      </c>
      <c r="K91" s="9">
        <v>6000</v>
      </c>
      <c r="L91" s="9">
        <f t="shared" si="14"/>
        <v>96.09120521172639</v>
      </c>
      <c r="M91" s="16"/>
      <c r="N91" s="9">
        <v>824</v>
      </c>
      <c r="O91" s="9">
        <v>1780</v>
      </c>
      <c r="P91" s="9">
        <f t="shared" si="10"/>
        <v>106.8</v>
      </c>
      <c r="Q91" s="9">
        <v>578</v>
      </c>
      <c r="R91" s="29">
        <f t="shared" si="11"/>
        <v>578</v>
      </c>
      <c r="S91" s="28">
        <f t="shared" si="13"/>
        <v>120.98012953367875</v>
      </c>
      <c r="T91" s="9">
        <v>75</v>
      </c>
      <c r="U91" s="28">
        <f t="shared" si="12"/>
        <v>14.180129533678757</v>
      </c>
      <c r="V91" s="9">
        <v>59</v>
      </c>
      <c r="W91" s="9" t="s">
        <v>17</v>
      </c>
    </row>
    <row r="92" spans="1:23" x14ac:dyDescent="0.25">
      <c r="A92" s="27" t="s">
        <v>119</v>
      </c>
      <c r="B92" s="9">
        <v>600</v>
      </c>
      <c r="C92" s="9">
        <v>119.75</v>
      </c>
      <c r="D92" s="9">
        <v>30.78</v>
      </c>
      <c r="E92" s="9">
        <v>15</v>
      </c>
      <c r="F92" s="9">
        <v>150</v>
      </c>
      <c r="G92" s="28">
        <f t="shared" si="8"/>
        <v>13.963830409356724</v>
      </c>
      <c r="H92" s="28">
        <f t="shared" si="9"/>
        <v>6</v>
      </c>
      <c r="I92" s="13"/>
      <c r="J92" s="9">
        <v>0</v>
      </c>
      <c r="K92" s="9">
        <v>6000</v>
      </c>
      <c r="L92" s="9">
        <f t="shared" si="14"/>
        <v>96.15384615384616</v>
      </c>
      <c r="M92" s="9"/>
      <c r="N92" s="9">
        <v>880</v>
      </c>
      <c r="O92" s="9">
        <v>1785</v>
      </c>
      <c r="P92" s="9">
        <f t="shared" si="10"/>
        <v>107.1</v>
      </c>
      <c r="Q92" s="9">
        <v>613</v>
      </c>
      <c r="R92" s="29">
        <f t="shared" si="11"/>
        <v>613</v>
      </c>
      <c r="S92" s="28">
        <f t="shared" si="13"/>
        <v>121.06383040935671</v>
      </c>
      <c r="T92" s="9">
        <v>75</v>
      </c>
      <c r="U92" s="28">
        <f t="shared" si="12"/>
        <v>13.963830409356724</v>
      </c>
      <c r="V92" s="9">
        <v>59</v>
      </c>
      <c r="W92" s="9" t="s">
        <v>17</v>
      </c>
    </row>
    <row r="93" spans="1:23" x14ac:dyDescent="0.25">
      <c r="A93" s="30" t="s">
        <v>130</v>
      </c>
      <c r="B93" s="24">
        <v>600</v>
      </c>
      <c r="C93" s="22">
        <v>146.44</v>
      </c>
      <c r="D93" s="22">
        <v>37.81</v>
      </c>
      <c r="E93" s="22">
        <v>15</v>
      </c>
      <c r="F93" s="22">
        <v>150</v>
      </c>
      <c r="G93" s="26">
        <f t="shared" si="8"/>
        <v>13.901149113991007</v>
      </c>
      <c r="H93" s="26">
        <f t="shared" si="9"/>
        <v>6</v>
      </c>
      <c r="I93" s="21"/>
      <c r="J93" s="22">
        <v>0</v>
      </c>
      <c r="K93" s="22">
        <v>6000</v>
      </c>
      <c r="L93" s="22">
        <f t="shared" si="14"/>
        <v>96.15384615384616</v>
      </c>
      <c r="M93" s="22"/>
      <c r="N93" s="22">
        <v>889</v>
      </c>
      <c r="O93" s="22">
        <v>1780</v>
      </c>
      <c r="P93" s="22">
        <f t="shared" si="10"/>
        <v>106.8</v>
      </c>
      <c r="Q93" s="22">
        <v>618</v>
      </c>
      <c r="R93" s="32">
        <f t="shared" si="11"/>
        <v>618</v>
      </c>
      <c r="S93" s="26">
        <f t="shared" si="13"/>
        <v>120.70114911399101</v>
      </c>
      <c r="T93" s="22">
        <v>75</v>
      </c>
      <c r="U93" s="26">
        <f t="shared" si="12"/>
        <v>13.901149113991007</v>
      </c>
      <c r="V93" s="22">
        <v>64</v>
      </c>
      <c r="W93" s="22" t="s">
        <v>17</v>
      </c>
    </row>
    <row r="94" spans="1:23" x14ac:dyDescent="0.25">
      <c r="A94" s="30" t="s">
        <v>128</v>
      </c>
      <c r="B94" s="22">
        <v>610</v>
      </c>
      <c r="C94" s="22">
        <v>133.07</v>
      </c>
      <c r="D94" s="22">
        <v>34.659999999999997</v>
      </c>
      <c r="E94" s="22">
        <v>16</v>
      </c>
      <c r="F94" s="22">
        <v>152.5</v>
      </c>
      <c r="G94" s="26">
        <f t="shared" si="8"/>
        <v>13.7800012694749</v>
      </c>
      <c r="H94" s="26">
        <f t="shared" si="9"/>
        <v>6</v>
      </c>
      <c r="I94" s="21"/>
      <c r="J94" s="22">
        <v>0</v>
      </c>
      <c r="K94" s="22">
        <v>6000</v>
      </c>
      <c r="L94" s="22">
        <f t="shared" si="14"/>
        <v>96.214511041009459</v>
      </c>
      <c r="M94" s="22"/>
      <c r="N94" s="22">
        <v>921</v>
      </c>
      <c r="O94" s="22">
        <v>1801</v>
      </c>
      <c r="P94" s="22">
        <f t="shared" si="10"/>
        <v>108.06</v>
      </c>
      <c r="Q94" s="22">
        <v>626</v>
      </c>
      <c r="R94" s="32">
        <f t="shared" si="11"/>
        <v>626</v>
      </c>
      <c r="S94" s="26">
        <f t="shared" si="13"/>
        <v>121.8400012694749</v>
      </c>
      <c r="T94" s="22">
        <v>75</v>
      </c>
      <c r="U94" s="26">
        <f t="shared" si="12"/>
        <v>13.7800012694749</v>
      </c>
      <c r="V94" s="22">
        <v>59</v>
      </c>
      <c r="W94" s="22" t="s">
        <v>17</v>
      </c>
    </row>
    <row r="95" spans="1:23" x14ac:dyDescent="0.25">
      <c r="A95" s="30" t="s">
        <v>129</v>
      </c>
      <c r="B95" s="24">
        <v>620</v>
      </c>
      <c r="C95" s="22">
        <v>137.06</v>
      </c>
      <c r="D95" s="22">
        <v>36.97</v>
      </c>
      <c r="E95" s="22">
        <v>20</v>
      </c>
      <c r="F95" s="22">
        <v>155</v>
      </c>
      <c r="G95" s="26">
        <f t="shared" si="8"/>
        <v>13.306349797132812</v>
      </c>
      <c r="H95" s="26">
        <f t="shared" si="9"/>
        <v>6</v>
      </c>
      <c r="I95" s="21"/>
      <c r="J95" s="22">
        <v>0</v>
      </c>
      <c r="K95" s="22">
        <v>6000</v>
      </c>
      <c r="L95" s="22">
        <f t="shared" si="14"/>
        <v>96.273291925465841</v>
      </c>
      <c r="M95" s="22"/>
      <c r="N95" s="22">
        <v>993</v>
      </c>
      <c r="O95" s="22">
        <v>1826</v>
      </c>
      <c r="P95" s="22">
        <f t="shared" si="10"/>
        <v>109.56</v>
      </c>
      <c r="Q95" s="22">
        <v>656</v>
      </c>
      <c r="R95" s="32">
        <f t="shared" si="11"/>
        <v>656</v>
      </c>
      <c r="S95" s="26">
        <f t="shared" si="13"/>
        <v>122.86634979713281</v>
      </c>
      <c r="T95" s="22">
        <v>75</v>
      </c>
      <c r="U95" s="26">
        <f t="shared" si="12"/>
        <v>13.306349797132812</v>
      </c>
      <c r="V95" s="22">
        <v>60</v>
      </c>
      <c r="W95" s="22" t="s">
        <v>17</v>
      </c>
    </row>
    <row r="96" spans="1:23" x14ac:dyDescent="0.25">
      <c r="A96" s="27" t="s">
        <v>131</v>
      </c>
      <c r="B96" s="9">
        <v>620</v>
      </c>
      <c r="C96" s="9">
        <v>108.4</v>
      </c>
      <c r="D96" s="9">
        <v>30.38</v>
      </c>
      <c r="E96" s="9">
        <v>60</v>
      </c>
      <c r="F96" s="9">
        <v>155</v>
      </c>
      <c r="G96" s="28">
        <f t="shared" si="8"/>
        <v>12.80675707702436</v>
      </c>
      <c r="H96" s="28">
        <f t="shared" si="9"/>
        <v>6</v>
      </c>
      <c r="I96" s="13"/>
      <c r="J96" s="9">
        <v>0</v>
      </c>
      <c r="K96" s="9">
        <v>6000</v>
      </c>
      <c r="L96" s="9">
        <f t="shared" si="14"/>
        <v>96.273291925465841</v>
      </c>
      <c r="M96" s="9"/>
      <c r="N96" s="9">
        <v>942</v>
      </c>
      <c r="O96" s="9">
        <v>1747</v>
      </c>
      <c r="P96" s="9">
        <f t="shared" si="10"/>
        <v>104.82</v>
      </c>
      <c r="Q96" s="9">
        <v>605</v>
      </c>
      <c r="R96" s="29">
        <f t="shared" si="11"/>
        <v>605</v>
      </c>
      <c r="S96" s="28">
        <f t="shared" si="13"/>
        <v>117.62675707702435</v>
      </c>
      <c r="T96" s="9">
        <v>75</v>
      </c>
      <c r="U96" s="28">
        <f t="shared" si="12"/>
        <v>12.80675707702436</v>
      </c>
      <c r="V96" s="9">
        <v>62</v>
      </c>
      <c r="W96" s="9" t="s">
        <v>17</v>
      </c>
    </row>
    <row r="97" spans="1:23" x14ac:dyDescent="0.25">
      <c r="A97" s="27" t="s">
        <v>132</v>
      </c>
      <c r="B97" s="16">
        <v>630</v>
      </c>
      <c r="C97" s="9">
        <v>109.9</v>
      </c>
      <c r="D97" s="9">
        <v>30.44</v>
      </c>
      <c r="E97" s="9">
        <v>16</v>
      </c>
      <c r="F97" s="9">
        <v>157.5</v>
      </c>
      <c r="G97" s="28">
        <f t="shared" si="8"/>
        <v>12.95837976346912</v>
      </c>
      <c r="H97" s="28">
        <f t="shared" si="9"/>
        <v>6</v>
      </c>
      <c r="I97" s="13"/>
      <c r="J97" s="9">
        <v>0</v>
      </c>
      <c r="K97" s="9">
        <v>6000</v>
      </c>
      <c r="L97" s="9">
        <f t="shared" si="14"/>
        <v>96.330275229357795</v>
      </c>
      <c r="M97" s="9"/>
      <c r="N97" s="9">
        <v>982</v>
      </c>
      <c r="O97" s="9">
        <v>1768</v>
      </c>
      <c r="P97" s="9">
        <f t="shared" si="10"/>
        <v>106.08</v>
      </c>
      <c r="Q97" s="9">
        <v>624</v>
      </c>
      <c r="R97" s="29">
        <f t="shared" si="11"/>
        <v>624</v>
      </c>
      <c r="S97" s="28">
        <f t="shared" si="13"/>
        <v>119.03837976346912</v>
      </c>
      <c r="T97" s="9">
        <v>75</v>
      </c>
      <c r="U97" s="28">
        <f t="shared" si="12"/>
        <v>12.95837976346912</v>
      </c>
      <c r="V97" s="9">
        <v>64</v>
      </c>
      <c r="W97" s="9" t="s">
        <v>17</v>
      </c>
    </row>
    <row r="98" spans="1:23" x14ac:dyDescent="0.25">
      <c r="A98" s="27" t="s">
        <v>133</v>
      </c>
      <c r="B98" s="9">
        <v>640</v>
      </c>
      <c r="C98" s="9">
        <v>119.13</v>
      </c>
      <c r="D98" s="9">
        <v>33.1</v>
      </c>
      <c r="E98" s="9">
        <v>19</v>
      </c>
      <c r="F98" s="9">
        <v>160</v>
      </c>
      <c r="G98" s="28">
        <f t="shared" si="8"/>
        <v>12.917866948640484</v>
      </c>
      <c r="H98" s="28">
        <f t="shared" si="9"/>
        <v>6</v>
      </c>
      <c r="I98" s="13"/>
      <c r="J98" s="9">
        <v>0</v>
      </c>
      <c r="K98" s="9">
        <v>6000</v>
      </c>
      <c r="L98" s="9">
        <f t="shared" si="14"/>
        <v>96.385542168674704</v>
      </c>
      <c r="M98" s="16"/>
      <c r="N98" s="9">
        <v>1030</v>
      </c>
      <c r="O98" s="9">
        <v>1765</v>
      </c>
      <c r="P98" s="9">
        <f t="shared" si="10"/>
        <v>105.89999999999999</v>
      </c>
      <c r="Q98" s="9">
        <v>659</v>
      </c>
      <c r="R98" s="29">
        <f t="shared" si="11"/>
        <v>659</v>
      </c>
      <c r="S98" s="28">
        <f t="shared" si="13"/>
        <v>118.81786694864047</v>
      </c>
      <c r="T98" s="9">
        <v>75</v>
      </c>
      <c r="U98" s="28">
        <f t="shared" si="12"/>
        <v>12.917866948640484</v>
      </c>
      <c r="V98" s="9">
        <v>65</v>
      </c>
      <c r="W98" s="9" t="s">
        <v>17</v>
      </c>
    </row>
    <row r="99" spans="1:23" x14ac:dyDescent="0.25">
      <c r="A99" s="30" t="s">
        <v>134</v>
      </c>
      <c r="B99" s="24">
        <v>640</v>
      </c>
      <c r="C99" s="5">
        <v>112.22</v>
      </c>
      <c r="D99" s="5">
        <v>30.69</v>
      </c>
      <c r="E99" s="5">
        <v>55</v>
      </c>
      <c r="F99" s="5">
        <v>160</v>
      </c>
      <c r="G99" s="11">
        <f t="shared" si="8"/>
        <v>13.124145454545456</v>
      </c>
      <c r="H99" s="11">
        <f t="shared" si="9"/>
        <v>6</v>
      </c>
      <c r="I99" s="21"/>
      <c r="J99" s="22">
        <v>0</v>
      </c>
      <c r="K99" s="22">
        <v>6000</v>
      </c>
      <c r="L99" s="22">
        <f t="shared" si="14"/>
        <v>96.385542168674704</v>
      </c>
      <c r="M99" s="22"/>
      <c r="N99" s="5">
        <v>1000</v>
      </c>
      <c r="O99" s="5">
        <v>1748</v>
      </c>
      <c r="P99" s="5">
        <f t="shared" si="10"/>
        <v>104.88</v>
      </c>
      <c r="Q99" s="5">
        <v>626</v>
      </c>
      <c r="R99" s="6">
        <f t="shared" si="11"/>
        <v>626</v>
      </c>
      <c r="S99" s="11">
        <f t="shared" si="13"/>
        <v>118.00414545454545</v>
      </c>
      <c r="T99" s="5">
        <v>75</v>
      </c>
      <c r="U99" s="11">
        <f t="shared" si="12"/>
        <v>13.124145454545456</v>
      </c>
      <c r="V99" s="5">
        <v>60</v>
      </c>
      <c r="W99" s="5" t="s">
        <v>17</v>
      </c>
    </row>
    <row r="100" spans="1:23" x14ac:dyDescent="0.25">
      <c r="A100" s="30" t="s">
        <v>135</v>
      </c>
      <c r="B100" s="22">
        <v>650</v>
      </c>
      <c r="C100" s="5">
        <v>115.95</v>
      </c>
      <c r="D100" s="5">
        <v>30.56</v>
      </c>
      <c r="E100" s="5">
        <v>18</v>
      </c>
      <c r="F100" s="5">
        <v>162.5</v>
      </c>
      <c r="G100" s="11">
        <f t="shared" si="8"/>
        <v>13.61805431937173</v>
      </c>
      <c r="H100" s="11">
        <f t="shared" si="9"/>
        <v>6</v>
      </c>
      <c r="I100" s="21"/>
      <c r="J100" s="22">
        <v>0</v>
      </c>
      <c r="K100" s="22">
        <v>6000</v>
      </c>
      <c r="L100" s="22">
        <f t="shared" si="14"/>
        <v>96.439169139465875</v>
      </c>
      <c r="M100" s="22"/>
      <c r="N100" s="5">
        <v>1040</v>
      </c>
      <c r="O100" s="5">
        <v>1735</v>
      </c>
      <c r="P100" s="5">
        <f t="shared" si="10"/>
        <v>104.1</v>
      </c>
      <c r="Q100" s="5">
        <v>626</v>
      </c>
      <c r="R100" s="6">
        <f t="shared" si="11"/>
        <v>626</v>
      </c>
      <c r="S100" s="11">
        <f t="shared" si="13"/>
        <v>117.71805431937173</v>
      </c>
      <c r="T100" s="5">
        <v>75</v>
      </c>
      <c r="U100" s="11">
        <f t="shared" si="12"/>
        <v>13.61805431937173</v>
      </c>
      <c r="V100" s="5">
        <v>59</v>
      </c>
      <c r="W100" s="5" t="s">
        <v>17</v>
      </c>
    </row>
    <row r="101" spans="1:23" x14ac:dyDescent="0.25">
      <c r="A101" s="30" t="s">
        <v>136</v>
      </c>
      <c r="B101" s="24">
        <v>660</v>
      </c>
      <c r="C101" s="5">
        <v>115.08</v>
      </c>
      <c r="D101" s="5">
        <v>30.53</v>
      </c>
      <c r="E101" s="5">
        <v>18</v>
      </c>
      <c r="F101" s="5">
        <v>165</v>
      </c>
      <c r="G101" s="11">
        <f t="shared" si="8"/>
        <v>13.529156108745495</v>
      </c>
      <c r="H101" s="11">
        <f t="shared" si="9"/>
        <v>6</v>
      </c>
      <c r="I101" s="21"/>
      <c r="J101" s="22">
        <v>0</v>
      </c>
      <c r="K101" s="22">
        <v>6000</v>
      </c>
      <c r="L101" s="22">
        <f t="shared" si="14"/>
        <v>96.491228070175438</v>
      </c>
      <c r="M101" s="22"/>
      <c r="N101" s="5">
        <v>1070</v>
      </c>
      <c r="O101" s="5">
        <v>1778</v>
      </c>
      <c r="P101" s="5">
        <f t="shared" si="10"/>
        <v>106.67999999999999</v>
      </c>
      <c r="Q101" s="5">
        <v>623</v>
      </c>
      <c r="R101" s="6">
        <f t="shared" si="11"/>
        <v>623</v>
      </c>
      <c r="S101" s="11">
        <f t="shared" si="13"/>
        <v>120.20915610874549</v>
      </c>
      <c r="T101" s="5">
        <v>75</v>
      </c>
      <c r="U101" s="11">
        <f t="shared" si="12"/>
        <v>13.529156108745495</v>
      </c>
      <c r="V101" s="5">
        <v>60</v>
      </c>
      <c r="W101" s="5" t="s">
        <v>17</v>
      </c>
    </row>
    <row r="102" spans="1:23" s="8" customFormat="1" x14ac:dyDescent="0.25">
      <c r="A102" s="27" t="s">
        <v>137</v>
      </c>
      <c r="B102" s="9">
        <v>660</v>
      </c>
      <c r="C102" s="9">
        <v>124.11</v>
      </c>
      <c r="D102" s="9">
        <v>30.81</v>
      </c>
      <c r="E102" s="9">
        <v>23</v>
      </c>
      <c r="F102" s="9">
        <v>165</v>
      </c>
      <c r="G102" s="28">
        <f t="shared" si="8"/>
        <v>14.458150340798444</v>
      </c>
      <c r="H102" s="28">
        <f t="shared" si="9"/>
        <v>6.5</v>
      </c>
      <c r="I102" s="13"/>
      <c r="J102" s="9">
        <v>0</v>
      </c>
      <c r="K102" s="9">
        <v>6500</v>
      </c>
      <c r="L102" s="9">
        <f t="shared" si="14"/>
        <v>96.209912536443156</v>
      </c>
      <c r="M102" s="9"/>
      <c r="N102" s="9">
        <v>606</v>
      </c>
      <c r="O102" s="9">
        <v>1688</v>
      </c>
      <c r="P102" s="9">
        <f t="shared" si="10"/>
        <v>101.28</v>
      </c>
      <c r="Q102" s="9">
        <v>607</v>
      </c>
      <c r="R102" s="29">
        <f t="shared" si="11"/>
        <v>607</v>
      </c>
      <c r="S102" s="28">
        <f t="shared" si="13"/>
        <v>115.73815034079844</v>
      </c>
      <c r="T102" s="9">
        <v>75</v>
      </c>
      <c r="U102" s="28">
        <f t="shared" si="12"/>
        <v>14.458150340798444</v>
      </c>
      <c r="V102" s="9">
        <v>64</v>
      </c>
      <c r="W102" s="9" t="s">
        <v>17</v>
      </c>
    </row>
    <row r="103" spans="1:23" x14ac:dyDescent="0.25">
      <c r="A103" s="27" t="s">
        <v>138</v>
      </c>
      <c r="B103" s="16">
        <v>670</v>
      </c>
      <c r="C103" s="9">
        <v>153.63</v>
      </c>
      <c r="D103" s="9">
        <v>37.35</v>
      </c>
      <c r="E103" s="9">
        <v>10</v>
      </c>
      <c r="F103" s="9">
        <v>167.5</v>
      </c>
      <c r="G103" s="28">
        <f t="shared" si="8"/>
        <v>14.763287710843374</v>
      </c>
      <c r="H103" s="28">
        <f t="shared" si="9"/>
        <v>7</v>
      </c>
      <c r="I103" s="13"/>
      <c r="J103" s="9">
        <v>0</v>
      </c>
      <c r="K103" s="9">
        <v>7000</v>
      </c>
      <c r="L103" s="9">
        <f t="shared" si="14"/>
        <v>95.988538681948427</v>
      </c>
      <c r="M103" s="9">
        <v>612</v>
      </c>
      <c r="N103" s="9">
        <v>724</v>
      </c>
      <c r="O103" s="9">
        <v>1729</v>
      </c>
      <c r="P103" s="9">
        <f t="shared" si="10"/>
        <v>103.74</v>
      </c>
      <c r="Q103" s="9">
        <v>483</v>
      </c>
      <c r="R103" s="29">
        <f t="shared" si="11"/>
        <v>483</v>
      </c>
      <c r="S103" s="28">
        <f t="shared" si="13"/>
        <v>118.50328771084337</v>
      </c>
      <c r="T103" s="9">
        <v>75</v>
      </c>
      <c r="U103" s="28">
        <f t="shared" si="12"/>
        <v>14.763287710843374</v>
      </c>
      <c r="V103" s="9">
        <v>60</v>
      </c>
      <c r="W103" s="9" t="s">
        <v>17</v>
      </c>
    </row>
    <row r="104" spans="1:23" x14ac:dyDescent="0.25">
      <c r="A104" s="27" t="s">
        <v>139</v>
      </c>
      <c r="B104" s="9">
        <v>680</v>
      </c>
      <c r="C104" s="9">
        <v>182.09</v>
      </c>
      <c r="D104" s="9">
        <v>44.5</v>
      </c>
      <c r="E104" s="9">
        <v>14</v>
      </c>
      <c r="F104" s="9">
        <v>170</v>
      </c>
      <c r="G104" s="28">
        <f t="shared" si="8"/>
        <v>14.686683775280899</v>
      </c>
      <c r="H104" s="28">
        <f t="shared" si="9"/>
        <v>7</v>
      </c>
      <c r="I104" s="13"/>
      <c r="J104" s="9">
        <v>0</v>
      </c>
      <c r="K104" s="9">
        <v>7000</v>
      </c>
      <c r="L104" s="9">
        <f t="shared" si="14"/>
        <v>96.045197740112997</v>
      </c>
      <c r="M104" s="9"/>
      <c r="N104" s="9">
        <v>820</v>
      </c>
      <c r="O104" s="9">
        <v>1746</v>
      </c>
      <c r="P104" s="9">
        <f t="shared" si="10"/>
        <v>104.75999999999999</v>
      </c>
      <c r="Q104" s="9">
        <v>530</v>
      </c>
      <c r="R104" s="29">
        <f t="shared" si="11"/>
        <v>530</v>
      </c>
      <c r="S104" s="28">
        <f t="shared" si="13"/>
        <v>119.44668377528089</v>
      </c>
      <c r="T104" s="9">
        <v>75</v>
      </c>
      <c r="U104" s="28">
        <f t="shared" si="12"/>
        <v>14.686683775280899</v>
      </c>
      <c r="V104" s="9">
        <v>61</v>
      </c>
      <c r="W104" s="9" t="s">
        <v>17</v>
      </c>
    </row>
    <row r="105" spans="1:23" x14ac:dyDescent="0.25">
      <c r="A105" s="30" t="s">
        <v>140</v>
      </c>
      <c r="B105" s="24">
        <v>680</v>
      </c>
      <c r="C105" s="5">
        <v>118.3</v>
      </c>
      <c r="D105" s="5">
        <v>30.62</v>
      </c>
      <c r="E105" s="5">
        <v>15</v>
      </c>
      <c r="F105" s="5">
        <v>170</v>
      </c>
      <c r="G105" s="11">
        <f t="shared" si="8"/>
        <v>13.866830829523188</v>
      </c>
      <c r="H105" s="11">
        <f t="shared" si="9"/>
        <v>7</v>
      </c>
      <c r="I105" s="21"/>
      <c r="J105" s="22">
        <v>0</v>
      </c>
      <c r="K105" s="22">
        <v>7000</v>
      </c>
      <c r="L105" s="22">
        <f t="shared" si="14"/>
        <v>96.045197740112997</v>
      </c>
      <c r="M105" s="22"/>
      <c r="N105" s="5">
        <v>825</v>
      </c>
      <c r="O105" s="5">
        <v>1803</v>
      </c>
      <c r="P105" s="5">
        <f t="shared" si="10"/>
        <v>108.17999999999999</v>
      </c>
      <c r="Q105" s="5">
        <v>556</v>
      </c>
      <c r="R105" s="6">
        <f t="shared" si="11"/>
        <v>556</v>
      </c>
      <c r="S105" s="11">
        <f t="shared" si="13"/>
        <v>122.04683082952317</v>
      </c>
      <c r="T105" s="5">
        <v>75</v>
      </c>
      <c r="U105" s="11">
        <f t="shared" si="12"/>
        <v>13.866830829523188</v>
      </c>
      <c r="V105" s="5">
        <v>65</v>
      </c>
      <c r="W105" s="5" t="s">
        <v>17</v>
      </c>
    </row>
    <row r="106" spans="1:23" x14ac:dyDescent="0.25">
      <c r="A106" s="30" t="s">
        <v>141</v>
      </c>
      <c r="B106" s="22">
        <v>690</v>
      </c>
      <c r="C106" s="5">
        <v>124.56</v>
      </c>
      <c r="D106" s="5">
        <v>32.590000000000003</v>
      </c>
      <c r="E106" s="5">
        <v>13</v>
      </c>
      <c r="F106" s="5">
        <v>172.5</v>
      </c>
      <c r="G106" s="11">
        <f t="shared" si="8"/>
        <v>13.718034734581158</v>
      </c>
      <c r="H106" s="11">
        <f t="shared" si="9"/>
        <v>7</v>
      </c>
      <c r="I106" s="21"/>
      <c r="J106" s="22">
        <v>0</v>
      </c>
      <c r="K106" s="22">
        <v>7000</v>
      </c>
      <c r="L106" s="22">
        <f t="shared" si="14"/>
        <v>96.100278551532028</v>
      </c>
      <c r="M106" s="24"/>
      <c r="N106" s="5">
        <v>888</v>
      </c>
      <c r="O106" s="5">
        <v>1777</v>
      </c>
      <c r="P106" s="5">
        <f t="shared" si="10"/>
        <v>106.61999999999999</v>
      </c>
      <c r="Q106" s="5">
        <v>600</v>
      </c>
      <c r="R106" s="6">
        <f t="shared" si="11"/>
        <v>600</v>
      </c>
      <c r="S106" s="11">
        <f t="shared" si="13"/>
        <v>120.33803473458114</v>
      </c>
      <c r="T106" s="5">
        <v>75</v>
      </c>
      <c r="U106" s="11">
        <f t="shared" si="12"/>
        <v>13.718034734581158</v>
      </c>
      <c r="V106" s="5">
        <v>60</v>
      </c>
      <c r="W106" s="5" t="s">
        <v>17</v>
      </c>
    </row>
    <row r="107" spans="1:23" x14ac:dyDescent="0.25">
      <c r="A107" s="30" t="s">
        <v>142</v>
      </c>
      <c r="B107" s="24">
        <v>700</v>
      </c>
      <c r="C107" s="5">
        <v>114.64</v>
      </c>
      <c r="D107" s="5">
        <v>30.44</v>
      </c>
      <c r="E107" s="5">
        <v>15</v>
      </c>
      <c r="F107" s="5">
        <v>175</v>
      </c>
      <c r="G107" s="11">
        <f t="shared" si="8"/>
        <v>13.517276215505914</v>
      </c>
      <c r="H107" s="11">
        <f t="shared" si="9"/>
        <v>7</v>
      </c>
      <c r="I107" s="21"/>
      <c r="J107" s="22">
        <v>0</v>
      </c>
      <c r="K107" s="22">
        <v>7000</v>
      </c>
      <c r="L107" s="22">
        <f t="shared" si="14"/>
        <v>96.15384615384616</v>
      </c>
      <c r="M107" s="22"/>
      <c r="N107" s="5">
        <v>945</v>
      </c>
      <c r="O107" s="5">
        <v>1818</v>
      </c>
      <c r="P107" s="5">
        <f t="shared" si="10"/>
        <v>109.08</v>
      </c>
      <c r="Q107" s="5">
        <v>645</v>
      </c>
      <c r="R107" s="6">
        <f t="shared" si="11"/>
        <v>645</v>
      </c>
      <c r="S107" s="11">
        <f t="shared" si="13"/>
        <v>122.59727621550591</v>
      </c>
      <c r="T107" s="5">
        <v>75</v>
      </c>
      <c r="U107" s="11">
        <f t="shared" si="12"/>
        <v>13.517276215505914</v>
      </c>
      <c r="V107" s="5">
        <v>59</v>
      </c>
      <c r="W107" s="5" t="s">
        <v>17</v>
      </c>
    </row>
    <row r="108" spans="1:23" x14ac:dyDescent="0.25">
      <c r="A108" s="38" t="s">
        <v>144</v>
      </c>
      <c r="B108" s="16">
        <v>700</v>
      </c>
      <c r="C108" s="16">
        <v>124.5</v>
      </c>
      <c r="D108" s="16">
        <v>31.69</v>
      </c>
      <c r="E108" s="16">
        <v>19</v>
      </c>
      <c r="F108" s="16">
        <v>175</v>
      </c>
      <c r="G108" s="33">
        <f t="shared" si="8"/>
        <v>14.1008330703692</v>
      </c>
      <c r="H108" s="33">
        <f t="shared" si="9"/>
        <v>7</v>
      </c>
      <c r="I108" s="34"/>
      <c r="J108" s="16">
        <v>0</v>
      </c>
      <c r="K108" s="9">
        <v>7000</v>
      </c>
      <c r="L108" s="16">
        <f t="shared" si="14"/>
        <v>96.15384615384616</v>
      </c>
      <c r="M108" s="16"/>
      <c r="N108" s="16">
        <v>949</v>
      </c>
      <c r="O108" s="16">
        <v>1808</v>
      </c>
      <c r="P108" s="16">
        <f t="shared" si="10"/>
        <v>108.47999999999999</v>
      </c>
      <c r="Q108" s="16">
        <v>671</v>
      </c>
      <c r="R108" s="35">
        <f t="shared" si="11"/>
        <v>671</v>
      </c>
      <c r="S108" s="33">
        <f t="shared" si="13"/>
        <v>122.5808330703692</v>
      </c>
      <c r="T108" s="16">
        <v>75</v>
      </c>
      <c r="U108" s="33">
        <f t="shared" si="12"/>
        <v>14.1008330703692</v>
      </c>
      <c r="V108" s="16">
        <v>64</v>
      </c>
      <c r="W108" s="16" t="s">
        <v>17</v>
      </c>
    </row>
    <row r="109" spans="1:23" x14ac:dyDescent="0.25">
      <c r="A109" s="38" t="s">
        <v>143</v>
      </c>
      <c r="B109" s="16">
        <v>710</v>
      </c>
      <c r="C109" s="16">
        <v>110.28</v>
      </c>
      <c r="D109" s="16">
        <v>30.91</v>
      </c>
      <c r="E109" s="16">
        <v>14</v>
      </c>
      <c r="F109" s="16">
        <v>177</v>
      </c>
      <c r="G109" s="33">
        <f t="shared" si="8"/>
        <v>12.805466709802655</v>
      </c>
      <c r="H109" s="33">
        <f t="shared" si="9"/>
        <v>7</v>
      </c>
      <c r="I109" s="34"/>
      <c r="J109" s="16">
        <v>0</v>
      </c>
      <c r="K109" s="9">
        <v>7000</v>
      </c>
      <c r="L109" s="16">
        <f t="shared" si="14"/>
        <v>96.195652173913047</v>
      </c>
      <c r="M109" s="16"/>
      <c r="N109" s="16">
        <v>983</v>
      </c>
      <c r="O109" s="16">
        <v>1821</v>
      </c>
      <c r="P109" s="16">
        <f t="shared" si="10"/>
        <v>109.25999999999999</v>
      </c>
      <c r="Q109" s="16">
        <v>732</v>
      </c>
      <c r="R109" s="35">
        <f t="shared" si="11"/>
        <v>732</v>
      </c>
      <c r="S109" s="33">
        <f t="shared" si="13"/>
        <v>122.06546670980265</v>
      </c>
      <c r="T109" s="16">
        <v>75</v>
      </c>
      <c r="U109" s="33">
        <f t="shared" si="12"/>
        <v>12.805466709802655</v>
      </c>
      <c r="V109" s="16">
        <v>63</v>
      </c>
      <c r="W109" s="16" t="s">
        <v>17</v>
      </c>
    </row>
    <row r="110" spans="1:23" x14ac:dyDescent="0.25">
      <c r="A110" s="38" t="s">
        <v>145</v>
      </c>
      <c r="B110" s="16">
        <v>720</v>
      </c>
      <c r="C110" s="16">
        <v>120.49</v>
      </c>
      <c r="D110" s="16">
        <v>34</v>
      </c>
      <c r="E110" s="16">
        <v>15</v>
      </c>
      <c r="F110" s="16">
        <v>179</v>
      </c>
      <c r="G110" s="33">
        <f t="shared" si="8"/>
        <v>12.719491411764706</v>
      </c>
      <c r="H110" s="33">
        <f t="shared" si="9"/>
        <v>7</v>
      </c>
      <c r="I110" s="34"/>
      <c r="J110" s="16">
        <v>0</v>
      </c>
      <c r="K110" s="9">
        <v>7000</v>
      </c>
      <c r="L110" s="16">
        <f t="shared" si="14"/>
        <v>96.236559139784944</v>
      </c>
      <c r="M110" s="16"/>
      <c r="N110" s="16">
        <v>1000</v>
      </c>
      <c r="O110" s="16">
        <v>1826</v>
      </c>
      <c r="P110" s="16">
        <f t="shared" si="10"/>
        <v>109.56</v>
      </c>
      <c r="Q110" s="16">
        <v>726</v>
      </c>
      <c r="R110" s="35">
        <f t="shared" si="11"/>
        <v>726</v>
      </c>
      <c r="S110" s="33">
        <f t="shared" si="13"/>
        <v>122.27949141176471</v>
      </c>
      <c r="T110" s="16">
        <v>75</v>
      </c>
      <c r="U110" s="33">
        <f t="shared" si="12"/>
        <v>12.719491411764706</v>
      </c>
      <c r="V110" s="16">
        <v>59</v>
      </c>
      <c r="W110" s="16" t="s">
        <v>17</v>
      </c>
    </row>
    <row r="111" spans="1:23" x14ac:dyDescent="0.25">
      <c r="A111" s="38" t="s">
        <v>146</v>
      </c>
      <c r="B111" s="16">
        <v>725</v>
      </c>
      <c r="C111" s="16">
        <v>107.51</v>
      </c>
      <c r="D111" s="16">
        <v>30.41</v>
      </c>
      <c r="E111" s="16">
        <v>15</v>
      </c>
      <c r="F111" s="16">
        <v>180</v>
      </c>
      <c r="G111" s="33">
        <f t="shared" si="8"/>
        <v>12.689078987175272</v>
      </c>
      <c r="H111" s="33">
        <f t="shared" si="9"/>
        <v>7</v>
      </c>
      <c r="I111" s="34"/>
      <c r="J111" s="16">
        <v>0</v>
      </c>
      <c r="K111" s="9">
        <v>7000</v>
      </c>
      <c r="L111" s="16">
        <f t="shared" si="14"/>
        <v>96.256684491978604</v>
      </c>
      <c r="M111" s="33"/>
      <c r="N111" s="16">
        <v>1010</v>
      </c>
      <c r="O111" s="16">
        <v>1826</v>
      </c>
      <c r="P111" s="16">
        <f t="shared" si="10"/>
        <v>109.56</v>
      </c>
      <c r="Q111" s="16">
        <v>754</v>
      </c>
      <c r="R111" s="35">
        <f t="shared" si="11"/>
        <v>754</v>
      </c>
      <c r="S111" s="33">
        <f t="shared" si="13"/>
        <v>122.24907898717527</v>
      </c>
      <c r="T111" s="16">
        <v>75</v>
      </c>
      <c r="U111" s="33">
        <f t="shared" si="12"/>
        <v>12.689078987175272</v>
      </c>
      <c r="V111" s="16">
        <v>59</v>
      </c>
      <c r="W111" s="16" t="s">
        <v>17</v>
      </c>
    </row>
    <row r="112" spans="1:23" x14ac:dyDescent="0.25">
      <c r="A112" s="39" t="s">
        <v>147</v>
      </c>
      <c r="B112" s="22">
        <v>725</v>
      </c>
      <c r="C112" s="5">
        <v>108.81</v>
      </c>
      <c r="D112" s="5">
        <v>33.409999999999997</v>
      </c>
      <c r="E112" s="5">
        <v>50</v>
      </c>
      <c r="F112" s="5">
        <v>180</v>
      </c>
      <c r="G112" s="11">
        <f t="shared" si="8"/>
        <v>11.689340077821013</v>
      </c>
      <c r="H112" s="11">
        <f t="shared" si="9"/>
        <v>7</v>
      </c>
      <c r="I112" s="21"/>
      <c r="J112" s="22">
        <v>0</v>
      </c>
      <c r="K112" s="22">
        <v>7000</v>
      </c>
      <c r="L112" s="22">
        <f t="shared" si="14"/>
        <v>96.256684491978604</v>
      </c>
      <c r="M112" s="22"/>
      <c r="N112" s="5">
        <v>969</v>
      </c>
      <c r="O112" s="5">
        <v>1780</v>
      </c>
      <c r="P112" s="5">
        <f t="shared" si="10"/>
        <v>106.8</v>
      </c>
      <c r="Q112" s="5">
        <v>696</v>
      </c>
      <c r="R112" s="6">
        <f t="shared" si="11"/>
        <v>696</v>
      </c>
      <c r="S112" s="11">
        <f t="shared" si="13"/>
        <v>118.48934007782101</v>
      </c>
      <c r="T112" s="5">
        <v>75</v>
      </c>
      <c r="U112" s="11">
        <f t="shared" si="12"/>
        <v>11.689340077821013</v>
      </c>
      <c r="V112" s="5">
        <v>59</v>
      </c>
      <c r="W112" s="5" t="s">
        <v>17</v>
      </c>
    </row>
    <row r="113" spans="1:23" x14ac:dyDescent="0.25">
      <c r="A113" s="39" t="s">
        <v>148</v>
      </c>
      <c r="B113" s="24">
        <v>735</v>
      </c>
      <c r="C113" s="5">
        <v>106.58</v>
      </c>
      <c r="D113" s="5">
        <v>31.18</v>
      </c>
      <c r="E113" s="5">
        <v>16</v>
      </c>
      <c r="F113" s="5">
        <v>182</v>
      </c>
      <c r="G113" s="11">
        <f t="shared" si="8"/>
        <v>12.268663758819757</v>
      </c>
      <c r="H113" s="11">
        <f t="shared" si="9"/>
        <v>7</v>
      </c>
      <c r="I113" s="21"/>
      <c r="J113" s="22">
        <v>0</v>
      </c>
      <c r="K113" s="22">
        <v>7000</v>
      </c>
      <c r="L113" s="22">
        <f t="shared" si="14"/>
        <v>96.296296296296291</v>
      </c>
      <c r="M113" s="22"/>
      <c r="N113" s="5">
        <v>1000</v>
      </c>
      <c r="O113" s="5">
        <v>1804</v>
      </c>
      <c r="P113" s="5">
        <f t="shared" si="10"/>
        <v>108.24</v>
      </c>
      <c r="Q113" s="5">
        <v>718</v>
      </c>
      <c r="R113" s="6">
        <f t="shared" si="11"/>
        <v>718</v>
      </c>
      <c r="S113" s="11">
        <f t="shared" si="13"/>
        <v>120.50866375881975</v>
      </c>
      <c r="T113" s="5">
        <v>75</v>
      </c>
      <c r="U113" s="11">
        <f t="shared" si="12"/>
        <v>12.268663758819757</v>
      </c>
      <c r="V113" s="5">
        <v>62</v>
      </c>
      <c r="W113" s="5" t="s">
        <v>17</v>
      </c>
    </row>
    <row r="114" spans="1:23" x14ac:dyDescent="0.25">
      <c r="A114" s="39" t="s">
        <v>149</v>
      </c>
      <c r="B114" s="22">
        <v>745</v>
      </c>
      <c r="C114" s="5">
        <v>106.91</v>
      </c>
      <c r="D114" s="5">
        <v>30.75</v>
      </c>
      <c r="E114" s="5">
        <v>17</v>
      </c>
      <c r="F114" s="5">
        <v>184</v>
      </c>
      <c r="G114" s="11">
        <f t="shared" si="8"/>
        <v>12.478743804878048</v>
      </c>
      <c r="H114" s="11">
        <f t="shared" si="9"/>
        <v>7</v>
      </c>
      <c r="I114" s="21"/>
      <c r="J114" s="22">
        <v>0</v>
      </c>
      <c r="K114" s="22">
        <v>7000</v>
      </c>
      <c r="L114" s="22">
        <f t="shared" si="14"/>
        <v>96.33507853403141</v>
      </c>
      <c r="M114" s="24"/>
      <c r="N114" s="5">
        <v>1040</v>
      </c>
      <c r="O114" s="5">
        <v>1804</v>
      </c>
      <c r="P114" s="5">
        <f t="shared" si="10"/>
        <v>108.24</v>
      </c>
      <c r="Q114" s="5">
        <v>743</v>
      </c>
      <c r="R114" s="6">
        <f t="shared" si="11"/>
        <v>743</v>
      </c>
      <c r="S114" s="11">
        <f t="shared" si="13"/>
        <v>120.71874380487805</v>
      </c>
      <c r="T114" s="5">
        <v>75</v>
      </c>
      <c r="U114" s="11">
        <f t="shared" si="12"/>
        <v>12.478743804878048</v>
      </c>
      <c r="V114" s="5">
        <v>64</v>
      </c>
      <c r="W114" s="5" t="s">
        <v>17</v>
      </c>
    </row>
    <row r="115" spans="1:23" x14ac:dyDescent="0.25">
      <c r="A115" s="39" t="s">
        <v>150</v>
      </c>
      <c r="B115" s="22">
        <v>750</v>
      </c>
      <c r="C115" s="5">
        <v>105.91</v>
      </c>
      <c r="D115" s="5">
        <v>30.53</v>
      </c>
      <c r="E115" s="5">
        <v>18</v>
      </c>
      <c r="F115" s="5">
        <v>185</v>
      </c>
      <c r="G115" s="11">
        <f t="shared" ref="G115:G139" si="15">IF(C115=0,0,C115*0.997/D115*3.6)</f>
        <v>12.451102915165411</v>
      </c>
      <c r="H115" s="11">
        <f t="shared" ref="H115:H139" si="16">J115/1000+K115/1000</f>
        <v>7</v>
      </c>
      <c r="I115" s="21"/>
      <c r="J115" s="22">
        <v>0</v>
      </c>
      <c r="K115" s="22">
        <v>7000</v>
      </c>
      <c r="L115" s="22">
        <f t="shared" ref="L115:L139" si="17">F115*100/(F115+J115/1000+K115/1000)</f>
        <v>96.354166666666671</v>
      </c>
      <c r="M115" s="24"/>
      <c r="N115" s="5">
        <v>1080</v>
      </c>
      <c r="O115" s="5">
        <v>1816</v>
      </c>
      <c r="P115" s="5">
        <f t="shared" ref="P115:P139" si="18">O115*0.06</f>
        <v>108.96</v>
      </c>
      <c r="Q115" s="5">
        <v>754</v>
      </c>
      <c r="R115" s="6">
        <f t="shared" si="11"/>
        <v>754</v>
      </c>
      <c r="S115" s="11">
        <f t="shared" ref="S115:S139" si="19">P115+G115</f>
        <v>121.4111029151654</v>
      </c>
      <c r="T115" s="5">
        <v>75</v>
      </c>
      <c r="U115" s="11">
        <f t="shared" ref="U115:U139" si="20">IF(W115="RO",G115,S115)</f>
        <v>12.451102915165411</v>
      </c>
      <c r="V115" s="5">
        <v>60</v>
      </c>
      <c r="W115" s="5" t="s">
        <v>17</v>
      </c>
    </row>
    <row r="116" spans="1:23" x14ac:dyDescent="0.25">
      <c r="A116" s="38" t="s">
        <v>151</v>
      </c>
      <c r="B116" s="9">
        <v>750</v>
      </c>
      <c r="C116" s="9">
        <v>112.72</v>
      </c>
      <c r="D116" s="9">
        <v>32.97</v>
      </c>
      <c r="E116" s="9">
        <v>38</v>
      </c>
      <c r="F116" s="9">
        <v>185</v>
      </c>
      <c r="G116" s="28">
        <f t="shared" si="15"/>
        <v>12.27099253867152</v>
      </c>
      <c r="H116" s="28">
        <f t="shared" si="16"/>
        <v>7</v>
      </c>
      <c r="I116" s="13"/>
      <c r="J116" s="9">
        <v>0</v>
      </c>
      <c r="K116" s="9">
        <v>7000</v>
      </c>
      <c r="L116" s="9">
        <f t="shared" si="17"/>
        <v>96.354166666666671</v>
      </c>
      <c r="M116" s="16"/>
      <c r="N116" s="9">
        <v>895</v>
      </c>
      <c r="O116" s="9">
        <v>1775</v>
      </c>
      <c r="P116" s="9">
        <f t="shared" si="18"/>
        <v>106.5</v>
      </c>
      <c r="Q116" s="9">
        <v>675</v>
      </c>
      <c r="R116" s="29">
        <f t="shared" si="11"/>
        <v>675</v>
      </c>
      <c r="S116" s="28">
        <f t="shared" si="19"/>
        <v>118.77099253867152</v>
      </c>
      <c r="T116" s="9">
        <v>75</v>
      </c>
      <c r="U116" s="28">
        <f t="shared" si="20"/>
        <v>12.27099253867152</v>
      </c>
      <c r="V116" s="9">
        <v>107</v>
      </c>
      <c r="W116" s="9" t="s">
        <v>17</v>
      </c>
    </row>
    <row r="117" spans="1:23" x14ac:dyDescent="0.25">
      <c r="A117" s="38" t="s">
        <v>152</v>
      </c>
      <c r="B117" s="9">
        <v>760</v>
      </c>
      <c r="C117" s="9">
        <v>110.08</v>
      </c>
      <c r="D117" s="9">
        <v>30.44</v>
      </c>
      <c r="E117" s="9">
        <v>22</v>
      </c>
      <c r="F117" s="9">
        <v>187</v>
      </c>
      <c r="G117" s="28">
        <f t="shared" si="15"/>
        <v>12.97960367936925</v>
      </c>
      <c r="H117" s="28">
        <f t="shared" si="16"/>
        <v>7.5</v>
      </c>
      <c r="I117" s="13"/>
      <c r="J117" s="9">
        <v>0</v>
      </c>
      <c r="K117" s="9">
        <v>7500</v>
      </c>
      <c r="L117" s="9">
        <f t="shared" si="17"/>
        <v>96.1439588688946</v>
      </c>
      <c r="M117" s="16">
        <v>706</v>
      </c>
      <c r="N117" s="9">
        <v>605</v>
      </c>
      <c r="O117" s="9">
        <v>1790</v>
      </c>
      <c r="P117" s="9">
        <f t="shared" si="18"/>
        <v>107.39999999999999</v>
      </c>
      <c r="Q117" s="9">
        <v>460</v>
      </c>
      <c r="R117" s="29">
        <f t="shared" si="11"/>
        <v>460</v>
      </c>
      <c r="S117" s="28">
        <f t="shared" si="19"/>
        <v>120.37960367936924</v>
      </c>
      <c r="T117" s="9">
        <v>75</v>
      </c>
      <c r="U117" s="28">
        <f t="shared" si="20"/>
        <v>12.97960367936925</v>
      </c>
      <c r="V117" s="9">
        <v>94</v>
      </c>
      <c r="W117" s="9" t="s">
        <v>17</v>
      </c>
    </row>
    <row r="118" spans="1:23" x14ac:dyDescent="0.25">
      <c r="A118" s="38" t="s">
        <v>153</v>
      </c>
      <c r="B118" s="9">
        <v>770</v>
      </c>
      <c r="C118" s="9">
        <v>113.2</v>
      </c>
      <c r="D118" s="9">
        <v>30.9</v>
      </c>
      <c r="E118" s="9">
        <v>24</v>
      </c>
      <c r="F118" s="9">
        <v>189</v>
      </c>
      <c r="G118" s="28">
        <f t="shared" si="15"/>
        <v>13.148784466019418</v>
      </c>
      <c r="H118" s="28">
        <f t="shared" si="16"/>
        <v>7.5</v>
      </c>
      <c r="I118" s="13"/>
      <c r="J118" s="9">
        <v>0</v>
      </c>
      <c r="K118" s="9">
        <v>7500</v>
      </c>
      <c r="L118" s="9">
        <f t="shared" si="17"/>
        <v>96.18320610687023</v>
      </c>
      <c r="M118" s="16"/>
      <c r="N118" s="9">
        <v>693</v>
      </c>
      <c r="O118" s="9">
        <v>1822</v>
      </c>
      <c r="P118" s="9">
        <f t="shared" si="18"/>
        <v>109.32</v>
      </c>
      <c r="Q118" s="9">
        <v>510</v>
      </c>
      <c r="R118" s="29">
        <f t="shared" si="11"/>
        <v>510</v>
      </c>
      <c r="S118" s="28">
        <f t="shared" si="19"/>
        <v>122.46878446601941</v>
      </c>
      <c r="T118" s="9">
        <v>75</v>
      </c>
      <c r="U118" s="28">
        <f t="shared" si="20"/>
        <v>13.148784466019418</v>
      </c>
      <c r="V118" s="9">
        <v>73</v>
      </c>
      <c r="W118" s="9" t="s">
        <v>17</v>
      </c>
    </row>
    <row r="119" spans="1:23" x14ac:dyDescent="0.25">
      <c r="A119" s="39" t="s">
        <v>154</v>
      </c>
      <c r="B119" s="22">
        <v>770</v>
      </c>
      <c r="C119" s="22">
        <v>107.39</v>
      </c>
      <c r="D119" s="22">
        <v>31.34</v>
      </c>
      <c r="E119" s="22">
        <v>22</v>
      </c>
      <c r="F119" s="22">
        <v>190</v>
      </c>
      <c r="G119" s="26">
        <f t="shared" si="15"/>
        <v>12.29879349074665</v>
      </c>
      <c r="H119" s="26">
        <f t="shared" si="16"/>
        <v>7.5</v>
      </c>
      <c r="I119" s="21"/>
      <c r="J119" s="22">
        <v>0</v>
      </c>
      <c r="K119" s="22">
        <v>7500</v>
      </c>
      <c r="L119" s="22">
        <f t="shared" si="17"/>
        <v>96.202531645569621</v>
      </c>
      <c r="M119" s="24"/>
      <c r="N119" s="22">
        <v>688</v>
      </c>
      <c r="O119" s="22">
        <v>1798</v>
      </c>
      <c r="P119" s="22">
        <f t="shared" si="18"/>
        <v>107.88</v>
      </c>
      <c r="Q119" s="22">
        <v>523</v>
      </c>
      <c r="R119" s="32">
        <f t="shared" si="11"/>
        <v>523</v>
      </c>
      <c r="S119" s="26">
        <f t="shared" si="19"/>
        <v>120.17879349074664</v>
      </c>
      <c r="T119" s="22">
        <v>75</v>
      </c>
      <c r="U119" s="26">
        <f t="shared" si="20"/>
        <v>12.29879349074665</v>
      </c>
      <c r="V119" s="22">
        <v>72</v>
      </c>
      <c r="W119" s="22" t="s">
        <v>17</v>
      </c>
    </row>
    <row r="120" spans="1:23" x14ac:dyDescent="0.25">
      <c r="A120" s="39" t="s">
        <v>155</v>
      </c>
      <c r="B120" s="22">
        <v>780</v>
      </c>
      <c r="C120" s="22">
        <v>107.4</v>
      </c>
      <c r="D120" s="22">
        <v>30.41</v>
      </c>
      <c r="E120" s="22">
        <v>23</v>
      </c>
      <c r="F120" s="22">
        <v>192.5</v>
      </c>
      <c r="G120" s="26">
        <f t="shared" si="15"/>
        <v>12.67609602104571</v>
      </c>
      <c r="H120" s="26">
        <f t="shared" si="16"/>
        <v>7.5</v>
      </c>
      <c r="I120" s="21"/>
      <c r="J120" s="22">
        <v>0</v>
      </c>
      <c r="K120" s="22">
        <v>7500</v>
      </c>
      <c r="L120" s="22">
        <f t="shared" si="17"/>
        <v>96.25</v>
      </c>
      <c r="M120" s="24"/>
      <c r="N120" s="22">
        <v>748</v>
      </c>
      <c r="O120" s="22">
        <v>1822</v>
      </c>
      <c r="P120" s="22">
        <f t="shared" si="18"/>
        <v>109.32</v>
      </c>
      <c r="Q120" s="22">
        <v>568</v>
      </c>
      <c r="R120" s="32">
        <f t="shared" si="11"/>
        <v>568</v>
      </c>
      <c r="S120" s="26">
        <f t="shared" si="19"/>
        <v>121.9960960210457</v>
      </c>
      <c r="T120" s="22">
        <v>75</v>
      </c>
      <c r="U120" s="26">
        <f t="shared" si="20"/>
        <v>12.67609602104571</v>
      </c>
      <c r="V120" s="22">
        <v>71</v>
      </c>
      <c r="W120" s="22" t="s">
        <v>17</v>
      </c>
    </row>
    <row r="121" spans="1:23" x14ac:dyDescent="0.25">
      <c r="A121" s="39" t="s">
        <v>156</v>
      </c>
      <c r="B121" s="22">
        <v>790</v>
      </c>
      <c r="C121" s="22">
        <v>109.11</v>
      </c>
      <c r="D121" s="22">
        <v>31.03</v>
      </c>
      <c r="E121" s="22">
        <v>24</v>
      </c>
      <c r="F121" s="22">
        <v>195</v>
      </c>
      <c r="G121" s="26">
        <f t="shared" si="15"/>
        <v>12.620612697389623</v>
      </c>
      <c r="H121" s="26">
        <f t="shared" si="16"/>
        <v>7.5</v>
      </c>
      <c r="I121" s="21"/>
      <c r="J121" s="22">
        <v>0</v>
      </c>
      <c r="K121" s="22">
        <v>7500</v>
      </c>
      <c r="L121" s="22">
        <f t="shared" si="17"/>
        <v>96.296296296296291</v>
      </c>
      <c r="M121" s="24"/>
      <c r="N121" s="22">
        <v>807</v>
      </c>
      <c r="O121" s="22">
        <v>1824</v>
      </c>
      <c r="P121" s="22">
        <f t="shared" si="18"/>
        <v>109.44</v>
      </c>
      <c r="Q121" s="22">
        <v>671</v>
      </c>
      <c r="R121" s="32">
        <f t="shared" si="11"/>
        <v>671</v>
      </c>
      <c r="S121" s="26">
        <f t="shared" si="19"/>
        <v>122.06061269738962</v>
      </c>
      <c r="T121" s="22">
        <v>75</v>
      </c>
      <c r="U121" s="26">
        <f t="shared" si="20"/>
        <v>12.620612697389623</v>
      </c>
      <c r="V121" s="22">
        <v>76</v>
      </c>
      <c r="W121" s="22" t="s">
        <v>17</v>
      </c>
    </row>
    <row r="122" spans="1:23" x14ac:dyDescent="0.25">
      <c r="A122" s="38" t="s">
        <v>157</v>
      </c>
      <c r="B122" s="9">
        <v>790</v>
      </c>
      <c r="C122" s="9">
        <v>111.81</v>
      </c>
      <c r="D122" s="9">
        <v>31.78</v>
      </c>
      <c r="E122" s="9">
        <v>23</v>
      </c>
      <c r="F122" s="9">
        <v>195</v>
      </c>
      <c r="G122" s="28">
        <f t="shared" si="15"/>
        <v>12.62770459408433</v>
      </c>
      <c r="H122" s="28">
        <f t="shared" si="16"/>
        <v>7.5</v>
      </c>
      <c r="I122" s="13"/>
      <c r="J122" s="9">
        <v>0</v>
      </c>
      <c r="K122" s="9">
        <v>7500</v>
      </c>
      <c r="L122" s="9">
        <f t="shared" si="17"/>
        <v>96.296296296296291</v>
      </c>
      <c r="M122" s="16"/>
      <c r="N122" s="9">
        <v>834</v>
      </c>
      <c r="O122" s="9">
        <v>1821</v>
      </c>
      <c r="P122" s="9">
        <f t="shared" si="18"/>
        <v>109.25999999999999</v>
      </c>
      <c r="Q122" s="9">
        <v>636</v>
      </c>
      <c r="R122" s="29">
        <f t="shared" si="11"/>
        <v>636</v>
      </c>
      <c r="S122" s="28">
        <f t="shared" si="19"/>
        <v>121.88770459408433</v>
      </c>
      <c r="T122" s="9">
        <v>75</v>
      </c>
      <c r="U122" s="28">
        <f t="shared" si="20"/>
        <v>12.62770459408433</v>
      </c>
      <c r="V122" s="9">
        <v>71</v>
      </c>
      <c r="W122" s="9" t="s">
        <v>17</v>
      </c>
    </row>
    <row r="123" spans="1:23" x14ac:dyDescent="0.25">
      <c r="A123" s="38" t="s">
        <v>158</v>
      </c>
      <c r="B123" s="9">
        <v>800</v>
      </c>
      <c r="C123" s="9">
        <v>107.44</v>
      </c>
      <c r="D123" s="9">
        <v>30.81</v>
      </c>
      <c r="E123" s="9">
        <v>25</v>
      </c>
      <c r="F123" s="9">
        <v>197.5</v>
      </c>
      <c r="G123" s="28">
        <f t="shared" si="15"/>
        <v>12.516184615384615</v>
      </c>
      <c r="H123" s="28">
        <f t="shared" si="16"/>
        <v>7.5</v>
      </c>
      <c r="I123" s="13"/>
      <c r="J123" s="9">
        <v>0</v>
      </c>
      <c r="K123" s="9">
        <v>7500</v>
      </c>
      <c r="L123" s="9">
        <f t="shared" si="17"/>
        <v>96.341463414634148</v>
      </c>
      <c r="M123" s="16"/>
      <c r="N123" s="9">
        <v>881</v>
      </c>
      <c r="O123" s="9">
        <v>1826</v>
      </c>
      <c r="P123" s="9">
        <f t="shared" si="18"/>
        <v>109.56</v>
      </c>
      <c r="Q123" s="9">
        <v>674</v>
      </c>
      <c r="R123" s="29">
        <f t="shared" si="11"/>
        <v>674</v>
      </c>
      <c r="S123" s="28">
        <f t="shared" si="19"/>
        <v>122.07618461538462</v>
      </c>
      <c r="T123" s="9">
        <v>75</v>
      </c>
      <c r="U123" s="28">
        <f t="shared" si="20"/>
        <v>12.516184615384615</v>
      </c>
      <c r="V123" s="9">
        <v>72</v>
      </c>
      <c r="W123" s="9" t="s">
        <v>17</v>
      </c>
    </row>
    <row r="124" spans="1:23" x14ac:dyDescent="0.25">
      <c r="A124" s="38" t="s">
        <v>159</v>
      </c>
      <c r="B124" s="9">
        <v>810</v>
      </c>
      <c r="C124" s="9">
        <v>104.98</v>
      </c>
      <c r="D124" s="9">
        <v>29.99</v>
      </c>
      <c r="E124" s="9">
        <v>26</v>
      </c>
      <c r="F124" s="9">
        <v>200</v>
      </c>
      <c r="G124" s="28">
        <f t="shared" si="15"/>
        <v>12.563995198399466</v>
      </c>
      <c r="H124" s="28">
        <f t="shared" si="16"/>
        <v>7.5</v>
      </c>
      <c r="I124" s="13"/>
      <c r="J124" s="9">
        <v>0</v>
      </c>
      <c r="K124" s="9">
        <v>7500</v>
      </c>
      <c r="L124" s="9">
        <f t="shared" si="17"/>
        <v>96.385542168674704</v>
      </c>
      <c r="M124" s="16"/>
      <c r="N124" s="9">
        <v>913</v>
      </c>
      <c r="O124" s="9">
        <v>1836</v>
      </c>
      <c r="P124" s="9">
        <f t="shared" si="18"/>
        <v>110.16</v>
      </c>
      <c r="Q124" s="9">
        <v>700</v>
      </c>
      <c r="R124" s="29">
        <f t="shared" si="11"/>
        <v>700</v>
      </c>
      <c r="S124" s="28">
        <f t="shared" si="19"/>
        <v>122.72399519839946</v>
      </c>
      <c r="T124" s="9">
        <v>75</v>
      </c>
      <c r="U124" s="28">
        <f t="shared" si="20"/>
        <v>12.563995198399466</v>
      </c>
      <c r="V124" s="9">
        <v>72</v>
      </c>
      <c r="W124" s="9" t="s">
        <v>17</v>
      </c>
    </row>
    <row r="125" spans="1:23" x14ac:dyDescent="0.25">
      <c r="A125" s="39" t="s">
        <v>160</v>
      </c>
      <c r="B125" s="22">
        <v>810</v>
      </c>
      <c r="C125" s="5">
        <v>120.71</v>
      </c>
      <c r="D125" s="5">
        <v>32.5</v>
      </c>
      <c r="E125" s="5">
        <v>62</v>
      </c>
      <c r="F125" s="5">
        <v>200</v>
      </c>
      <c r="G125" s="11">
        <f t="shared" si="15"/>
        <v>13.330840984615385</v>
      </c>
      <c r="H125" s="11">
        <f t="shared" si="16"/>
        <v>7.5</v>
      </c>
      <c r="I125" s="21"/>
      <c r="J125" s="22">
        <v>0</v>
      </c>
      <c r="K125" s="22">
        <v>7500</v>
      </c>
      <c r="L125" s="22">
        <f t="shared" si="17"/>
        <v>96.385542168674704</v>
      </c>
      <c r="M125" s="24"/>
      <c r="N125" s="5">
        <v>868</v>
      </c>
      <c r="O125" s="5">
        <v>1824</v>
      </c>
      <c r="P125" s="5">
        <f t="shared" si="18"/>
        <v>109.44</v>
      </c>
      <c r="Q125" s="5">
        <v>586</v>
      </c>
      <c r="R125" s="6">
        <f t="shared" si="11"/>
        <v>586</v>
      </c>
      <c r="S125" s="11">
        <f t="shared" si="19"/>
        <v>122.77084098461538</v>
      </c>
      <c r="T125" s="5">
        <v>75</v>
      </c>
      <c r="U125" s="11">
        <f t="shared" si="20"/>
        <v>13.330840984615385</v>
      </c>
      <c r="V125" s="5">
        <v>67</v>
      </c>
      <c r="W125" s="5" t="s">
        <v>17</v>
      </c>
    </row>
    <row r="126" spans="1:23" x14ac:dyDescent="0.25">
      <c r="A126" s="39" t="s">
        <v>161</v>
      </c>
      <c r="B126" s="22">
        <v>820</v>
      </c>
      <c r="C126" s="5">
        <v>98.79</v>
      </c>
      <c r="D126" s="5">
        <v>30.53</v>
      </c>
      <c r="E126" s="5">
        <v>22</v>
      </c>
      <c r="F126" s="5">
        <v>202.5</v>
      </c>
      <c r="G126" s="11">
        <f t="shared" si="15"/>
        <v>11.614053979692107</v>
      </c>
      <c r="H126" s="11">
        <f t="shared" si="16"/>
        <v>7.5</v>
      </c>
      <c r="I126" s="21"/>
      <c r="J126" s="22">
        <v>0</v>
      </c>
      <c r="K126" s="22">
        <v>7500</v>
      </c>
      <c r="L126" s="22">
        <f t="shared" si="17"/>
        <v>96.428571428571431</v>
      </c>
      <c r="M126" s="24"/>
      <c r="N126" s="5">
        <v>941</v>
      </c>
      <c r="O126" s="5">
        <v>1732</v>
      </c>
      <c r="P126" s="5">
        <f t="shared" si="18"/>
        <v>103.92</v>
      </c>
      <c r="Q126" s="5">
        <v>633</v>
      </c>
      <c r="R126" s="6">
        <f t="shared" si="11"/>
        <v>633</v>
      </c>
      <c r="S126" s="11">
        <f t="shared" si="19"/>
        <v>115.5340539796921</v>
      </c>
      <c r="T126" s="5">
        <v>75</v>
      </c>
      <c r="U126" s="11">
        <f t="shared" si="20"/>
        <v>11.614053979692107</v>
      </c>
      <c r="V126" s="5">
        <v>68</v>
      </c>
      <c r="W126" s="5" t="s">
        <v>17</v>
      </c>
    </row>
    <row r="127" spans="1:23" x14ac:dyDescent="0.25">
      <c r="A127" s="39" t="s">
        <v>162</v>
      </c>
      <c r="B127" s="22">
        <v>830</v>
      </c>
      <c r="C127" s="5">
        <v>110.69</v>
      </c>
      <c r="D127" s="5">
        <v>34.25</v>
      </c>
      <c r="E127" s="5">
        <v>21</v>
      </c>
      <c r="F127" s="5">
        <v>205</v>
      </c>
      <c r="G127" s="11">
        <f t="shared" si="15"/>
        <v>11.599665635036496</v>
      </c>
      <c r="H127" s="11">
        <f t="shared" si="16"/>
        <v>7.5</v>
      </c>
      <c r="I127" s="21"/>
      <c r="J127" s="22">
        <v>0</v>
      </c>
      <c r="K127" s="22">
        <v>7500</v>
      </c>
      <c r="L127" s="22">
        <f t="shared" si="17"/>
        <v>96.470588235294116</v>
      </c>
      <c r="M127" s="24"/>
      <c r="N127" s="5">
        <v>980</v>
      </c>
      <c r="O127" s="5">
        <v>1777</v>
      </c>
      <c r="P127" s="5">
        <f t="shared" si="18"/>
        <v>106.61999999999999</v>
      </c>
      <c r="Q127" s="5">
        <v>678</v>
      </c>
      <c r="R127" s="6">
        <f t="shared" si="11"/>
        <v>678</v>
      </c>
      <c r="S127" s="11">
        <f t="shared" si="19"/>
        <v>118.21966563503649</v>
      </c>
      <c r="T127" s="5">
        <v>75</v>
      </c>
      <c r="U127" s="11">
        <f t="shared" si="20"/>
        <v>11.599665635036496</v>
      </c>
      <c r="V127" s="5">
        <v>71</v>
      </c>
      <c r="W127" s="5" t="s">
        <v>17</v>
      </c>
    </row>
    <row r="128" spans="1:23" x14ac:dyDescent="0.25">
      <c r="A128" s="38" t="s">
        <v>163</v>
      </c>
      <c r="B128" s="9">
        <v>830</v>
      </c>
      <c r="C128" s="9">
        <v>98.4</v>
      </c>
      <c r="D128" s="9">
        <v>30.5</v>
      </c>
      <c r="E128" s="9">
        <v>21</v>
      </c>
      <c r="F128" s="9">
        <v>205</v>
      </c>
      <c r="G128" s="28">
        <f t="shared" si="15"/>
        <v>11.579582950819674</v>
      </c>
      <c r="H128" s="28">
        <f t="shared" si="16"/>
        <v>7.5</v>
      </c>
      <c r="I128" s="13"/>
      <c r="J128" s="9">
        <v>0</v>
      </c>
      <c r="K128" s="9">
        <v>7500</v>
      </c>
      <c r="L128" s="9">
        <f t="shared" si="17"/>
        <v>96.470588235294116</v>
      </c>
      <c r="M128" s="16"/>
      <c r="N128" s="9">
        <v>990</v>
      </c>
      <c r="O128" s="9">
        <v>1724</v>
      </c>
      <c r="P128" s="9">
        <f t="shared" si="18"/>
        <v>103.44</v>
      </c>
      <c r="Q128" s="9">
        <v>682</v>
      </c>
      <c r="R128" s="29">
        <f t="shared" si="11"/>
        <v>682</v>
      </c>
      <c r="S128" s="28">
        <f t="shared" si="19"/>
        <v>115.01958295081967</v>
      </c>
      <c r="T128" s="9">
        <v>75</v>
      </c>
      <c r="U128" s="28">
        <f t="shared" si="20"/>
        <v>11.579582950819674</v>
      </c>
      <c r="V128" s="9">
        <v>65</v>
      </c>
      <c r="W128" s="9" t="s">
        <v>17</v>
      </c>
    </row>
    <row r="129" spans="1:23" x14ac:dyDescent="0.25">
      <c r="A129" s="38" t="s">
        <v>164</v>
      </c>
      <c r="B129" s="9">
        <v>840</v>
      </c>
      <c r="C129" s="9">
        <v>98.18</v>
      </c>
      <c r="D129" s="9">
        <v>30.75</v>
      </c>
      <c r="E129" s="9">
        <v>22</v>
      </c>
      <c r="F129" s="9">
        <v>207.5</v>
      </c>
      <c r="G129" s="28">
        <f t="shared" si="15"/>
        <v>11.459761170731708</v>
      </c>
      <c r="H129" s="28">
        <f t="shared" si="16"/>
        <v>7.5</v>
      </c>
      <c r="I129" s="13"/>
      <c r="J129" s="9">
        <v>0</v>
      </c>
      <c r="K129" s="9">
        <v>7500</v>
      </c>
      <c r="L129" s="9">
        <f t="shared" si="17"/>
        <v>96.511627906976742</v>
      </c>
      <c r="M129" s="16"/>
      <c r="N129" s="9">
        <v>1020</v>
      </c>
      <c r="O129" s="9">
        <v>1727</v>
      </c>
      <c r="P129" s="9">
        <f t="shared" si="18"/>
        <v>103.61999999999999</v>
      </c>
      <c r="Q129" s="9">
        <v>703</v>
      </c>
      <c r="R129" s="29">
        <f t="shared" si="11"/>
        <v>703</v>
      </c>
      <c r="S129" s="28">
        <f t="shared" si="19"/>
        <v>115.0797611707317</v>
      </c>
      <c r="T129" s="9">
        <v>75</v>
      </c>
      <c r="U129" s="28">
        <f t="shared" si="20"/>
        <v>11.459761170731708</v>
      </c>
      <c r="V129" s="9">
        <v>61</v>
      </c>
      <c r="W129" s="9" t="s">
        <v>17</v>
      </c>
    </row>
    <row r="130" spans="1:23" x14ac:dyDescent="0.25">
      <c r="A130" s="38" t="s">
        <v>165</v>
      </c>
      <c r="B130" s="9">
        <v>850</v>
      </c>
      <c r="C130" s="9">
        <v>96.68</v>
      </c>
      <c r="D130" s="9">
        <v>30.28</v>
      </c>
      <c r="E130" s="9">
        <v>21</v>
      </c>
      <c r="F130" s="9">
        <v>210</v>
      </c>
      <c r="G130" s="28">
        <f t="shared" si="15"/>
        <v>11.459836723910172</v>
      </c>
      <c r="H130" s="28">
        <f t="shared" si="16"/>
        <v>7.5</v>
      </c>
      <c r="I130" s="13"/>
      <c r="J130" s="9">
        <v>0</v>
      </c>
      <c r="K130" s="9">
        <v>7500</v>
      </c>
      <c r="L130" s="9">
        <f t="shared" si="17"/>
        <v>96.551724137931032</v>
      </c>
      <c r="M130" s="16"/>
      <c r="N130" s="9">
        <v>1050</v>
      </c>
      <c r="O130" s="9">
        <v>1727</v>
      </c>
      <c r="P130" s="9">
        <f t="shared" si="18"/>
        <v>103.61999999999999</v>
      </c>
      <c r="Q130" s="9">
        <v>721</v>
      </c>
      <c r="R130" s="29">
        <f t="shared" si="11"/>
        <v>721</v>
      </c>
      <c r="S130" s="28">
        <f t="shared" si="19"/>
        <v>115.07983672391016</v>
      </c>
      <c r="T130" s="9">
        <v>75</v>
      </c>
      <c r="U130" s="28">
        <f t="shared" si="20"/>
        <v>11.459836723910172</v>
      </c>
      <c r="V130" s="9">
        <v>67</v>
      </c>
      <c r="W130" s="9" t="s">
        <v>17</v>
      </c>
    </row>
    <row r="131" spans="1:23" x14ac:dyDescent="0.25">
      <c r="A131" s="39" t="s">
        <v>166</v>
      </c>
      <c r="B131" s="22">
        <v>850</v>
      </c>
      <c r="C131" s="5">
        <v>85.58</v>
      </c>
      <c r="D131" s="5">
        <v>30.19</v>
      </c>
      <c r="E131" s="5">
        <v>15</v>
      </c>
      <c r="F131" s="5">
        <v>210</v>
      </c>
      <c r="G131" s="11">
        <f t="shared" si="15"/>
        <v>10.174353627028818</v>
      </c>
      <c r="H131" s="11">
        <f t="shared" si="16"/>
        <v>7.5</v>
      </c>
      <c r="I131" s="21"/>
      <c r="J131" s="22">
        <v>0</v>
      </c>
      <c r="K131" s="22">
        <v>7500</v>
      </c>
      <c r="L131" s="22">
        <f t="shared" si="17"/>
        <v>96.551724137931032</v>
      </c>
      <c r="M131" s="24"/>
      <c r="N131" s="5">
        <v>1010</v>
      </c>
      <c r="O131" s="5">
        <v>1785</v>
      </c>
      <c r="P131" s="5">
        <f t="shared" si="18"/>
        <v>107.1</v>
      </c>
      <c r="Q131" s="5">
        <v>689</v>
      </c>
      <c r="R131" s="6">
        <f t="shared" si="11"/>
        <v>689</v>
      </c>
      <c r="S131" s="11">
        <f t="shared" si="19"/>
        <v>117.27435362702882</v>
      </c>
      <c r="T131" s="5">
        <v>75</v>
      </c>
      <c r="U131" s="11">
        <f t="shared" si="20"/>
        <v>10.174353627028818</v>
      </c>
      <c r="V131" s="5">
        <v>62</v>
      </c>
      <c r="W131" s="5" t="s">
        <v>17</v>
      </c>
    </row>
    <row r="132" spans="1:23" x14ac:dyDescent="0.25">
      <c r="A132" s="39" t="s">
        <v>167</v>
      </c>
      <c r="B132" s="22">
        <v>860</v>
      </c>
      <c r="C132" s="5">
        <v>103.4</v>
      </c>
      <c r="D132" s="5">
        <v>35.369999999999997</v>
      </c>
      <c r="E132" s="5">
        <v>23</v>
      </c>
      <c r="F132" s="5">
        <v>212.5</v>
      </c>
      <c r="G132" s="11">
        <f t="shared" si="15"/>
        <v>10.492600508905854</v>
      </c>
      <c r="H132" s="11">
        <f t="shared" si="16"/>
        <v>7.5</v>
      </c>
      <c r="I132" s="21"/>
      <c r="J132" s="22">
        <v>0</v>
      </c>
      <c r="K132" s="22">
        <v>7500</v>
      </c>
      <c r="L132" s="22">
        <f t="shared" si="17"/>
        <v>96.590909090909093</v>
      </c>
      <c r="M132" s="24"/>
      <c r="N132" s="5">
        <v>1060</v>
      </c>
      <c r="O132" s="5">
        <v>1786</v>
      </c>
      <c r="P132" s="5">
        <f t="shared" si="18"/>
        <v>107.16</v>
      </c>
      <c r="Q132" s="5">
        <v>726</v>
      </c>
      <c r="R132" s="6">
        <f t="shared" si="11"/>
        <v>726</v>
      </c>
      <c r="S132" s="11">
        <f t="shared" si="19"/>
        <v>117.65260050890585</v>
      </c>
      <c r="T132" s="5">
        <v>75</v>
      </c>
      <c r="U132" s="11">
        <f t="shared" si="20"/>
        <v>10.492600508905854</v>
      </c>
      <c r="V132" s="5">
        <v>63</v>
      </c>
      <c r="W132" s="5" t="s">
        <v>17</v>
      </c>
    </row>
    <row r="133" spans="1:23" x14ac:dyDescent="0.25">
      <c r="A133" s="39" t="s">
        <v>168</v>
      </c>
      <c r="B133" s="22">
        <v>870</v>
      </c>
      <c r="C133" s="5">
        <v>94.08</v>
      </c>
      <c r="D133" s="5">
        <v>30.32</v>
      </c>
      <c r="E133" s="5">
        <v>24</v>
      </c>
      <c r="F133" s="5">
        <v>215</v>
      </c>
      <c r="G133" s="11">
        <f t="shared" si="15"/>
        <v>11.136937203166227</v>
      </c>
      <c r="H133" s="11">
        <f t="shared" si="16"/>
        <v>7.5</v>
      </c>
      <c r="I133" s="21"/>
      <c r="J133" s="22">
        <v>0</v>
      </c>
      <c r="K133" s="22">
        <v>7500</v>
      </c>
      <c r="L133" s="22">
        <f t="shared" si="17"/>
        <v>96.629213483146074</v>
      </c>
      <c r="M133" s="24"/>
      <c r="N133" s="5">
        <v>1080</v>
      </c>
      <c r="O133" s="5">
        <v>1806</v>
      </c>
      <c r="P133" s="5">
        <f t="shared" si="18"/>
        <v>108.36</v>
      </c>
      <c r="Q133" s="5">
        <v>742</v>
      </c>
      <c r="R133" s="6">
        <f t="shared" si="11"/>
        <v>742</v>
      </c>
      <c r="S133" s="11">
        <f t="shared" si="19"/>
        <v>119.49693720316623</v>
      </c>
      <c r="T133" s="5">
        <v>75</v>
      </c>
      <c r="U133" s="11">
        <f t="shared" si="20"/>
        <v>11.136937203166227</v>
      </c>
      <c r="V133" s="5">
        <v>67</v>
      </c>
      <c r="W133" s="5" t="s">
        <v>17</v>
      </c>
    </row>
    <row r="134" spans="1:23" x14ac:dyDescent="0.25">
      <c r="A134" s="38" t="s">
        <v>169</v>
      </c>
      <c r="B134" s="9">
        <v>870</v>
      </c>
      <c r="C134" s="9">
        <v>92.46</v>
      </c>
      <c r="D134" s="9">
        <v>31.03</v>
      </c>
      <c r="E134" s="9">
        <v>20</v>
      </c>
      <c r="F134" s="9">
        <v>215</v>
      </c>
      <c r="G134" s="28">
        <f t="shared" si="15"/>
        <v>10.694728714147598</v>
      </c>
      <c r="H134" s="28">
        <f t="shared" si="16"/>
        <v>7.5</v>
      </c>
      <c r="I134" s="13"/>
      <c r="J134" s="9">
        <v>0</v>
      </c>
      <c r="K134" s="9">
        <v>7500</v>
      </c>
      <c r="L134" s="9">
        <f t="shared" si="17"/>
        <v>96.629213483146074</v>
      </c>
      <c r="M134" s="16"/>
      <c r="N134" s="9">
        <v>1070</v>
      </c>
      <c r="O134" s="9">
        <v>1824</v>
      </c>
      <c r="P134" s="9">
        <f t="shared" si="18"/>
        <v>109.44</v>
      </c>
      <c r="Q134" s="9">
        <v>803</v>
      </c>
      <c r="R134" s="29">
        <f t="shared" si="11"/>
        <v>803</v>
      </c>
      <c r="S134" s="28">
        <f t="shared" si="19"/>
        <v>120.1347287141476</v>
      </c>
      <c r="T134" s="9">
        <v>75</v>
      </c>
      <c r="U134" s="28">
        <f t="shared" si="20"/>
        <v>10.694728714147598</v>
      </c>
      <c r="V134" s="9">
        <v>59</v>
      </c>
      <c r="W134" s="9" t="s">
        <v>17</v>
      </c>
    </row>
    <row r="135" spans="1:23" x14ac:dyDescent="0.25">
      <c r="A135" s="38" t="s">
        <v>170</v>
      </c>
      <c r="B135" s="9">
        <v>880</v>
      </c>
      <c r="C135" s="9">
        <v>103.9</v>
      </c>
      <c r="D135" s="9">
        <v>30.4</v>
      </c>
      <c r="E135" s="9">
        <v>17</v>
      </c>
      <c r="F135" s="9">
        <v>217.5</v>
      </c>
      <c r="G135" s="28">
        <f t="shared" si="15"/>
        <v>12.267035526315791</v>
      </c>
      <c r="H135" s="28">
        <f t="shared" si="16"/>
        <v>8</v>
      </c>
      <c r="I135" s="13"/>
      <c r="J135" s="9">
        <v>0</v>
      </c>
      <c r="K135" s="9">
        <v>8000</v>
      </c>
      <c r="L135" s="9">
        <f t="shared" si="17"/>
        <v>96.452328159645234</v>
      </c>
      <c r="M135" s="16">
        <v>0.89</v>
      </c>
      <c r="N135" s="9">
        <v>786</v>
      </c>
      <c r="O135" s="9">
        <v>1826</v>
      </c>
      <c r="P135" s="9">
        <f t="shared" si="18"/>
        <v>109.56</v>
      </c>
      <c r="Q135" s="9">
        <v>560</v>
      </c>
      <c r="R135" s="29">
        <f t="shared" si="11"/>
        <v>560</v>
      </c>
      <c r="S135" s="28">
        <f t="shared" si="19"/>
        <v>121.8270355263158</v>
      </c>
      <c r="T135" s="9">
        <v>75</v>
      </c>
      <c r="U135" s="28">
        <f t="shared" si="20"/>
        <v>12.267035526315791</v>
      </c>
      <c r="V135" s="9">
        <v>62</v>
      </c>
      <c r="W135" s="9" t="s">
        <v>17</v>
      </c>
    </row>
    <row r="136" spans="1:23" x14ac:dyDescent="0.25">
      <c r="A136" s="38" t="s">
        <v>171</v>
      </c>
      <c r="B136" s="9">
        <v>890</v>
      </c>
      <c r="C136" s="9">
        <v>105</v>
      </c>
      <c r="D136" s="9">
        <v>30.5</v>
      </c>
      <c r="E136" s="9">
        <v>17</v>
      </c>
      <c r="F136" s="9">
        <v>220</v>
      </c>
      <c r="G136" s="28">
        <f t="shared" si="15"/>
        <v>12.356262295081969</v>
      </c>
      <c r="H136" s="28">
        <f t="shared" si="16"/>
        <v>8</v>
      </c>
      <c r="I136" s="13"/>
      <c r="J136" s="9">
        <v>0</v>
      </c>
      <c r="K136" s="9">
        <v>8000</v>
      </c>
      <c r="L136" s="9">
        <f t="shared" si="17"/>
        <v>96.491228070175438</v>
      </c>
      <c r="M136" s="16"/>
      <c r="N136" s="9">
        <v>863</v>
      </c>
      <c r="O136" s="9">
        <v>1796</v>
      </c>
      <c r="P136" s="9">
        <f t="shared" si="18"/>
        <v>107.75999999999999</v>
      </c>
      <c r="Q136" s="9">
        <v>613</v>
      </c>
      <c r="R136" s="29">
        <f t="shared" si="11"/>
        <v>613</v>
      </c>
      <c r="S136" s="28">
        <f t="shared" si="19"/>
        <v>120.11626229508195</v>
      </c>
      <c r="T136" s="9">
        <v>75</v>
      </c>
      <c r="U136" s="28">
        <f t="shared" si="20"/>
        <v>12.356262295081969</v>
      </c>
      <c r="V136" s="9">
        <v>60</v>
      </c>
      <c r="W136" s="9" t="s">
        <v>17</v>
      </c>
    </row>
    <row r="137" spans="1:23" x14ac:dyDescent="0.25">
      <c r="A137" s="39" t="s">
        <v>172</v>
      </c>
      <c r="B137" s="22">
        <v>890</v>
      </c>
      <c r="C137" s="5">
        <v>103</v>
      </c>
      <c r="D137" s="5">
        <v>30.53</v>
      </c>
      <c r="E137" s="5">
        <v>16</v>
      </c>
      <c r="F137" s="5">
        <v>220</v>
      </c>
      <c r="G137" s="11">
        <f t="shared" si="15"/>
        <v>12.108994431706519</v>
      </c>
      <c r="H137" s="11">
        <f t="shared" si="16"/>
        <v>8</v>
      </c>
      <c r="I137" s="21"/>
      <c r="J137" s="22">
        <v>0</v>
      </c>
      <c r="K137" s="22">
        <v>8000</v>
      </c>
      <c r="L137" s="22">
        <f t="shared" si="17"/>
        <v>96.491228070175438</v>
      </c>
      <c r="M137" s="24"/>
      <c r="N137" s="5">
        <v>888</v>
      </c>
      <c r="O137" s="5">
        <v>1806</v>
      </c>
      <c r="P137" s="5">
        <f t="shared" si="18"/>
        <v>108.36</v>
      </c>
      <c r="Q137" s="5">
        <v>635</v>
      </c>
      <c r="R137" s="6">
        <f t="shared" si="11"/>
        <v>635</v>
      </c>
      <c r="S137" s="11">
        <f t="shared" si="19"/>
        <v>120.46899443170652</v>
      </c>
      <c r="T137" s="5">
        <v>75</v>
      </c>
      <c r="U137" s="11">
        <f t="shared" si="20"/>
        <v>12.108994431706519</v>
      </c>
      <c r="V137" s="5">
        <v>64</v>
      </c>
      <c r="W137" s="5" t="s">
        <v>17</v>
      </c>
    </row>
    <row r="138" spans="1:23" s="17" customFormat="1" x14ac:dyDescent="0.25">
      <c r="A138" s="39" t="s">
        <v>173</v>
      </c>
      <c r="B138" s="22">
        <v>900</v>
      </c>
      <c r="C138" s="5">
        <v>88</v>
      </c>
      <c r="D138" s="5">
        <v>26</v>
      </c>
      <c r="E138" s="5">
        <v>17</v>
      </c>
      <c r="F138" s="5">
        <v>222.5</v>
      </c>
      <c r="G138" s="11">
        <f t="shared" si="15"/>
        <v>12.148061538461539</v>
      </c>
      <c r="H138" s="11">
        <f t="shared" si="16"/>
        <v>8</v>
      </c>
      <c r="I138" s="21"/>
      <c r="J138" s="22">
        <v>0</v>
      </c>
      <c r="K138" s="22">
        <v>8000</v>
      </c>
      <c r="L138" s="22">
        <f t="shared" si="17"/>
        <v>96.529284164859007</v>
      </c>
      <c r="M138" s="24"/>
      <c r="N138" s="5">
        <v>935</v>
      </c>
      <c r="O138" s="5">
        <v>1800</v>
      </c>
      <c r="P138" s="5">
        <f t="shared" si="18"/>
        <v>108</v>
      </c>
      <c r="Q138" s="5">
        <v>672</v>
      </c>
      <c r="R138" s="6">
        <f t="shared" si="11"/>
        <v>672</v>
      </c>
      <c r="S138" s="11">
        <f t="shared" si="19"/>
        <v>120.14806153846153</v>
      </c>
      <c r="T138" s="5">
        <v>75</v>
      </c>
      <c r="U138" s="11">
        <f t="shared" si="20"/>
        <v>12.148061538461539</v>
      </c>
      <c r="V138" s="5">
        <v>64</v>
      </c>
      <c r="W138" s="5" t="s">
        <v>17</v>
      </c>
    </row>
    <row r="139" spans="1:23" x14ac:dyDescent="0.25">
      <c r="A139" s="39" t="s">
        <v>174</v>
      </c>
      <c r="B139" s="22">
        <v>910</v>
      </c>
      <c r="C139" s="5">
        <v>100</v>
      </c>
      <c r="D139" s="5">
        <v>30.38</v>
      </c>
      <c r="E139" s="5">
        <v>19</v>
      </c>
      <c r="F139" s="5">
        <v>225</v>
      </c>
      <c r="G139" s="11">
        <f t="shared" si="15"/>
        <v>11.814351547070443</v>
      </c>
      <c r="H139" s="11">
        <f t="shared" si="16"/>
        <v>8</v>
      </c>
      <c r="I139" s="21"/>
      <c r="J139" s="22">
        <v>0</v>
      </c>
      <c r="K139" s="22">
        <v>8000</v>
      </c>
      <c r="L139" s="22">
        <f t="shared" si="17"/>
        <v>96.566523605150209</v>
      </c>
      <c r="M139" s="24"/>
      <c r="N139" s="5">
        <v>991</v>
      </c>
      <c r="O139" s="5">
        <v>1800</v>
      </c>
      <c r="P139" s="5">
        <f t="shared" si="18"/>
        <v>108</v>
      </c>
      <c r="Q139" s="5">
        <v>711</v>
      </c>
      <c r="R139" s="6">
        <f t="shared" si="11"/>
        <v>711</v>
      </c>
      <c r="S139" s="11">
        <f t="shared" si="19"/>
        <v>119.81435154707044</v>
      </c>
      <c r="T139" s="5">
        <v>75</v>
      </c>
      <c r="U139" s="11">
        <f t="shared" si="20"/>
        <v>11.814351547070443</v>
      </c>
      <c r="V139" s="5">
        <v>68</v>
      </c>
      <c r="W139" s="5" t="s">
        <v>17</v>
      </c>
    </row>
    <row r="140" spans="1:23" x14ac:dyDescent="0.25">
      <c r="A140" s="38" t="s">
        <v>175</v>
      </c>
      <c r="B140" s="9">
        <v>910</v>
      </c>
      <c r="C140" s="9">
        <v>120.96</v>
      </c>
      <c r="D140" s="9">
        <v>30.38</v>
      </c>
      <c r="E140" s="9">
        <v>96</v>
      </c>
      <c r="F140" s="9">
        <v>225</v>
      </c>
      <c r="G140" s="28">
        <f t="shared" ref="G140:G203" si="21">IF(C140=0,0,C140*0.997/D140*3.6)</f>
        <v>14.290639631336404</v>
      </c>
      <c r="H140" s="28">
        <f t="shared" ref="H140:H203" si="22">J140/1000+K140/1000</f>
        <v>8</v>
      </c>
      <c r="I140" s="13"/>
      <c r="J140" s="9">
        <v>0</v>
      </c>
      <c r="K140" s="9">
        <v>8000</v>
      </c>
      <c r="L140" s="9">
        <f t="shared" ref="L140:L203" si="23">F140*100/(F140+J140/1000+K140/1000)</f>
        <v>96.566523605150209</v>
      </c>
      <c r="M140" s="16"/>
      <c r="N140" s="9">
        <v>909</v>
      </c>
      <c r="O140" s="9">
        <v>1165</v>
      </c>
      <c r="P140" s="9">
        <f t="shared" ref="P140:P203" si="24">O140*0.06</f>
        <v>69.899999999999991</v>
      </c>
      <c r="Q140" s="9">
        <v>380</v>
      </c>
      <c r="R140" s="29">
        <f t="shared" si="11"/>
        <v>380</v>
      </c>
      <c r="S140" s="28">
        <f t="shared" ref="S140:S203" si="25">P140+G140</f>
        <v>84.190639631336396</v>
      </c>
      <c r="T140" s="9">
        <v>75</v>
      </c>
      <c r="U140" s="28">
        <f t="shared" ref="U140:U203" si="26">IF(W140="RO",G140,S140)</f>
        <v>14.290639631336404</v>
      </c>
      <c r="V140" s="9">
        <v>81</v>
      </c>
      <c r="W140" s="9" t="s">
        <v>17</v>
      </c>
    </row>
    <row r="141" spans="1:23" x14ac:dyDescent="0.25">
      <c r="A141" s="38" t="s">
        <v>176</v>
      </c>
      <c r="B141" s="9">
        <v>920</v>
      </c>
      <c r="C141" s="9">
        <v>97.46</v>
      </c>
      <c r="D141" s="9">
        <v>31.09</v>
      </c>
      <c r="E141" s="9">
        <v>11</v>
      </c>
      <c r="F141" s="9">
        <v>227</v>
      </c>
      <c r="G141" s="28">
        <f t="shared" si="21"/>
        <v>11.251316564811837</v>
      </c>
      <c r="H141" s="28">
        <f t="shared" si="22"/>
        <v>8</v>
      </c>
      <c r="I141" s="13"/>
      <c r="J141" s="9">
        <v>0</v>
      </c>
      <c r="K141" s="9">
        <v>8000</v>
      </c>
      <c r="L141" s="9">
        <f t="shared" si="23"/>
        <v>96.59574468085107</v>
      </c>
      <c r="M141" s="16"/>
      <c r="N141" s="9">
        <v>916</v>
      </c>
      <c r="O141" s="9">
        <v>1220</v>
      </c>
      <c r="P141" s="9">
        <f t="shared" si="24"/>
        <v>73.2</v>
      </c>
      <c r="Q141" s="9">
        <v>638</v>
      </c>
      <c r="R141" s="29">
        <f t="shared" si="11"/>
        <v>638</v>
      </c>
      <c r="S141" s="28">
        <f t="shared" si="25"/>
        <v>84.451316564811833</v>
      </c>
      <c r="T141" s="9">
        <v>75</v>
      </c>
      <c r="U141" s="28">
        <f t="shared" si="26"/>
        <v>11.251316564811837</v>
      </c>
      <c r="V141" s="9">
        <v>69</v>
      </c>
      <c r="W141" s="9" t="s">
        <v>17</v>
      </c>
    </row>
    <row r="142" spans="1:23" x14ac:dyDescent="0.25">
      <c r="A142" s="38" t="s">
        <v>177</v>
      </c>
      <c r="B142" s="9">
        <v>930</v>
      </c>
      <c r="C142" s="9">
        <v>95.39</v>
      </c>
      <c r="D142" s="9">
        <v>30.44</v>
      </c>
      <c r="E142" s="9">
        <v>14</v>
      </c>
      <c r="F142" s="9">
        <v>229</v>
      </c>
      <c r="G142" s="28">
        <f t="shared" si="21"/>
        <v>11.247496320630749</v>
      </c>
      <c r="H142" s="28">
        <f t="shared" si="22"/>
        <v>8</v>
      </c>
      <c r="I142" s="13"/>
      <c r="J142" s="9">
        <v>0</v>
      </c>
      <c r="K142" s="9">
        <v>8000</v>
      </c>
      <c r="L142" s="9">
        <f t="shared" si="23"/>
        <v>96.624472573839668</v>
      </c>
      <c r="M142" s="16"/>
      <c r="N142" s="9">
        <v>956</v>
      </c>
      <c r="O142" s="9">
        <v>1225</v>
      </c>
      <c r="P142" s="9">
        <f t="shared" si="24"/>
        <v>73.5</v>
      </c>
      <c r="Q142" s="9">
        <v>670</v>
      </c>
      <c r="R142" s="29">
        <f t="shared" si="11"/>
        <v>670</v>
      </c>
      <c r="S142" s="28">
        <f t="shared" si="25"/>
        <v>84.747496320630745</v>
      </c>
      <c r="T142" s="9">
        <v>75</v>
      </c>
      <c r="U142" s="28">
        <f t="shared" si="26"/>
        <v>11.247496320630749</v>
      </c>
      <c r="V142" s="9">
        <v>61</v>
      </c>
      <c r="W142" s="9" t="s">
        <v>17</v>
      </c>
    </row>
    <row r="143" spans="1:23" x14ac:dyDescent="0.25">
      <c r="A143" s="38" t="s">
        <v>178</v>
      </c>
      <c r="B143" s="9">
        <v>935</v>
      </c>
      <c r="C143" s="9">
        <v>111.24</v>
      </c>
      <c r="D143" s="9">
        <v>30.38</v>
      </c>
      <c r="E143" s="9">
        <v>13</v>
      </c>
      <c r="F143" s="9">
        <v>230</v>
      </c>
      <c r="G143" s="28">
        <f t="shared" si="21"/>
        <v>13.142284660961158</v>
      </c>
      <c r="H143" s="28">
        <f t="shared" si="22"/>
        <v>8</v>
      </c>
      <c r="I143" s="13"/>
      <c r="J143" s="9">
        <v>0</v>
      </c>
      <c r="K143" s="9">
        <v>8000</v>
      </c>
      <c r="L143" s="9">
        <f t="shared" si="23"/>
        <v>96.638655462184872</v>
      </c>
      <c r="M143" s="16"/>
      <c r="N143" s="9">
        <v>962</v>
      </c>
      <c r="O143" s="9">
        <v>1657</v>
      </c>
      <c r="P143" s="9">
        <f t="shared" si="24"/>
        <v>99.42</v>
      </c>
      <c r="Q143" s="9">
        <v>679</v>
      </c>
      <c r="R143" s="29">
        <f t="shared" si="11"/>
        <v>679</v>
      </c>
      <c r="S143" s="28">
        <f t="shared" si="25"/>
        <v>112.56228466096115</v>
      </c>
      <c r="T143" s="9">
        <v>75</v>
      </c>
      <c r="U143" s="28">
        <f t="shared" si="26"/>
        <v>13.142284660961158</v>
      </c>
      <c r="V143" s="9">
        <v>57</v>
      </c>
      <c r="W143" s="9" t="s">
        <v>17</v>
      </c>
    </row>
    <row r="144" spans="1:23" x14ac:dyDescent="0.25">
      <c r="A144" s="39" t="s">
        <v>179</v>
      </c>
      <c r="B144" s="5">
        <v>935</v>
      </c>
      <c r="C144" s="5">
        <v>111.34</v>
      </c>
      <c r="D144" s="5">
        <v>30.53</v>
      </c>
      <c r="E144" s="5">
        <v>12</v>
      </c>
      <c r="F144" s="5">
        <v>230</v>
      </c>
      <c r="G144" s="11">
        <f t="shared" si="21"/>
        <v>13.089470291516541</v>
      </c>
      <c r="H144" s="11">
        <f t="shared" si="22"/>
        <v>8</v>
      </c>
      <c r="I144" s="21"/>
      <c r="J144" s="22">
        <v>0</v>
      </c>
      <c r="K144" s="22">
        <v>8000</v>
      </c>
      <c r="L144" s="22">
        <f t="shared" si="23"/>
        <v>96.638655462184872</v>
      </c>
      <c r="M144" s="24"/>
      <c r="N144" s="5">
        <v>971</v>
      </c>
      <c r="O144" s="5">
        <v>1659</v>
      </c>
      <c r="P144" s="5">
        <f t="shared" si="24"/>
        <v>99.539999999999992</v>
      </c>
      <c r="Q144" s="5">
        <v>685</v>
      </c>
      <c r="R144" s="6">
        <f t="shared" si="11"/>
        <v>685</v>
      </c>
      <c r="S144" s="11">
        <f t="shared" si="25"/>
        <v>112.62947029151653</v>
      </c>
      <c r="T144" s="5">
        <v>75</v>
      </c>
      <c r="U144" s="11">
        <f t="shared" si="26"/>
        <v>13.089470291516541</v>
      </c>
      <c r="V144" s="5">
        <v>56</v>
      </c>
      <c r="W144" s="5" t="s">
        <v>17</v>
      </c>
    </row>
    <row r="145" spans="1:23" x14ac:dyDescent="0.25">
      <c r="A145" s="39" t="s">
        <v>180</v>
      </c>
      <c r="B145" s="5">
        <v>945</v>
      </c>
      <c r="C145" s="5">
        <v>93.57</v>
      </c>
      <c r="D145" s="5">
        <v>30.34</v>
      </c>
      <c r="E145" s="5">
        <v>14</v>
      </c>
      <c r="F145" s="5">
        <v>232</v>
      </c>
      <c r="G145" s="11">
        <f t="shared" si="21"/>
        <v>11.069263150955834</v>
      </c>
      <c r="H145" s="11">
        <f t="shared" si="22"/>
        <v>8</v>
      </c>
      <c r="I145" s="21"/>
      <c r="J145" s="22">
        <v>0</v>
      </c>
      <c r="K145" s="22">
        <v>8000</v>
      </c>
      <c r="L145" s="22">
        <f t="shared" si="23"/>
        <v>96.666666666666671</v>
      </c>
      <c r="M145" s="24"/>
      <c r="N145" s="5">
        <v>973</v>
      </c>
      <c r="O145" s="5">
        <v>1887</v>
      </c>
      <c r="P145" s="5">
        <f t="shared" si="24"/>
        <v>113.22</v>
      </c>
      <c r="Q145" s="5">
        <v>693</v>
      </c>
      <c r="R145" s="6">
        <f t="shared" si="11"/>
        <v>693</v>
      </c>
      <c r="S145" s="11">
        <f t="shared" si="25"/>
        <v>124.28926315095583</v>
      </c>
      <c r="T145" s="5">
        <v>75</v>
      </c>
      <c r="U145" s="11">
        <f t="shared" si="26"/>
        <v>11.069263150955834</v>
      </c>
      <c r="V145" s="5">
        <v>60</v>
      </c>
      <c r="W145" s="5" t="s">
        <v>17</v>
      </c>
    </row>
    <row r="146" spans="1:23" x14ac:dyDescent="0.25">
      <c r="A146" s="39" t="s">
        <v>181</v>
      </c>
      <c r="B146" s="5">
        <v>955</v>
      </c>
      <c r="C146" s="5">
        <v>93.87</v>
      </c>
      <c r="D146" s="5">
        <v>30.66</v>
      </c>
      <c r="E146" s="5">
        <v>14</v>
      </c>
      <c r="F146" s="5">
        <v>234</v>
      </c>
      <c r="G146" s="11">
        <f t="shared" si="21"/>
        <v>10.988852054794521</v>
      </c>
      <c r="H146" s="11">
        <f t="shared" si="22"/>
        <v>8</v>
      </c>
      <c r="I146" s="21"/>
      <c r="J146" s="22">
        <v>0</v>
      </c>
      <c r="K146" s="22">
        <v>8000</v>
      </c>
      <c r="L146" s="22">
        <f t="shared" si="23"/>
        <v>96.694214876033058</v>
      </c>
      <c r="M146" s="24"/>
      <c r="N146" s="5">
        <v>996</v>
      </c>
      <c r="O146" s="5">
        <v>1876</v>
      </c>
      <c r="P146" s="5">
        <f t="shared" si="24"/>
        <v>112.56</v>
      </c>
      <c r="Q146" s="5">
        <v>706</v>
      </c>
      <c r="R146" s="6">
        <f t="shared" si="11"/>
        <v>706</v>
      </c>
      <c r="S146" s="11">
        <f t="shared" si="25"/>
        <v>123.54885205479452</v>
      </c>
      <c r="T146" s="5">
        <v>75</v>
      </c>
      <c r="U146" s="11">
        <f t="shared" si="26"/>
        <v>10.988852054794521</v>
      </c>
      <c r="V146" s="5">
        <v>58</v>
      </c>
      <c r="W146" s="5" t="s">
        <v>17</v>
      </c>
    </row>
    <row r="147" spans="1:23" x14ac:dyDescent="0.25">
      <c r="A147" s="39" t="s">
        <v>182</v>
      </c>
      <c r="B147" s="5">
        <v>960</v>
      </c>
      <c r="C147" s="5">
        <v>95.33</v>
      </c>
      <c r="D147" s="5">
        <v>30.71</v>
      </c>
      <c r="E147" s="5">
        <v>17</v>
      </c>
      <c r="F147" s="5">
        <v>235</v>
      </c>
      <c r="G147" s="11">
        <f t="shared" si="21"/>
        <v>11.141596743731684</v>
      </c>
      <c r="H147" s="11">
        <f t="shared" si="22"/>
        <v>8</v>
      </c>
      <c r="I147" s="21"/>
      <c r="J147" s="22">
        <v>0</v>
      </c>
      <c r="K147" s="22">
        <v>8000</v>
      </c>
      <c r="L147" s="22">
        <f t="shared" si="23"/>
        <v>96.707818930041157</v>
      </c>
      <c r="M147" s="24"/>
      <c r="N147" s="5">
        <v>1000</v>
      </c>
      <c r="O147" s="5">
        <v>1879</v>
      </c>
      <c r="P147" s="5">
        <f t="shared" si="24"/>
        <v>112.74</v>
      </c>
      <c r="Q147" s="5">
        <v>712</v>
      </c>
      <c r="R147" s="6">
        <f t="shared" si="11"/>
        <v>712</v>
      </c>
      <c r="S147" s="11">
        <f t="shared" si="25"/>
        <v>123.88159674373168</v>
      </c>
      <c r="T147" s="5">
        <v>75</v>
      </c>
      <c r="U147" s="11">
        <f t="shared" si="26"/>
        <v>11.141596743731684</v>
      </c>
      <c r="V147" s="5">
        <v>61</v>
      </c>
      <c r="W147" s="5" t="s">
        <v>17</v>
      </c>
    </row>
    <row r="148" spans="1:23" x14ac:dyDescent="0.25">
      <c r="A148" s="38" t="s">
        <v>183</v>
      </c>
      <c r="B148" s="9">
        <v>960</v>
      </c>
      <c r="C148" s="9">
        <v>94.35</v>
      </c>
      <c r="D148" s="9">
        <v>31.06</v>
      </c>
      <c r="E148" s="9">
        <v>48</v>
      </c>
      <c r="F148" s="9">
        <v>235</v>
      </c>
      <c r="G148" s="28">
        <f t="shared" si="21"/>
        <v>10.902801674179008</v>
      </c>
      <c r="H148" s="28">
        <f t="shared" si="22"/>
        <v>8</v>
      </c>
      <c r="I148" s="13"/>
      <c r="J148" s="9">
        <v>0</v>
      </c>
      <c r="K148" s="9">
        <v>8000</v>
      </c>
      <c r="L148" s="9">
        <f t="shared" si="23"/>
        <v>96.707818930041157</v>
      </c>
      <c r="M148" s="16"/>
      <c r="N148" s="9">
        <v>986</v>
      </c>
      <c r="O148" s="9">
        <v>1848</v>
      </c>
      <c r="P148" s="9">
        <f t="shared" si="24"/>
        <v>110.88</v>
      </c>
      <c r="Q148" s="9">
        <v>679</v>
      </c>
      <c r="R148" s="29">
        <f t="shared" si="11"/>
        <v>679</v>
      </c>
      <c r="S148" s="28">
        <f t="shared" si="25"/>
        <v>121.782801674179</v>
      </c>
      <c r="T148" s="9">
        <v>75</v>
      </c>
      <c r="U148" s="28">
        <f t="shared" si="26"/>
        <v>10.902801674179008</v>
      </c>
      <c r="V148" s="9">
        <v>62</v>
      </c>
      <c r="W148" s="9" t="s">
        <v>17</v>
      </c>
    </row>
    <row r="149" spans="1:23" x14ac:dyDescent="0.25">
      <c r="A149" s="38" t="s">
        <v>184</v>
      </c>
      <c r="B149" s="9">
        <v>970</v>
      </c>
      <c r="C149" s="9">
        <v>98.16</v>
      </c>
      <c r="D149" s="9">
        <v>31.84</v>
      </c>
      <c r="E149" s="9">
        <v>17</v>
      </c>
      <c r="F149" s="9">
        <v>237</v>
      </c>
      <c r="G149" s="28">
        <f t="shared" si="21"/>
        <v>11.065196984924622</v>
      </c>
      <c r="H149" s="28">
        <f t="shared" si="22"/>
        <v>8</v>
      </c>
      <c r="I149" s="13"/>
      <c r="J149" s="9">
        <v>0</v>
      </c>
      <c r="K149" s="9">
        <v>8000</v>
      </c>
      <c r="L149" s="9">
        <f t="shared" si="23"/>
        <v>96.734693877551024</v>
      </c>
      <c r="M149" s="16"/>
      <c r="N149" s="9">
        <v>1010</v>
      </c>
      <c r="O149" s="9">
        <v>1855</v>
      </c>
      <c r="P149" s="9">
        <f t="shared" si="24"/>
        <v>111.3</v>
      </c>
      <c r="Q149" s="9">
        <v>711</v>
      </c>
      <c r="R149" s="29">
        <f t="shared" si="11"/>
        <v>711</v>
      </c>
      <c r="S149" s="28">
        <f t="shared" si="25"/>
        <v>122.36519698492462</v>
      </c>
      <c r="T149" s="9">
        <v>75</v>
      </c>
      <c r="U149" s="28">
        <f t="shared" si="26"/>
        <v>11.065196984924622</v>
      </c>
      <c r="V149" s="9">
        <v>60</v>
      </c>
      <c r="W149" s="9" t="s">
        <v>17</v>
      </c>
    </row>
    <row r="150" spans="1:23" x14ac:dyDescent="0.25">
      <c r="A150" s="38" t="s">
        <v>185</v>
      </c>
      <c r="B150" s="9">
        <v>980</v>
      </c>
      <c r="C150" s="9">
        <v>98.44</v>
      </c>
      <c r="D150" s="9">
        <v>31.5</v>
      </c>
      <c r="E150" s="9">
        <v>18</v>
      </c>
      <c r="F150" s="9">
        <v>239</v>
      </c>
      <c r="G150" s="28">
        <f t="shared" si="21"/>
        <v>11.216534857142857</v>
      </c>
      <c r="H150" s="28">
        <f t="shared" si="22"/>
        <v>8</v>
      </c>
      <c r="I150" s="13"/>
      <c r="J150" s="9">
        <v>0</v>
      </c>
      <c r="K150" s="9">
        <v>8000</v>
      </c>
      <c r="L150" s="9">
        <f t="shared" si="23"/>
        <v>96.761133603238861</v>
      </c>
      <c r="M150" s="16"/>
      <c r="N150" s="9">
        <v>1050</v>
      </c>
      <c r="O150" s="9">
        <v>1847</v>
      </c>
      <c r="P150" s="9">
        <f t="shared" si="24"/>
        <v>110.82</v>
      </c>
      <c r="Q150" s="9">
        <v>721</v>
      </c>
      <c r="R150" s="29">
        <f t="shared" si="11"/>
        <v>721</v>
      </c>
      <c r="S150" s="28">
        <f t="shared" si="25"/>
        <v>122.03653485714285</v>
      </c>
      <c r="T150" s="9">
        <v>75</v>
      </c>
      <c r="U150" s="28">
        <f t="shared" si="26"/>
        <v>11.216534857142857</v>
      </c>
      <c r="V150" s="9">
        <v>61</v>
      </c>
      <c r="W150" s="9" t="s">
        <v>17</v>
      </c>
    </row>
    <row r="151" spans="1:23" x14ac:dyDescent="0.25">
      <c r="A151" s="38" t="s">
        <v>186</v>
      </c>
      <c r="B151" s="9">
        <v>985</v>
      </c>
      <c r="C151" s="9">
        <v>94.76</v>
      </c>
      <c r="D151" s="9">
        <v>30.44</v>
      </c>
      <c r="E151" s="9">
        <v>18</v>
      </c>
      <c r="F151" s="9">
        <v>240</v>
      </c>
      <c r="G151" s="28">
        <f t="shared" si="21"/>
        <v>11.17321261498029</v>
      </c>
      <c r="H151" s="28">
        <f t="shared" si="22"/>
        <v>8</v>
      </c>
      <c r="I151" s="13"/>
      <c r="J151" s="9">
        <v>0</v>
      </c>
      <c r="K151" s="9">
        <v>8000</v>
      </c>
      <c r="L151" s="9">
        <f t="shared" si="23"/>
        <v>96.774193548387103</v>
      </c>
      <c r="M151" s="16"/>
      <c r="N151" s="9">
        <v>1060</v>
      </c>
      <c r="O151" s="9">
        <v>1854</v>
      </c>
      <c r="P151" s="9">
        <f t="shared" si="24"/>
        <v>111.24</v>
      </c>
      <c r="Q151" s="9">
        <v>729</v>
      </c>
      <c r="R151" s="29">
        <f t="shared" si="11"/>
        <v>729</v>
      </c>
      <c r="S151" s="28">
        <f t="shared" si="25"/>
        <v>122.41321261498028</v>
      </c>
      <c r="T151" s="9">
        <v>75</v>
      </c>
      <c r="U151" s="28">
        <f t="shared" si="26"/>
        <v>11.17321261498029</v>
      </c>
      <c r="V151" s="9">
        <v>83</v>
      </c>
      <c r="W151" s="9" t="s">
        <v>17</v>
      </c>
    </row>
    <row r="152" spans="1:23" x14ac:dyDescent="0.25">
      <c r="A152" s="39" t="s">
        <v>187</v>
      </c>
      <c r="B152" s="5">
        <v>985</v>
      </c>
      <c r="C152" s="5">
        <v>97.15</v>
      </c>
      <c r="D152" s="5">
        <v>30.34</v>
      </c>
      <c r="E152" s="5">
        <v>23</v>
      </c>
      <c r="F152" s="5">
        <v>240</v>
      </c>
      <c r="G152" s="11">
        <f t="shared" si="21"/>
        <v>11.49277455504285</v>
      </c>
      <c r="H152" s="11">
        <f t="shared" si="22"/>
        <v>8</v>
      </c>
      <c r="I152" s="21"/>
      <c r="J152" s="22">
        <v>0</v>
      </c>
      <c r="K152" s="22">
        <v>8000</v>
      </c>
      <c r="L152" s="22">
        <f t="shared" si="23"/>
        <v>96.774193548387103</v>
      </c>
      <c r="M152" s="24"/>
      <c r="N152" s="5">
        <v>1050</v>
      </c>
      <c r="O152" s="5">
        <v>1823</v>
      </c>
      <c r="P152" s="5">
        <f t="shared" si="24"/>
        <v>109.38</v>
      </c>
      <c r="Q152" s="5">
        <v>708</v>
      </c>
      <c r="R152" s="6">
        <f t="shared" si="11"/>
        <v>708</v>
      </c>
      <c r="S152" s="11">
        <f t="shared" si="25"/>
        <v>120.87277455504284</v>
      </c>
      <c r="T152" s="5">
        <v>75</v>
      </c>
      <c r="U152" s="11">
        <f t="shared" si="26"/>
        <v>11.49277455504285</v>
      </c>
      <c r="V152" s="5">
        <v>55</v>
      </c>
      <c r="W152" s="5" t="s">
        <v>17</v>
      </c>
    </row>
    <row r="153" spans="1:23" x14ac:dyDescent="0.25">
      <c r="A153" s="39" t="s">
        <v>188</v>
      </c>
      <c r="B153" s="5">
        <v>995</v>
      </c>
      <c r="C153" s="5">
        <v>95.01</v>
      </c>
      <c r="D153" s="5">
        <v>30.4</v>
      </c>
      <c r="E153" s="5">
        <v>18</v>
      </c>
      <c r="F153" s="5">
        <v>242</v>
      </c>
      <c r="G153" s="11">
        <f t="shared" si="21"/>
        <v>11.217430657894738</v>
      </c>
      <c r="H153" s="11">
        <f t="shared" si="22"/>
        <v>8</v>
      </c>
      <c r="I153" s="21"/>
      <c r="J153" s="22">
        <v>0</v>
      </c>
      <c r="K153" s="22">
        <v>8000</v>
      </c>
      <c r="L153" s="22">
        <f t="shared" si="23"/>
        <v>96.8</v>
      </c>
      <c r="M153" s="24"/>
      <c r="N153" s="5">
        <v>1050</v>
      </c>
      <c r="O153" s="5">
        <v>1853</v>
      </c>
      <c r="P153" s="5">
        <f t="shared" si="24"/>
        <v>111.17999999999999</v>
      </c>
      <c r="Q153" s="5">
        <v>721</v>
      </c>
      <c r="R153" s="6">
        <f t="shared" si="11"/>
        <v>721</v>
      </c>
      <c r="S153" s="11">
        <f t="shared" si="25"/>
        <v>122.39743065789473</v>
      </c>
      <c r="T153" s="5">
        <v>75</v>
      </c>
      <c r="U153" s="11">
        <f t="shared" si="26"/>
        <v>11.217430657894738</v>
      </c>
      <c r="V153" s="5">
        <v>51</v>
      </c>
      <c r="W153" s="5" t="s">
        <v>17</v>
      </c>
    </row>
    <row r="154" spans="1:23" x14ac:dyDescent="0.25">
      <c r="A154" s="39" t="s">
        <v>189</v>
      </c>
      <c r="B154" s="5">
        <v>1005</v>
      </c>
      <c r="C154" s="5">
        <v>95.11</v>
      </c>
      <c r="D154" s="5">
        <v>30.44</v>
      </c>
      <c r="E154" s="5">
        <v>17</v>
      </c>
      <c r="F154" s="5">
        <v>244</v>
      </c>
      <c r="G154" s="11">
        <f t="shared" si="21"/>
        <v>11.214481340341655</v>
      </c>
      <c r="H154" s="11">
        <f t="shared" si="22"/>
        <v>8</v>
      </c>
      <c r="I154" s="21"/>
      <c r="J154" s="22">
        <v>0</v>
      </c>
      <c r="K154" s="22">
        <v>8000</v>
      </c>
      <c r="L154" s="22">
        <f t="shared" si="23"/>
        <v>96.825396825396822</v>
      </c>
      <c r="M154" s="24"/>
      <c r="N154" s="5">
        <v>1080</v>
      </c>
      <c r="O154" s="5">
        <v>1870</v>
      </c>
      <c r="P154" s="5">
        <f t="shared" si="24"/>
        <v>112.2</v>
      </c>
      <c r="Q154" s="5">
        <v>739</v>
      </c>
      <c r="R154" s="6">
        <f t="shared" si="11"/>
        <v>739</v>
      </c>
      <c r="S154" s="11">
        <f t="shared" si="25"/>
        <v>123.41448134034165</v>
      </c>
      <c r="T154" s="5">
        <v>75</v>
      </c>
      <c r="U154" s="11">
        <f t="shared" si="26"/>
        <v>11.214481340341655</v>
      </c>
      <c r="V154" s="5">
        <v>59</v>
      </c>
      <c r="W154" s="5" t="s">
        <v>17</v>
      </c>
    </row>
    <row r="155" spans="1:23" x14ac:dyDescent="0.25">
      <c r="A155" s="39" t="s">
        <v>190</v>
      </c>
      <c r="B155" s="5">
        <v>1010</v>
      </c>
      <c r="C155" s="5">
        <v>98.87</v>
      </c>
      <c r="D155" s="5">
        <v>31.87</v>
      </c>
      <c r="E155" s="5">
        <v>16</v>
      </c>
      <c r="F155" s="5">
        <v>245</v>
      </c>
      <c r="G155" s="11">
        <f t="shared" si="21"/>
        <v>11.134741261374332</v>
      </c>
      <c r="H155" s="11">
        <f t="shared" si="22"/>
        <v>8</v>
      </c>
      <c r="I155" s="21"/>
      <c r="J155" s="22">
        <v>0</v>
      </c>
      <c r="K155" s="22">
        <v>8000</v>
      </c>
      <c r="L155" s="22">
        <f t="shared" si="23"/>
        <v>96.837944664031625</v>
      </c>
      <c r="M155" s="24"/>
      <c r="N155" s="5">
        <v>1100</v>
      </c>
      <c r="O155" s="5">
        <v>1869</v>
      </c>
      <c r="P155" s="5">
        <f t="shared" si="24"/>
        <v>112.14</v>
      </c>
      <c r="Q155" s="5">
        <v>741</v>
      </c>
      <c r="R155" s="6">
        <f t="shared" si="11"/>
        <v>741</v>
      </c>
      <c r="S155" s="11">
        <f t="shared" si="25"/>
        <v>123.27474126137433</v>
      </c>
      <c r="T155" s="5">
        <v>75</v>
      </c>
      <c r="U155" s="11">
        <f t="shared" si="26"/>
        <v>11.134741261374332</v>
      </c>
      <c r="V155" s="5">
        <v>65</v>
      </c>
      <c r="W155" s="5" t="s">
        <v>17</v>
      </c>
    </row>
    <row r="156" spans="1:23" x14ac:dyDescent="0.25">
      <c r="A156" s="38" t="s">
        <v>191</v>
      </c>
      <c r="B156" s="9">
        <v>1010</v>
      </c>
      <c r="C156" s="9">
        <v>94.13</v>
      </c>
      <c r="D156" s="9">
        <v>30.35</v>
      </c>
      <c r="E156" s="9">
        <v>15</v>
      </c>
      <c r="F156" s="9">
        <v>245</v>
      </c>
      <c r="G156" s="28">
        <f t="shared" si="21"/>
        <v>11.131841713344315</v>
      </c>
      <c r="H156" s="28">
        <f t="shared" si="22"/>
        <v>8</v>
      </c>
      <c r="I156" s="13"/>
      <c r="J156" s="9">
        <v>0</v>
      </c>
      <c r="K156" s="9">
        <v>8000</v>
      </c>
      <c r="L156" s="9">
        <f t="shared" si="23"/>
        <v>96.837944664031625</v>
      </c>
      <c r="M156" s="16"/>
      <c r="N156" s="9">
        <v>1100</v>
      </c>
      <c r="O156" s="9">
        <v>1873</v>
      </c>
      <c r="P156" s="9">
        <f t="shared" si="24"/>
        <v>112.38</v>
      </c>
      <c r="Q156" s="9">
        <v>746</v>
      </c>
      <c r="R156" s="29">
        <f t="shared" si="11"/>
        <v>746</v>
      </c>
      <c r="S156" s="28">
        <f t="shared" si="25"/>
        <v>123.51184171334431</v>
      </c>
      <c r="T156" s="9">
        <v>75</v>
      </c>
      <c r="U156" s="28">
        <f t="shared" si="26"/>
        <v>11.131841713344315</v>
      </c>
      <c r="V156" s="9">
        <v>60</v>
      </c>
      <c r="W156" s="9" t="s">
        <v>17</v>
      </c>
    </row>
    <row r="157" spans="1:23" x14ac:dyDescent="0.25">
      <c r="A157" s="38" t="s">
        <v>192</v>
      </c>
      <c r="B157" s="9">
        <v>1020</v>
      </c>
      <c r="C157" s="9">
        <v>93.25</v>
      </c>
      <c r="D157" s="9">
        <v>30.22</v>
      </c>
      <c r="E157" s="9">
        <v>16</v>
      </c>
      <c r="F157" s="9">
        <v>247</v>
      </c>
      <c r="G157" s="28">
        <f t="shared" si="21"/>
        <v>11.075211780277961</v>
      </c>
      <c r="H157" s="28">
        <f t="shared" si="22"/>
        <v>8</v>
      </c>
      <c r="I157" s="13"/>
      <c r="J157" s="9">
        <v>0</v>
      </c>
      <c r="K157" s="9">
        <v>8000</v>
      </c>
      <c r="L157" s="9">
        <f t="shared" si="23"/>
        <v>96.862745098039213</v>
      </c>
      <c r="M157" s="16"/>
      <c r="N157" s="9">
        <v>1150</v>
      </c>
      <c r="O157" s="9">
        <v>1870</v>
      </c>
      <c r="P157" s="9">
        <f t="shared" si="24"/>
        <v>112.2</v>
      </c>
      <c r="Q157" s="9">
        <v>761</v>
      </c>
      <c r="R157" s="29">
        <f t="shared" si="11"/>
        <v>761</v>
      </c>
      <c r="S157" s="28">
        <f t="shared" si="25"/>
        <v>123.27521178027797</v>
      </c>
      <c r="T157" s="9">
        <v>75</v>
      </c>
      <c r="U157" s="28">
        <f t="shared" si="26"/>
        <v>11.075211780277961</v>
      </c>
      <c r="V157" s="9">
        <v>59</v>
      </c>
      <c r="W157" s="9" t="s">
        <v>17</v>
      </c>
    </row>
    <row r="158" spans="1:23" x14ac:dyDescent="0.25">
      <c r="A158" s="38" t="s">
        <v>193</v>
      </c>
      <c r="B158" s="9">
        <v>1030</v>
      </c>
      <c r="C158" s="9">
        <v>93.35</v>
      </c>
      <c r="D158" s="9">
        <v>30.35</v>
      </c>
      <c r="E158" s="9">
        <v>17</v>
      </c>
      <c r="F158" s="9">
        <v>249</v>
      </c>
      <c r="G158" s="28">
        <f t="shared" si="21"/>
        <v>11.039598682042833</v>
      </c>
      <c r="H158" s="28">
        <f t="shared" si="22"/>
        <v>8</v>
      </c>
      <c r="I158" s="13"/>
      <c r="J158" s="9">
        <v>0</v>
      </c>
      <c r="K158" s="9">
        <v>8000</v>
      </c>
      <c r="L158" s="9">
        <f t="shared" si="23"/>
        <v>96.887159533073927</v>
      </c>
      <c r="M158" s="16"/>
      <c r="N158" s="9">
        <v>1160</v>
      </c>
      <c r="O158" s="9">
        <v>1874</v>
      </c>
      <c r="P158" s="9">
        <f t="shared" si="24"/>
        <v>112.44</v>
      </c>
      <c r="Q158" s="9">
        <v>773</v>
      </c>
      <c r="R158" s="29">
        <f t="shared" si="11"/>
        <v>773</v>
      </c>
      <c r="S158" s="28">
        <f t="shared" si="25"/>
        <v>123.47959868204283</v>
      </c>
      <c r="T158" s="9">
        <v>75</v>
      </c>
      <c r="U158" s="28">
        <f t="shared" si="26"/>
        <v>11.039598682042833</v>
      </c>
      <c r="V158" s="9">
        <v>60</v>
      </c>
      <c r="W158" s="9" t="s">
        <v>17</v>
      </c>
    </row>
    <row r="159" spans="1:23" x14ac:dyDescent="0.25">
      <c r="A159" s="38" t="s">
        <v>194</v>
      </c>
      <c r="B159" s="9">
        <v>1035</v>
      </c>
      <c r="C159" s="9">
        <v>92.66</v>
      </c>
      <c r="D159" s="9">
        <v>30.35</v>
      </c>
      <c r="E159" s="9">
        <v>17</v>
      </c>
      <c r="F159" s="9">
        <v>250</v>
      </c>
      <c r="G159" s="28">
        <f t="shared" si="21"/>
        <v>10.957999077429982</v>
      </c>
      <c r="H159" s="28">
        <f t="shared" si="22"/>
        <v>8</v>
      </c>
      <c r="I159" s="13"/>
      <c r="J159" s="9">
        <v>0</v>
      </c>
      <c r="K159" s="9">
        <v>8000</v>
      </c>
      <c r="L159" s="9">
        <f t="shared" si="23"/>
        <v>96.899224806201545</v>
      </c>
      <c r="M159" s="16"/>
      <c r="N159" s="9">
        <v>1170</v>
      </c>
      <c r="O159" s="9">
        <v>1871</v>
      </c>
      <c r="P159" s="9">
        <f t="shared" si="24"/>
        <v>112.25999999999999</v>
      </c>
      <c r="Q159" s="9">
        <v>771</v>
      </c>
      <c r="R159" s="29">
        <f t="shared" si="11"/>
        <v>771</v>
      </c>
      <c r="S159" s="28">
        <f t="shared" si="25"/>
        <v>123.21799907742997</v>
      </c>
      <c r="T159" s="9">
        <v>75</v>
      </c>
      <c r="U159" s="28">
        <f t="shared" si="26"/>
        <v>10.957999077429982</v>
      </c>
      <c r="V159" s="9">
        <v>58</v>
      </c>
      <c r="W159" s="9" t="s">
        <v>17</v>
      </c>
    </row>
    <row r="160" spans="1:23" x14ac:dyDescent="0.25">
      <c r="A160" s="39" t="s">
        <v>195</v>
      </c>
      <c r="B160" s="5">
        <v>1035</v>
      </c>
      <c r="C160" s="5">
        <v>91.29</v>
      </c>
      <c r="D160" s="5">
        <v>30.35</v>
      </c>
      <c r="E160" s="5">
        <v>19</v>
      </c>
      <c r="F160" s="5">
        <v>250</v>
      </c>
      <c r="G160" s="11">
        <f t="shared" si="21"/>
        <v>10.795982471169687</v>
      </c>
      <c r="H160" s="11">
        <f t="shared" si="22"/>
        <v>8</v>
      </c>
      <c r="I160" s="21"/>
      <c r="J160" s="22">
        <v>0</v>
      </c>
      <c r="K160" s="22">
        <v>8000</v>
      </c>
      <c r="L160" s="22">
        <f t="shared" si="23"/>
        <v>96.899224806201545</v>
      </c>
      <c r="M160" s="24"/>
      <c r="N160" s="5">
        <v>1180</v>
      </c>
      <c r="O160" s="5">
        <v>1867</v>
      </c>
      <c r="P160" s="5">
        <f t="shared" si="24"/>
        <v>112.02</v>
      </c>
      <c r="Q160" s="5">
        <v>775</v>
      </c>
      <c r="R160" s="6">
        <f t="shared" si="11"/>
        <v>775</v>
      </c>
      <c r="S160" s="11">
        <f t="shared" si="25"/>
        <v>122.81598247116969</v>
      </c>
      <c r="T160" s="5">
        <v>75</v>
      </c>
      <c r="U160" s="11">
        <f t="shared" si="26"/>
        <v>10.795982471169687</v>
      </c>
      <c r="V160" s="5">
        <v>65</v>
      </c>
      <c r="W160" s="5" t="s">
        <v>17</v>
      </c>
    </row>
    <row r="161" spans="1:23" x14ac:dyDescent="0.25">
      <c r="A161" s="39" t="s">
        <v>196</v>
      </c>
      <c r="B161" s="5">
        <v>1045</v>
      </c>
      <c r="C161" s="5">
        <v>93.23</v>
      </c>
      <c r="D161" s="5">
        <v>30.41</v>
      </c>
      <c r="E161" s="5">
        <v>18</v>
      </c>
      <c r="F161" s="5">
        <v>252</v>
      </c>
      <c r="G161" s="11">
        <f t="shared" si="21"/>
        <v>11.003653929628411</v>
      </c>
      <c r="H161" s="11">
        <f t="shared" si="22"/>
        <v>8</v>
      </c>
      <c r="I161" s="21"/>
      <c r="J161" s="22">
        <v>0</v>
      </c>
      <c r="K161" s="22">
        <v>8000</v>
      </c>
      <c r="L161" s="22">
        <f t="shared" si="23"/>
        <v>96.92307692307692</v>
      </c>
      <c r="M161" s="24"/>
      <c r="N161" s="5">
        <v>1200</v>
      </c>
      <c r="O161" s="5">
        <v>1872</v>
      </c>
      <c r="P161" s="5">
        <f t="shared" si="24"/>
        <v>112.32</v>
      </c>
      <c r="Q161" s="5">
        <v>786</v>
      </c>
      <c r="R161" s="6">
        <f t="shared" si="11"/>
        <v>786</v>
      </c>
      <c r="S161" s="11">
        <f t="shared" si="25"/>
        <v>123.32365392962841</v>
      </c>
      <c r="T161" s="5">
        <v>75</v>
      </c>
      <c r="U161" s="11">
        <f t="shared" si="26"/>
        <v>11.003653929628411</v>
      </c>
      <c r="V161" s="5">
        <v>66</v>
      </c>
      <c r="W161" s="5" t="s">
        <v>17</v>
      </c>
    </row>
    <row r="162" spans="1:23" x14ac:dyDescent="0.25">
      <c r="A162" s="39" t="s">
        <v>197</v>
      </c>
      <c r="B162" s="5">
        <v>1055</v>
      </c>
      <c r="C162" s="5">
        <v>94.55</v>
      </c>
      <c r="D162" s="5">
        <v>30.68</v>
      </c>
      <c r="E162" s="5">
        <v>19</v>
      </c>
      <c r="F162" s="5">
        <v>254</v>
      </c>
      <c r="G162" s="11">
        <f t="shared" si="21"/>
        <v>11.061240547588007</v>
      </c>
      <c r="H162" s="11">
        <f t="shared" si="22"/>
        <v>8</v>
      </c>
      <c r="I162" s="21"/>
      <c r="J162" s="22">
        <v>0</v>
      </c>
      <c r="K162" s="22">
        <v>8000</v>
      </c>
      <c r="L162" s="22">
        <f t="shared" si="23"/>
        <v>96.946564885496187</v>
      </c>
      <c r="M162" s="24"/>
      <c r="N162" s="5">
        <v>1230</v>
      </c>
      <c r="O162" s="5">
        <v>1865</v>
      </c>
      <c r="P162" s="5">
        <f t="shared" si="24"/>
        <v>111.89999999999999</v>
      </c>
      <c r="Q162" s="5">
        <v>800</v>
      </c>
      <c r="R162" s="6">
        <f t="shared" si="11"/>
        <v>800</v>
      </c>
      <c r="S162" s="11">
        <f t="shared" si="25"/>
        <v>122.96124054758801</v>
      </c>
      <c r="T162" s="5">
        <v>75</v>
      </c>
      <c r="U162" s="11">
        <f t="shared" si="26"/>
        <v>11.061240547588007</v>
      </c>
      <c r="V162" s="5">
        <v>64</v>
      </c>
      <c r="W162" s="5" t="s">
        <v>17</v>
      </c>
    </row>
    <row r="163" spans="1:23" x14ac:dyDescent="0.25">
      <c r="A163" s="39" t="s">
        <v>198</v>
      </c>
      <c r="B163" s="5">
        <v>1060</v>
      </c>
      <c r="C163" s="5">
        <v>107.09</v>
      </c>
      <c r="D163" s="5">
        <v>31.99</v>
      </c>
      <c r="E163" s="5">
        <v>11</v>
      </c>
      <c r="F163" s="5">
        <v>255</v>
      </c>
      <c r="G163" s="11">
        <f t="shared" si="21"/>
        <v>12.01523688652704</v>
      </c>
      <c r="H163" s="11">
        <f t="shared" si="22"/>
        <v>8.5</v>
      </c>
      <c r="I163" s="21"/>
      <c r="J163" s="22">
        <v>0</v>
      </c>
      <c r="K163" s="22">
        <v>8500</v>
      </c>
      <c r="L163" s="22">
        <f t="shared" si="23"/>
        <v>96.774193548387103</v>
      </c>
      <c r="M163" s="24">
        <v>1.02</v>
      </c>
      <c r="N163" s="5">
        <v>783</v>
      </c>
      <c r="O163" s="5">
        <v>1850</v>
      </c>
      <c r="P163" s="5">
        <f t="shared" si="24"/>
        <v>111</v>
      </c>
      <c r="Q163" s="5">
        <v>507</v>
      </c>
      <c r="R163" s="6">
        <f t="shared" si="11"/>
        <v>507</v>
      </c>
      <c r="S163" s="11">
        <f t="shared" si="25"/>
        <v>123.01523688652703</v>
      </c>
      <c r="T163" s="5">
        <v>75</v>
      </c>
      <c r="U163" s="11">
        <f t="shared" si="26"/>
        <v>12.01523688652704</v>
      </c>
      <c r="V163" s="5">
        <v>62</v>
      </c>
      <c r="W163" s="5" t="s">
        <v>17</v>
      </c>
    </row>
    <row r="164" spans="1:23" x14ac:dyDescent="0.25">
      <c r="A164" s="38" t="s">
        <v>199</v>
      </c>
      <c r="B164" s="9">
        <v>1060</v>
      </c>
      <c r="C164" s="9">
        <v>93.26</v>
      </c>
      <c r="D164" s="9">
        <v>30.43</v>
      </c>
      <c r="E164" s="9">
        <v>29</v>
      </c>
      <c r="F164" s="9">
        <v>255</v>
      </c>
      <c r="G164" s="28">
        <f t="shared" si="21"/>
        <v>10.999960302333225</v>
      </c>
      <c r="H164" s="28">
        <f t="shared" si="22"/>
        <v>8.5</v>
      </c>
      <c r="I164" s="13"/>
      <c r="J164" s="9">
        <v>0</v>
      </c>
      <c r="K164" s="9">
        <v>8500</v>
      </c>
      <c r="L164" s="9">
        <f t="shared" si="23"/>
        <v>96.774193548387103</v>
      </c>
      <c r="M164" s="16"/>
      <c r="N164" s="9">
        <v>750</v>
      </c>
      <c r="O164" s="9">
        <v>17781</v>
      </c>
      <c r="P164" s="9">
        <f t="shared" si="24"/>
        <v>1066.8599999999999</v>
      </c>
      <c r="Q164" s="9">
        <v>559</v>
      </c>
      <c r="R164" s="29">
        <f t="shared" si="11"/>
        <v>559</v>
      </c>
      <c r="S164" s="28">
        <f t="shared" si="25"/>
        <v>1077.8599603023331</v>
      </c>
      <c r="T164" s="9">
        <v>75</v>
      </c>
      <c r="U164" s="28">
        <f t="shared" si="26"/>
        <v>10.999960302333225</v>
      </c>
      <c r="V164" s="9">
        <v>67</v>
      </c>
      <c r="W164" s="9" t="s">
        <v>17</v>
      </c>
    </row>
    <row r="165" spans="1:23" x14ac:dyDescent="0.25">
      <c r="A165" s="27" t="s">
        <v>200</v>
      </c>
      <c r="B165" s="9">
        <v>1070</v>
      </c>
      <c r="C165" s="9">
        <v>98.98</v>
      </c>
      <c r="D165" s="9">
        <v>30.43</v>
      </c>
      <c r="E165" s="9">
        <v>16</v>
      </c>
      <c r="F165" s="9">
        <v>257</v>
      </c>
      <c r="G165" s="28">
        <f t="shared" si="21"/>
        <v>11.674630824843904</v>
      </c>
      <c r="H165" s="28">
        <f t="shared" si="22"/>
        <v>8.5</v>
      </c>
      <c r="I165" s="13"/>
      <c r="J165" s="9">
        <v>0</v>
      </c>
      <c r="K165" s="9">
        <v>8500</v>
      </c>
      <c r="L165" s="9">
        <f t="shared" si="23"/>
        <v>96.798493408662907</v>
      </c>
      <c r="M165" s="16"/>
      <c r="N165" s="9">
        <v>797</v>
      </c>
      <c r="O165" s="9">
        <v>1827</v>
      </c>
      <c r="P165" s="9">
        <f t="shared" si="24"/>
        <v>109.61999999999999</v>
      </c>
      <c r="Q165" s="9">
        <v>595</v>
      </c>
      <c r="R165" s="29">
        <f t="shared" si="11"/>
        <v>595</v>
      </c>
      <c r="S165" s="28">
        <f t="shared" si="25"/>
        <v>121.29463082484389</v>
      </c>
      <c r="T165" s="9">
        <v>75</v>
      </c>
      <c r="U165" s="28">
        <f t="shared" si="26"/>
        <v>11.674630824843904</v>
      </c>
      <c r="V165" s="9">
        <v>65</v>
      </c>
      <c r="W165" s="9" t="s">
        <v>17</v>
      </c>
    </row>
    <row r="166" spans="1:23" x14ac:dyDescent="0.25">
      <c r="A166" s="27" t="s">
        <v>201</v>
      </c>
      <c r="B166" s="9">
        <v>1080</v>
      </c>
      <c r="C166" s="9">
        <v>100.25</v>
      </c>
      <c r="D166" s="9">
        <v>30.31</v>
      </c>
      <c r="E166" s="9">
        <v>12</v>
      </c>
      <c r="F166" s="9">
        <v>259</v>
      </c>
      <c r="G166" s="28">
        <f t="shared" si="21"/>
        <v>11.871240514681626</v>
      </c>
      <c r="H166" s="28">
        <f t="shared" si="22"/>
        <v>8.5</v>
      </c>
      <c r="I166" s="13"/>
      <c r="J166" s="9">
        <v>0</v>
      </c>
      <c r="K166" s="9">
        <v>8500</v>
      </c>
      <c r="L166" s="9">
        <f t="shared" si="23"/>
        <v>96.822429906542055</v>
      </c>
      <c r="M166" s="16"/>
      <c r="N166" s="9">
        <v>854</v>
      </c>
      <c r="O166" s="9">
        <v>1775</v>
      </c>
      <c r="P166" s="9">
        <f t="shared" si="24"/>
        <v>106.5</v>
      </c>
      <c r="Q166" s="9">
        <v>636</v>
      </c>
      <c r="R166" s="29">
        <f t="shared" si="11"/>
        <v>636</v>
      </c>
      <c r="S166" s="28">
        <f t="shared" si="25"/>
        <v>118.37124051468163</v>
      </c>
      <c r="T166" s="9">
        <v>75</v>
      </c>
      <c r="U166" s="28">
        <f t="shared" si="26"/>
        <v>11.871240514681626</v>
      </c>
      <c r="V166" s="9">
        <v>67</v>
      </c>
      <c r="W166" s="9" t="s">
        <v>17</v>
      </c>
    </row>
    <row r="167" spans="1:23" x14ac:dyDescent="0.25">
      <c r="A167" s="27" t="s">
        <v>202</v>
      </c>
      <c r="B167" s="9">
        <v>1085</v>
      </c>
      <c r="C167" s="9">
        <v>101.85</v>
      </c>
      <c r="D167" s="9">
        <v>31</v>
      </c>
      <c r="E167" s="9">
        <v>19</v>
      </c>
      <c r="F167" s="9">
        <v>260</v>
      </c>
      <c r="G167" s="28">
        <f t="shared" si="21"/>
        <v>11.792258709677419</v>
      </c>
      <c r="H167" s="28">
        <f t="shared" si="22"/>
        <v>8.5</v>
      </c>
      <c r="I167" s="13"/>
      <c r="J167" s="9">
        <v>0</v>
      </c>
      <c r="K167" s="9">
        <v>8500</v>
      </c>
      <c r="L167" s="9">
        <f t="shared" si="23"/>
        <v>96.834264432029798</v>
      </c>
      <c r="M167" s="16"/>
      <c r="N167" s="9">
        <v>869</v>
      </c>
      <c r="O167" s="9">
        <v>1771</v>
      </c>
      <c r="P167" s="9">
        <f t="shared" si="24"/>
        <v>106.25999999999999</v>
      </c>
      <c r="Q167" s="9">
        <v>648</v>
      </c>
      <c r="R167" s="29">
        <f t="shared" si="11"/>
        <v>648</v>
      </c>
      <c r="S167" s="28">
        <f t="shared" si="25"/>
        <v>118.0522587096774</v>
      </c>
      <c r="T167" s="9">
        <v>75</v>
      </c>
      <c r="U167" s="28">
        <f t="shared" si="26"/>
        <v>11.792258709677419</v>
      </c>
      <c r="V167" s="9">
        <v>59</v>
      </c>
      <c r="W167" s="9" t="s">
        <v>17</v>
      </c>
    </row>
    <row r="168" spans="1:23" x14ac:dyDescent="0.25">
      <c r="A168" s="3" t="s">
        <v>203</v>
      </c>
      <c r="B168" s="5">
        <v>1085</v>
      </c>
      <c r="C168" s="5">
        <v>98.74</v>
      </c>
      <c r="D168" s="5">
        <v>30.03</v>
      </c>
      <c r="E168" s="5">
        <v>12</v>
      </c>
      <c r="F168" s="5">
        <v>260</v>
      </c>
      <c r="G168" s="11">
        <f t="shared" si="21"/>
        <v>11.801452147852146</v>
      </c>
      <c r="H168" s="11">
        <f t="shared" si="22"/>
        <v>8.5</v>
      </c>
      <c r="I168" s="21"/>
      <c r="J168" s="22">
        <v>0</v>
      </c>
      <c r="K168" s="22">
        <v>8500</v>
      </c>
      <c r="L168" s="22">
        <f t="shared" si="23"/>
        <v>96.834264432029798</v>
      </c>
      <c r="M168" s="24"/>
      <c r="N168" s="5">
        <v>904</v>
      </c>
      <c r="O168" s="5">
        <v>1823</v>
      </c>
      <c r="P168" s="5">
        <f t="shared" si="24"/>
        <v>109.38</v>
      </c>
      <c r="Q168" s="5">
        <v>660</v>
      </c>
      <c r="R168" s="6">
        <f t="shared" si="11"/>
        <v>660</v>
      </c>
      <c r="S168" s="11">
        <f t="shared" si="25"/>
        <v>121.18145214785214</v>
      </c>
      <c r="T168" s="5">
        <v>75</v>
      </c>
      <c r="U168" s="11">
        <f t="shared" si="26"/>
        <v>11.801452147852146</v>
      </c>
      <c r="V168" s="5">
        <v>59</v>
      </c>
      <c r="W168" s="5" t="s">
        <v>17</v>
      </c>
    </row>
    <row r="169" spans="1:23" x14ac:dyDescent="0.25">
      <c r="A169" s="3" t="s">
        <v>204</v>
      </c>
      <c r="B169" s="5">
        <v>1095</v>
      </c>
      <c r="C169" s="5">
        <v>99.51</v>
      </c>
      <c r="D169" s="5">
        <v>30.25</v>
      </c>
      <c r="E169" s="5">
        <v>25</v>
      </c>
      <c r="F169" s="5">
        <v>262</v>
      </c>
      <c r="G169" s="11">
        <f t="shared" si="21"/>
        <v>11.806984859504134</v>
      </c>
      <c r="H169" s="11">
        <f t="shared" si="22"/>
        <v>8.5</v>
      </c>
      <c r="I169" s="21"/>
      <c r="J169" s="22">
        <v>0</v>
      </c>
      <c r="K169" s="22">
        <v>8500</v>
      </c>
      <c r="L169" s="22">
        <f t="shared" si="23"/>
        <v>96.857670979667276</v>
      </c>
      <c r="M169" s="24"/>
      <c r="N169" s="5">
        <v>932</v>
      </c>
      <c r="O169" s="5">
        <v>1796</v>
      </c>
      <c r="P169" s="5">
        <f t="shared" si="24"/>
        <v>107.75999999999999</v>
      </c>
      <c r="Q169" s="5">
        <v>704</v>
      </c>
      <c r="R169" s="6">
        <f t="shared" si="11"/>
        <v>704</v>
      </c>
      <c r="S169" s="11">
        <f t="shared" si="25"/>
        <v>119.56698485950412</v>
      </c>
      <c r="T169" s="5">
        <v>75</v>
      </c>
      <c r="U169" s="11">
        <f t="shared" si="26"/>
        <v>11.806984859504134</v>
      </c>
      <c r="V169" s="5">
        <v>60</v>
      </c>
      <c r="W169" s="5" t="s">
        <v>17</v>
      </c>
    </row>
    <row r="170" spans="1:23" x14ac:dyDescent="0.25">
      <c r="A170" s="3" t="s">
        <v>205</v>
      </c>
      <c r="B170" s="5">
        <v>1105</v>
      </c>
      <c r="C170" s="5">
        <v>103.29</v>
      </c>
      <c r="D170" s="5">
        <v>32.57</v>
      </c>
      <c r="E170" s="5">
        <v>13</v>
      </c>
      <c r="F170" s="5">
        <v>264</v>
      </c>
      <c r="G170" s="11">
        <f t="shared" si="21"/>
        <v>11.382513601473748</v>
      </c>
      <c r="H170" s="11">
        <f t="shared" si="22"/>
        <v>8.5</v>
      </c>
      <c r="I170" s="21"/>
      <c r="J170" s="22">
        <v>0</v>
      </c>
      <c r="K170" s="22">
        <v>8500</v>
      </c>
      <c r="L170" s="22">
        <f t="shared" si="23"/>
        <v>96.88073394495413</v>
      </c>
      <c r="M170" s="24"/>
      <c r="N170" s="5">
        <v>980</v>
      </c>
      <c r="O170" s="5">
        <v>1808</v>
      </c>
      <c r="P170" s="5">
        <f t="shared" si="24"/>
        <v>108.47999999999999</v>
      </c>
      <c r="Q170" s="5">
        <v>759</v>
      </c>
      <c r="R170" s="6">
        <f t="shared" si="11"/>
        <v>759</v>
      </c>
      <c r="S170" s="11">
        <f t="shared" si="25"/>
        <v>119.86251360147374</v>
      </c>
      <c r="T170" s="5">
        <v>75</v>
      </c>
      <c r="U170" s="11">
        <f t="shared" si="26"/>
        <v>11.382513601473748</v>
      </c>
      <c r="V170" s="5">
        <v>55</v>
      </c>
      <c r="W170" s="5" t="s">
        <v>17</v>
      </c>
    </row>
    <row r="171" spans="1:23" x14ac:dyDescent="0.25">
      <c r="A171" s="3" t="s">
        <v>206</v>
      </c>
      <c r="B171" s="5">
        <v>1120</v>
      </c>
      <c r="C171" s="5">
        <v>94.05</v>
      </c>
      <c r="D171" s="5">
        <v>30.34</v>
      </c>
      <c r="E171" s="5">
        <v>15</v>
      </c>
      <c r="F171" s="5">
        <v>265</v>
      </c>
      <c r="G171" s="11">
        <f t="shared" si="21"/>
        <v>11.126046802900461</v>
      </c>
      <c r="H171" s="11">
        <f t="shared" si="22"/>
        <v>8.5</v>
      </c>
      <c r="I171" s="21"/>
      <c r="J171" s="22">
        <v>0</v>
      </c>
      <c r="K171" s="22">
        <v>8500</v>
      </c>
      <c r="L171" s="22">
        <f t="shared" si="23"/>
        <v>96.892138939670929</v>
      </c>
      <c r="M171" s="24"/>
      <c r="N171" s="5">
        <v>996</v>
      </c>
      <c r="O171" s="5">
        <v>1823</v>
      </c>
      <c r="P171" s="5">
        <f t="shared" si="24"/>
        <v>109.38</v>
      </c>
      <c r="Q171" s="5">
        <v>767</v>
      </c>
      <c r="R171" s="6">
        <f t="shared" si="11"/>
        <v>767</v>
      </c>
      <c r="S171" s="11">
        <f t="shared" si="25"/>
        <v>120.50604680290046</v>
      </c>
      <c r="T171" s="5">
        <v>75</v>
      </c>
      <c r="U171" s="11">
        <f t="shared" si="26"/>
        <v>11.126046802900461</v>
      </c>
      <c r="V171" s="5">
        <v>120</v>
      </c>
      <c r="W171" s="5" t="s">
        <v>17</v>
      </c>
    </row>
    <row r="172" spans="1:23" x14ac:dyDescent="0.25">
      <c r="A172" s="38" t="s">
        <v>207</v>
      </c>
      <c r="B172" s="9">
        <v>1120</v>
      </c>
      <c r="C172" s="9">
        <v>90.7</v>
      </c>
      <c r="D172" s="9">
        <v>33.97</v>
      </c>
      <c r="E172" s="9">
        <v>23</v>
      </c>
      <c r="F172" s="9">
        <v>265</v>
      </c>
      <c r="G172" s="28">
        <f t="shared" si="21"/>
        <v>9.5831745657933496</v>
      </c>
      <c r="H172" s="28">
        <f t="shared" si="22"/>
        <v>8.5</v>
      </c>
      <c r="I172" s="13"/>
      <c r="J172" s="9">
        <v>0</v>
      </c>
      <c r="K172" s="9">
        <v>8500</v>
      </c>
      <c r="L172" s="9">
        <f t="shared" si="23"/>
        <v>96.892138939670929</v>
      </c>
      <c r="M172" s="16"/>
      <c r="N172" s="9">
        <v>901</v>
      </c>
      <c r="O172" s="9">
        <v>1774</v>
      </c>
      <c r="P172" s="9">
        <f t="shared" si="24"/>
        <v>106.44</v>
      </c>
      <c r="Q172" s="9">
        <v>656</v>
      </c>
      <c r="R172" s="29">
        <f t="shared" si="11"/>
        <v>656</v>
      </c>
      <c r="S172" s="28">
        <f t="shared" si="25"/>
        <v>116.02317456579334</v>
      </c>
      <c r="T172" s="9">
        <v>75</v>
      </c>
      <c r="U172" s="28">
        <f t="shared" si="26"/>
        <v>9.5831745657933496</v>
      </c>
      <c r="V172" s="9">
        <v>128</v>
      </c>
      <c r="W172" s="9" t="s">
        <v>17</v>
      </c>
    </row>
    <row r="173" spans="1:23" x14ac:dyDescent="0.25">
      <c r="A173" s="38" t="s">
        <v>208</v>
      </c>
      <c r="B173" s="9">
        <v>1130</v>
      </c>
      <c r="C173" s="9">
        <v>84.79</v>
      </c>
      <c r="D173" s="9">
        <v>30.44</v>
      </c>
      <c r="E173" s="9">
        <v>18</v>
      </c>
      <c r="F173" s="9">
        <v>267</v>
      </c>
      <c r="G173" s="28">
        <f t="shared" si="21"/>
        <v>9.9976434954007907</v>
      </c>
      <c r="H173" s="28">
        <f t="shared" si="22"/>
        <v>8.5</v>
      </c>
      <c r="I173" s="13"/>
      <c r="J173" s="9">
        <v>0</v>
      </c>
      <c r="K173" s="9">
        <v>8500</v>
      </c>
      <c r="L173" s="9">
        <f t="shared" si="23"/>
        <v>96.914700544464608</v>
      </c>
      <c r="M173" s="16"/>
      <c r="N173" s="9">
        <v>957</v>
      </c>
      <c r="O173" s="9">
        <v>1822</v>
      </c>
      <c r="P173" s="9">
        <f t="shared" si="24"/>
        <v>109.32</v>
      </c>
      <c r="Q173" s="9">
        <v>727</v>
      </c>
      <c r="R173" s="29">
        <f t="shared" si="11"/>
        <v>727</v>
      </c>
      <c r="S173" s="28">
        <f t="shared" si="25"/>
        <v>119.31764349540079</v>
      </c>
      <c r="T173" s="9">
        <v>75</v>
      </c>
      <c r="U173" s="28">
        <f t="shared" si="26"/>
        <v>9.9976434954007907</v>
      </c>
      <c r="V173" s="9">
        <v>67</v>
      </c>
      <c r="W173" s="9" t="s">
        <v>17</v>
      </c>
    </row>
    <row r="174" spans="1:23" x14ac:dyDescent="0.25">
      <c r="A174" s="38" t="s">
        <v>209</v>
      </c>
      <c r="B174" s="9">
        <v>1140</v>
      </c>
      <c r="C174" s="9">
        <v>87.38</v>
      </c>
      <c r="D174" s="9">
        <v>30.34</v>
      </c>
      <c r="E174" s="9">
        <v>12</v>
      </c>
      <c r="F174" s="9">
        <v>269</v>
      </c>
      <c r="G174" s="28">
        <f t="shared" si="21"/>
        <v>10.336990639419907</v>
      </c>
      <c r="H174" s="28">
        <f t="shared" si="22"/>
        <v>8.5</v>
      </c>
      <c r="I174" s="13"/>
      <c r="J174" s="9">
        <v>0</v>
      </c>
      <c r="K174" s="9">
        <v>8500</v>
      </c>
      <c r="L174" s="9">
        <f t="shared" si="23"/>
        <v>96.936936936936931</v>
      </c>
      <c r="M174" s="16"/>
      <c r="N174" s="9">
        <v>1000</v>
      </c>
      <c r="O174" s="9">
        <v>1820</v>
      </c>
      <c r="P174" s="9">
        <f t="shared" si="24"/>
        <v>109.2</v>
      </c>
      <c r="Q174" s="9">
        <v>773</v>
      </c>
      <c r="R174" s="29">
        <f t="shared" si="11"/>
        <v>773</v>
      </c>
      <c r="S174" s="28">
        <f t="shared" si="25"/>
        <v>119.53699063941991</v>
      </c>
      <c r="T174" s="9">
        <v>75</v>
      </c>
      <c r="U174" s="28">
        <f t="shared" si="26"/>
        <v>10.336990639419907</v>
      </c>
      <c r="V174" s="9">
        <v>65</v>
      </c>
      <c r="W174" s="9" t="s">
        <v>17</v>
      </c>
    </row>
    <row r="175" spans="1:23" x14ac:dyDescent="0.25">
      <c r="A175" s="38" t="s">
        <v>211</v>
      </c>
      <c r="B175" s="9">
        <v>1145</v>
      </c>
      <c r="C175" s="9">
        <v>87.01</v>
      </c>
      <c r="D175" s="9">
        <v>30.28</v>
      </c>
      <c r="E175" s="9">
        <v>13</v>
      </c>
      <c r="F175" s="9">
        <v>270</v>
      </c>
      <c r="G175" s="28">
        <f t="shared" si="21"/>
        <v>10.313615984147953</v>
      </c>
      <c r="H175" s="28">
        <f t="shared" si="22"/>
        <v>8.5</v>
      </c>
      <c r="I175" s="13"/>
      <c r="J175" s="9">
        <v>0</v>
      </c>
      <c r="K175" s="9">
        <v>8500</v>
      </c>
      <c r="L175" s="9">
        <f t="shared" si="23"/>
        <v>96.94793536804309</v>
      </c>
      <c r="M175" s="16"/>
      <c r="N175" s="9">
        <v>1030</v>
      </c>
      <c r="O175" s="9">
        <v>1824</v>
      </c>
      <c r="P175" s="9">
        <f t="shared" si="24"/>
        <v>109.44</v>
      </c>
      <c r="Q175" s="9">
        <v>801</v>
      </c>
      <c r="R175" s="29">
        <f t="shared" si="11"/>
        <v>801</v>
      </c>
      <c r="S175" s="28">
        <f t="shared" si="25"/>
        <v>119.75361598414796</v>
      </c>
      <c r="T175" s="9">
        <v>75</v>
      </c>
      <c r="U175" s="28">
        <f t="shared" si="26"/>
        <v>10.313615984147953</v>
      </c>
      <c r="V175" s="9">
        <v>68</v>
      </c>
      <c r="W175" s="9" t="s">
        <v>17</v>
      </c>
    </row>
    <row r="176" spans="1:23" x14ac:dyDescent="0.25">
      <c r="A176" s="39" t="s">
        <v>210</v>
      </c>
      <c r="B176" s="5">
        <v>1145</v>
      </c>
      <c r="C176" s="5">
        <v>94.07</v>
      </c>
      <c r="D176" s="5">
        <v>30.19</v>
      </c>
      <c r="E176" s="22">
        <v>13</v>
      </c>
      <c r="F176" s="5">
        <v>270</v>
      </c>
      <c r="G176" s="11">
        <f t="shared" si="21"/>
        <v>11.183704670420667</v>
      </c>
      <c r="H176" s="11">
        <f t="shared" si="22"/>
        <v>9</v>
      </c>
      <c r="I176" s="21"/>
      <c r="J176" s="22">
        <v>0</v>
      </c>
      <c r="K176" s="22">
        <v>9000</v>
      </c>
      <c r="L176" s="22">
        <f t="shared" si="23"/>
        <v>96.774193548387103</v>
      </c>
      <c r="M176" s="24">
        <v>0.84</v>
      </c>
      <c r="N176" s="5">
        <v>660</v>
      </c>
      <c r="O176" s="5">
        <v>1818</v>
      </c>
      <c r="P176" s="5">
        <f t="shared" si="24"/>
        <v>109.08</v>
      </c>
      <c r="Q176" s="5">
        <v>496</v>
      </c>
      <c r="R176" s="6">
        <f t="shared" si="11"/>
        <v>496</v>
      </c>
      <c r="S176" s="11">
        <f t="shared" si="25"/>
        <v>120.26370467042067</v>
      </c>
      <c r="T176" s="5">
        <v>75</v>
      </c>
      <c r="U176" s="11">
        <f t="shared" si="26"/>
        <v>11.183704670420667</v>
      </c>
      <c r="V176" s="5">
        <v>61</v>
      </c>
      <c r="W176" s="5" t="s">
        <v>17</v>
      </c>
    </row>
    <row r="177" spans="1:23" x14ac:dyDescent="0.25">
      <c r="A177" s="39" t="s">
        <v>212</v>
      </c>
      <c r="B177" s="5">
        <v>1155</v>
      </c>
      <c r="C177" s="5">
        <v>97</v>
      </c>
      <c r="D177" s="5">
        <v>30.88</v>
      </c>
      <c r="E177" s="5">
        <v>10</v>
      </c>
      <c r="F177" s="5">
        <v>272</v>
      </c>
      <c r="G177" s="11">
        <f t="shared" si="21"/>
        <v>11.274365284974094</v>
      </c>
      <c r="H177" s="11">
        <f t="shared" si="22"/>
        <v>9</v>
      </c>
      <c r="I177" s="21"/>
      <c r="J177" s="22">
        <v>0</v>
      </c>
      <c r="K177" s="22">
        <v>9000</v>
      </c>
      <c r="L177" s="22">
        <f t="shared" si="23"/>
        <v>96.797153024911026</v>
      </c>
      <c r="M177" s="24"/>
      <c r="N177" s="5">
        <v>759</v>
      </c>
      <c r="O177" s="5">
        <v>1809</v>
      </c>
      <c r="P177" s="5">
        <f t="shared" si="24"/>
        <v>108.53999999999999</v>
      </c>
      <c r="Q177" s="5">
        <v>558</v>
      </c>
      <c r="R177" s="6">
        <f t="shared" si="11"/>
        <v>558</v>
      </c>
      <c r="S177" s="11">
        <f t="shared" si="25"/>
        <v>119.81436528497409</v>
      </c>
      <c r="T177" s="5">
        <v>75</v>
      </c>
      <c r="U177" s="11">
        <f t="shared" si="26"/>
        <v>11.274365284974094</v>
      </c>
      <c r="V177" s="5">
        <v>62</v>
      </c>
      <c r="W177" s="5" t="s">
        <v>17</v>
      </c>
    </row>
    <row r="178" spans="1:23" x14ac:dyDescent="0.25">
      <c r="A178" s="39" t="s">
        <v>213</v>
      </c>
      <c r="B178" s="5">
        <v>1165</v>
      </c>
      <c r="C178" s="5">
        <v>95.88</v>
      </c>
      <c r="D178" s="5">
        <v>31.81</v>
      </c>
      <c r="E178" s="5">
        <v>10</v>
      </c>
      <c r="F178" s="5">
        <v>274</v>
      </c>
      <c r="G178" s="11">
        <f t="shared" si="21"/>
        <v>10.818374599182647</v>
      </c>
      <c r="H178" s="11">
        <f t="shared" si="22"/>
        <v>9</v>
      </c>
      <c r="I178" s="21"/>
      <c r="J178" s="22">
        <v>0</v>
      </c>
      <c r="K178" s="22">
        <v>9000</v>
      </c>
      <c r="L178" s="22">
        <f t="shared" si="23"/>
        <v>96.81978798586573</v>
      </c>
      <c r="M178" s="24"/>
      <c r="N178" s="5">
        <v>833</v>
      </c>
      <c r="O178" s="5">
        <v>1775</v>
      </c>
      <c r="P178" s="5">
        <f t="shared" si="24"/>
        <v>106.5</v>
      </c>
      <c r="Q178" s="5">
        <v>618</v>
      </c>
      <c r="R178" s="6">
        <f t="shared" si="11"/>
        <v>618</v>
      </c>
      <c r="S178" s="11">
        <f t="shared" si="25"/>
        <v>117.31837459918265</v>
      </c>
      <c r="T178" s="5">
        <v>75</v>
      </c>
      <c r="U178" s="11">
        <f t="shared" si="26"/>
        <v>10.818374599182647</v>
      </c>
      <c r="V178" s="5">
        <v>60</v>
      </c>
      <c r="W178" s="5" t="s">
        <v>17</v>
      </c>
    </row>
    <row r="179" spans="1:23" x14ac:dyDescent="0.25">
      <c r="A179" s="39" t="s">
        <v>214</v>
      </c>
      <c r="B179" s="5">
        <v>1170</v>
      </c>
      <c r="C179" s="5">
        <v>93.45</v>
      </c>
      <c r="D179" s="5">
        <v>30.13</v>
      </c>
      <c r="E179" s="5">
        <v>10</v>
      </c>
      <c r="F179" s="5">
        <v>275</v>
      </c>
      <c r="G179" s="11">
        <f t="shared" si="21"/>
        <v>11.132118818453369</v>
      </c>
      <c r="H179" s="11">
        <f t="shared" si="22"/>
        <v>9</v>
      </c>
      <c r="I179" s="21"/>
      <c r="J179" s="22">
        <v>0</v>
      </c>
      <c r="K179" s="22">
        <v>9000</v>
      </c>
      <c r="L179" s="22">
        <f t="shared" si="23"/>
        <v>96.83098591549296</v>
      </c>
      <c r="M179" s="24"/>
      <c r="N179" s="5">
        <v>847</v>
      </c>
      <c r="O179" s="5">
        <v>1816</v>
      </c>
      <c r="P179" s="5">
        <f t="shared" si="24"/>
        <v>108.96</v>
      </c>
      <c r="Q179" s="5">
        <v>626</v>
      </c>
      <c r="R179" s="6">
        <f t="shared" si="11"/>
        <v>626</v>
      </c>
      <c r="S179" s="11">
        <f t="shared" si="25"/>
        <v>120.09211881845336</v>
      </c>
      <c r="T179" s="5">
        <v>75</v>
      </c>
      <c r="U179" s="11">
        <f t="shared" si="26"/>
        <v>11.132118818453369</v>
      </c>
      <c r="V179" s="5">
        <v>62</v>
      </c>
      <c r="W179" s="5" t="s">
        <v>17</v>
      </c>
    </row>
    <row r="180" spans="1:23" x14ac:dyDescent="0.25">
      <c r="A180" s="38" t="s">
        <v>215</v>
      </c>
      <c r="B180" s="9">
        <v>1170</v>
      </c>
      <c r="C180" s="9">
        <v>94.13</v>
      </c>
      <c r="D180" s="9">
        <v>30.41</v>
      </c>
      <c r="E180" s="9">
        <v>11</v>
      </c>
      <c r="F180" s="9">
        <v>275</v>
      </c>
      <c r="G180" s="28">
        <f t="shared" si="21"/>
        <v>11.109878197961196</v>
      </c>
      <c r="H180" s="28">
        <f t="shared" si="22"/>
        <v>9</v>
      </c>
      <c r="I180" s="13"/>
      <c r="J180" s="9">
        <v>0</v>
      </c>
      <c r="K180" s="9">
        <v>9000</v>
      </c>
      <c r="L180" s="9">
        <f t="shared" si="23"/>
        <v>96.83098591549296</v>
      </c>
      <c r="M180" s="16"/>
      <c r="N180" s="9">
        <v>857</v>
      </c>
      <c r="O180" s="9">
        <v>1798</v>
      </c>
      <c r="P180" s="9">
        <f t="shared" si="24"/>
        <v>107.88</v>
      </c>
      <c r="Q180" s="9">
        <v>639</v>
      </c>
      <c r="R180" s="29">
        <f>Q180</f>
        <v>639</v>
      </c>
      <c r="S180" s="28">
        <f t="shared" si="25"/>
        <v>118.98987819796119</v>
      </c>
      <c r="T180" s="9">
        <v>75</v>
      </c>
      <c r="U180" s="28">
        <f t="shared" si="26"/>
        <v>11.109878197961196</v>
      </c>
      <c r="V180" s="9">
        <v>67</v>
      </c>
      <c r="W180" s="9" t="s">
        <v>17</v>
      </c>
    </row>
    <row r="181" spans="1:23" x14ac:dyDescent="0.25">
      <c r="A181" s="38" t="s">
        <v>216</v>
      </c>
      <c r="B181" s="9">
        <v>1180</v>
      </c>
      <c r="C181" s="9">
        <v>92.86</v>
      </c>
      <c r="D181" s="9">
        <v>30.43</v>
      </c>
      <c r="E181" s="9">
        <v>12</v>
      </c>
      <c r="F181" s="9">
        <v>277</v>
      </c>
      <c r="G181" s="28">
        <f t="shared" si="21"/>
        <v>10.952780545514296</v>
      </c>
      <c r="H181" s="28">
        <f t="shared" si="22"/>
        <v>9</v>
      </c>
      <c r="I181" s="13"/>
      <c r="J181" s="9">
        <v>0</v>
      </c>
      <c r="K181" s="9">
        <v>9000</v>
      </c>
      <c r="L181" s="9">
        <f t="shared" si="23"/>
        <v>96.853146853146853</v>
      </c>
      <c r="M181" s="16"/>
      <c r="N181" s="9">
        <v>903</v>
      </c>
      <c r="O181" s="9">
        <v>1819</v>
      </c>
      <c r="P181" s="9">
        <f t="shared" si="24"/>
        <v>109.14</v>
      </c>
      <c r="Q181" s="9">
        <v>679</v>
      </c>
      <c r="R181" s="29">
        <f>Q181</f>
        <v>679</v>
      </c>
      <c r="S181" s="28">
        <f t="shared" si="25"/>
        <v>120.0927805455143</v>
      </c>
      <c r="T181" s="9">
        <v>75</v>
      </c>
      <c r="U181" s="28">
        <f t="shared" si="26"/>
        <v>10.952780545514296</v>
      </c>
      <c r="V181" s="9">
        <v>61</v>
      </c>
      <c r="W181" s="9" t="s">
        <v>17</v>
      </c>
    </row>
    <row r="182" spans="1:23" x14ac:dyDescent="0.25">
      <c r="A182" s="38" t="s">
        <v>217</v>
      </c>
      <c r="B182" s="9">
        <v>1190</v>
      </c>
      <c r="C182" s="9">
        <v>91.23</v>
      </c>
      <c r="D182" s="9">
        <v>30.28</v>
      </c>
      <c r="E182" s="9">
        <v>13</v>
      </c>
      <c r="F182" s="9">
        <v>279</v>
      </c>
      <c r="G182" s="28">
        <f t="shared" si="21"/>
        <v>10.813828137384412</v>
      </c>
      <c r="H182" s="28">
        <f t="shared" si="22"/>
        <v>9</v>
      </c>
      <c r="I182" s="13"/>
      <c r="J182" s="9">
        <v>0</v>
      </c>
      <c r="K182" s="9">
        <v>9000</v>
      </c>
      <c r="L182" s="9">
        <f t="shared" si="23"/>
        <v>96.875</v>
      </c>
      <c r="M182" s="16"/>
      <c r="N182" s="9">
        <v>947</v>
      </c>
      <c r="O182" s="9">
        <v>1819</v>
      </c>
      <c r="P182" s="9">
        <f t="shared" si="24"/>
        <v>109.14</v>
      </c>
      <c r="Q182" s="9">
        <v>715</v>
      </c>
      <c r="R182" s="29">
        <f t="shared" ref="R182:R245" si="27">Q182</f>
        <v>715</v>
      </c>
      <c r="S182" s="28">
        <f t="shared" si="25"/>
        <v>119.95382813738442</v>
      </c>
      <c r="T182" s="9">
        <v>75</v>
      </c>
      <c r="U182" s="28">
        <f t="shared" si="26"/>
        <v>10.813828137384412</v>
      </c>
      <c r="V182" s="9">
        <v>70</v>
      </c>
      <c r="W182" s="9" t="s">
        <v>17</v>
      </c>
    </row>
    <row r="183" spans="1:23" x14ac:dyDescent="0.25">
      <c r="A183" s="38" t="s">
        <v>218</v>
      </c>
      <c r="B183" s="9">
        <v>1195</v>
      </c>
      <c r="C183" s="9">
        <v>90.28</v>
      </c>
      <c r="D183" s="9">
        <v>30.38</v>
      </c>
      <c r="E183" s="9">
        <v>15</v>
      </c>
      <c r="F183" s="9">
        <v>280</v>
      </c>
      <c r="G183" s="28">
        <f t="shared" si="21"/>
        <v>10.665996576695195</v>
      </c>
      <c r="H183" s="28">
        <f t="shared" si="22"/>
        <v>9</v>
      </c>
      <c r="I183" s="13"/>
      <c r="J183" s="9">
        <v>0</v>
      </c>
      <c r="K183" s="9">
        <v>9000</v>
      </c>
      <c r="L183" s="9">
        <f t="shared" si="23"/>
        <v>96.885813148788927</v>
      </c>
      <c r="M183" s="16"/>
      <c r="N183" s="9">
        <v>966</v>
      </c>
      <c r="O183" s="9">
        <v>1819</v>
      </c>
      <c r="P183" s="9">
        <f t="shared" si="24"/>
        <v>109.14</v>
      </c>
      <c r="Q183" s="9">
        <v>734</v>
      </c>
      <c r="R183" s="29">
        <f t="shared" si="27"/>
        <v>734</v>
      </c>
      <c r="S183" s="28">
        <f t="shared" si="25"/>
        <v>119.80599657669519</v>
      </c>
      <c r="T183" s="9">
        <v>75</v>
      </c>
      <c r="U183" s="28">
        <f t="shared" si="26"/>
        <v>10.665996576695195</v>
      </c>
      <c r="V183" s="9">
        <v>65</v>
      </c>
      <c r="W183" s="9" t="s">
        <v>17</v>
      </c>
    </row>
    <row r="184" spans="1:23" x14ac:dyDescent="0.25">
      <c r="A184" s="39" t="s">
        <v>220</v>
      </c>
      <c r="B184" s="5">
        <v>1195</v>
      </c>
      <c r="C184" s="5">
        <v>72.64</v>
      </c>
      <c r="D184" s="5">
        <v>30.41</v>
      </c>
      <c r="E184" s="5">
        <v>82</v>
      </c>
      <c r="F184" s="5">
        <v>280</v>
      </c>
      <c r="G184" s="11">
        <f t="shared" si="21"/>
        <v>8.5734787241039125</v>
      </c>
      <c r="H184" s="11">
        <f t="shared" si="22"/>
        <v>9</v>
      </c>
      <c r="I184" s="21"/>
      <c r="J184" s="22">
        <v>0</v>
      </c>
      <c r="K184" s="22">
        <v>9000</v>
      </c>
      <c r="L184" s="22">
        <f t="shared" si="23"/>
        <v>96.885813148788927</v>
      </c>
      <c r="M184" s="24"/>
      <c r="N184" s="5">
        <v>828</v>
      </c>
      <c r="O184" s="5">
        <v>1727</v>
      </c>
      <c r="P184" s="5">
        <f t="shared" si="24"/>
        <v>103.61999999999999</v>
      </c>
      <c r="Q184" s="22">
        <v>634</v>
      </c>
      <c r="R184" s="32">
        <f t="shared" si="27"/>
        <v>634</v>
      </c>
      <c r="S184" s="26">
        <f t="shared" si="25"/>
        <v>112.1934787241039</v>
      </c>
      <c r="T184" s="5">
        <v>75</v>
      </c>
      <c r="U184" s="11">
        <f t="shared" si="26"/>
        <v>8.5734787241039125</v>
      </c>
      <c r="V184" s="5">
        <v>71</v>
      </c>
      <c r="W184" s="5" t="s">
        <v>17</v>
      </c>
    </row>
    <row r="185" spans="1:23" x14ac:dyDescent="0.25">
      <c r="A185" s="39" t="s">
        <v>221</v>
      </c>
      <c r="B185" s="5">
        <v>1205</v>
      </c>
      <c r="C185" s="5">
        <v>79.680000000000007</v>
      </c>
      <c r="D185" s="5">
        <v>30.07</v>
      </c>
      <c r="E185" s="5">
        <v>15</v>
      </c>
      <c r="F185" s="5">
        <v>282</v>
      </c>
      <c r="G185" s="11">
        <f t="shared" si="21"/>
        <v>9.5107235118057876</v>
      </c>
      <c r="H185" s="11">
        <f t="shared" si="22"/>
        <v>9</v>
      </c>
      <c r="I185" s="21"/>
      <c r="J185" s="22">
        <v>0</v>
      </c>
      <c r="K185" s="22">
        <v>9000</v>
      </c>
      <c r="L185" s="22">
        <f t="shared" si="23"/>
        <v>96.907216494845358</v>
      </c>
      <c r="M185" s="24"/>
      <c r="N185" s="5">
        <v>900</v>
      </c>
      <c r="O185" s="5">
        <v>1832</v>
      </c>
      <c r="P185" s="5">
        <f t="shared" si="24"/>
        <v>109.92</v>
      </c>
      <c r="Q185" s="22">
        <v>697</v>
      </c>
      <c r="R185" s="32">
        <f t="shared" si="27"/>
        <v>697</v>
      </c>
      <c r="S185" s="26">
        <f t="shared" si="25"/>
        <v>119.43072351180579</v>
      </c>
      <c r="T185" s="5">
        <v>75</v>
      </c>
      <c r="U185" s="11">
        <f t="shared" si="26"/>
        <v>9.5107235118057876</v>
      </c>
      <c r="V185" s="5">
        <v>61</v>
      </c>
      <c r="W185" s="5" t="s">
        <v>17</v>
      </c>
    </row>
    <row r="186" spans="1:23" x14ac:dyDescent="0.25">
      <c r="A186" s="39" t="s">
        <v>222</v>
      </c>
      <c r="B186" s="5">
        <v>1215</v>
      </c>
      <c r="C186" s="5">
        <v>83.47</v>
      </c>
      <c r="D186" s="5">
        <v>30.28</v>
      </c>
      <c r="E186" s="5">
        <v>14</v>
      </c>
      <c r="F186" s="5">
        <v>284</v>
      </c>
      <c r="G186" s="11">
        <f t="shared" si="21"/>
        <v>9.8940067371202112</v>
      </c>
      <c r="H186" s="11">
        <f t="shared" si="22"/>
        <v>9</v>
      </c>
      <c r="I186" s="21"/>
      <c r="J186" s="22">
        <v>0</v>
      </c>
      <c r="K186" s="22">
        <v>9000</v>
      </c>
      <c r="L186" s="22">
        <f t="shared" si="23"/>
        <v>96.928327645051198</v>
      </c>
      <c r="M186" s="24"/>
      <c r="N186" s="5">
        <v>952</v>
      </c>
      <c r="O186" s="5">
        <v>1828</v>
      </c>
      <c r="P186" s="5">
        <f t="shared" si="24"/>
        <v>109.67999999999999</v>
      </c>
      <c r="Q186" s="22">
        <v>740</v>
      </c>
      <c r="R186" s="32">
        <f t="shared" si="27"/>
        <v>740</v>
      </c>
      <c r="S186" s="26">
        <f t="shared" si="25"/>
        <v>119.5740067371202</v>
      </c>
      <c r="T186" s="5">
        <v>75</v>
      </c>
      <c r="U186" s="11">
        <f t="shared" si="26"/>
        <v>9.8940067371202112</v>
      </c>
      <c r="V186" s="5">
        <v>60</v>
      </c>
      <c r="W186" s="5" t="s">
        <v>17</v>
      </c>
    </row>
    <row r="187" spans="1:23" x14ac:dyDescent="0.25">
      <c r="A187" s="39" t="s">
        <v>223</v>
      </c>
      <c r="B187" s="5">
        <v>1220</v>
      </c>
      <c r="C187" s="5">
        <v>83.57</v>
      </c>
      <c r="D187" s="5">
        <v>30.5</v>
      </c>
      <c r="E187" s="5">
        <v>14</v>
      </c>
      <c r="F187" s="5">
        <v>285</v>
      </c>
      <c r="G187" s="11">
        <f t="shared" si="21"/>
        <v>9.8344079999999998</v>
      </c>
      <c r="H187" s="11">
        <f t="shared" si="22"/>
        <v>9</v>
      </c>
      <c r="I187" s="21"/>
      <c r="J187" s="22">
        <v>0</v>
      </c>
      <c r="K187" s="22">
        <v>9000</v>
      </c>
      <c r="L187" s="22">
        <f t="shared" si="23"/>
        <v>96.938775510204081</v>
      </c>
      <c r="M187" s="24"/>
      <c r="N187" s="5">
        <v>963</v>
      </c>
      <c r="O187" s="5">
        <v>1838</v>
      </c>
      <c r="P187" s="5">
        <f t="shared" si="24"/>
        <v>110.28</v>
      </c>
      <c r="Q187" s="22">
        <v>750</v>
      </c>
      <c r="R187" s="32">
        <f t="shared" si="27"/>
        <v>750</v>
      </c>
      <c r="S187" s="26">
        <f t="shared" si="25"/>
        <v>120.114408</v>
      </c>
      <c r="T187" s="5">
        <v>75</v>
      </c>
      <c r="U187" s="11">
        <f t="shared" si="26"/>
        <v>9.8344079999999998</v>
      </c>
      <c r="V187" s="5">
        <v>58</v>
      </c>
      <c r="W187" s="5" t="s">
        <v>17</v>
      </c>
    </row>
    <row r="188" spans="1:23" x14ac:dyDescent="0.25">
      <c r="A188" s="38" t="s">
        <v>224</v>
      </c>
      <c r="B188" s="9">
        <v>1220</v>
      </c>
      <c r="C188" s="9">
        <v>84.13</v>
      </c>
      <c r="D188" s="9">
        <v>30.53</v>
      </c>
      <c r="E188" s="9">
        <v>15</v>
      </c>
      <c r="F188" s="9">
        <v>285</v>
      </c>
      <c r="G188" s="28">
        <f t="shared" si="21"/>
        <v>9.8905796265967894</v>
      </c>
      <c r="H188" s="28">
        <f t="shared" si="22"/>
        <v>9</v>
      </c>
      <c r="I188" s="13"/>
      <c r="J188" s="9">
        <v>0</v>
      </c>
      <c r="K188" s="9">
        <v>9000</v>
      </c>
      <c r="L188" s="9">
        <f t="shared" si="23"/>
        <v>96.938775510204081</v>
      </c>
      <c r="M188" s="9"/>
      <c r="N188" s="9">
        <v>974</v>
      </c>
      <c r="O188" s="9">
        <v>1838</v>
      </c>
      <c r="P188" s="9">
        <f t="shared" si="24"/>
        <v>110.28</v>
      </c>
      <c r="Q188" s="9">
        <v>756</v>
      </c>
      <c r="R188" s="29">
        <f t="shared" si="27"/>
        <v>756</v>
      </c>
      <c r="S188" s="28">
        <f t="shared" si="25"/>
        <v>120.17057962659679</v>
      </c>
      <c r="T188" s="9">
        <v>75</v>
      </c>
      <c r="U188" s="28">
        <f t="shared" si="26"/>
        <v>9.8905796265967894</v>
      </c>
      <c r="V188" s="9">
        <v>56</v>
      </c>
      <c r="W188" s="9" t="s">
        <v>17</v>
      </c>
    </row>
    <row r="189" spans="1:23" x14ac:dyDescent="0.25">
      <c r="A189" s="38" t="s">
        <v>225</v>
      </c>
      <c r="B189" s="9">
        <v>1230</v>
      </c>
      <c r="C189" s="9">
        <v>83.77</v>
      </c>
      <c r="D189" s="9">
        <v>30.31</v>
      </c>
      <c r="E189" s="9">
        <v>14</v>
      </c>
      <c r="F189" s="9">
        <v>287</v>
      </c>
      <c r="G189" s="28">
        <f t="shared" si="21"/>
        <v>9.9197388320686244</v>
      </c>
      <c r="H189" s="28">
        <f t="shared" si="22"/>
        <v>9</v>
      </c>
      <c r="I189" s="13"/>
      <c r="J189" s="9">
        <v>0</v>
      </c>
      <c r="K189" s="9">
        <v>9000</v>
      </c>
      <c r="L189" s="9">
        <f t="shared" si="23"/>
        <v>96.959459459459453</v>
      </c>
      <c r="M189" s="9"/>
      <c r="N189" s="9">
        <v>1000</v>
      </c>
      <c r="O189" s="9">
        <v>1839</v>
      </c>
      <c r="P189" s="9">
        <f t="shared" si="24"/>
        <v>110.33999999999999</v>
      </c>
      <c r="Q189" s="9">
        <v>779</v>
      </c>
      <c r="R189" s="29">
        <f t="shared" si="27"/>
        <v>779</v>
      </c>
      <c r="S189" s="28">
        <f t="shared" si="25"/>
        <v>120.25973883206862</v>
      </c>
      <c r="T189" s="9">
        <v>75</v>
      </c>
      <c r="U189" s="28">
        <f t="shared" si="26"/>
        <v>9.9197388320686244</v>
      </c>
      <c r="V189" s="9">
        <v>56</v>
      </c>
      <c r="W189" s="9" t="s">
        <v>17</v>
      </c>
    </row>
    <row r="190" spans="1:23" x14ac:dyDescent="0.25">
      <c r="A190" s="38" t="s">
        <v>226</v>
      </c>
      <c r="B190" s="9">
        <v>1240</v>
      </c>
      <c r="C190" s="9">
        <v>90.03</v>
      </c>
      <c r="D190" s="9">
        <v>32.5</v>
      </c>
      <c r="E190" s="9">
        <v>16</v>
      </c>
      <c r="F190" s="9">
        <v>289</v>
      </c>
      <c r="G190" s="28">
        <f t="shared" si="21"/>
        <v>9.9426361846153846</v>
      </c>
      <c r="H190" s="28">
        <f t="shared" si="22"/>
        <v>9</v>
      </c>
      <c r="I190" s="13"/>
      <c r="J190" s="9">
        <v>0</v>
      </c>
      <c r="K190" s="9">
        <v>9000</v>
      </c>
      <c r="L190" s="9">
        <f t="shared" si="23"/>
        <v>96.979865771812086</v>
      </c>
      <c r="M190" s="9"/>
      <c r="N190" s="9">
        <v>1020</v>
      </c>
      <c r="O190" s="9">
        <v>1843</v>
      </c>
      <c r="P190" s="9">
        <f t="shared" si="24"/>
        <v>110.58</v>
      </c>
      <c r="Q190" s="9">
        <v>797</v>
      </c>
      <c r="R190" s="29">
        <f t="shared" si="27"/>
        <v>797</v>
      </c>
      <c r="S190" s="28">
        <f t="shared" si="25"/>
        <v>120.52263618461538</v>
      </c>
      <c r="T190" s="9">
        <v>75</v>
      </c>
      <c r="U190" s="28">
        <f t="shared" si="26"/>
        <v>9.9426361846153846</v>
      </c>
      <c r="V190" s="9">
        <v>60</v>
      </c>
      <c r="W190" s="9" t="s">
        <v>17</v>
      </c>
    </row>
    <row r="191" spans="1:23" x14ac:dyDescent="0.25">
      <c r="A191" s="38" t="s">
        <v>227</v>
      </c>
      <c r="B191" s="9">
        <v>1245</v>
      </c>
      <c r="C191" s="9">
        <v>80.34</v>
      </c>
      <c r="D191" s="9">
        <v>29.09</v>
      </c>
      <c r="E191" s="9">
        <v>15</v>
      </c>
      <c r="F191" s="9">
        <v>290</v>
      </c>
      <c r="G191" s="28">
        <f t="shared" si="21"/>
        <v>9.9125585424544518</v>
      </c>
      <c r="H191" s="28">
        <f t="shared" si="22"/>
        <v>9</v>
      </c>
      <c r="I191" s="13"/>
      <c r="J191" s="9">
        <v>0</v>
      </c>
      <c r="K191" s="9">
        <v>9000</v>
      </c>
      <c r="L191" s="9">
        <f t="shared" si="23"/>
        <v>96.98996655518394</v>
      </c>
      <c r="M191" s="9"/>
      <c r="N191" s="9">
        <v>1030</v>
      </c>
      <c r="O191" s="9">
        <v>1890</v>
      </c>
      <c r="P191" s="9">
        <f t="shared" si="24"/>
        <v>113.39999999999999</v>
      </c>
      <c r="Q191" s="9">
        <v>797</v>
      </c>
      <c r="R191" s="29">
        <f t="shared" si="27"/>
        <v>797</v>
      </c>
      <c r="S191" s="28">
        <f t="shared" si="25"/>
        <v>123.31255854245444</v>
      </c>
      <c r="T191" s="9">
        <v>75</v>
      </c>
      <c r="U191" s="28">
        <f t="shared" si="26"/>
        <v>9.9125585424544518</v>
      </c>
      <c r="V191" s="9">
        <v>57</v>
      </c>
      <c r="W191" s="9" t="s">
        <v>17</v>
      </c>
    </row>
    <row r="192" spans="1:23" x14ac:dyDescent="0.25">
      <c r="A192" s="39" t="s">
        <v>228</v>
      </c>
      <c r="B192" s="5">
        <v>1245</v>
      </c>
      <c r="C192" s="5">
        <v>82.82</v>
      </c>
      <c r="D192" s="5">
        <v>30.13</v>
      </c>
      <c r="E192" s="5">
        <v>15</v>
      </c>
      <c r="F192" s="5">
        <v>290</v>
      </c>
      <c r="G192" s="11">
        <f t="shared" si="21"/>
        <v>9.8658328576169936</v>
      </c>
      <c r="H192" s="11">
        <f t="shared" si="22"/>
        <v>9</v>
      </c>
      <c r="I192" s="21"/>
      <c r="J192" s="22">
        <v>0</v>
      </c>
      <c r="K192" s="22">
        <v>9000</v>
      </c>
      <c r="L192" s="22">
        <f t="shared" si="23"/>
        <v>96.98996655518394</v>
      </c>
      <c r="M192" s="22"/>
      <c r="N192" s="5">
        <v>1040</v>
      </c>
      <c r="O192" s="5">
        <v>1857</v>
      </c>
      <c r="P192" s="5">
        <f t="shared" si="24"/>
        <v>111.42</v>
      </c>
      <c r="Q192" s="22">
        <v>801</v>
      </c>
      <c r="R192" s="32">
        <f t="shared" si="27"/>
        <v>801</v>
      </c>
      <c r="S192" s="26">
        <f t="shared" si="25"/>
        <v>121.285832857617</v>
      </c>
      <c r="T192" s="5">
        <v>75</v>
      </c>
      <c r="U192" s="11">
        <f t="shared" si="26"/>
        <v>9.8658328576169936</v>
      </c>
      <c r="V192" s="5">
        <v>57</v>
      </c>
      <c r="W192" s="5" t="s">
        <v>17</v>
      </c>
    </row>
    <row r="193" spans="1:23" x14ac:dyDescent="0.25">
      <c r="A193" s="39" t="s">
        <v>229</v>
      </c>
      <c r="B193" s="5">
        <v>1255</v>
      </c>
      <c r="C193" s="5">
        <v>91.45</v>
      </c>
      <c r="D193" s="5">
        <v>30.53</v>
      </c>
      <c r="E193" s="5">
        <v>9</v>
      </c>
      <c r="F193" s="5">
        <v>292</v>
      </c>
      <c r="G193" s="11">
        <f t="shared" si="21"/>
        <v>10.751141172617098</v>
      </c>
      <c r="H193" s="11">
        <f t="shared" si="22"/>
        <v>9.5</v>
      </c>
      <c r="I193" s="21"/>
      <c r="J193" s="22">
        <v>0</v>
      </c>
      <c r="K193" s="22">
        <v>9500</v>
      </c>
      <c r="L193" s="22">
        <f t="shared" si="23"/>
        <v>96.849087893864009</v>
      </c>
      <c r="M193" s="22">
        <v>0.87</v>
      </c>
      <c r="N193" s="5">
        <v>658</v>
      </c>
      <c r="O193" s="5">
        <v>1834</v>
      </c>
      <c r="P193" s="5">
        <f t="shared" si="24"/>
        <v>110.03999999999999</v>
      </c>
      <c r="Q193" s="22">
        <v>489</v>
      </c>
      <c r="R193" s="32">
        <f t="shared" si="27"/>
        <v>489</v>
      </c>
      <c r="S193" s="26">
        <f t="shared" si="25"/>
        <v>120.79114117261709</v>
      </c>
      <c r="T193" s="5">
        <v>75</v>
      </c>
      <c r="U193" s="11">
        <f t="shared" si="26"/>
        <v>10.751141172617098</v>
      </c>
      <c r="V193" s="5">
        <v>57</v>
      </c>
      <c r="W193" s="5" t="s">
        <v>17</v>
      </c>
    </row>
    <row r="194" spans="1:23" x14ac:dyDescent="0.25">
      <c r="A194" s="39" t="s">
        <v>230</v>
      </c>
      <c r="B194" s="5">
        <v>1265</v>
      </c>
      <c r="C194" s="5">
        <v>96.41</v>
      </c>
      <c r="D194" s="5">
        <v>32.44</v>
      </c>
      <c r="E194" s="5">
        <v>10</v>
      </c>
      <c r="F194" s="5">
        <v>294</v>
      </c>
      <c r="G194" s="11">
        <f t="shared" si="21"/>
        <v>10.666916522811345</v>
      </c>
      <c r="H194" s="11">
        <f t="shared" si="22"/>
        <v>9.5</v>
      </c>
      <c r="I194" s="21"/>
      <c r="J194" s="22">
        <v>0</v>
      </c>
      <c r="K194" s="22">
        <v>9500</v>
      </c>
      <c r="L194" s="22">
        <f t="shared" si="23"/>
        <v>96.869851729818777</v>
      </c>
      <c r="M194" s="22"/>
      <c r="N194" s="5">
        <v>709</v>
      </c>
      <c r="O194" s="5">
        <v>1838</v>
      </c>
      <c r="P194" s="5">
        <f t="shared" si="24"/>
        <v>110.28</v>
      </c>
      <c r="Q194" s="22">
        <v>516</v>
      </c>
      <c r="R194" s="32">
        <f t="shared" si="27"/>
        <v>516</v>
      </c>
      <c r="S194" s="26">
        <f t="shared" si="25"/>
        <v>120.94691652281135</v>
      </c>
      <c r="T194" s="5">
        <v>75</v>
      </c>
      <c r="U194" s="11">
        <f t="shared" si="26"/>
        <v>10.666916522811345</v>
      </c>
      <c r="V194" s="5">
        <v>58</v>
      </c>
      <c r="W194" s="5" t="s">
        <v>17</v>
      </c>
    </row>
    <row r="195" spans="1:23" x14ac:dyDescent="0.25">
      <c r="A195" s="39" t="s">
        <v>231</v>
      </c>
      <c r="B195" s="5">
        <v>1270</v>
      </c>
      <c r="C195" s="5">
        <v>89.58</v>
      </c>
      <c r="D195" s="5">
        <v>30.31</v>
      </c>
      <c r="E195" s="5">
        <v>10</v>
      </c>
      <c r="F195" s="5">
        <v>295</v>
      </c>
      <c r="G195" s="11">
        <f t="shared" si="21"/>
        <v>10.607737908281097</v>
      </c>
      <c r="H195" s="11">
        <f t="shared" si="22"/>
        <v>9.5</v>
      </c>
      <c r="I195" s="21"/>
      <c r="J195" s="22">
        <v>0</v>
      </c>
      <c r="K195" s="22">
        <v>9500</v>
      </c>
      <c r="L195" s="22">
        <f t="shared" si="23"/>
        <v>96.880131362889983</v>
      </c>
      <c r="M195" s="22"/>
      <c r="N195" s="5">
        <v>735</v>
      </c>
      <c r="O195" s="5">
        <v>1837</v>
      </c>
      <c r="P195" s="5">
        <f t="shared" si="24"/>
        <v>110.22</v>
      </c>
      <c r="Q195" s="22">
        <v>537</v>
      </c>
      <c r="R195" s="32">
        <f t="shared" si="27"/>
        <v>537</v>
      </c>
      <c r="S195" s="26">
        <f t="shared" si="25"/>
        <v>120.82773790828109</v>
      </c>
      <c r="T195" s="5">
        <v>75</v>
      </c>
      <c r="U195" s="11">
        <f t="shared" si="26"/>
        <v>10.607737908281097</v>
      </c>
      <c r="V195" s="5">
        <v>60</v>
      </c>
      <c r="W195" s="5" t="s">
        <v>17</v>
      </c>
    </row>
    <row r="196" spans="1:23" x14ac:dyDescent="0.25">
      <c r="A196" s="38" t="s">
        <v>232</v>
      </c>
      <c r="B196" s="9">
        <v>1270</v>
      </c>
      <c r="C196" s="9">
        <v>85.99</v>
      </c>
      <c r="D196" s="9">
        <v>30.47</v>
      </c>
      <c r="E196" s="9">
        <v>70</v>
      </c>
      <c r="F196" s="9">
        <v>295</v>
      </c>
      <c r="G196" s="28">
        <f t="shared" si="21"/>
        <v>10.129153528060387</v>
      </c>
      <c r="H196" s="28">
        <f t="shared" si="22"/>
        <v>9.5</v>
      </c>
      <c r="I196" s="13"/>
      <c r="J196" s="9">
        <v>0</v>
      </c>
      <c r="K196" s="9">
        <v>9500</v>
      </c>
      <c r="L196" s="9">
        <f t="shared" si="23"/>
        <v>96.880131362889983</v>
      </c>
      <c r="M196" s="9"/>
      <c r="N196" s="9">
        <v>728</v>
      </c>
      <c r="O196" s="9">
        <v>1785</v>
      </c>
      <c r="P196" s="9">
        <f t="shared" si="24"/>
        <v>107.1</v>
      </c>
      <c r="Q196" s="9">
        <v>542</v>
      </c>
      <c r="R196" s="29">
        <f t="shared" si="27"/>
        <v>542</v>
      </c>
      <c r="S196" s="28">
        <f t="shared" si="25"/>
        <v>117.22915352806038</v>
      </c>
      <c r="T196" s="9">
        <v>75</v>
      </c>
      <c r="U196" s="28">
        <f t="shared" si="26"/>
        <v>10.129153528060387</v>
      </c>
      <c r="V196" s="9">
        <v>53</v>
      </c>
      <c r="W196" s="9" t="s">
        <v>17</v>
      </c>
    </row>
    <row r="197" spans="1:23" x14ac:dyDescent="0.25">
      <c r="A197" s="38" t="s">
        <v>233</v>
      </c>
      <c r="B197" s="9">
        <v>1280</v>
      </c>
      <c r="C197" s="9">
        <v>87.28</v>
      </c>
      <c r="D197" s="9">
        <v>30.53</v>
      </c>
      <c r="E197" s="9">
        <v>11</v>
      </c>
      <c r="F197" s="9">
        <v>297</v>
      </c>
      <c r="G197" s="28">
        <f t="shared" si="21"/>
        <v>10.260903242712086</v>
      </c>
      <c r="H197" s="28">
        <f t="shared" si="22"/>
        <v>9.5</v>
      </c>
      <c r="I197" s="13"/>
      <c r="J197" s="9">
        <v>0</v>
      </c>
      <c r="K197" s="9">
        <v>9500</v>
      </c>
      <c r="L197" s="9">
        <f t="shared" si="23"/>
        <v>96.900489396411089</v>
      </c>
      <c r="M197" s="9"/>
      <c r="N197" s="9">
        <v>759</v>
      </c>
      <c r="O197" s="9">
        <v>1810</v>
      </c>
      <c r="P197" s="9">
        <f t="shared" si="24"/>
        <v>108.6</v>
      </c>
      <c r="Q197" s="9">
        <v>573</v>
      </c>
      <c r="R197" s="29">
        <f t="shared" si="27"/>
        <v>573</v>
      </c>
      <c r="S197" s="28">
        <f t="shared" si="25"/>
        <v>118.86090324271208</v>
      </c>
      <c r="T197" s="9">
        <v>75</v>
      </c>
      <c r="U197" s="28">
        <f t="shared" si="26"/>
        <v>10.260903242712086</v>
      </c>
      <c r="V197" s="9">
        <v>52</v>
      </c>
      <c r="W197" s="9" t="s">
        <v>17</v>
      </c>
    </row>
    <row r="198" spans="1:23" x14ac:dyDescent="0.25">
      <c r="A198" s="38" t="s">
        <v>234</v>
      </c>
      <c r="B198" s="9">
        <v>1290</v>
      </c>
      <c r="C198" s="9">
        <v>111.94</v>
      </c>
      <c r="D198" s="9">
        <v>39.409999999999997</v>
      </c>
      <c r="E198" s="9">
        <v>11</v>
      </c>
      <c r="F198" s="9">
        <v>299</v>
      </c>
      <c r="G198" s="28">
        <f t="shared" si="21"/>
        <v>10.194748743973612</v>
      </c>
      <c r="H198" s="28">
        <f t="shared" si="22"/>
        <v>9.5</v>
      </c>
      <c r="I198" s="13"/>
      <c r="J198" s="9">
        <v>0</v>
      </c>
      <c r="K198" s="9">
        <v>9500</v>
      </c>
      <c r="L198" s="9">
        <f t="shared" si="23"/>
        <v>96.920583468395463</v>
      </c>
      <c r="M198" s="9"/>
      <c r="N198" s="9">
        <v>804</v>
      </c>
      <c r="O198" s="9">
        <v>1833</v>
      </c>
      <c r="P198" s="9">
        <f t="shared" si="24"/>
        <v>109.97999999999999</v>
      </c>
      <c r="Q198" s="9">
        <v>602</v>
      </c>
      <c r="R198" s="29">
        <f t="shared" si="27"/>
        <v>602</v>
      </c>
      <c r="S198" s="28">
        <f t="shared" si="25"/>
        <v>120.17474874397359</v>
      </c>
      <c r="T198" s="9">
        <v>75</v>
      </c>
      <c r="U198" s="28">
        <f t="shared" si="26"/>
        <v>10.194748743973612</v>
      </c>
      <c r="V198" s="9">
        <v>55</v>
      </c>
      <c r="W198" s="9" t="s">
        <v>17</v>
      </c>
    </row>
    <row r="199" spans="1:23" x14ac:dyDescent="0.25">
      <c r="A199" s="38" t="s">
        <v>235</v>
      </c>
      <c r="B199" s="9">
        <v>1295</v>
      </c>
      <c r="C199" s="9">
        <v>85.38</v>
      </c>
      <c r="D199" s="9">
        <v>30.25</v>
      </c>
      <c r="E199" s="9">
        <v>12</v>
      </c>
      <c r="F199" s="9">
        <v>300</v>
      </c>
      <c r="G199" s="28">
        <f t="shared" si="21"/>
        <v>10.130442842975206</v>
      </c>
      <c r="H199" s="28">
        <f t="shared" si="22"/>
        <v>9.5</v>
      </c>
      <c r="I199" s="13"/>
      <c r="J199" s="9">
        <v>0</v>
      </c>
      <c r="K199" s="9">
        <v>9500</v>
      </c>
      <c r="L199" s="9">
        <f t="shared" si="23"/>
        <v>96.930533117932143</v>
      </c>
      <c r="M199" s="9"/>
      <c r="N199" s="9">
        <v>821</v>
      </c>
      <c r="O199" s="9">
        <v>1827</v>
      </c>
      <c r="P199" s="9">
        <f t="shared" si="24"/>
        <v>109.61999999999999</v>
      </c>
      <c r="Q199" s="9">
        <v>617</v>
      </c>
      <c r="R199" s="29">
        <f t="shared" si="27"/>
        <v>617</v>
      </c>
      <c r="S199" s="28">
        <f t="shared" si="25"/>
        <v>119.75044284297519</v>
      </c>
      <c r="T199" s="9">
        <v>75</v>
      </c>
      <c r="U199" s="28">
        <f t="shared" si="26"/>
        <v>10.130442842975206</v>
      </c>
      <c r="V199" s="9">
        <v>62</v>
      </c>
      <c r="W199" s="9" t="s">
        <v>17</v>
      </c>
    </row>
    <row r="200" spans="1:23" x14ac:dyDescent="0.25">
      <c r="A200" s="39" t="s">
        <v>236</v>
      </c>
      <c r="B200" s="5">
        <v>1305</v>
      </c>
      <c r="C200" s="5">
        <v>86.2</v>
      </c>
      <c r="D200" s="5">
        <v>30.5</v>
      </c>
      <c r="E200" s="5">
        <v>10</v>
      </c>
      <c r="F200" s="5">
        <v>300</v>
      </c>
      <c r="G200" s="11">
        <f t="shared" si="21"/>
        <v>10.143902950819673</v>
      </c>
      <c r="H200" s="11">
        <f t="shared" si="22"/>
        <v>9.5</v>
      </c>
      <c r="I200" s="21"/>
      <c r="J200" s="22">
        <v>0</v>
      </c>
      <c r="K200" s="22">
        <v>9500</v>
      </c>
      <c r="L200" s="22">
        <f t="shared" si="23"/>
        <v>96.930533117932143</v>
      </c>
      <c r="M200" s="22"/>
      <c r="N200" s="5">
        <v>830</v>
      </c>
      <c r="O200" s="5">
        <v>1823</v>
      </c>
      <c r="P200" s="5">
        <f t="shared" si="24"/>
        <v>109.38</v>
      </c>
      <c r="Q200" s="22">
        <v>623</v>
      </c>
      <c r="R200" s="32">
        <f t="shared" si="27"/>
        <v>623</v>
      </c>
      <c r="S200" s="26">
        <f t="shared" si="25"/>
        <v>119.52390295081966</v>
      </c>
      <c r="T200" s="5">
        <v>75</v>
      </c>
      <c r="U200" s="11">
        <f t="shared" si="26"/>
        <v>10.143902950819673</v>
      </c>
      <c r="V200" s="5">
        <v>52</v>
      </c>
      <c r="W200" s="5" t="s">
        <v>17</v>
      </c>
    </row>
    <row r="201" spans="1:23" x14ac:dyDescent="0.25">
      <c r="A201" s="39" t="s">
        <v>237</v>
      </c>
      <c r="B201" s="5">
        <v>1315</v>
      </c>
      <c r="C201" s="5">
        <v>85.35</v>
      </c>
      <c r="D201" s="5">
        <v>30.28</v>
      </c>
      <c r="E201" s="5">
        <v>11</v>
      </c>
      <c r="F201" s="5">
        <v>302</v>
      </c>
      <c r="G201" s="11">
        <f t="shared" si="21"/>
        <v>10.116850066050198</v>
      </c>
      <c r="H201" s="11">
        <f t="shared" si="22"/>
        <v>9.5</v>
      </c>
      <c r="I201" s="21"/>
      <c r="J201" s="22">
        <v>0</v>
      </c>
      <c r="K201" s="22">
        <v>9500</v>
      </c>
      <c r="L201" s="22">
        <f t="shared" si="23"/>
        <v>96.950240770465484</v>
      </c>
      <c r="M201" s="22"/>
      <c r="N201" s="5">
        <v>864</v>
      </c>
      <c r="O201" s="5">
        <v>1836</v>
      </c>
      <c r="P201" s="5">
        <f t="shared" si="24"/>
        <v>110.16</v>
      </c>
      <c r="Q201" s="22">
        <v>651</v>
      </c>
      <c r="R201" s="32">
        <f t="shared" si="27"/>
        <v>651</v>
      </c>
      <c r="S201" s="26">
        <f t="shared" si="25"/>
        <v>120.2768500660502</v>
      </c>
      <c r="T201" s="5">
        <v>75</v>
      </c>
      <c r="U201" s="11">
        <f t="shared" si="26"/>
        <v>10.116850066050198</v>
      </c>
      <c r="V201" s="5">
        <v>57</v>
      </c>
      <c r="W201" s="5" t="s">
        <v>17</v>
      </c>
    </row>
    <row r="202" spans="1:23" x14ac:dyDescent="0.25">
      <c r="A202" s="39" t="s">
        <v>238</v>
      </c>
      <c r="B202" s="5">
        <v>1325</v>
      </c>
      <c r="C202" s="5">
        <v>86.45</v>
      </c>
      <c r="D202" s="5">
        <v>30.94</v>
      </c>
      <c r="E202" s="5">
        <v>12</v>
      </c>
      <c r="F202" s="5">
        <v>304</v>
      </c>
      <c r="G202" s="11">
        <f t="shared" si="21"/>
        <v>10.028647058823529</v>
      </c>
      <c r="H202" s="11">
        <f t="shared" si="22"/>
        <v>9.5</v>
      </c>
      <c r="I202" s="21"/>
      <c r="J202" s="22">
        <v>0</v>
      </c>
      <c r="K202" s="22">
        <v>9500</v>
      </c>
      <c r="L202" s="22">
        <f t="shared" si="23"/>
        <v>96.969696969696969</v>
      </c>
      <c r="M202" s="22"/>
      <c r="N202" s="5">
        <v>896</v>
      </c>
      <c r="O202" s="5">
        <v>1838</v>
      </c>
      <c r="P202" s="5">
        <f t="shared" si="24"/>
        <v>110.28</v>
      </c>
      <c r="Q202" s="22">
        <v>669</v>
      </c>
      <c r="R202" s="32">
        <f t="shared" si="27"/>
        <v>669</v>
      </c>
      <c r="S202" s="26">
        <f t="shared" si="25"/>
        <v>120.30864705882352</v>
      </c>
      <c r="T202" s="5">
        <v>75</v>
      </c>
      <c r="U202" s="11">
        <f t="shared" si="26"/>
        <v>10.028647058823529</v>
      </c>
      <c r="V202" s="5">
        <v>52</v>
      </c>
      <c r="W202" s="5" t="s">
        <v>17</v>
      </c>
    </row>
    <row r="203" spans="1:23" x14ac:dyDescent="0.25">
      <c r="A203" s="39" t="s">
        <v>239</v>
      </c>
      <c r="B203" s="5">
        <v>1330</v>
      </c>
      <c r="C203" s="5">
        <v>86.16</v>
      </c>
      <c r="D203" s="5">
        <v>30.62</v>
      </c>
      <c r="E203" s="5">
        <v>12</v>
      </c>
      <c r="F203" s="5">
        <v>305</v>
      </c>
      <c r="G203" s="11">
        <f t="shared" si="21"/>
        <v>10.099460222077072</v>
      </c>
      <c r="H203" s="11">
        <f t="shared" si="22"/>
        <v>9.5</v>
      </c>
      <c r="I203" s="21"/>
      <c r="J203" s="22">
        <v>0</v>
      </c>
      <c r="K203" s="22">
        <v>9500</v>
      </c>
      <c r="L203" s="22">
        <f t="shared" si="23"/>
        <v>96.979332273449927</v>
      </c>
      <c r="M203" s="22"/>
      <c r="N203" s="5">
        <v>910</v>
      </c>
      <c r="O203" s="5">
        <v>1843</v>
      </c>
      <c r="P203" s="5">
        <f t="shared" si="24"/>
        <v>110.58</v>
      </c>
      <c r="Q203" s="22">
        <v>681</v>
      </c>
      <c r="R203" s="32">
        <f t="shared" si="27"/>
        <v>681</v>
      </c>
      <c r="S203" s="26">
        <f t="shared" si="25"/>
        <v>120.67946022207707</v>
      </c>
      <c r="T203" s="5">
        <v>75</v>
      </c>
      <c r="U203" s="11">
        <f t="shared" si="26"/>
        <v>10.099460222077072</v>
      </c>
      <c r="V203" s="5">
        <v>53</v>
      </c>
      <c r="W203" s="5" t="s">
        <v>17</v>
      </c>
    </row>
    <row r="204" spans="1:23" x14ac:dyDescent="0.25">
      <c r="A204" s="38" t="s">
        <v>240</v>
      </c>
      <c r="B204" s="9">
        <v>1330</v>
      </c>
      <c r="C204" s="9">
        <v>85.62</v>
      </c>
      <c r="D204" s="9">
        <v>30.56</v>
      </c>
      <c r="E204" s="9">
        <v>12</v>
      </c>
      <c r="F204" s="9">
        <v>305</v>
      </c>
      <c r="G204" s="28">
        <f t="shared" ref="G204:G267" si="28">IF(C204=0,0,C204*0.997/D204*3.6)</f>
        <v>10.055867277486913</v>
      </c>
      <c r="H204" s="28">
        <f t="shared" ref="H204:H267" si="29">J204/1000+K204/1000</f>
        <v>9.5</v>
      </c>
      <c r="I204" s="13"/>
      <c r="J204" s="9">
        <v>0</v>
      </c>
      <c r="K204" s="9">
        <v>9500</v>
      </c>
      <c r="L204" s="9">
        <f>F205*100/(F205+J204/1000+K204/1000)</f>
        <v>96.998420221169042</v>
      </c>
      <c r="M204" s="9"/>
      <c r="N204" s="9">
        <v>919</v>
      </c>
      <c r="O204" s="9">
        <v>1841</v>
      </c>
      <c r="P204" s="9">
        <f t="shared" ref="P204:P267" si="30">O204*0.06</f>
        <v>110.46</v>
      </c>
      <c r="Q204" s="9">
        <v>694</v>
      </c>
      <c r="R204" s="29">
        <f t="shared" si="27"/>
        <v>694</v>
      </c>
      <c r="S204" s="28">
        <f t="shared" ref="S204:S267" si="31">P204+G204</f>
        <v>120.5158672774869</v>
      </c>
      <c r="T204" s="9">
        <v>75</v>
      </c>
      <c r="U204" s="28">
        <f t="shared" ref="U204:U267" si="32">IF(W204="RO",G204,S204)</f>
        <v>10.055867277486913</v>
      </c>
      <c r="V204" s="9">
        <v>56</v>
      </c>
      <c r="W204" s="9" t="s">
        <v>17</v>
      </c>
    </row>
    <row r="205" spans="1:23" x14ac:dyDescent="0.25">
      <c r="A205" s="38" t="s">
        <v>241</v>
      </c>
      <c r="B205" s="9">
        <v>1340</v>
      </c>
      <c r="C205" s="9">
        <v>84.31</v>
      </c>
      <c r="D205" s="9">
        <v>30.41</v>
      </c>
      <c r="E205" s="9">
        <v>14</v>
      </c>
      <c r="F205" s="9">
        <v>307</v>
      </c>
      <c r="G205" s="28">
        <f t="shared" si="28"/>
        <v>9.950853403485695</v>
      </c>
      <c r="H205" s="28">
        <f t="shared" si="29"/>
        <v>9.5</v>
      </c>
      <c r="I205" s="13"/>
      <c r="J205" s="9">
        <v>0</v>
      </c>
      <c r="K205" s="9">
        <v>9500</v>
      </c>
      <c r="L205" s="9">
        <f>F206*100/(F206+J205/1000+K205/1000)</f>
        <v>97.017268445839875</v>
      </c>
      <c r="M205" s="9"/>
      <c r="N205" s="9">
        <v>941</v>
      </c>
      <c r="O205" s="9">
        <v>1842</v>
      </c>
      <c r="P205" s="9">
        <f t="shared" si="30"/>
        <v>110.52</v>
      </c>
      <c r="Q205" s="9">
        <v>722</v>
      </c>
      <c r="R205" s="29">
        <f t="shared" si="27"/>
        <v>722</v>
      </c>
      <c r="S205" s="28">
        <f t="shared" si="31"/>
        <v>120.47085340348569</v>
      </c>
      <c r="T205" s="9">
        <v>75</v>
      </c>
      <c r="U205" s="28">
        <f t="shared" si="32"/>
        <v>9.950853403485695</v>
      </c>
      <c r="V205" s="9">
        <v>57</v>
      </c>
      <c r="W205" s="9" t="s">
        <v>17</v>
      </c>
    </row>
    <row r="206" spans="1:23" x14ac:dyDescent="0.25">
      <c r="A206" s="38" t="s">
        <v>219</v>
      </c>
      <c r="B206" s="9">
        <v>1350</v>
      </c>
      <c r="C206" s="9">
        <v>84.48</v>
      </c>
      <c r="D206" s="9">
        <v>30.5</v>
      </c>
      <c r="E206" s="9">
        <v>15</v>
      </c>
      <c r="F206" s="9">
        <v>309</v>
      </c>
      <c r="G206" s="28">
        <f t="shared" si="28"/>
        <v>9.9414956065573783</v>
      </c>
      <c r="H206" s="28">
        <f t="shared" si="29"/>
        <v>9.5</v>
      </c>
      <c r="I206" s="13"/>
      <c r="J206" s="9">
        <v>0</v>
      </c>
      <c r="K206" s="9">
        <v>9500</v>
      </c>
      <c r="L206" s="9">
        <f>F207*100/(F207+J206/1000+K206/1000)</f>
        <v>97.026604068857594</v>
      </c>
      <c r="M206" s="9"/>
      <c r="N206" s="9">
        <v>963</v>
      </c>
      <c r="O206" s="9">
        <v>1842</v>
      </c>
      <c r="P206" s="9">
        <f t="shared" si="30"/>
        <v>110.52</v>
      </c>
      <c r="Q206" s="9">
        <v>738</v>
      </c>
      <c r="R206" s="29">
        <f t="shared" si="27"/>
        <v>738</v>
      </c>
      <c r="S206" s="28">
        <f t="shared" si="31"/>
        <v>120.46149560655738</v>
      </c>
      <c r="T206" s="9">
        <v>75</v>
      </c>
      <c r="U206" s="28">
        <f t="shared" si="32"/>
        <v>9.9414956065573783</v>
      </c>
      <c r="V206" s="9">
        <v>58</v>
      </c>
      <c r="W206" s="9" t="s">
        <v>17</v>
      </c>
    </row>
    <row r="207" spans="1:23" x14ac:dyDescent="0.25">
      <c r="A207" s="38" t="s">
        <v>242</v>
      </c>
      <c r="B207" s="9">
        <v>1360</v>
      </c>
      <c r="C207" s="9">
        <v>88</v>
      </c>
      <c r="D207" s="9">
        <v>32.22</v>
      </c>
      <c r="E207" s="9">
        <v>15</v>
      </c>
      <c r="F207" s="9">
        <v>310</v>
      </c>
      <c r="G207" s="28">
        <f t="shared" si="28"/>
        <v>9.8029050279329617</v>
      </c>
      <c r="H207" s="28">
        <f t="shared" si="29"/>
        <v>9.5</v>
      </c>
      <c r="I207" s="13"/>
      <c r="J207" s="9">
        <v>0</v>
      </c>
      <c r="K207" s="9">
        <v>9500</v>
      </c>
      <c r="L207" s="9">
        <f t="shared" ref="L207:L208" si="33">F208*100/(F208+J207/1000+K207/1000)</f>
        <v>97.026604068857594</v>
      </c>
      <c r="M207" s="9"/>
      <c r="N207" s="9">
        <v>972</v>
      </c>
      <c r="O207" s="9">
        <v>1837</v>
      </c>
      <c r="P207" s="9">
        <f t="shared" si="30"/>
        <v>110.22</v>
      </c>
      <c r="Q207" s="9">
        <v>748</v>
      </c>
      <c r="R207" s="29">
        <f t="shared" si="27"/>
        <v>748</v>
      </c>
      <c r="S207" s="28">
        <f t="shared" si="31"/>
        <v>120.02290502793296</v>
      </c>
      <c r="T207" s="9">
        <v>75</v>
      </c>
      <c r="U207" s="28">
        <f t="shared" si="32"/>
        <v>9.8029050279329617</v>
      </c>
      <c r="V207" s="9">
        <v>57</v>
      </c>
      <c r="W207" s="9" t="s">
        <v>17</v>
      </c>
    </row>
    <row r="208" spans="1:23" x14ac:dyDescent="0.25">
      <c r="A208" s="39" t="s">
        <v>243</v>
      </c>
      <c r="B208" s="5">
        <v>1360</v>
      </c>
      <c r="C208" s="5">
        <v>86.46</v>
      </c>
      <c r="D208" s="5">
        <v>33.340000000000003</v>
      </c>
      <c r="E208" s="5">
        <v>14</v>
      </c>
      <c r="F208" s="5">
        <v>310</v>
      </c>
      <c r="G208" s="11">
        <f t="shared" si="28"/>
        <v>9.3078053989202143</v>
      </c>
      <c r="H208" s="11">
        <f t="shared" si="29"/>
        <v>9.5</v>
      </c>
      <c r="I208" s="21"/>
      <c r="J208" s="22">
        <v>0</v>
      </c>
      <c r="K208" s="22">
        <v>9500</v>
      </c>
      <c r="L208" s="22">
        <f t="shared" si="33"/>
        <v>97.045101088646973</v>
      </c>
      <c r="M208" s="22"/>
      <c r="N208" s="5">
        <v>942</v>
      </c>
      <c r="O208" s="5">
        <v>1797</v>
      </c>
      <c r="P208" s="5">
        <f t="shared" si="30"/>
        <v>107.82</v>
      </c>
      <c r="Q208" s="22">
        <v>768</v>
      </c>
      <c r="R208" s="32">
        <f t="shared" si="27"/>
        <v>768</v>
      </c>
      <c r="S208" s="26">
        <f t="shared" si="31"/>
        <v>117.1278053989202</v>
      </c>
      <c r="T208" s="5">
        <v>75</v>
      </c>
      <c r="U208" s="11">
        <f t="shared" si="32"/>
        <v>9.3078053989202143</v>
      </c>
      <c r="V208" s="5">
        <v>59</v>
      </c>
      <c r="W208" s="5" t="s">
        <v>17</v>
      </c>
    </row>
    <row r="209" spans="1:23" x14ac:dyDescent="0.25">
      <c r="A209" s="39" t="s">
        <v>244</v>
      </c>
      <c r="B209" s="5">
        <v>1370</v>
      </c>
      <c r="C209" s="5">
        <v>83.18</v>
      </c>
      <c r="D209" s="5">
        <v>31.07</v>
      </c>
      <c r="E209" s="5">
        <v>16</v>
      </c>
      <c r="F209" s="5">
        <v>312</v>
      </c>
      <c r="G209" s="11">
        <f t="shared" si="28"/>
        <v>9.6089364660444172</v>
      </c>
      <c r="H209" s="11">
        <f t="shared" si="29"/>
        <v>9.5</v>
      </c>
      <c r="I209" s="21"/>
      <c r="J209" s="22">
        <v>0</v>
      </c>
      <c r="K209" s="22">
        <v>9500</v>
      </c>
      <c r="L209" s="22">
        <f t="shared" ref="L209:L267" si="34">F209*100/(F209+J209/1000+K209/1000)</f>
        <v>97.045101088646973</v>
      </c>
      <c r="M209" s="22"/>
      <c r="N209" s="5">
        <v>960</v>
      </c>
      <c r="O209" s="5">
        <v>1838</v>
      </c>
      <c r="P209" s="5">
        <f t="shared" si="30"/>
        <v>110.28</v>
      </c>
      <c r="Q209" s="22">
        <v>787</v>
      </c>
      <c r="R209" s="32">
        <f t="shared" si="27"/>
        <v>787</v>
      </c>
      <c r="S209" s="26">
        <f t="shared" si="31"/>
        <v>119.88893646604441</v>
      </c>
      <c r="T209" s="5">
        <v>75</v>
      </c>
      <c r="U209" s="11">
        <f t="shared" si="32"/>
        <v>9.6089364660444172</v>
      </c>
      <c r="V209" s="5">
        <v>58</v>
      </c>
      <c r="W209" s="5" t="s">
        <v>17</v>
      </c>
    </row>
    <row r="210" spans="1:23" x14ac:dyDescent="0.25">
      <c r="A210" s="39" t="s">
        <v>245</v>
      </c>
      <c r="B210" s="5">
        <v>1380</v>
      </c>
      <c r="C210" s="5">
        <v>82.19</v>
      </c>
      <c r="D210" s="5">
        <v>30.5</v>
      </c>
      <c r="E210" s="5">
        <v>15</v>
      </c>
      <c r="F210" s="5">
        <v>314</v>
      </c>
      <c r="G210" s="11">
        <f t="shared" si="28"/>
        <v>9.672011409836065</v>
      </c>
      <c r="H210" s="11">
        <f t="shared" si="29"/>
        <v>9.5</v>
      </c>
      <c r="I210" s="21"/>
      <c r="J210" s="22">
        <v>0</v>
      </c>
      <c r="K210" s="22">
        <v>9500</v>
      </c>
      <c r="L210" s="22">
        <f t="shared" si="34"/>
        <v>97.063369397217926</v>
      </c>
      <c r="M210" s="22"/>
      <c r="N210" s="5">
        <v>984</v>
      </c>
      <c r="O210" s="5">
        <v>1834</v>
      </c>
      <c r="P210" s="5">
        <f t="shared" si="30"/>
        <v>110.03999999999999</v>
      </c>
      <c r="Q210" s="22">
        <v>791</v>
      </c>
      <c r="R210" s="32">
        <f t="shared" si="27"/>
        <v>791</v>
      </c>
      <c r="S210" s="26">
        <f t="shared" si="31"/>
        <v>119.71201140983605</v>
      </c>
      <c r="T210" s="5">
        <v>75</v>
      </c>
      <c r="U210" s="11">
        <f t="shared" si="32"/>
        <v>9.672011409836065</v>
      </c>
      <c r="V210" s="5">
        <v>58</v>
      </c>
      <c r="W210" s="5" t="s">
        <v>17</v>
      </c>
    </row>
    <row r="211" spans="1:23" x14ac:dyDescent="0.25">
      <c r="A211" s="39" t="s">
        <v>246</v>
      </c>
      <c r="B211" s="5">
        <v>1390</v>
      </c>
      <c r="C211" s="5">
        <v>118.98</v>
      </c>
      <c r="D211" s="5">
        <v>44.66</v>
      </c>
      <c r="E211" s="5">
        <v>15</v>
      </c>
      <c r="F211" s="5">
        <v>315</v>
      </c>
      <c r="G211" s="11">
        <f t="shared" si="28"/>
        <v>9.5620917151813725</v>
      </c>
      <c r="H211" s="11">
        <f t="shared" si="29"/>
        <v>9.5</v>
      </c>
      <c r="I211" s="21"/>
      <c r="J211" s="22">
        <v>0</v>
      </c>
      <c r="K211" s="22">
        <v>9500</v>
      </c>
      <c r="L211" s="22">
        <f t="shared" si="34"/>
        <v>97.072419106317412</v>
      </c>
      <c r="M211" s="22"/>
      <c r="N211" s="5">
        <v>1010</v>
      </c>
      <c r="O211" s="5">
        <v>1845</v>
      </c>
      <c r="P211" s="5">
        <f t="shared" si="30"/>
        <v>110.7</v>
      </c>
      <c r="Q211" s="22">
        <v>808</v>
      </c>
      <c r="R211" s="32">
        <f t="shared" si="27"/>
        <v>808</v>
      </c>
      <c r="S211" s="26">
        <f t="shared" si="31"/>
        <v>120.26209171518137</v>
      </c>
      <c r="T211" s="5">
        <v>75</v>
      </c>
      <c r="U211" s="11">
        <f t="shared" si="32"/>
        <v>9.5620917151813725</v>
      </c>
      <c r="V211" s="5">
        <v>56</v>
      </c>
      <c r="W211" s="5" t="s">
        <v>17</v>
      </c>
    </row>
    <row r="212" spans="1:23" x14ac:dyDescent="0.25">
      <c r="A212" s="38" t="s">
        <v>247</v>
      </c>
      <c r="B212" s="9">
        <v>1390</v>
      </c>
      <c r="C212" s="9">
        <v>89.43</v>
      </c>
      <c r="D212" s="9">
        <v>31.28</v>
      </c>
      <c r="E212" s="9">
        <v>6</v>
      </c>
      <c r="F212" s="9">
        <v>315</v>
      </c>
      <c r="G212" s="28">
        <f t="shared" si="28"/>
        <v>10.261577877237853</v>
      </c>
      <c r="H212" s="28">
        <f t="shared" si="29"/>
        <v>10</v>
      </c>
      <c r="I212" s="13"/>
      <c r="J212" s="9">
        <v>0</v>
      </c>
      <c r="K212" s="9">
        <v>10000</v>
      </c>
      <c r="L212" s="9">
        <f t="shared" si="34"/>
        <v>96.92307692307692</v>
      </c>
      <c r="M212" s="9">
        <v>0.9</v>
      </c>
      <c r="N212" s="9">
        <v>735</v>
      </c>
      <c r="O212" s="9">
        <v>1799</v>
      </c>
      <c r="P212" s="9">
        <f t="shared" si="30"/>
        <v>107.94</v>
      </c>
      <c r="Q212" s="9">
        <v>726</v>
      </c>
      <c r="R212" s="29">
        <f t="shared" si="27"/>
        <v>726</v>
      </c>
      <c r="S212" s="28">
        <f t="shared" si="31"/>
        <v>118.20157787723785</v>
      </c>
      <c r="T212" s="9">
        <v>75</v>
      </c>
      <c r="U212" s="28">
        <f t="shared" si="32"/>
        <v>10.261577877237853</v>
      </c>
      <c r="V212" s="9">
        <v>53</v>
      </c>
      <c r="W212" s="9" t="s">
        <v>17</v>
      </c>
    </row>
    <row r="213" spans="1:23" x14ac:dyDescent="0.25">
      <c r="A213" s="38" t="s">
        <v>248</v>
      </c>
      <c r="B213" s="9">
        <v>1400</v>
      </c>
      <c r="C213" s="9">
        <v>91.7</v>
      </c>
      <c r="D213" s="9">
        <v>31.34</v>
      </c>
      <c r="E213" s="9">
        <v>7</v>
      </c>
      <c r="F213" s="9">
        <v>317</v>
      </c>
      <c r="G213" s="28">
        <f t="shared" si="28"/>
        <v>10.501902999361841</v>
      </c>
      <c r="H213" s="28">
        <f t="shared" si="29"/>
        <v>10</v>
      </c>
      <c r="I213" s="13"/>
      <c r="J213" s="9">
        <v>0</v>
      </c>
      <c r="K213" s="9">
        <v>10000</v>
      </c>
      <c r="L213" s="9">
        <f t="shared" si="34"/>
        <v>96.941896024464839</v>
      </c>
      <c r="M213" s="9"/>
      <c r="N213" s="9">
        <v>795</v>
      </c>
      <c r="O213" s="9">
        <v>1808</v>
      </c>
      <c r="P213" s="9">
        <f t="shared" si="30"/>
        <v>108.47999999999999</v>
      </c>
      <c r="Q213" s="9">
        <v>747</v>
      </c>
      <c r="R213" s="29">
        <f t="shared" si="27"/>
        <v>747</v>
      </c>
      <c r="S213" s="28">
        <f t="shared" si="31"/>
        <v>118.98190299936184</v>
      </c>
      <c r="T213" s="9">
        <v>75</v>
      </c>
      <c r="U213" s="28">
        <f t="shared" si="32"/>
        <v>10.501902999361841</v>
      </c>
      <c r="V213" s="9">
        <v>59</v>
      </c>
      <c r="W213" s="9" t="s">
        <v>17</v>
      </c>
    </row>
    <row r="214" spans="1:23" x14ac:dyDescent="0.25">
      <c r="A214" s="38" t="s">
        <v>249</v>
      </c>
      <c r="B214" s="9">
        <v>1410</v>
      </c>
      <c r="C214" s="9">
        <v>90.6</v>
      </c>
      <c r="D214" s="9">
        <v>31.12</v>
      </c>
      <c r="E214" s="9">
        <v>7</v>
      </c>
      <c r="F214" s="9">
        <v>319</v>
      </c>
      <c r="G214" s="28">
        <f t="shared" si="28"/>
        <v>10.449277634961438</v>
      </c>
      <c r="H214" s="28">
        <f t="shared" si="29"/>
        <v>10</v>
      </c>
      <c r="I214" s="13"/>
      <c r="J214" s="9">
        <v>0</v>
      </c>
      <c r="K214" s="9">
        <v>10000</v>
      </c>
      <c r="L214" s="9">
        <f t="shared" si="34"/>
        <v>96.960486322188444</v>
      </c>
      <c r="M214" s="9"/>
      <c r="N214" s="9">
        <v>858</v>
      </c>
      <c r="O214" s="9">
        <v>1819</v>
      </c>
      <c r="P214" s="9">
        <f t="shared" si="30"/>
        <v>109.14</v>
      </c>
      <c r="Q214" s="9">
        <v>813</v>
      </c>
      <c r="R214" s="29">
        <f t="shared" si="27"/>
        <v>813</v>
      </c>
      <c r="S214" s="28">
        <f t="shared" si="31"/>
        <v>119.58927763496143</v>
      </c>
      <c r="T214" s="9">
        <v>75</v>
      </c>
      <c r="U214" s="28">
        <f t="shared" si="32"/>
        <v>10.449277634961438</v>
      </c>
      <c r="V214" s="9">
        <v>56</v>
      </c>
      <c r="W214" s="9" t="s">
        <v>17</v>
      </c>
    </row>
    <row r="215" spans="1:23" x14ac:dyDescent="0.25">
      <c r="A215" s="38" t="s">
        <v>250</v>
      </c>
      <c r="B215" s="9">
        <v>1420</v>
      </c>
      <c r="C215" s="9">
        <v>97.15</v>
      </c>
      <c r="D215" s="9">
        <v>31.63</v>
      </c>
      <c r="E215" s="9">
        <v>5</v>
      </c>
      <c r="F215" s="9">
        <v>320</v>
      </c>
      <c r="G215" s="28">
        <f t="shared" si="28"/>
        <v>11.024052481821057</v>
      </c>
      <c r="H215" s="28">
        <f t="shared" si="29"/>
        <v>10.5</v>
      </c>
      <c r="I215" s="13"/>
      <c r="J215" s="9">
        <v>0</v>
      </c>
      <c r="K215" s="9">
        <v>10500</v>
      </c>
      <c r="L215" s="9">
        <f t="shared" si="34"/>
        <v>96.822995461422082</v>
      </c>
      <c r="M215" s="9">
        <v>632</v>
      </c>
      <c r="N215" s="9">
        <v>603</v>
      </c>
      <c r="O215" s="9">
        <v>1821</v>
      </c>
      <c r="P215" s="9">
        <f t="shared" si="30"/>
        <v>109.25999999999999</v>
      </c>
      <c r="Q215" s="9">
        <v>555</v>
      </c>
      <c r="R215" s="29">
        <f t="shared" si="27"/>
        <v>555</v>
      </c>
      <c r="S215" s="28">
        <f t="shared" si="31"/>
        <v>120.28405248182105</v>
      </c>
      <c r="T215" s="9">
        <v>75</v>
      </c>
      <c r="U215" s="28">
        <f t="shared" si="32"/>
        <v>11.024052481821057</v>
      </c>
      <c r="V215" s="9">
        <v>55</v>
      </c>
      <c r="W215" s="9" t="s">
        <v>17</v>
      </c>
    </row>
    <row r="216" spans="1:23" x14ac:dyDescent="0.25">
      <c r="A216" s="39" t="s">
        <v>250</v>
      </c>
      <c r="B216" s="5">
        <v>1420</v>
      </c>
      <c r="C216" s="5">
        <v>97.15</v>
      </c>
      <c r="D216" s="5">
        <v>31.63</v>
      </c>
      <c r="E216" s="5">
        <v>5</v>
      </c>
      <c r="F216" s="5">
        <v>320</v>
      </c>
      <c r="G216" s="11">
        <f t="shared" si="28"/>
        <v>11.024052481821057</v>
      </c>
      <c r="H216" s="11">
        <f t="shared" si="29"/>
        <v>10.5</v>
      </c>
      <c r="I216" s="21"/>
      <c r="J216" s="22">
        <v>0</v>
      </c>
      <c r="K216" s="22">
        <v>10500</v>
      </c>
      <c r="L216" s="22">
        <f t="shared" si="34"/>
        <v>96.822995461422082</v>
      </c>
      <c r="M216" s="22"/>
      <c r="N216" s="5">
        <v>603</v>
      </c>
      <c r="O216" s="5">
        <v>1821</v>
      </c>
      <c r="P216" s="5">
        <f t="shared" si="30"/>
        <v>109.25999999999999</v>
      </c>
      <c r="Q216" s="22">
        <v>555</v>
      </c>
      <c r="R216" s="32">
        <f t="shared" si="27"/>
        <v>555</v>
      </c>
      <c r="S216" s="26">
        <f t="shared" si="31"/>
        <v>120.28405248182105</v>
      </c>
      <c r="T216" s="5">
        <v>75</v>
      </c>
      <c r="U216" s="11">
        <f t="shared" si="32"/>
        <v>11.024052481821057</v>
      </c>
      <c r="V216" s="5">
        <v>56</v>
      </c>
      <c r="W216" s="5" t="s">
        <v>17</v>
      </c>
    </row>
    <row r="217" spans="1:23" x14ac:dyDescent="0.25">
      <c r="A217" s="39" t="s">
        <v>251</v>
      </c>
      <c r="B217" s="5">
        <v>1430</v>
      </c>
      <c r="C217" s="5">
        <v>94.78</v>
      </c>
      <c r="D217" s="5">
        <v>31</v>
      </c>
      <c r="E217" s="5">
        <v>6</v>
      </c>
      <c r="F217" s="5">
        <v>322</v>
      </c>
      <c r="G217" s="11">
        <f t="shared" si="28"/>
        <v>10.973689548387096</v>
      </c>
      <c r="H217" s="11">
        <f t="shared" si="29"/>
        <v>10.5</v>
      </c>
      <c r="I217" s="21"/>
      <c r="J217" s="22">
        <v>0</v>
      </c>
      <c r="K217" s="22">
        <v>10500</v>
      </c>
      <c r="L217" s="22">
        <f t="shared" si="34"/>
        <v>96.84210526315789</v>
      </c>
      <c r="M217" s="22"/>
      <c r="N217" s="5">
        <v>690</v>
      </c>
      <c r="O217" s="5">
        <v>1817</v>
      </c>
      <c r="P217" s="5">
        <f t="shared" si="30"/>
        <v>109.02</v>
      </c>
      <c r="Q217" s="22">
        <v>640</v>
      </c>
      <c r="R217" s="32">
        <f t="shared" si="27"/>
        <v>640</v>
      </c>
      <c r="S217" s="26">
        <f t="shared" si="31"/>
        <v>119.9936895483871</v>
      </c>
      <c r="T217" s="5">
        <v>75</v>
      </c>
      <c r="U217" s="11">
        <f t="shared" si="32"/>
        <v>10.973689548387096</v>
      </c>
      <c r="V217" s="5">
        <v>56</v>
      </c>
      <c r="W217" s="5" t="s">
        <v>17</v>
      </c>
    </row>
    <row r="218" spans="1:23" x14ac:dyDescent="0.25">
      <c r="A218" s="39" t="s">
        <v>252</v>
      </c>
      <c r="B218" s="5">
        <v>1440</v>
      </c>
      <c r="C218" s="5">
        <v>94.32</v>
      </c>
      <c r="D218" s="5">
        <v>31.06</v>
      </c>
      <c r="E218" s="5">
        <v>7</v>
      </c>
      <c r="F218" s="5">
        <v>324</v>
      </c>
      <c r="G218" s="11">
        <f t="shared" si="28"/>
        <v>10.899334964584675</v>
      </c>
      <c r="H218" s="11">
        <f t="shared" si="29"/>
        <v>10.5</v>
      </c>
      <c r="I218" s="21"/>
      <c r="J218" s="22">
        <v>0</v>
      </c>
      <c r="K218" s="22">
        <v>10500</v>
      </c>
      <c r="L218" s="22">
        <f t="shared" si="34"/>
        <v>96.860986547085204</v>
      </c>
      <c r="M218" s="22"/>
      <c r="N218" s="5">
        <v>750</v>
      </c>
      <c r="O218" s="5">
        <v>1819</v>
      </c>
      <c r="P218" s="5">
        <f t="shared" si="30"/>
        <v>109.14</v>
      </c>
      <c r="Q218" s="22">
        <v>699</v>
      </c>
      <c r="R218" s="32">
        <f t="shared" si="27"/>
        <v>699</v>
      </c>
      <c r="S218" s="26">
        <f t="shared" si="31"/>
        <v>120.03933496458467</v>
      </c>
      <c r="T218" s="5">
        <v>75</v>
      </c>
      <c r="U218" s="11">
        <f t="shared" si="32"/>
        <v>10.899334964584675</v>
      </c>
      <c r="V218" s="5">
        <v>58</v>
      </c>
      <c r="W218" s="5" t="s">
        <v>17</v>
      </c>
    </row>
    <row r="219" spans="1:23" x14ac:dyDescent="0.25">
      <c r="A219" s="39" t="s">
        <v>253</v>
      </c>
      <c r="B219" s="5">
        <v>1450</v>
      </c>
      <c r="C219" s="5">
        <v>95.28</v>
      </c>
      <c r="D219" s="5">
        <v>31.66</v>
      </c>
      <c r="E219" s="5">
        <v>8</v>
      </c>
      <c r="F219" s="5">
        <v>325</v>
      </c>
      <c r="G219" s="11">
        <f t="shared" si="28"/>
        <v>10.801610107391031</v>
      </c>
      <c r="H219" s="11">
        <f t="shared" si="29"/>
        <v>10.5</v>
      </c>
      <c r="I219" s="21"/>
      <c r="J219" s="22">
        <v>0</v>
      </c>
      <c r="K219" s="22">
        <v>10500</v>
      </c>
      <c r="L219" s="22">
        <f t="shared" si="34"/>
        <v>96.870342771982109</v>
      </c>
      <c r="M219" s="22"/>
      <c r="N219" s="5">
        <v>809</v>
      </c>
      <c r="O219" s="5">
        <v>1810</v>
      </c>
      <c r="P219" s="5">
        <f t="shared" si="30"/>
        <v>108.6</v>
      </c>
      <c r="Q219" s="22">
        <v>765</v>
      </c>
      <c r="R219" s="32">
        <f t="shared" si="27"/>
        <v>765</v>
      </c>
      <c r="S219" s="26">
        <f t="shared" si="31"/>
        <v>119.40161010739102</v>
      </c>
      <c r="T219" s="5">
        <v>75</v>
      </c>
      <c r="U219" s="11">
        <f t="shared" si="32"/>
        <v>10.801610107391031</v>
      </c>
      <c r="V219" s="5">
        <v>59</v>
      </c>
      <c r="W219" s="5" t="s">
        <v>17</v>
      </c>
    </row>
    <row r="220" spans="1:23" x14ac:dyDescent="0.25">
      <c r="A220" s="38" t="s">
        <v>253</v>
      </c>
      <c r="B220" s="9">
        <v>1450</v>
      </c>
      <c r="C220" s="9">
        <v>95.25</v>
      </c>
      <c r="D220" s="9">
        <v>31.65</v>
      </c>
      <c r="E220" s="9">
        <v>8</v>
      </c>
      <c r="F220" s="9">
        <v>325</v>
      </c>
      <c r="G220" s="28">
        <f t="shared" si="28"/>
        <v>10.80162085308057</v>
      </c>
      <c r="H220" s="28">
        <f t="shared" si="29"/>
        <v>10.5</v>
      </c>
      <c r="I220" s="13"/>
      <c r="J220" s="9">
        <v>0</v>
      </c>
      <c r="K220" s="9">
        <v>10500</v>
      </c>
      <c r="L220" s="9">
        <f t="shared" si="34"/>
        <v>96.870342771982109</v>
      </c>
      <c r="M220" s="9"/>
      <c r="N220" s="9">
        <v>809</v>
      </c>
      <c r="O220" s="9">
        <v>1810</v>
      </c>
      <c r="P220" s="9">
        <f t="shared" si="30"/>
        <v>108.6</v>
      </c>
      <c r="Q220" s="9">
        <v>765</v>
      </c>
      <c r="R220" s="29">
        <f t="shared" si="27"/>
        <v>765</v>
      </c>
      <c r="S220" s="28">
        <f t="shared" si="31"/>
        <v>119.40162085308056</v>
      </c>
      <c r="T220" s="9">
        <v>75</v>
      </c>
      <c r="U220" s="28">
        <f t="shared" si="32"/>
        <v>10.80162085308057</v>
      </c>
      <c r="V220" s="9">
        <v>60</v>
      </c>
      <c r="W220" s="9" t="s">
        <v>17</v>
      </c>
    </row>
    <row r="221" spans="1:23" x14ac:dyDescent="0.25">
      <c r="A221" s="38" t="s">
        <v>254</v>
      </c>
      <c r="B221" s="9">
        <v>1460</v>
      </c>
      <c r="C221" s="9">
        <v>87.92</v>
      </c>
      <c r="D221" s="9">
        <v>30.68</v>
      </c>
      <c r="E221" s="9">
        <v>9</v>
      </c>
      <c r="F221" s="9">
        <v>327</v>
      </c>
      <c r="G221" s="28">
        <f t="shared" si="28"/>
        <v>10.285608344198174</v>
      </c>
      <c r="H221" s="28">
        <f t="shared" si="29"/>
        <v>10.5</v>
      </c>
      <c r="I221" s="13"/>
      <c r="J221" s="9">
        <v>0</v>
      </c>
      <c r="K221" s="9">
        <v>10500</v>
      </c>
      <c r="L221" s="9">
        <f t="shared" si="34"/>
        <v>96.888888888888886</v>
      </c>
      <c r="M221" s="9"/>
      <c r="N221" s="9">
        <v>893</v>
      </c>
      <c r="O221" s="9">
        <v>1820</v>
      </c>
      <c r="P221" s="9">
        <f t="shared" si="30"/>
        <v>109.2</v>
      </c>
      <c r="Q221" s="9">
        <v>819</v>
      </c>
      <c r="R221" s="29">
        <f t="shared" si="27"/>
        <v>819</v>
      </c>
      <c r="S221" s="28">
        <f t="shared" si="31"/>
        <v>119.48560834419817</v>
      </c>
      <c r="T221" s="9">
        <v>75</v>
      </c>
      <c r="U221" s="28">
        <f t="shared" si="32"/>
        <v>10.285608344198174</v>
      </c>
      <c r="V221" s="9">
        <v>61</v>
      </c>
      <c r="W221" s="9" t="s">
        <v>17</v>
      </c>
    </row>
    <row r="222" spans="1:23" x14ac:dyDescent="0.25">
      <c r="A222" s="38" t="s">
        <v>255</v>
      </c>
      <c r="B222" s="9">
        <v>1470</v>
      </c>
      <c r="C222" s="9">
        <v>101.5</v>
      </c>
      <c r="D222" s="9">
        <v>34.44</v>
      </c>
      <c r="E222" s="9">
        <v>6</v>
      </c>
      <c r="F222" s="9">
        <v>329</v>
      </c>
      <c r="G222" s="28">
        <f t="shared" si="28"/>
        <v>10.577926829268293</v>
      </c>
      <c r="H222" s="28">
        <f t="shared" si="29"/>
        <v>11</v>
      </c>
      <c r="I222" s="13"/>
      <c r="J222" s="9">
        <v>0</v>
      </c>
      <c r="K222" s="9">
        <v>11000</v>
      </c>
      <c r="L222" s="9">
        <f t="shared" si="34"/>
        <v>96.764705882352942</v>
      </c>
      <c r="M222" s="9">
        <v>638</v>
      </c>
      <c r="N222" s="9">
        <v>634</v>
      </c>
      <c r="O222" s="9">
        <v>1835</v>
      </c>
      <c r="P222" s="9">
        <f t="shared" si="30"/>
        <v>110.1</v>
      </c>
      <c r="Q222" s="9">
        <v>609</v>
      </c>
      <c r="R222" s="29">
        <f t="shared" si="27"/>
        <v>609</v>
      </c>
      <c r="S222" s="28">
        <f t="shared" si="31"/>
        <v>120.67792682926829</v>
      </c>
      <c r="T222" s="9">
        <v>75</v>
      </c>
      <c r="U222" s="28">
        <f t="shared" si="32"/>
        <v>10.577926829268293</v>
      </c>
      <c r="V222" s="9">
        <v>59</v>
      </c>
      <c r="W222" s="9" t="s">
        <v>17</v>
      </c>
    </row>
    <row r="223" spans="1:23" x14ac:dyDescent="0.25">
      <c r="A223" s="38" t="s">
        <v>256</v>
      </c>
      <c r="B223" s="9">
        <v>1480</v>
      </c>
      <c r="C223" s="9">
        <v>90.57</v>
      </c>
      <c r="D223" s="9">
        <v>31.19</v>
      </c>
      <c r="E223" s="9">
        <v>7</v>
      </c>
      <c r="F223" s="9">
        <v>330</v>
      </c>
      <c r="G223" s="28">
        <f t="shared" si="28"/>
        <v>10.422373966014748</v>
      </c>
      <c r="H223" s="28">
        <f t="shared" si="29"/>
        <v>11</v>
      </c>
      <c r="I223" s="13"/>
      <c r="J223" s="9">
        <v>0</v>
      </c>
      <c r="K223" s="9">
        <v>11000</v>
      </c>
      <c r="L223" s="9">
        <f t="shared" si="34"/>
        <v>96.774193548387103</v>
      </c>
      <c r="M223" s="9"/>
      <c r="N223" s="9">
        <v>711</v>
      </c>
      <c r="O223" s="9">
        <v>1835</v>
      </c>
      <c r="P223" s="9">
        <f t="shared" si="30"/>
        <v>110.1</v>
      </c>
      <c r="Q223" s="9">
        <v>632</v>
      </c>
      <c r="R223" s="29">
        <f t="shared" si="27"/>
        <v>632</v>
      </c>
      <c r="S223" s="28">
        <f t="shared" si="31"/>
        <v>120.52237396601474</v>
      </c>
      <c r="T223" s="9">
        <v>75</v>
      </c>
      <c r="U223" s="28">
        <f t="shared" si="32"/>
        <v>10.422373966014748</v>
      </c>
      <c r="V223" s="9">
        <v>58</v>
      </c>
      <c r="W223" s="9" t="s">
        <v>17</v>
      </c>
    </row>
    <row r="224" spans="1:23" x14ac:dyDescent="0.25">
      <c r="A224" s="39" t="s">
        <v>257</v>
      </c>
      <c r="B224" s="5">
        <v>1480</v>
      </c>
      <c r="C224" s="5">
        <v>79.5</v>
      </c>
      <c r="D224" s="5">
        <v>30.53</v>
      </c>
      <c r="E224" s="5">
        <v>13</v>
      </c>
      <c r="F224" s="5">
        <v>330</v>
      </c>
      <c r="G224" s="11">
        <f t="shared" si="28"/>
        <v>9.3462626924336707</v>
      </c>
      <c r="H224" s="11">
        <f t="shared" si="29"/>
        <v>11</v>
      </c>
      <c r="I224" s="21"/>
      <c r="J224" s="22">
        <v>0</v>
      </c>
      <c r="K224" s="22">
        <v>11000</v>
      </c>
      <c r="L224" s="22">
        <f t="shared" si="34"/>
        <v>96.774193548387103</v>
      </c>
      <c r="M224" s="22"/>
      <c r="N224" s="5">
        <v>675</v>
      </c>
      <c r="O224" s="5">
        <v>1788</v>
      </c>
      <c r="P224" s="5">
        <f t="shared" si="30"/>
        <v>107.28</v>
      </c>
      <c r="Q224" s="22">
        <v>644</v>
      </c>
      <c r="R224" s="32">
        <f t="shared" si="27"/>
        <v>644</v>
      </c>
      <c r="S224" s="26">
        <f t="shared" si="31"/>
        <v>116.62626269243367</v>
      </c>
      <c r="T224" s="5">
        <v>75</v>
      </c>
      <c r="U224" s="11">
        <f t="shared" si="32"/>
        <v>9.3462626924336707</v>
      </c>
      <c r="V224" s="5">
        <v>58</v>
      </c>
      <c r="W224" s="5" t="s">
        <v>17</v>
      </c>
    </row>
    <row r="225" spans="1:23" x14ac:dyDescent="0.25">
      <c r="A225" s="39" t="s">
        <v>258</v>
      </c>
      <c r="B225" s="5">
        <v>1490</v>
      </c>
      <c r="C225" s="5">
        <v>103.12</v>
      </c>
      <c r="D225" s="5">
        <v>37.619999999999997</v>
      </c>
      <c r="E225" s="5">
        <v>7</v>
      </c>
      <c r="F225" s="5">
        <v>332</v>
      </c>
      <c r="G225" s="11">
        <f t="shared" si="28"/>
        <v>9.8383387559808639</v>
      </c>
      <c r="H225" s="11">
        <f t="shared" si="29"/>
        <v>11</v>
      </c>
      <c r="I225" s="21"/>
      <c r="J225" s="22">
        <v>0</v>
      </c>
      <c r="K225" s="22">
        <v>11000</v>
      </c>
      <c r="L225" s="22">
        <f t="shared" si="34"/>
        <v>96.793002915451893</v>
      </c>
      <c r="M225" s="22"/>
      <c r="N225" s="5">
        <v>736</v>
      </c>
      <c r="O225" s="5">
        <v>1812</v>
      </c>
      <c r="P225" s="5">
        <f t="shared" si="30"/>
        <v>108.72</v>
      </c>
      <c r="Q225" s="22">
        <v>703</v>
      </c>
      <c r="R225" s="32">
        <f t="shared" si="27"/>
        <v>703</v>
      </c>
      <c r="S225" s="26">
        <f t="shared" si="31"/>
        <v>118.55833875598086</v>
      </c>
      <c r="T225" s="5">
        <v>75</v>
      </c>
      <c r="U225" s="11">
        <f t="shared" si="32"/>
        <v>9.8383387559808639</v>
      </c>
      <c r="V225" s="5">
        <v>58</v>
      </c>
      <c r="W225" s="5" t="s">
        <v>17</v>
      </c>
    </row>
    <row r="226" spans="1:23" x14ac:dyDescent="0.25">
      <c r="A226" s="39" t="s">
        <v>259</v>
      </c>
      <c r="B226" s="5">
        <v>1500</v>
      </c>
      <c r="C226" s="5">
        <v>90.13</v>
      </c>
      <c r="D226" s="5">
        <v>33.43</v>
      </c>
      <c r="E226" s="5">
        <v>8</v>
      </c>
      <c r="F226" s="5">
        <v>334</v>
      </c>
      <c r="G226" s="11">
        <f t="shared" si="28"/>
        <v>9.6767752318276994</v>
      </c>
      <c r="H226" s="11">
        <f t="shared" si="29"/>
        <v>11</v>
      </c>
      <c r="I226" s="21"/>
      <c r="J226" s="22">
        <v>0</v>
      </c>
      <c r="K226" s="22">
        <v>11000</v>
      </c>
      <c r="L226" s="22">
        <f t="shared" si="34"/>
        <v>96.811594202898547</v>
      </c>
      <c r="M226" s="22"/>
      <c r="N226" s="5">
        <v>804</v>
      </c>
      <c r="O226" s="5">
        <v>1824</v>
      </c>
      <c r="P226" s="5">
        <f t="shared" si="30"/>
        <v>109.44</v>
      </c>
      <c r="Q226" s="22">
        <v>768</v>
      </c>
      <c r="R226" s="32">
        <f t="shared" si="27"/>
        <v>768</v>
      </c>
      <c r="S226" s="26">
        <f t="shared" si="31"/>
        <v>119.1167752318277</v>
      </c>
      <c r="T226" s="5">
        <v>75</v>
      </c>
      <c r="U226" s="11">
        <f t="shared" si="32"/>
        <v>9.6767752318276994</v>
      </c>
      <c r="V226" s="5">
        <v>58</v>
      </c>
      <c r="W226" s="5" t="s">
        <v>17</v>
      </c>
    </row>
    <row r="227" spans="1:23" x14ac:dyDescent="0.25">
      <c r="A227" s="39" t="s">
        <v>260</v>
      </c>
      <c r="B227" s="5">
        <v>1510</v>
      </c>
      <c r="C227" s="5">
        <v>84.39</v>
      </c>
      <c r="D227" s="5">
        <v>30.85</v>
      </c>
      <c r="E227" s="5">
        <v>9</v>
      </c>
      <c r="F227" s="5">
        <v>335</v>
      </c>
      <c r="G227" s="11">
        <f t="shared" si="28"/>
        <v>9.8182362398703393</v>
      </c>
      <c r="H227" s="11">
        <f t="shared" si="29"/>
        <v>11</v>
      </c>
      <c r="I227" s="21"/>
      <c r="J227" s="22">
        <v>0</v>
      </c>
      <c r="K227" s="22">
        <v>11000</v>
      </c>
      <c r="L227" s="22">
        <f t="shared" si="34"/>
        <v>96.820809248554909</v>
      </c>
      <c r="M227" s="22"/>
      <c r="N227" s="5">
        <v>854</v>
      </c>
      <c r="O227" s="5">
        <v>1829</v>
      </c>
      <c r="P227" s="5">
        <f t="shared" si="30"/>
        <v>109.74</v>
      </c>
      <c r="Q227" s="22">
        <v>816</v>
      </c>
      <c r="R227" s="32">
        <f t="shared" si="27"/>
        <v>816</v>
      </c>
      <c r="S227" s="26">
        <f t="shared" si="31"/>
        <v>119.55823623987034</v>
      </c>
      <c r="T227" s="5">
        <v>75</v>
      </c>
      <c r="U227" s="11">
        <f t="shared" si="32"/>
        <v>9.8182362398703393</v>
      </c>
      <c r="V227" s="5">
        <v>59</v>
      </c>
      <c r="W227" s="5" t="s">
        <v>17</v>
      </c>
    </row>
    <row r="228" spans="1:23" x14ac:dyDescent="0.25">
      <c r="A228" s="38" t="s">
        <v>261</v>
      </c>
      <c r="B228" s="9">
        <v>1510</v>
      </c>
      <c r="C228" s="9">
        <v>82.45</v>
      </c>
      <c r="D228" s="9">
        <v>30.35</v>
      </c>
      <c r="E228" s="9">
        <v>34</v>
      </c>
      <c r="F228" s="9">
        <v>335</v>
      </c>
      <c r="G228" s="28">
        <f t="shared" si="28"/>
        <v>9.7505614497528832</v>
      </c>
      <c r="H228" s="28">
        <f t="shared" si="29"/>
        <v>11.5</v>
      </c>
      <c r="I228" s="13"/>
      <c r="J228" s="9">
        <v>0</v>
      </c>
      <c r="K228" s="9">
        <v>11500</v>
      </c>
      <c r="L228" s="9">
        <f t="shared" si="34"/>
        <v>96.681096681096676</v>
      </c>
      <c r="M228" s="9">
        <v>593</v>
      </c>
      <c r="N228" s="9">
        <v>473</v>
      </c>
      <c r="O228" s="9">
        <v>1832</v>
      </c>
      <c r="P228" s="9">
        <f t="shared" si="30"/>
        <v>109.92</v>
      </c>
      <c r="Q228" s="9">
        <v>468</v>
      </c>
      <c r="R228" s="29">
        <f t="shared" ref="R228" si="35">Q229</f>
        <v>548</v>
      </c>
      <c r="S228" s="28">
        <f t="shared" si="31"/>
        <v>119.67056144975288</v>
      </c>
      <c r="T228" s="9">
        <v>75</v>
      </c>
      <c r="U228" s="28">
        <f t="shared" si="32"/>
        <v>9.7505614497528832</v>
      </c>
      <c r="V228" s="9">
        <v>74</v>
      </c>
      <c r="W228" s="9" t="s">
        <v>17</v>
      </c>
    </row>
    <row r="229" spans="1:23" x14ac:dyDescent="0.25">
      <c r="A229" s="38" t="s">
        <v>262</v>
      </c>
      <c r="B229" s="9">
        <v>1520</v>
      </c>
      <c r="C229" s="9">
        <v>84.68</v>
      </c>
      <c r="D229" s="9">
        <v>30.47</v>
      </c>
      <c r="E229" s="9">
        <v>7</v>
      </c>
      <c r="F229" s="9">
        <v>337</v>
      </c>
      <c r="G229" s="28">
        <f t="shared" si="28"/>
        <v>9.9748426649163111</v>
      </c>
      <c r="H229" s="28">
        <f t="shared" si="29"/>
        <v>11.5</v>
      </c>
      <c r="I229" s="13"/>
      <c r="J229" s="9">
        <v>0</v>
      </c>
      <c r="K229" s="9">
        <v>11500</v>
      </c>
      <c r="L229" s="9">
        <f t="shared" si="34"/>
        <v>96.700143472022958</v>
      </c>
      <c r="M229" s="9"/>
      <c r="N229" s="9">
        <v>555</v>
      </c>
      <c r="O229" s="9">
        <v>1835</v>
      </c>
      <c r="P229" s="9">
        <f t="shared" si="30"/>
        <v>110.1</v>
      </c>
      <c r="Q229" s="9">
        <v>548</v>
      </c>
      <c r="R229" s="29">
        <f t="shared" si="27"/>
        <v>548</v>
      </c>
      <c r="S229" s="28">
        <f t="shared" si="31"/>
        <v>120.0748426649163</v>
      </c>
      <c r="T229" s="9">
        <v>75</v>
      </c>
      <c r="U229" s="28">
        <f t="shared" si="32"/>
        <v>9.9748426649163111</v>
      </c>
      <c r="V229" s="9">
        <v>71</v>
      </c>
      <c r="W229" s="9" t="s">
        <v>17</v>
      </c>
    </row>
    <row r="230" spans="1:23" x14ac:dyDescent="0.25">
      <c r="A230" s="38" t="s">
        <v>263</v>
      </c>
      <c r="B230" s="9">
        <v>1530</v>
      </c>
      <c r="C230" s="9">
        <v>84.6</v>
      </c>
      <c r="D230" s="9">
        <v>30.66</v>
      </c>
      <c r="E230" s="9">
        <v>8</v>
      </c>
      <c r="F230" s="9">
        <v>339</v>
      </c>
      <c r="G230" s="28">
        <f t="shared" si="28"/>
        <v>9.9036634050880625</v>
      </c>
      <c r="H230" s="28">
        <f t="shared" si="29"/>
        <v>11.5</v>
      </c>
      <c r="I230" s="13"/>
      <c r="J230" s="9">
        <v>0</v>
      </c>
      <c r="K230" s="9">
        <v>11500</v>
      </c>
      <c r="L230" s="9">
        <f t="shared" si="34"/>
        <v>96.718972895863047</v>
      </c>
      <c r="M230" s="9"/>
      <c r="N230" s="9">
        <v>623</v>
      </c>
      <c r="O230" s="9">
        <v>1835</v>
      </c>
      <c r="P230" s="9">
        <f t="shared" si="30"/>
        <v>110.1</v>
      </c>
      <c r="Q230" s="9">
        <v>609</v>
      </c>
      <c r="R230" s="29">
        <f t="shared" si="27"/>
        <v>609</v>
      </c>
      <c r="S230" s="28">
        <f t="shared" si="31"/>
        <v>120.00366340508806</v>
      </c>
      <c r="T230" s="9">
        <v>75</v>
      </c>
      <c r="U230" s="28">
        <f t="shared" si="32"/>
        <v>9.9036634050880625</v>
      </c>
      <c r="V230" s="9">
        <v>71</v>
      </c>
      <c r="W230" s="9" t="s">
        <v>17</v>
      </c>
    </row>
    <row r="231" spans="1:23" x14ac:dyDescent="0.25">
      <c r="A231" s="38" t="s">
        <v>264</v>
      </c>
      <c r="B231" s="9">
        <v>1540</v>
      </c>
      <c r="C231" s="9">
        <v>93.25</v>
      </c>
      <c r="D231" s="9">
        <v>33.590000000000003</v>
      </c>
      <c r="E231" s="9">
        <v>10</v>
      </c>
      <c r="F231" s="9">
        <v>340</v>
      </c>
      <c r="G231" s="28">
        <f t="shared" si="28"/>
        <v>9.9640637094373314</v>
      </c>
      <c r="H231" s="28">
        <f t="shared" si="29"/>
        <v>11.5</v>
      </c>
      <c r="I231" s="13"/>
      <c r="J231" s="9">
        <v>0</v>
      </c>
      <c r="K231" s="9">
        <v>11500</v>
      </c>
      <c r="L231" s="9">
        <f t="shared" si="34"/>
        <v>96.728307254623047</v>
      </c>
      <c r="M231" s="9"/>
      <c r="N231" s="9">
        <v>659</v>
      </c>
      <c r="O231" s="9">
        <v>1844</v>
      </c>
      <c r="P231" s="9">
        <f t="shared" si="30"/>
        <v>110.64</v>
      </c>
      <c r="Q231" s="9">
        <v>644</v>
      </c>
      <c r="R231" s="29">
        <f t="shared" si="27"/>
        <v>644</v>
      </c>
      <c r="S231" s="28">
        <f t="shared" si="31"/>
        <v>120.60406370943733</v>
      </c>
      <c r="T231" s="9">
        <v>75</v>
      </c>
      <c r="U231" s="28">
        <f t="shared" si="32"/>
        <v>9.9640637094373314</v>
      </c>
      <c r="V231" s="9">
        <v>76</v>
      </c>
      <c r="W231" s="9" t="s">
        <v>17</v>
      </c>
    </row>
    <row r="232" spans="1:23" x14ac:dyDescent="0.25">
      <c r="A232" s="39" t="s">
        <v>264</v>
      </c>
      <c r="B232" s="5">
        <v>1540</v>
      </c>
      <c r="C232" s="5">
        <v>83.43</v>
      </c>
      <c r="D232" s="5">
        <v>30.15</v>
      </c>
      <c r="E232" s="5">
        <v>9</v>
      </c>
      <c r="F232" s="5">
        <v>340</v>
      </c>
      <c r="G232" s="11">
        <f t="shared" si="28"/>
        <v>9.9319056716417915</v>
      </c>
      <c r="H232" s="11">
        <f t="shared" si="29"/>
        <v>11.5</v>
      </c>
      <c r="I232" s="21"/>
      <c r="J232" s="22">
        <v>0</v>
      </c>
      <c r="K232" s="22">
        <v>11500</v>
      </c>
      <c r="L232" s="22">
        <f t="shared" si="34"/>
        <v>96.728307254623047</v>
      </c>
      <c r="M232" s="22"/>
      <c r="N232" s="5">
        <v>681</v>
      </c>
      <c r="O232" s="5">
        <v>1828</v>
      </c>
      <c r="P232" s="5">
        <f t="shared" si="30"/>
        <v>109.67999999999999</v>
      </c>
      <c r="Q232" s="22">
        <v>669</v>
      </c>
      <c r="R232" s="32">
        <f t="shared" si="27"/>
        <v>669</v>
      </c>
      <c r="S232" s="26">
        <f t="shared" si="31"/>
        <v>119.61190567164178</v>
      </c>
      <c r="T232" s="5">
        <v>75</v>
      </c>
      <c r="U232" s="11">
        <f t="shared" si="32"/>
        <v>9.9319056716417915</v>
      </c>
      <c r="V232" s="5">
        <v>77</v>
      </c>
      <c r="W232" s="5" t="s">
        <v>17</v>
      </c>
    </row>
    <row r="233" spans="1:23" x14ac:dyDescent="0.25">
      <c r="A233" s="39" t="s">
        <v>265</v>
      </c>
      <c r="B233" s="5">
        <v>1550</v>
      </c>
      <c r="C233" s="5">
        <v>83.77</v>
      </c>
      <c r="D233" s="5">
        <v>30.75</v>
      </c>
      <c r="E233" s="5">
        <v>10</v>
      </c>
      <c r="F233" s="5">
        <v>342</v>
      </c>
      <c r="G233" s="11">
        <f t="shared" si="28"/>
        <v>9.7777978536585355</v>
      </c>
      <c r="H233" s="11">
        <f t="shared" si="29"/>
        <v>11.5</v>
      </c>
      <c r="I233" s="21"/>
      <c r="J233" s="22">
        <v>0</v>
      </c>
      <c r="K233" s="22">
        <v>11500</v>
      </c>
      <c r="L233" s="22">
        <f t="shared" si="34"/>
        <v>96.74681753889675</v>
      </c>
      <c r="M233" s="22"/>
      <c r="N233" s="5">
        <v>747</v>
      </c>
      <c r="O233" s="5">
        <v>1836</v>
      </c>
      <c r="P233" s="5">
        <f t="shared" si="30"/>
        <v>110.16</v>
      </c>
      <c r="Q233" s="22">
        <v>745</v>
      </c>
      <c r="R233" s="32">
        <f t="shared" si="27"/>
        <v>745</v>
      </c>
      <c r="S233" s="26">
        <f t="shared" si="31"/>
        <v>119.93779785365854</v>
      </c>
      <c r="T233" s="5">
        <v>75</v>
      </c>
      <c r="U233" s="11">
        <f t="shared" si="32"/>
        <v>9.7777978536585355</v>
      </c>
      <c r="V233" s="5">
        <v>69</v>
      </c>
      <c r="W233" s="5" t="s">
        <v>17</v>
      </c>
    </row>
    <row r="234" spans="1:23" x14ac:dyDescent="0.25">
      <c r="A234" s="39" t="s">
        <v>266</v>
      </c>
      <c r="B234" s="5">
        <v>1560</v>
      </c>
      <c r="C234" s="5">
        <v>96.48</v>
      </c>
      <c r="D234" s="5">
        <v>36</v>
      </c>
      <c r="E234" s="5">
        <v>12</v>
      </c>
      <c r="F234" s="5">
        <v>344</v>
      </c>
      <c r="G234" s="11">
        <f t="shared" si="28"/>
        <v>9.6190560000000023</v>
      </c>
      <c r="H234" s="11">
        <f t="shared" si="29"/>
        <v>11.5</v>
      </c>
      <c r="I234" s="21"/>
      <c r="J234" s="22">
        <v>0</v>
      </c>
      <c r="K234" s="22">
        <v>11500</v>
      </c>
      <c r="L234" s="22">
        <f t="shared" si="34"/>
        <v>96.765119549929679</v>
      </c>
      <c r="M234" s="22"/>
      <c r="N234" s="5">
        <v>807</v>
      </c>
      <c r="O234" s="5">
        <v>1841</v>
      </c>
      <c r="P234" s="5">
        <f t="shared" si="30"/>
        <v>110.46</v>
      </c>
      <c r="Q234" s="22">
        <v>792</v>
      </c>
      <c r="R234" s="32">
        <f t="shared" si="27"/>
        <v>792</v>
      </c>
      <c r="S234" s="26">
        <f t="shared" si="31"/>
        <v>120.07905599999999</v>
      </c>
      <c r="T234" s="5">
        <v>75</v>
      </c>
      <c r="U234" s="11">
        <f t="shared" si="32"/>
        <v>9.6190560000000023</v>
      </c>
      <c r="V234" s="5">
        <v>73</v>
      </c>
      <c r="W234" s="5" t="s">
        <v>17</v>
      </c>
    </row>
    <row r="235" spans="1:23" x14ac:dyDescent="0.25">
      <c r="A235" s="39" t="s">
        <v>267</v>
      </c>
      <c r="B235" s="5">
        <v>1570</v>
      </c>
      <c r="C235" s="5">
        <v>87.02</v>
      </c>
      <c r="D235" s="5">
        <v>32.119999999999997</v>
      </c>
      <c r="E235" s="5">
        <v>12</v>
      </c>
      <c r="F235" s="5">
        <v>345</v>
      </c>
      <c r="G235" s="11">
        <f t="shared" si="28"/>
        <v>9.7239160647571605</v>
      </c>
      <c r="H235" s="11">
        <f t="shared" si="29"/>
        <v>11.5</v>
      </c>
      <c r="I235" s="21"/>
      <c r="J235" s="22">
        <v>0</v>
      </c>
      <c r="K235" s="22">
        <v>11500</v>
      </c>
      <c r="L235" s="22">
        <f t="shared" si="34"/>
        <v>96.774193548387103</v>
      </c>
      <c r="M235" s="22"/>
      <c r="N235" s="5">
        <v>824</v>
      </c>
      <c r="O235" s="5">
        <v>1837</v>
      </c>
      <c r="P235" s="5">
        <f t="shared" si="30"/>
        <v>110.22</v>
      </c>
      <c r="Q235" s="22">
        <v>803</v>
      </c>
      <c r="R235" s="32">
        <f t="shared" si="27"/>
        <v>803</v>
      </c>
      <c r="S235" s="26">
        <f t="shared" si="31"/>
        <v>119.94391606475716</v>
      </c>
      <c r="T235" s="5">
        <v>75</v>
      </c>
      <c r="U235" s="11">
        <f t="shared" si="32"/>
        <v>9.7239160647571605</v>
      </c>
      <c r="V235" s="5">
        <v>74</v>
      </c>
      <c r="W235" s="5" t="s">
        <v>17</v>
      </c>
    </row>
    <row r="236" spans="1:23" x14ac:dyDescent="0.25">
      <c r="A236" s="38" t="s">
        <v>267</v>
      </c>
      <c r="B236" s="9">
        <v>1570</v>
      </c>
      <c r="C236" s="9">
        <v>95.8</v>
      </c>
      <c r="D236" s="9">
        <v>34.03</v>
      </c>
      <c r="E236" s="9">
        <v>12</v>
      </c>
      <c r="F236" s="9">
        <v>345</v>
      </c>
      <c r="G236" s="28">
        <f t="shared" si="28"/>
        <v>10.104183367616807</v>
      </c>
      <c r="H236" s="28">
        <f t="shared" si="29"/>
        <v>12</v>
      </c>
      <c r="I236" s="13"/>
      <c r="J236" s="9">
        <v>0</v>
      </c>
      <c r="K236" s="9">
        <v>12000</v>
      </c>
      <c r="L236" s="9">
        <f t="shared" si="34"/>
        <v>96.638655462184872</v>
      </c>
      <c r="M236" s="9">
        <v>555</v>
      </c>
      <c r="N236" s="9">
        <v>497</v>
      </c>
      <c r="O236" s="9">
        <v>1777</v>
      </c>
      <c r="P236" s="9">
        <f t="shared" si="30"/>
        <v>106.61999999999999</v>
      </c>
      <c r="Q236" s="9">
        <v>503</v>
      </c>
      <c r="R236" s="29">
        <f t="shared" si="27"/>
        <v>503</v>
      </c>
      <c r="S236" s="28">
        <f t="shared" si="31"/>
        <v>116.7241833676168</v>
      </c>
      <c r="T236" s="9">
        <v>75</v>
      </c>
      <c r="U236" s="28">
        <f t="shared" si="32"/>
        <v>10.104183367616807</v>
      </c>
      <c r="V236" s="9">
        <v>78</v>
      </c>
      <c r="W236" s="9" t="s">
        <v>17</v>
      </c>
    </row>
    <row r="237" spans="1:23" x14ac:dyDescent="0.25">
      <c r="A237" s="38" t="s">
        <v>268</v>
      </c>
      <c r="B237" s="9">
        <v>1580</v>
      </c>
      <c r="C237" s="9">
        <v>85.36</v>
      </c>
      <c r="D237" s="9">
        <v>30.06</v>
      </c>
      <c r="E237" s="9">
        <v>7</v>
      </c>
      <c r="F237" s="9">
        <v>347</v>
      </c>
      <c r="G237" s="28">
        <f t="shared" si="28"/>
        <v>10.192086227544912</v>
      </c>
      <c r="H237" s="28">
        <f t="shared" si="29"/>
        <v>12</v>
      </c>
      <c r="I237" s="13"/>
      <c r="J237" s="9">
        <v>0</v>
      </c>
      <c r="K237" s="9">
        <v>12000</v>
      </c>
      <c r="L237" s="9">
        <f t="shared" si="34"/>
        <v>96.657381615598879</v>
      </c>
      <c r="M237" s="9"/>
      <c r="N237" s="9">
        <v>562</v>
      </c>
      <c r="O237" s="9">
        <v>1819</v>
      </c>
      <c r="P237" s="9">
        <f t="shared" si="30"/>
        <v>109.14</v>
      </c>
      <c r="Q237" s="9">
        <v>548</v>
      </c>
      <c r="R237" s="29">
        <f t="shared" si="27"/>
        <v>548</v>
      </c>
      <c r="S237" s="28">
        <f t="shared" si="31"/>
        <v>119.33208622754492</v>
      </c>
      <c r="T237" s="9">
        <v>75</v>
      </c>
      <c r="U237" s="28">
        <f t="shared" si="32"/>
        <v>10.192086227544912</v>
      </c>
      <c r="V237" s="9">
        <v>72</v>
      </c>
      <c r="W237" s="9" t="s">
        <v>17</v>
      </c>
    </row>
    <row r="238" spans="1:23" x14ac:dyDescent="0.25">
      <c r="A238" s="38" t="s">
        <v>269</v>
      </c>
      <c r="B238" s="9">
        <v>1590</v>
      </c>
      <c r="C238" s="9">
        <v>86.1</v>
      </c>
      <c r="D238" s="9">
        <v>30.47</v>
      </c>
      <c r="E238" s="9">
        <v>9</v>
      </c>
      <c r="F238" s="9">
        <v>349</v>
      </c>
      <c r="G238" s="28">
        <f t="shared" si="28"/>
        <v>10.14211092878241</v>
      </c>
      <c r="H238" s="28">
        <f t="shared" si="29"/>
        <v>12</v>
      </c>
      <c r="I238" s="13"/>
      <c r="J238" s="9">
        <v>0</v>
      </c>
      <c r="K238" s="9">
        <v>12000</v>
      </c>
      <c r="L238" s="9">
        <f t="shared" si="34"/>
        <v>96.67590027700831</v>
      </c>
      <c r="M238" s="9"/>
      <c r="N238" s="9">
        <v>640</v>
      </c>
      <c r="O238" s="9">
        <v>1756</v>
      </c>
      <c r="P238" s="9">
        <f t="shared" si="30"/>
        <v>105.36</v>
      </c>
      <c r="Q238" s="9">
        <v>625</v>
      </c>
      <c r="R238" s="29">
        <f t="shared" si="27"/>
        <v>625</v>
      </c>
      <c r="S238" s="28">
        <f t="shared" si="31"/>
        <v>115.50211092878241</v>
      </c>
      <c r="T238" s="9">
        <v>75</v>
      </c>
      <c r="U238" s="28">
        <f t="shared" si="32"/>
        <v>10.14211092878241</v>
      </c>
      <c r="V238" s="9">
        <v>73</v>
      </c>
      <c r="W238" s="9" t="s">
        <v>17</v>
      </c>
    </row>
    <row r="239" spans="1:23" x14ac:dyDescent="0.25">
      <c r="A239" s="38" t="s">
        <v>270</v>
      </c>
      <c r="B239" s="9">
        <v>1600</v>
      </c>
      <c r="C239" s="9">
        <v>85.58</v>
      </c>
      <c r="D239" s="9">
        <v>30.53</v>
      </c>
      <c r="E239" s="9">
        <v>9</v>
      </c>
      <c r="F239" s="9">
        <v>350</v>
      </c>
      <c r="G239" s="28">
        <f t="shared" si="28"/>
        <v>10.061046053062562</v>
      </c>
      <c r="H239" s="28">
        <f t="shared" si="29"/>
        <v>12</v>
      </c>
      <c r="I239" s="13"/>
      <c r="J239" s="9">
        <v>0</v>
      </c>
      <c r="K239" s="9">
        <v>12000</v>
      </c>
      <c r="L239" s="9">
        <f t="shared" si="34"/>
        <v>96.685082872928177</v>
      </c>
      <c r="M239" s="9"/>
      <c r="N239" s="9">
        <v>663</v>
      </c>
      <c r="O239" s="9">
        <v>1742</v>
      </c>
      <c r="P239" s="9">
        <f t="shared" si="30"/>
        <v>104.52</v>
      </c>
      <c r="Q239" s="9">
        <v>651</v>
      </c>
      <c r="R239" s="29">
        <f t="shared" si="27"/>
        <v>651</v>
      </c>
      <c r="S239" s="28">
        <f t="shared" si="31"/>
        <v>114.58104605306255</v>
      </c>
      <c r="T239" s="9">
        <v>75</v>
      </c>
      <c r="U239" s="28">
        <f t="shared" si="32"/>
        <v>10.061046053062562</v>
      </c>
      <c r="V239" s="9">
        <v>72</v>
      </c>
      <c r="W239" s="9" t="s">
        <v>17</v>
      </c>
    </row>
    <row r="240" spans="1:23" x14ac:dyDescent="0.25">
      <c r="A240" s="39" t="s">
        <v>271</v>
      </c>
      <c r="B240" s="5">
        <v>1600</v>
      </c>
      <c r="C240" s="5">
        <v>73.14</v>
      </c>
      <c r="D240" s="5">
        <v>30.28</v>
      </c>
      <c r="E240" s="5">
        <v>10</v>
      </c>
      <c r="F240" s="5">
        <v>350</v>
      </c>
      <c r="G240" s="11">
        <f t="shared" si="28"/>
        <v>8.6695537648612948</v>
      </c>
      <c r="H240" s="11">
        <f t="shared" si="29"/>
        <v>12</v>
      </c>
      <c r="I240" s="21"/>
      <c r="J240" s="22">
        <v>0</v>
      </c>
      <c r="K240" s="22">
        <v>12000</v>
      </c>
      <c r="L240" s="22">
        <f t="shared" si="34"/>
        <v>96.685082872928177</v>
      </c>
      <c r="M240" s="22"/>
      <c r="N240" s="5">
        <v>662</v>
      </c>
      <c r="O240" s="5">
        <v>1758</v>
      </c>
      <c r="P240" s="5">
        <f t="shared" si="30"/>
        <v>105.47999999999999</v>
      </c>
      <c r="Q240" s="22">
        <v>616</v>
      </c>
      <c r="R240" s="32">
        <f t="shared" si="27"/>
        <v>616</v>
      </c>
      <c r="S240" s="26">
        <f t="shared" si="31"/>
        <v>114.14955376486128</v>
      </c>
      <c r="T240" s="5">
        <v>75</v>
      </c>
      <c r="U240" s="11">
        <f t="shared" si="32"/>
        <v>8.6695537648612948</v>
      </c>
      <c r="V240" s="5">
        <v>75</v>
      </c>
      <c r="W240" s="5" t="s">
        <v>17</v>
      </c>
    </row>
    <row r="241" spans="1:23" x14ac:dyDescent="0.25">
      <c r="A241" s="39" t="s">
        <v>272</v>
      </c>
      <c r="B241" s="5">
        <v>1610</v>
      </c>
      <c r="C241" s="5">
        <v>74.33</v>
      </c>
      <c r="D241" s="5">
        <v>30.34</v>
      </c>
      <c r="E241" s="5">
        <v>10</v>
      </c>
      <c r="F241" s="5">
        <v>352</v>
      </c>
      <c r="G241" s="11">
        <f t="shared" si="28"/>
        <v>8.7931851021753467</v>
      </c>
      <c r="H241" s="11">
        <f t="shared" si="29"/>
        <v>12</v>
      </c>
      <c r="I241" s="21"/>
      <c r="J241" s="22">
        <v>0</v>
      </c>
      <c r="K241" s="22">
        <v>12000</v>
      </c>
      <c r="L241" s="22">
        <f t="shared" si="34"/>
        <v>96.703296703296701</v>
      </c>
      <c r="M241" s="22"/>
      <c r="N241" s="5">
        <v>706</v>
      </c>
      <c r="O241" s="5">
        <v>1765</v>
      </c>
      <c r="P241" s="5">
        <f t="shared" si="30"/>
        <v>105.89999999999999</v>
      </c>
      <c r="Q241" s="22">
        <v>659</v>
      </c>
      <c r="R241" s="32">
        <f t="shared" si="27"/>
        <v>659</v>
      </c>
      <c r="S241" s="26">
        <f t="shared" si="31"/>
        <v>114.69318510217533</v>
      </c>
      <c r="T241" s="5">
        <v>75</v>
      </c>
      <c r="U241" s="11">
        <f t="shared" si="32"/>
        <v>8.7931851021753467</v>
      </c>
      <c r="V241" s="5">
        <v>74</v>
      </c>
      <c r="W241" s="5" t="s">
        <v>17</v>
      </c>
    </row>
    <row r="242" spans="1:23" x14ac:dyDescent="0.25">
      <c r="A242" s="39" t="s">
        <v>273</v>
      </c>
      <c r="B242" s="5">
        <v>1620</v>
      </c>
      <c r="C242" s="5">
        <v>77.06</v>
      </c>
      <c r="D242" s="5">
        <v>30.75</v>
      </c>
      <c r="E242" s="5">
        <v>11</v>
      </c>
      <c r="F242" s="5">
        <v>354</v>
      </c>
      <c r="G242" s="11">
        <f t="shared" si="28"/>
        <v>8.9945935609756109</v>
      </c>
      <c r="H242" s="11">
        <f t="shared" si="29"/>
        <v>12</v>
      </c>
      <c r="I242" s="21"/>
      <c r="J242" s="22">
        <v>0</v>
      </c>
      <c r="K242" s="22">
        <v>12000</v>
      </c>
      <c r="L242" s="22">
        <f t="shared" si="34"/>
        <v>96.721311475409834</v>
      </c>
      <c r="M242" s="22"/>
      <c r="N242" s="5">
        <v>766</v>
      </c>
      <c r="O242" s="5">
        <v>1798</v>
      </c>
      <c r="P242" s="5">
        <f t="shared" si="30"/>
        <v>107.88</v>
      </c>
      <c r="Q242" s="22">
        <v>711</v>
      </c>
      <c r="R242" s="32">
        <f t="shared" si="27"/>
        <v>711</v>
      </c>
      <c r="S242" s="26">
        <f t="shared" si="31"/>
        <v>116.87459356097561</v>
      </c>
      <c r="T242" s="5">
        <v>75</v>
      </c>
      <c r="U242" s="11">
        <f t="shared" si="32"/>
        <v>8.9945935609756109</v>
      </c>
      <c r="V242" s="5">
        <v>73</v>
      </c>
      <c r="W242" s="5" t="s">
        <v>17</v>
      </c>
    </row>
    <row r="243" spans="1:23" x14ac:dyDescent="0.25">
      <c r="A243" s="39" t="s">
        <v>274</v>
      </c>
      <c r="B243" s="5">
        <v>1630</v>
      </c>
      <c r="C243" s="5">
        <v>72.3</v>
      </c>
      <c r="D243" s="5">
        <v>30.72</v>
      </c>
      <c r="E243" s="5">
        <v>12</v>
      </c>
      <c r="F243" s="5">
        <v>355</v>
      </c>
      <c r="G243" s="11">
        <f t="shared" si="28"/>
        <v>8.4472382812499998</v>
      </c>
      <c r="H243" s="11">
        <f t="shared" si="29"/>
        <v>12</v>
      </c>
      <c r="I243" s="21"/>
      <c r="J243" s="22">
        <v>0</v>
      </c>
      <c r="K243" s="22">
        <v>12000</v>
      </c>
      <c r="L243" s="22">
        <f t="shared" si="34"/>
        <v>96.730245231607626</v>
      </c>
      <c r="M243" s="22"/>
      <c r="N243" s="5">
        <v>826</v>
      </c>
      <c r="O243" s="5">
        <v>1806</v>
      </c>
      <c r="P243" s="5">
        <f t="shared" si="30"/>
        <v>108.36</v>
      </c>
      <c r="Q243" s="22">
        <v>759</v>
      </c>
      <c r="R243" s="32">
        <f t="shared" si="27"/>
        <v>759</v>
      </c>
      <c r="S243" s="26">
        <f t="shared" si="31"/>
        <v>116.80723828124999</v>
      </c>
      <c r="T243" s="5">
        <v>75</v>
      </c>
      <c r="U243" s="11">
        <f t="shared" si="32"/>
        <v>8.4472382812499998</v>
      </c>
      <c r="V243" s="5">
        <v>72</v>
      </c>
      <c r="W243" s="5" t="s">
        <v>17</v>
      </c>
    </row>
    <row r="244" spans="1:23" x14ac:dyDescent="0.25">
      <c r="A244" s="38" t="s">
        <v>275</v>
      </c>
      <c r="B244" s="9">
        <v>1630</v>
      </c>
      <c r="C244" s="9">
        <v>82.35</v>
      </c>
      <c r="D244" s="9">
        <v>30.28</v>
      </c>
      <c r="E244" s="9">
        <v>18</v>
      </c>
      <c r="F244" s="9">
        <v>355</v>
      </c>
      <c r="G244" s="28">
        <f t="shared" si="28"/>
        <v>9.7612490092470257</v>
      </c>
      <c r="H244" s="28">
        <f t="shared" si="29"/>
        <v>12.5</v>
      </c>
      <c r="I244" s="13"/>
      <c r="J244" s="9">
        <v>0</v>
      </c>
      <c r="K244" s="9">
        <v>12500</v>
      </c>
      <c r="L244" s="9">
        <f t="shared" si="34"/>
        <v>96.598639455782319</v>
      </c>
      <c r="M244" s="9">
        <v>598</v>
      </c>
      <c r="N244" s="9">
        <v>385</v>
      </c>
      <c r="O244" s="9">
        <v>883</v>
      </c>
      <c r="P244" s="9">
        <f t="shared" si="30"/>
        <v>52.98</v>
      </c>
      <c r="Q244" s="9">
        <v>321</v>
      </c>
      <c r="R244" s="29">
        <f t="shared" si="27"/>
        <v>321</v>
      </c>
      <c r="S244" s="28">
        <f t="shared" si="31"/>
        <v>62.741249009247021</v>
      </c>
      <c r="T244" s="9">
        <v>75</v>
      </c>
      <c r="U244" s="28">
        <f t="shared" si="32"/>
        <v>9.7612490092470257</v>
      </c>
      <c r="V244" s="9">
        <v>100</v>
      </c>
      <c r="W244" s="9" t="s">
        <v>17</v>
      </c>
    </row>
    <row r="245" spans="1:23" x14ac:dyDescent="0.25">
      <c r="A245" s="38" t="s">
        <v>276</v>
      </c>
      <c r="B245" s="9">
        <v>1640</v>
      </c>
      <c r="C245" s="9">
        <v>87.26</v>
      </c>
      <c r="D245" s="9">
        <v>30.53</v>
      </c>
      <c r="E245" s="9">
        <v>9</v>
      </c>
      <c r="F245" s="9">
        <v>357</v>
      </c>
      <c r="G245" s="28">
        <f t="shared" si="28"/>
        <v>10.258551981657387</v>
      </c>
      <c r="H245" s="28">
        <f t="shared" si="29"/>
        <v>12.5</v>
      </c>
      <c r="I245" s="13"/>
      <c r="J245" s="9">
        <v>0</v>
      </c>
      <c r="K245" s="9">
        <v>12500</v>
      </c>
      <c r="L245" s="9">
        <f t="shared" si="34"/>
        <v>96.617050067658994</v>
      </c>
      <c r="M245" s="9"/>
      <c r="N245" s="9">
        <v>471</v>
      </c>
      <c r="O245" s="9">
        <v>895</v>
      </c>
      <c r="P245" s="9">
        <f t="shared" si="30"/>
        <v>53.699999999999996</v>
      </c>
      <c r="Q245" s="9">
        <v>389</v>
      </c>
      <c r="R245" s="29">
        <f t="shared" si="27"/>
        <v>389</v>
      </c>
      <c r="S245" s="28">
        <f t="shared" si="31"/>
        <v>63.958551981657379</v>
      </c>
      <c r="T245" s="9">
        <v>75</v>
      </c>
      <c r="U245" s="28">
        <f t="shared" si="32"/>
        <v>10.258551981657387</v>
      </c>
      <c r="V245" s="9">
        <v>87</v>
      </c>
      <c r="W245" s="9" t="s">
        <v>17</v>
      </c>
    </row>
    <row r="246" spans="1:23" x14ac:dyDescent="0.25">
      <c r="A246" s="38" t="s">
        <v>277</v>
      </c>
      <c r="B246" s="9">
        <v>1650</v>
      </c>
      <c r="C246" s="9">
        <v>101.64</v>
      </c>
      <c r="D246" s="9">
        <v>34.06</v>
      </c>
      <c r="E246" s="9">
        <v>7</v>
      </c>
      <c r="F246" s="9">
        <v>358.5</v>
      </c>
      <c r="G246" s="28">
        <f t="shared" si="28"/>
        <v>10.710695478567235</v>
      </c>
      <c r="H246" s="28">
        <f t="shared" si="29"/>
        <v>12.5</v>
      </c>
      <c r="I246" s="13"/>
      <c r="J246" s="9">
        <v>0</v>
      </c>
      <c r="K246" s="9">
        <v>12500</v>
      </c>
      <c r="L246" s="9">
        <f t="shared" si="34"/>
        <v>96.630727762803232</v>
      </c>
      <c r="M246" s="9"/>
      <c r="N246" s="9">
        <v>463</v>
      </c>
      <c r="O246" s="9">
        <v>991</v>
      </c>
      <c r="P246" s="9">
        <f t="shared" si="30"/>
        <v>59.46</v>
      </c>
      <c r="Q246" s="9">
        <v>391</v>
      </c>
      <c r="R246" s="29">
        <f t="shared" ref="R246:R309" si="36">Q246</f>
        <v>391</v>
      </c>
      <c r="S246" s="28">
        <f t="shared" si="31"/>
        <v>70.170695478567239</v>
      </c>
      <c r="T246" s="9">
        <v>75</v>
      </c>
      <c r="U246" s="28">
        <f t="shared" si="32"/>
        <v>10.710695478567235</v>
      </c>
      <c r="V246" s="9">
        <v>81</v>
      </c>
      <c r="W246" s="9" t="s">
        <v>17</v>
      </c>
    </row>
    <row r="247" spans="1:23" x14ac:dyDescent="0.25">
      <c r="A247" s="38" t="s">
        <v>278</v>
      </c>
      <c r="B247" s="9">
        <v>1660</v>
      </c>
      <c r="C247" s="9">
        <v>84.05</v>
      </c>
      <c r="D247" s="9">
        <v>30.4</v>
      </c>
      <c r="E247" s="9">
        <v>8</v>
      </c>
      <c r="F247" s="9">
        <v>360</v>
      </c>
      <c r="G247" s="28">
        <f t="shared" si="28"/>
        <v>9.9234296052631574</v>
      </c>
      <c r="H247" s="28">
        <f t="shared" si="29"/>
        <v>12.5</v>
      </c>
      <c r="I247" s="13"/>
      <c r="J247" s="9">
        <v>0</v>
      </c>
      <c r="K247" s="9">
        <v>12500</v>
      </c>
      <c r="L247" s="9">
        <f t="shared" si="34"/>
        <v>96.644295302013418</v>
      </c>
      <c r="M247" s="9"/>
      <c r="N247" s="9">
        <v>534</v>
      </c>
      <c r="O247" s="9">
        <v>1104</v>
      </c>
      <c r="P247" s="9">
        <f t="shared" si="30"/>
        <v>66.239999999999995</v>
      </c>
      <c r="Q247" s="9">
        <v>458</v>
      </c>
      <c r="R247" s="29">
        <f t="shared" si="36"/>
        <v>458</v>
      </c>
      <c r="S247" s="28">
        <f t="shared" si="31"/>
        <v>76.163429605263147</v>
      </c>
      <c r="T247" s="9">
        <v>75</v>
      </c>
      <c r="U247" s="28">
        <f t="shared" si="32"/>
        <v>9.9234296052631574</v>
      </c>
      <c r="V247" s="9">
        <v>81</v>
      </c>
      <c r="W247" s="9" t="s">
        <v>17</v>
      </c>
    </row>
    <row r="248" spans="1:23" x14ac:dyDescent="0.25">
      <c r="A248" s="39" t="s">
        <v>279</v>
      </c>
      <c r="B248" s="22">
        <v>1660</v>
      </c>
      <c r="C248" s="22">
        <v>84.95</v>
      </c>
      <c r="D248" s="22">
        <v>30.5</v>
      </c>
      <c r="E248" s="5">
        <v>9</v>
      </c>
      <c r="F248" s="5">
        <v>360</v>
      </c>
      <c r="G248" s="11">
        <f t="shared" si="28"/>
        <v>9.9968045901639346</v>
      </c>
      <c r="H248" s="11">
        <f t="shared" si="29"/>
        <v>12.5</v>
      </c>
      <c r="I248" s="21"/>
      <c r="J248" s="22">
        <v>0</v>
      </c>
      <c r="K248" s="9">
        <v>12500</v>
      </c>
      <c r="L248" s="22">
        <f t="shared" si="34"/>
        <v>96.644295302013418</v>
      </c>
      <c r="M248" s="22"/>
      <c r="N248" s="5">
        <v>555</v>
      </c>
      <c r="O248" s="5">
        <v>1110</v>
      </c>
      <c r="P248" s="5">
        <f t="shared" si="30"/>
        <v>66.599999999999994</v>
      </c>
      <c r="Q248" s="22">
        <v>481</v>
      </c>
      <c r="R248" s="32">
        <f t="shared" si="36"/>
        <v>481</v>
      </c>
      <c r="S248" s="26">
        <f t="shared" si="31"/>
        <v>76.596804590163927</v>
      </c>
      <c r="T248" s="5">
        <v>75</v>
      </c>
      <c r="U248" s="11">
        <f t="shared" si="32"/>
        <v>9.9968045901639346</v>
      </c>
      <c r="V248" s="5">
        <v>81</v>
      </c>
      <c r="W248" s="5" t="s">
        <v>17</v>
      </c>
    </row>
    <row r="249" spans="1:23" x14ac:dyDescent="0.25">
      <c r="A249" s="39" t="s">
        <v>280</v>
      </c>
      <c r="B249" s="22">
        <v>1670</v>
      </c>
      <c r="C249" s="22">
        <v>83.08</v>
      </c>
      <c r="D249" s="22">
        <v>30.35</v>
      </c>
      <c r="E249" s="5">
        <v>9</v>
      </c>
      <c r="F249" s="5">
        <v>362</v>
      </c>
      <c r="G249" s="11">
        <f t="shared" si="28"/>
        <v>9.8250654365733112</v>
      </c>
      <c r="H249" s="11">
        <f t="shared" si="29"/>
        <v>12.5</v>
      </c>
      <c r="I249" s="21"/>
      <c r="J249" s="22">
        <v>0</v>
      </c>
      <c r="K249" s="9">
        <v>12500</v>
      </c>
      <c r="L249" s="22">
        <f t="shared" si="34"/>
        <v>96.662216288384514</v>
      </c>
      <c r="M249" s="22"/>
      <c r="N249" s="5">
        <v>636</v>
      </c>
      <c r="O249" s="5">
        <v>1107</v>
      </c>
      <c r="P249" s="5">
        <f t="shared" si="30"/>
        <v>66.42</v>
      </c>
      <c r="Q249" s="22">
        <v>535</v>
      </c>
      <c r="R249" s="32">
        <f t="shared" si="36"/>
        <v>535</v>
      </c>
      <c r="S249" s="26">
        <f t="shared" si="31"/>
        <v>76.245065436573313</v>
      </c>
      <c r="T249" s="5">
        <v>75</v>
      </c>
      <c r="U249" s="11">
        <f t="shared" si="32"/>
        <v>9.8250654365733112</v>
      </c>
      <c r="V249" s="5">
        <v>82</v>
      </c>
      <c r="W249" s="5" t="s">
        <v>17</v>
      </c>
    </row>
    <row r="250" spans="1:23" x14ac:dyDescent="0.25">
      <c r="A250" s="39" t="s">
        <v>281</v>
      </c>
      <c r="B250" s="22">
        <v>1680</v>
      </c>
      <c r="C250" s="22">
        <v>73.7</v>
      </c>
      <c r="D250" s="22">
        <v>26.91</v>
      </c>
      <c r="E250" s="5">
        <v>8</v>
      </c>
      <c r="F250" s="5">
        <v>363.5</v>
      </c>
      <c r="G250" s="11">
        <f t="shared" si="28"/>
        <v>9.8299531772575257</v>
      </c>
      <c r="H250" s="11">
        <f t="shared" si="29"/>
        <v>12.5</v>
      </c>
      <c r="I250" s="21"/>
      <c r="J250" s="22">
        <v>0</v>
      </c>
      <c r="K250" s="9">
        <v>12500</v>
      </c>
      <c r="L250" s="22">
        <f t="shared" si="34"/>
        <v>96.675531914893611</v>
      </c>
      <c r="M250" s="22"/>
      <c r="N250" s="5">
        <v>703</v>
      </c>
      <c r="O250" s="5">
        <v>1104</v>
      </c>
      <c r="P250" s="5">
        <f t="shared" si="30"/>
        <v>66.239999999999995</v>
      </c>
      <c r="Q250" s="22">
        <v>606</v>
      </c>
      <c r="R250" s="32">
        <f t="shared" si="36"/>
        <v>606</v>
      </c>
      <c r="S250" s="26">
        <f t="shared" si="31"/>
        <v>76.069953177257517</v>
      </c>
      <c r="T250" s="5">
        <v>75</v>
      </c>
      <c r="U250" s="11">
        <f t="shared" si="32"/>
        <v>9.8299531772575257</v>
      </c>
      <c r="V250" s="5">
        <v>82</v>
      </c>
      <c r="W250" s="5" t="s">
        <v>17</v>
      </c>
    </row>
    <row r="251" spans="1:23" x14ac:dyDescent="0.25">
      <c r="A251" s="39" t="s">
        <v>282</v>
      </c>
      <c r="B251" s="22">
        <v>1690</v>
      </c>
      <c r="C251" s="22">
        <v>82.15</v>
      </c>
      <c r="D251" s="22">
        <v>30.34</v>
      </c>
      <c r="E251" s="5">
        <v>4</v>
      </c>
      <c r="F251" s="5">
        <v>365</v>
      </c>
      <c r="G251" s="11">
        <f t="shared" si="28"/>
        <v>9.7182854317732392</v>
      </c>
      <c r="H251" s="11">
        <f t="shared" si="29"/>
        <v>12.5</v>
      </c>
      <c r="I251" s="21"/>
      <c r="J251" s="22">
        <v>0</v>
      </c>
      <c r="K251" s="9">
        <v>12500</v>
      </c>
      <c r="L251" s="22">
        <f t="shared" si="34"/>
        <v>96.688741721854299</v>
      </c>
      <c r="M251" s="22"/>
      <c r="N251" s="5">
        <v>760</v>
      </c>
      <c r="O251" s="5">
        <v>1100</v>
      </c>
      <c r="P251" s="5">
        <f t="shared" si="30"/>
        <v>66</v>
      </c>
      <c r="Q251" s="22">
        <v>662</v>
      </c>
      <c r="R251" s="32">
        <f t="shared" si="36"/>
        <v>662</v>
      </c>
      <c r="S251" s="26">
        <f t="shared" si="31"/>
        <v>75.718285431773239</v>
      </c>
      <c r="T251" s="5">
        <v>75</v>
      </c>
      <c r="U251" s="11">
        <f t="shared" si="32"/>
        <v>9.7182854317732392</v>
      </c>
      <c r="V251" s="5">
        <v>80</v>
      </c>
      <c r="W251" s="5" t="s">
        <v>17</v>
      </c>
    </row>
    <row r="252" spans="1:23" x14ac:dyDescent="0.25">
      <c r="A252" s="38" t="s">
        <v>283</v>
      </c>
      <c r="B252" s="9">
        <v>1690</v>
      </c>
      <c r="C252" s="9">
        <v>85.52</v>
      </c>
      <c r="D252" s="9">
        <v>31.97</v>
      </c>
      <c r="E252" s="9">
        <v>11</v>
      </c>
      <c r="F252" s="9">
        <v>365</v>
      </c>
      <c r="G252" s="28">
        <f t="shared" si="28"/>
        <v>9.6011380669377537</v>
      </c>
      <c r="H252" s="28">
        <f t="shared" si="29"/>
        <v>12.5</v>
      </c>
      <c r="I252" s="13"/>
      <c r="J252" s="9">
        <v>0</v>
      </c>
      <c r="K252" s="9">
        <v>12500</v>
      </c>
      <c r="L252" s="9">
        <f t="shared" si="34"/>
        <v>96.688741721854299</v>
      </c>
      <c r="M252" s="9"/>
      <c r="N252" s="9">
        <v>781</v>
      </c>
      <c r="O252" s="9">
        <v>1095</v>
      </c>
      <c r="P252" s="9">
        <f t="shared" si="30"/>
        <v>65.7</v>
      </c>
      <c r="Q252" s="9">
        <v>682</v>
      </c>
      <c r="R252" s="29">
        <f t="shared" si="36"/>
        <v>682</v>
      </c>
      <c r="S252" s="28">
        <f t="shared" si="31"/>
        <v>75.301138066937753</v>
      </c>
      <c r="T252" s="9">
        <v>75</v>
      </c>
      <c r="U252" s="28">
        <f t="shared" si="32"/>
        <v>9.6011380669377537</v>
      </c>
      <c r="V252" s="9">
        <v>79</v>
      </c>
      <c r="W252" s="9" t="s">
        <v>17</v>
      </c>
    </row>
    <row r="253" spans="1:23" x14ac:dyDescent="0.25">
      <c r="A253" s="38" t="s">
        <v>284</v>
      </c>
      <c r="B253" s="9">
        <v>1700</v>
      </c>
      <c r="C253" s="9">
        <v>87.42</v>
      </c>
      <c r="D253" s="9">
        <v>32.909999999999997</v>
      </c>
      <c r="E253" s="9">
        <v>12</v>
      </c>
      <c r="F253" s="9">
        <v>367</v>
      </c>
      <c r="G253" s="28">
        <f t="shared" si="28"/>
        <v>9.5341192342752983</v>
      </c>
      <c r="H253" s="28">
        <f t="shared" si="29"/>
        <v>12.5</v>
      </c>
      <c r="I253" s="13"/>
      <c r="J253" s="9">
        <v>0</v>
      </c>
      <c r="K253" s="9">
        <v>12500</v>
      </c>
      <c r="L253" s="9">
        <f t="shared" si="34"/>
        <v>96.706192358366266</v>
      </c>
      <c r="M253" s="9"/>
      <c r="N253" s="9">
        <v>845</v>
      </c>
      <c r="O253" s="9">
        <v>1099</v>
      </c>
      <c r="P253" s="9">
        <f t="shared" si="30"/>
        <v>65.94</v>
      </c>
      <c r="Q253" s="9">
        <v>737</v>
      </c>
      <c r="R253" s="29">
        <f t="shared" si="36"/>
        <v>737</v>
      </c>
      <c r="S253" s="28">
        <f t="shared" si="31"/>
        <v>75.474119234275292</v>
      </c>
      <c r="T253" s="9">
        <v>75</v>
      </c>
      <c r="U253" s="28">
        <f t="shared" si="32"/>
        <v>9.5341192342752983</v>
      </c>
      <c r="V253" s="9">
        <v>75</v>
      </c>
      <c r="W253" s="9" t="s">
        <v>17</v>
      </c>
    </row>
    <row r="254" spans="1:23" x14ac:dyDescent="0.25">
      <c r="A254" s="38" t="s">
        <v>285</v>
      </c>
      <c r="B254" s="9">
        <v>1710</v>
      </c>
      <c r="C254" s="9">
        <v>79.83</v>
      </c>
      <c r="D254" s="9">
        <v>30.66</v>
      </c>
      <c r="E254" s="9">
        <v>13</v>
      </c>
      <c r="F254" s="9">
        <v>368.5</v>
      </c>
      <c r="G254" s="28">
        <f t="shared" si="28"/>
        <v>9.3452653620352262</v>
      </c>
      <c r="H254" s="28">
        <f t="shared" si="29"/>
        <v>12.5</v>
      </c>
      <c r="I254" s="13"/>
      <c r="J254" s="9">
        <v>0</v>
      </c>
      <c r="K254" s="9">
        <v>12500</v>
      </c>
      <c r="L254" s="9">
        <f t="shared" si="34"/>
        <v>96.719160104986884</v>
      </c>
      <c r="M254" s="9"/>
      <c r="N254" s="9">
        <v>886</v>
      </c>
      <c r="O254" s="9">
        <v>1097</v>
      </c>
      <c r="P254" s="9">
        <f t="shared" si="30"/>
        <v>65.819999999999993</v>
      </c>
      <c r="Q254" s="9">
        <v>785</v>
      </c>
      <c r="R254" s="29">
        <f t="shared" si="36"/>
        <v>785</v>
      </c>
      <c r="S254" s="28">
        <f t="shared" si="31"/>
        <v>75.165265362035214</v>
      </c>
      <c r="T254" s="9">
        <v>75</v>
      </c>
      <c r="U254" s="28">
        <f t="shared" si="32"/>
        <v>9.3452653620352262</v>
      </c>
      <c r="V254" s="9">
        <v>86</v>
      </c>
      <c r="W254" s="9" t="s">
        <v>17</v>
      </c>
    </row>
    <row r="255" spans="1:23" x14ac:dyDescent="0.25">
      <c r="A255" s="38" t="s">
        <v>286</v>
      </c>
      <c r="B255" s="9">
        <v>1720</v>
      </c>
      <c r="C255" s="9">
        <v>87.33</v>
      </c>
      <c r="D255" s="9">
        <v>33.619999999999997</v>
      </c>
      <c r="E255" s="9">
        <v>15</v>
      </c>
      <c r="F255" s="9">
        <v>370</v>
      </c>
      <c r="G255" s="28">
        <f t="shared" si="28"/>
        <v>9.3231658536585371</v>
      </c>
      <c r="H255" s="28">
        <f t="shared" si="29"/>
        <v>12.5</v>
      </c>
      <c r="I255" s="13"/>
      <c r="J255" s="9">
        <v>0</v>
      </c>
      <c r="K255" s="9">
        <v>12500</v>
      </c>
      <c r="L255" s="9">
        <f t="shared" si="34"/>
        <v>96.732026143790847</v>
      </c>
      <c r="M255" s="9"/>
      <c r="N255" s="9">
        <v>938</v>
      </c>
      <c r="O255" s="9">
        <v>1091</v>
      </c>
      <c r="P255" s="9">
        <f t="shared" si="30"/>
        <v>65.459999999999994</v>
      </c>
      <c r="Q255" s="9">
        <v>831</v>
      </c>
      <c r="R255" s="29">
        <f t="shared" si="36"/>
        <v>831</v>
      </c>
      <c r="S255" s="28">
        <f t="shared" si="31"/>
        <v>74.783165853658531</v>
      </c>
      <c r="T255" s="9">
        <v>75</v>
      </c>
      <c r="U255" s="28">
        <f t="shared" si="32"/>
        <v>9.3231658536585371</v>
      </c>
      <c r="V255" s="9">
        <v>79</v>
      </c>
      <c r="W255" s="9" t="s">
        <v>17</v>
      </c>
    </row>
    <row r="256" spans="1:23" x14ac:dyDescent="0.25">
      <c r="A256" s="39" t="s">
        <v>287</v>
      </c>
      <c r="B256" s="5">
        <v>1720</v>
      </c>
      <c r="C256" s="5">
        <v>86.75</v>
      </c>
      <c r="D256" s="5">
        <v>30.75</v>
      </c>
      <c r="E256" s="5">
        <v>34</v>
      </c>
      <c r="F256" s="5">
        <v>370</v>
      </c>
      <c r="G256" s="11">
        <f t="shared" si="28"/>
        <v>10.125629268292684</v>
      </c>
      <c r="H256" s="11">
        <f t="shared" si="29"/>
        <v>13</v>
      </c>
      <c r="I256" s="21"/>
      <c r="J256" s="22">
        <v>0</v>
      </c>
      <c r="K256" s="22">
        <v>13000</v>
      </c>
      <c r="L256" s="22">
        <f t="shared" si="34"/>
        <v>96.605744125326368</v>
      </c>
      <c r="M256" s="22">
        <v>621</v>
      </c>
      <c r="N256" s="5">
        <v>510</v>
      </c>
      <c r="O256" s="5">
        <v>1091</v>
      </c>
      <c r="P256" s="5">
        <f t="shared" si="30"/>
        <v>65.459999999999994</v>
      </c>
      <c r="Q256" s="22">
        <v>460</v>
      </c>
      <c r="R256" s="32">
        <f t="shared" si="36"/>
        <v>460</v>
      </c>
      <c r="S256" s="26">
        <f t="shared" si="31"/>
        <v>75.585629268292678</v>
      </c>
      <c r="T256" s="5">
        <v>75</v>
      </c>
      <c r="U256" s="11">
        <f t="shared" si="32"/>
        <v>10.125629268292684</v>
      </c>
      <c r="V256" s="5">
        <v>79</v>
      </c>
      <c r="W256" s="5" t="s">
        <v>17</v>
      </c>
    </row>
    <row r="257" spans="1:23" x14ac:dyDescent="0.25">
      <c r="A257" s="39" t="s">
        <v>288</v>
      </c>
      <c r="B257" s="5">
        <v>1730</v>
      </c>
      <c r="C257" s="5">
        <v>89.02</v>
      </c>
      <c r="D257" s="5">
        <v>34.25</v>
      </c>
      <c r="E257" s="5">
        <v>17</v>
      </c>
      <c r="F257" s="5">
        <v>372</v>
      </c>
      <c r="G257" s="11">
        <f t="shared" si="28"/>
        <v>9.3287761751824814</v>
      </c>
      <c r="H257" s="11">
        <f t="shared" si="29"/>
        <v>13</v>
      </c>
      <c r="I257" s="21"/>
      <c r="J257" s="22">
        <v>0</v>
      </c>
      <c r="K257" s="22">
        <v>13000</v>
      </c>
      <c r="L257" s="22">
        <f t="shared" si="34"/>
        <v>96.623376623376629</v>
      </c>
      <c r="M257" s="22"/>
      <c r="N257" s="5">
        <v>553</v>
      </c>
      <c r="O257" s="5">
        <v>1723</v>
      </c>
      <c r="P257" s="5">
        <f t="shared" si="30"/>
        <v>103.38</v>
      </c>
      <c r="Q257" s="22">
        <v>529</v>
      </c>
      <c r="R257" s="32">
        <f t="shared" si="36"/>
        <v>529</v>
      </c>
      <c r="S257" s="26">
        <f t="shared" si="31"/>
        <v>112.70877617518248</v>
      </c>
      <c r="T257" s="5">
        <v>75</v>
      </c>
      <c r="U257" s="11">
        <f t="shared" si="32"/>
        <v>9.3287761751824814</v>
      </c>
      <c r="V257" s="5">
        <v>75</v>
      </c>
      <c r="W257" s="5" t="s">
        <v>17</v>
      </c>
    </row>
    <row r="258" spans="1:23" x14ac:dyDescent="0.25">
      <c r="A258" s="39" t="s">
        <v>289</v>
      </c>
      <c r="B258" s="5">
        <v>1740</v>
      </c>
      <c r="C258" s="5">
        <v>82.83</v>
      </c>
      <c r="D258" s="5">
        <v>32</v>
      </c>
      <c r="E258" s="5">
        <v>9</v>
      </c>
      <c r="F258" s="5">
        <v>373.5</v>
      </c>
      <c r="G258" s="11">
        <f t="shared" si="28"/>
        <v>9.2904198749999995</v>
      </c>
      <c r="H258" s="11">
        <f t="shared" si="29"/>
        <v>13</v>
      </c>
      <c r="I258" s="22"/>
      <c r="J258" s="22">
        <v>0</v>
      </c>
      <c r="K258" s="22">
        <v>13000</v>
      </c>
      <c r="L258" s="22">
        <f t="shared" si="34"/>
        <v>96.636481241914623</v>
      </c>
      <c r="M258" s="22"/>
      <c r="N258" s="5">
        <v>634</v>
      </c>
      <c r="O258" s="5">
        <v>1745</v>
      </c>
      <c r="P258" s="5">
        <f t="shared" si="30"/>
        <v>104.7</v>
      </c>
      <c r="Q258" s="22">
        <v>600</v>
      </c>
      <c r="R258" s="32">
        <f t="shared" si="36"/>
        <v>600</v>
      </c>
      <c r="S258" s="26">
        <f t="shared" si="31"/>
        <v>113.990419875</v>
      </c>
      <c r="T258" s="5">
        <v>75</v>
      </c>
      <c r="U258" s="11">
        <f t="shared" si="32"/>
        <v>9.2904198749999995</v>
      </c>
      <c r="V258" s="5">
        <v>79</v>
      </c>
      <c r="W258" s="5" t="s">
        <v>17</v>
      </c>
    </row>
    <row r="259" spans="1:23" x14ac:dyDescent="0.25">
      <c r="A259" s="39" t="s">
        <v>305</v>
      </c>
      <c r="B259" s="5">
        <v>1750</v>
      </c>
      <c r="C259" s="5">
        <v>69.73</v>
      </c>
      <c r="D259" s="5">
        <v>30.28</v>
      </c>
      <c r="E259" s="5">
        <v>11</v>
      </c>
      <c r="F259" s="5">
        <v>375</v>
      </c>
      <c r="G259" s="11">
        <f t="shared" si="28"/>
        <v>8.2653538969616918</v>
      </c>
      <c r="H259" s="11">
        <f t="shared" si="29"/>
        <v>13</v>
      </c>
      <c r="I259" s="22"/>
      <c r="J259" s="22">
        <v>0</v>
      </c>
      <c r="K259" s="22">
        <v>13000</v>
      </c>
      <c r="L259" s="22">
        <f t="shared" si="34"/>
        <v>96.649484536082468</v>
      </c>
      <c r="M259" s="22"/>
      <c r="N259" s="5">
        <v>685</v>
      </c>
      <c r="O259" s="5">
        <v>1850</v>
      </c>
      <c r="P259" s="5">
        <f t="shared" si="30"/>
        <v>111</v>
      </c>
      <c r="Q259" s="22">
        <v>666</v>
      </c>
      <c r="R259" s="32">
        <f t="shared" si="36"/>
        <v>666</v>
      </c>
      <c r="S259" s="26">
        <f t="shared" si="31"/>
        <v>119.2653538969617</v>
      </c>
      <c r="T259" s="5">
        <v>75</v>
      </c>
      <c r="U259" s="11">
        <f t="shared" si="32"/>
        <v>8.2653538969616918</v>
      </c>
      <c r="V259" s="5">
        <v>76</v>
      </c>
      <c r="W259" s="5" t="s">
        <v>17</v>
      </c>
    </row>
    <row r="260" spans="1:23" x14ac:dyDescent="0.25">
      <c r="A260" s="38" t="s">
        <v>290</v>
      </c>
      <c r="B260" s="9">
        <v>1750</v>
      </c>
      <c r="C260" s="9">
        <v>63.72</v>
      </c>
      <c r="D260" s="9">
        <v>30.32</v>
      </c>
      <c r="E260" s="9">
        <v>16</v>
      </c>
      <c r="F260" s="9">
        <v>375</v>
      </c>
      <c r="G260" s="28">
        <f t="shared" si="28"/>
        <v>7.5430021108179419</v>
      </c>
      <c r="H260" s="28">
        <f t="shared" si="29"/>
        <v>13</v>
      </c>
      <c r="I260" s="9"/>
      <c r="J260" s="9">
        <v>0</v>
      </c>
      <c r="K260" s="9">
        <v>13000</v>
      </c>
      <c r="L260" s="9">
        <f t="shared" si="34"/>
        <v>96.649484536082468</v>
      </c>
      <c r="M260" s="9"/>
      <c r="N260" s="9">
        <v>699</v>
      </c>
      <c r="O260" s="9">
        <v>1717</v>
      </c>
      <c r="P260" s="9">
        <f t="shared" si="30"/>
        <v>103.02</v>
      </c>
      <c r="Q260" s="9">
        <v>672</v>
      </c>
      <c r="R260" s="29">
        <f t="shared" si="36"/>
        <v>672</v>
      </c>
      <c r="S260" s="28">
        <f t="shared" si="31"/>
        <v>110.56300211081793</v>
      </c>
      <c r="T260" s="9">
        <v>75</v>
      </c>
      <c r="U260" s="28">
        <f t="shared" si="32"/>
        <v>7.5430021108179419</v>
      </c>
      <c r="V260" s="9">
        <v>76</v>
      </c>
      <c r="W260" s="9" t="s">
        <v>17</v>
      </c>
    </row>
    <row r="261" spans="1:23" x14ac:dyDescent="0.25">
      <c r="A261" s="38" t="s">
        <v>291</v>
      </c>
      <c r="B261" s="9">
        <v>1760</v>
      </c>
      <c r="C261" s="9">
        <v>68.489999999999995</v>
      </c>
      <c r="D261" s="9">
        <v>30.22</v>
      </c>
      <c r="E261" s="9">
        <v>16</v>
      </c>
      <c r="F261" s="9">
        <v>377</v>
      </c>
      <c r="G261" s="28">
        <f t="shared" si="28"/>
        <v>8.1344906684315017</v>
      </c>
      <c r="H261" s="28">
        <f t="shared" si="29"/>
        <v>13</v>
      </c>
      <c r="I261" s="9"/>
      <c r="J261" s="9">
        <v>0</v>
      </c>
      <c r="K261" s="9">
        <v>13000</v>
      </c>
      <c r="L261" s="9">
        <f t="shared" si="34"/>
        <v>96.666666666666671</v>
      </c>
      <c r="M261" s="9"/>
      <c r="N261" s="9">
        <v>727</v>
      </c>
      <c r="O261" s="9">
        <v>1850</v>
      </c>
      <c r="P261" s="9">
        <f t="shared" si="30"/>
        <v>111</v>
      </c>
      <c r="Q261" s="9">
        <v>689</v>
      </c>
      <c r="R261" s="29">
        <f t="shared" si="36"/>
        <v>689</v>
      </c>
      <c r="S261" s="28">
        <f t="shared" si="31"/>
        <v>119.1344906684315</v>
      </c>
      <c r="T261" s="9">
        <v>75</v>
      </c>
      <c r="U261" s="28">
        <f t="shared" si="32"/>
        <v>8.1344906684315017</v>
      </c>
      <c r="V261" s="9">
        <v>75</v>
      </c>
      <c r="W261" s="9" t="s">
        <v>17</v>
      </c>
    </row>
    <row r="262" spans="1:23" x14ac:dyDescent="0.25">
      <c r="A262" s="38" t="s">
        <v>292</v>
      </c>
      <c r="B262" s="9">
        <v>1770</v>
      </c>
      <c r="C262" s="9">
        <v>69.650000000000006</v>
      </c>
      <c r="D262" s="9">
        <v>30.35</v>
      </c>
      <c r="E262" s="9">
        <v>13</v>
      </c>
      <c r="F262" s="9">
        <v>378.5</v>
      </c>
      <c r="G262" s="28">
        <f t="shared" si="28"/>
        <v>8.236829654036244</v>
      </c>
      <c r="H262" s="28">
        <f t="shared" si="29"/>
        <v>13</v>
      </c>
      <c r="I262" s="9"/>
      <c r="J262" s="9">
        <v>0</v>
      </c>
      <c r="K262" s="9">
        <v>13000</v>
      </c>
      <c r="L262" s="9">
        <f t="shared" si="34"/>
        <v>96.679438058748403</v>
      </c>
      <c r="M262" s="9"/>
      <c r="N262" s="9">
        <v>778</v>
      </c>
      <c r="O262" s="9">
        <v>1866</v>
      </c>
      <c r="P262" s="9">
        <f t="shared" si="30"/>
        <v>111.96</v>
      </c>
      <c r="Q262" s="9">
        <v>736</v>
      </c>
      <c r="R262" s="29">
        <f t="shared" si="36"/>
        <v>736</v>
      </c>
      <c r="S262" s="28">
        <f t="shared" si="31"/>
        <v>120.19682965403624</v>
      </c>
      <c r="T262" s="9">
        <v>75</v>
      </c>
      <c r="U262" s="28">
        <f t="shared" si="32"/>
        <v>8.236829654036244</v>
      </c>
      <c r="V262" s="9">
        <v>75</v>
      </c>
      <c r="W262" s="9" t="s">
        <v>17</v>
      </c>
    </row>
    <row r="263" spans="1:23" x14ac:dyDescent="0.25">
      <c r="A263" s="38" t="s">
        <v>293</v>
      </c>
      <c r="B263" s="9">
        <v>1780</v>
      </c>
      <c r="C263" s="9">
        <v>77.23</v>
      </c>
      <c r="D263" s="9">
        <v>33.159999999999997</v>
      </c>
      <c r="E263" s="9">
        <v>14</v>
      </c>
      <c r="F263" s="9">
        <v>379.5</v>
      </c>
      <c r="G263" s="28">
        <f t="shared" si="28"/>
        <v>8.359285765983115</v>
      </c>
      <c r="H263" s="28">
        <f t="shared" si="29"/>
        <v>13</v>
      </c>
      <c r="I263" s="9"/>
      <c r="J263" s="9">
        <v>0</v>
      </c>
      <c r="K263" s="9">
        <v>13000</v>
      </c>
      <c r="L263" s="9">
        <f t="shared" si="34"/>
        <v>96.687898089171981</v>
      </c>
      <c r="M263" s="9"/>
      <c r="N263" s="9">
        <v>823</v>
      </c>
      <c r="O263" s="9">
        <v>1852</v>
      </c>
      <c r="P263" s="9">
        <f t="shared" si="30"/>
        <v>111.11999999999999</v>
      </c>
      <c r="Q263" s="9">
        <v>783</v>
      </c>
      <c r="R263" s="29">
        <f t="shared" si="36"/>
        <v>783</v>
      </c>
      <c r="S263" s="28">
        <f t="shared" si="31"/>
        <v>119.47928576598311</v>
      </c>
      <c r="T263" s="9">
        <v>75</v>
      </c>
      <c r="U263" s="28">
        <f t="shared" si="32"/>
        <v>8.359285765983115</v>
      </c>
      <c r="V263" s="9">
        <v>77</v>
      </c>
      <c r="W263" s="9" t="s">
        <v>17</v>
      </c>
    </row>
    <row r="264" spans="1:23" x14ac:dyDescent="0.25">
      <c r="A264" s="38" t="s">
        <v>294</v>
      </c>
      <c r="B264" s="9">
        <v>1785</v>
      </c>
      <c r="C264" s="9">
        <v>69.23</v>
      </c>
      <c r="D264" s="9">
        <v>30.31</v>
      </c>
      <c r="E264" s="9">
        <v>16</v>
      </c>
      <c r="F264" s="9">
        <v>380</v>
      </c>
      <c r="G264" s="28">
        <f t="shared" si="28"/>
        <v>8.1979648960739038</v>
      </c>
      <c r="H264" s="28">
        <f t="shared" si="29"/>
        <v>13</v>
      </c>
      <c r="I264" s="9"/>
      <c r="J264" s="9">
        <v>0</v>
      </c>
      <c r="K264" s="9">
        <v>13000</v>
      </c>
      <c r="L264" s="9">
        <f t="shared" si="34"/>
        <v>96.69211195928753</v>
      </c>
      <c r="M264" s="9"/>
      <c r="N264" s="9">
        <v>841</v>
      </c>
      <c r="O264" s="9">
        <v>1853</v>
      </c>
      <c r="P264" s="9">
        <f t="shared" si="30"/>
        <v>111.17999999999999</v>
      </c>
      <c r="Q264" s="9">
        <v>805</v>
      </c>
      <c r="R264" s="29">
        <f t="shared" si="36"/>
        <v>805</v>
      </c>
      <c r="S264" s="28">
        <f t="shared" si="31"/>
        <v>119.37796489607389</v>
      </c>
      <c r="T264" s="9">
        <v>75</v>
      </c>
      <c r="U264" s="28">
        <f t="shared" si="32"/>
        <v>8.1979648960739038</v>
      </c>
      <c r="V264" s="9">
        <v>78</v>
      </c>
      <c r="W264" s="9" t="s">
        <v>17</v>
      </c>
    </row>
    <row r="265" spans="1:23" x14ac:dyDescent="0.25">
      <c r="A265" s="39" t="s">
        <v>295</v>
      </c>
      <c r="B265" s="5">
        <v>1785</v>
      </c>
      <c r="C265" s="5">
        <v>86.51</v>
      </c>
      <c r="D265" s="5">
        <v>37.03</v>
      </c>
      <c r="E265" s="5">
        <v>19</v>
      </c>
      <c r="F265" s="5">
        <v>380</v>
      </c>
      <c r="G265" s="11">
        <f t="shared" si="28"/>
        <v>8.3851388603834742</v>
      </c>
      <c r="H265" s="11">
        <f t="shared" si="29"/>
        <v>13.5</v>
      </c>
      <c r="I265" s="22"/>
      <c r="J265" s="22">
        <v>0</v>
      </c>
      <c r="K265" s="22">
        <v>13500</v>
      </c>
      <c r="L265" s="22">
        <f t="shared" si="34"/>
        <v>96.569250317662011</v>
      </c>
      <c r="M265" s="22">
        <v>591</v>
      </c>
      <c r="N265" s="5">
        <v>505</v>
      </c>
      <c r="O265" s="5">
        <v>1782</v>
      </c>
      <c r="P265" s="5">
        <f t="shared" si="30"/>
        <v>106.92</v>
      </c>
      <c r="Q265" s="22">
        <v>472</v>
      </c>
      <c r="R265" s="32">
        <f t="shared" si="36"/>
        <v>472</v>
      </c>
      <c r="S265" s="26">
        <f t="shared" si="31"/>
        <v>115.30513886038348</v>
      </c>
      <c r="T265" s="5">
        <v>75</v>
      </c>
      <c r="U265" s="11">
        <f t="shared" si="32"/>
        <v>8.3851388603834742</v>
      </c>
      <c r="V265" s="5">
        <v>78</v>
      </c>
      <c r="W265" s="5" t="s">
        <v>17</v>
      </c>
    </row>
    <row r="266" spans="1:23" x14ac:dyDescent="0.25">
      <c r="A266" s="39" t="s">
        <v>296</v>
      </c>
      <c r="B266" s="5">
        <v>1795</v>
      </c>
      <c r="C266" s="5">
        <v>73.569999999999993</v>
      </c>
      <c r="D266" s="5">
        <v>30.34</v>
      </c>
      <c r="E266" s="5">
        <v>13</v>
      </c>
      <c r="F266" s="5">
        <v>382</v>
      </c>
      <c r="G266" s="11">
        <f t="shared" si="28"/>
        <v>8.7032776532630205</v>
      </c>
      <c r="H266" s="11">
        <f t="shared" si="29"/>
        <v>13.5</v>
      </c>
      <c r="I266" s="22"/>
      <c r="J266" s="22">
        <v>0</v>
      </c>
      <c r="K266" s="22">
        <v>13500</v>
      </c>
      <c r="L266" s="22">
        <f t="shared" si="34"/>
        <v>96.586599241466502</v>
      </c>
      <c r="M266" s="22"/>
      <c r="N266" s="5">
        <v>553</v>
      </c>
      <c r="O266" s="5">
        <v>1810</v>
      </c>
      <c r="P266" s="5">
        <f t="shared" si="30"/>
        <v>108.6</v>
      </c>
      <c r="Q266" s="22">
        <v>532</v>
      </c>
      <c r="R266" s="32">
        <f t="shared" si="36"/>
        <v>532</v>
      </c>
      <c r="S266" s="26">
        <f t="shared" si="31"/>
        <v>117.30327765326301</v>
      </c>
      <c r="T266" s="5">
        <v>75</v>
      </c>
      <c r="U266" s="11">
        <f t="shared" si="32"/>
        <v>8.7032776532630205</v>
      </c>
      <c r="V266" s="5">
        <v>75</v>
      </c>
      <c r="W266" s="5" t="s">
        <v>17</v>
      </c>
    </row>
    <row r="267" spans="1:23" x14ac:dyDescent="0.25">
      <c r="A267" s="39" t="s">
        <v>297</v>
      </c>
      <c r="B267" s="5">
        <v>1805</v>
      </c>
      <c r="C267" s="5">
        <v>73.22</v>
      </c>
      <c r="D267" s="5">
        <v>30.25</v>
      </c>
      <c r="E267" s="5">
        <v>10</v>
      </c>
      <c r="F267" s="5">
        <v>383.5</v>
      </c>
      <c r="G267" s="11">
        <f t="shared" si="28"/>
        <v>8.6876437685950414</v>
      </c>
      <c r="H267" s="11">
        <f t="shared" si="29"/>
        <v>13.5</v>
      </c>
      <c r="I267" s="22"/>
      <c r="J267" s="22">
        <v>0</v>
      </c>
      <c r="K267" s="22">
        <v>13500</v>
      </c>
      <c r="L267" s="22">
        <f t="shared" si="34"/>
        <v>96.599496221662463</v>
      </c>
      <c r="M267" s="22"/>
      <c r="N267" s="5">
        <v>624</v>
      </c>
      <c r="O267" s="5">
        <v>1848</v>
      </c>
      <c r="P267" s="5">
        <f t="shared" si="30"/>
        <v>110.88</v>
      </c>
      <c r="Q267" s="22">
        <v>600</v>
      </c>
      <c r="R267" s="32">
        <f t="shared" si="36"/>
        <v>600</v>
      </c>
      <c r="S267" s="26">
        <f t="shared" si="31"/>
        <v>119.56764376859503</v>
      </c>
      <c r="T267" s="5">
        <v>75</v>
      </c>
      <c r="U267" s="11">
        <f t="shared" si="32"/>
        <v>8.6876437685950414</v>
      </c>
      <c r="V267" s="5">
        <v>73</v>
      </c>
      <c r="W267" s="5" t="s">
        <v>17</v>
      </c>
    </row>
    <row r="268" spans="1:23" x14ac:dyDescent="0.25">
      <c r="A268" s="39" t="s">
        <v>298</v>
      </c>
      <c r="B268" s="5">
        <v>1815</v>
      </c>
      <c r="C268" s="5">
        <v>72.39</v>
      </c>
      <c r="D268" s="5">
        <v>30.38</v>
      </c>
      <c r="E268" s="5">
        <v>11</v>
      </c>
      <c r="F268" s="5">
        <v>384.5</v>
      </c>
      <c r="G268" s="11">
        <f t="shared" ref="G268:G331" si="37">IF(C268=0,0,C268*0.997/D268*3.6)</f>
        <v>8.5524090849242924</v>
      </c>
      <c r="H268" s="11">
        <f t="shared" ref="H268:H331" si="38">J268/1000+K268/1000</f>
        <v>13.5</v>
      </c>
      <c r="I268" s="22"/>
      <c r="J268" s="22">
        <v>0</v>
      </c>
      <c r="K268" s="22">
        <v>13500</v>
      </c>
      <c r="L268" s="22">
        <f t="shared" ref="L268:L331" si="39">F268*100/(F268+J268/1000+K268/1000)</f>
        <v>96.608040201005025</v>
      </c>
      <c r="M268" s="22"/>
      <c r="N268" s="5">
        <v>686</v>
      </c>
      <c r="O268" s="5">
        <v>1858</v>
      </c>
      <c r="P268" s="5">
        <f t="shared" ref="P268:P331" si="40">O268*0.06</f>
        <v>111.47999999999999</v>
      </c>
      <c r="Q268" s="22">
        <v>673</v>
      </c>
      <c r="R268" s="32">
        <f t="shared" si="36"/>
        <v>673</v>
      </c>
      <c r="S268" s="26">
        <f t="shared" ref="S268:S331" si="41">P268+G268</f>
        <v>120.03240908492428</v>
      </c>
      <c r="T268" s="5">
        <v>75</v>
      </c>
      <c r="U268" s="11">
        <f t="shared" ref="U268:U331" si="42">IF(W268="RO",G268,S268)</f>
        <v>8.5524090849242924</v>
      </c>
      <c r="V268" s="5">
        <v>83</v>
      </c>
      <c r="W268" s="5" t="s">
        <v>17</v>
      </c>
    </row>
    <row r="269" spans="1:23" x14ac:dyDescent="0.25">
      <c r="A269" s="39" t="s">
        <v>299</v>
      </c>
      <c r="B269" s="5">
        <v>1820</v>
      </c>
      <c r="C269" s="5">
        <v>71.489999999999995</v>
      </c>
      <c r="D269" s="5">
        <v>30.25</v>
      </c>
      <c r="E269" s="5">
        <v>13</v>
      </c>
      <c r="F269" s="5">
        <v>385</v>
      </c>
      <c r="G269" s="11">
        <f t="shared" si="37"/>
        <v>8.4823771239669412</v>
      </c>
      <c r="H269" s="11">
        <f t="shared" si="38"/>
        <v>13.5</v>
      </c>
      <c r="I269" s="22"/>
      <c r="J269" s="22">
        <v>0</v>
      </c>
      <c r="K269" s="22">
        <v>13500</v>
      </c>
      <c r="L269" s="22">
        <f t="shared" si="39"/>
        <v>96.61229611041405</v>
      </c>
      <c r="M269" s="22"/>
      <c r="N269" s="5">
        <v>712</v>
      </c>
      <c r="O269" s="5">
        <v>1852</v>
      </c>
      <c r="P269" s="5">
        <f t="shared" si="40"/>
        <v>111.11999999999999</v>
      </c>
      <c r="Q269" s="22">
        <v>697</v>
      </c>
      <c r="R269" s="32">
        <f t="shared" si="36"/>
        <v>697</v>
      </c>
      <c r="S269" s="26">
        <f t="shared" si="41"/>
        <v>119.60237712396693</v>
      </c>
      <c r="T269" s="5">
        <v>75</v>
      </c>
      <c r="U269" s="11">
        <f t="shared" si="42"/>
        <v>8.4823771239669412</v>
      </c>
      <c r="V269" s="5">
        <v>81</v>
      </c>
      <c r="W269" s="5" t="s">
        <v>17</v>
      </c>
    </row>
    <row r="270" spans="1:23" x14ac:dyDescent="0.25">
      <c r="A270" s="38" t="s">
        <v>300</v>
      </c>
      <c r="B270" s="9">
        <v>1820</v>
      </c>
      <c r="C270" s="9">
        <v>74.77</v>
      </c>
      <c r="D270" s="9">
        <v>31.4</v>
      </c>
      <c r="E270" s="9">
        <v>12</v>
      </c>
      <c r="F270" s="9">
        <v>385</v>
      </c>
      <c r="G270" s="28">
        <f t="shared" si="37"/>
        <v>8.5466396178343942</v>
      </c>
      <c r="H270" s="28">
        <f t="shared" si="38"/>
        <v>13.5</v>
      </c>
      <c r="I270" s="9"/>
      <c r="J270" s="9">
        <v>0</v>
      </c>
      <c r="K270" s="9">
        <v>13500</v>
      </c>
      <c r="L270" s="9">
        <f t="shared" si="39"/>
        <v>96.61229611041405</v>
      </c>
      <c r="M270" s="9"/>
      <c r="N270" s="9">
        <v>722</v>
      </c>
      <c r="O270" s="9">
        <v>1846</v>
      </c>
      <c r="P270" s="9">
        <f t="shared" si="40"/>
        <v>110.75999999999999</v>
      </c>
      <c r="Q270" s="9">
        <v>716</v>
      </c>
      <c r="R270" s="29">
        <f t="shared" si="36"/>
        <v>716</v>
      </c>
      <c r="S270" s="28">
        <f t="shared" si="41"/>
        <v>119.30663961783438</v>
      </c>
      <c r="T270" s="9">
        <v>75</v>
      </c>
      <c r="U270" s="28">
        <f t="shared" si="42"/>
        <v>8.5466396178343942</v>
      </c>
      <c r="V270" s="9">
        <v>81</v>
      </c>
      <c r="W270" s="9" t="s">
        <v>17</v>
      </c>
    </row>
    <row r="271" spans="1:23" x14ac:dyDescent="0.25">
      <c r="A271" s="38" t="s">
        <v>301</v>
      </c>
      <c r="B271" s="9">
        <v>1830</v>
      </c>
      <c r="C271" s="9">
        <v>71.05</v>
      </c>
      <c r="D271" s="9">
        <v>30.28</v>
      </c>
      <c r="E271" s="9">
        <v>13</v>
      </c>
      <c r="F271" s="9">
        <v>387</v>
      </c>
      <c r="G271" s="28">
        <f t="shared" si="37"/>
        <v>8.4218183619550864</v>
      </c>
      <c r="H271" s="28">
        <f t="shared" si="38"/>
        <v>13.5</v>
      </c>
      <c r="I271" s="13"/>
      <c r="J271" s="9">
        <v>0</v>
      </c>
      <c r="K271" s="9">
        <v>13500</v>
      </c>
      <c r="L271" s="9">
        <f t="shared" si="39"/>
        <v>96.629213483146074</v>
      </c>
      <c r="M271" s="9"/>
      <c r="N271" s="9">
        <v>776</v>
      </c>
      <c r="O271" s="9">
        <v>1850</v>
      </c>
      <c r="P271" s="9">
        <f t="shared" si="40"/>
        <v>111</v>
      </c>
      <c r="Q271" s="9">
        <v>758</v>
      </c>
      <c r="R271" s="29">
        <f t="shared" si="36"/>
        <v>758</v>
      </c>
      <c r="S271" s="28">
        <f t="shared" si="41"/>
        <v>119.42181836195509</v>
      </c>
      <c r="T271" s="9">
        <v>75</v>
      </c>
      <c r="U271" s="28">
        <f t="shared" si="42"/>
        <v>8.4218183619550864</v>
      </c>
      <c r="V271" s="9">
        <v>84</v>
      </c>
      <c r="W271" s="9" t="s">
        <v>17</v>
      </c>
    </row>
    <row r="272" spans="1:23" x14ac:dyDescent="0.25">
      <c r="A272" s="38" t="s">
        <v>302</v>
      </c>
      <c r="B272" s="9">
        <v>1840</v>
      </c>
      <c r="C272" s="9">
        <v>72.06</v>
      </c>
      <c r="D272" s="9">
        <v>31.28</v>
      </c>
      <c r="E272" s="9">
        <v>14</v>
      </c>
      <c r="F272" s="9">
        <v>388.5</v>
      </c>
      <c r="G272" s="28">
        <f t="shared" si="37"/>
        <v>8.2684703324808186</v>
      </c>
      <c r="H272" s="28">
        <f t="shared" si="38"/>
        <v>13.5</v>
      </c>
      <c r="I272" s="13"/>
      <c r="J272" s="9">
        <v>0</v>
      </c>
      <c r="K272" s="9">
        <v>13500</v>
      </c>
      <c r="L272" s="9">
        <f t="shared" si="39"/>
        <v>96.641791044776113</v>
      </c>
      <c r="M272" s="9"/>
      <c r="N272" s="9">
        <v>816</v>
      </c>
      <c r="O272" s="9">
        <v>1852</v>
      </c>
      <c r="P272" s="9">
        <f t="shared" si="40"/>
        <v>111.11999999999999</v>
      </c>
      <c r="Q272" s="9">
        <v>797</v>
      </c>
      <c r="R272" s="29">
        <f t="shared" si="36"/>
        <v>797</v>
      </c>
      <c r="S272" s="28">
        <f t="shared" si="41"/>
        <v>119.38847033248081</v>
      </c>
      <c r="T272" s="9">
        <v>75</v>
      </c>
      <c r="U272" s="28">
        <f t="shared" si="42"/>
        <v>8.2684703324808186</v>
      </c>
      <c r="V272" s="9">
        <v>88</v>
      </c>
      <c r="W272" s="9" t="s">
        <v>17</v>
      </c>
    </row>
    <row r="273" spans="1:23" x14ac:dyDescent="0.25">
      <c r="A273" s="38" t="s">
        <v>303</v>
      </c>
      <c r="B273" s="9">
        <v>1850</v>
      </c>
      <c r="C273" s="9">
        <v>76.3</v>
      </c>
      <c r="D273" s="9">
        <v>33.25</v>
      </c>
      <c r="E273" s="9">
        <v>14</v>
      </c>
      <c r="F273" s="9">
        <v>389.5</v>
      </c>
      <c r="G273" s="28">
        <f t="shared" si="37"/>
        <v>8.2362694736842101</v>
      </c>
      <c r="H273" s="28">
        <f t="shared" si="38"/>
        <v>13.5</v>
      </c>
      <c r="I273" s="13"/>
      <c r="J273" s="9">
        <v>0</v>
      </c>
      <c r="K273" s="9">
        <v>13500</v>
      </c>
      <c r="L273" s="9">
        <f t="shared" si="39"/>
        <v>96.650124069478906</v>
      </c>
      <c r="M273" s="9"/>
      <c r="N273" s="9">
        <v>855</v>
      </c>
      <c r="O273" s="9">
        <v>1854</v>
      </c>
      <c r="P273" s="9">
        <f t="shared" si="40"/>
        <v>111.24</v>
      </c>
      <c r="Q273" s="9">
        <v>834</v>
      </c>
      <c r="R273" s="29">
        <f t="shared" si="36"/>
        <v>834</v>
      </c>
      <c r="S273" s="28">
        <f t="shared" si="41"/>
        <v>119.4762694736842</v>
      </c>
      <c r="T273" s="9">
        <v>75</v>
      </c>
      <c r="U273" s="28">
        <f t="shared" si="42"/>
        <v>8.2362694736842101</v>
      </c>
      <c r="V273" s="9">
        <v>77</v>
      </c>
      <c r="W273" s="9" t="s">
        <v>17</v>
      </c>
    </row>
    <row r="274" spans="1:23" x14ac:dyDescent="0.25">
      <c r="A274" s="38" t="s">
        <v>304</v>
      </c>
      <c r="B274" s="9">
        <v>1855</v>
      </c>
      <c r="C274" s="9">
        <v>72</v>
      </c>
      <c r="D274" s="9">
        <v>30.31</v>
      </c>
      <c r="E274" s="9">
        <v>9</v>
      </c>
      <c r="F274" s="9">
        <v>390</v>
      </c>
      <c r="G274" s="28">
        <f t="shared" si="37"/>
        <v>8.5259782250082488</v>
      </c>
      <c r="H274" s="28">
        <f t="shared" si="38"/>
        <v>14</v>
      </c>
      <c r="I274" s="13"/>
      <c r="J274" s="9">
        <v>0</v>
      </c>
      <c r="K274" s="9">
        <v>14000</v>
      </c>
      <c r="L274" s="9">
        <f t="shared" si="39"/>
        <v>96.534653465346537</v>
      </c>
      <c r="M274" s="9">
        <v>577</v>
      </c>
      <c r="N274" s="9">
        <v>563</v>
      </c>
      <c r="O274" s="9">
        <v>1855</v>
      </c>
      <c r="P274" s="9">
        <f t="shared" si="40"/>
        <v>111.3</v>
      </c>
      <c r="Q274" s="9">
        <v>541</v>
      </c>
      <c r="R274" s="29">
        <f t="shared" si="36"/>
        <v>541</v>
      </c>
      <c r="S274" s="28">
        <f t="shared" si="41"/>
        <v>119.82597822500824</v>
      </c>
      <c r="T274" s="9">
        <v>75</v>
      </c>
      <c r="U274" s="28">
        <f t="shared" si="42"/>
        <v>8.5259782250082488</v>
      </c>
      <c r="V274" s="9">
        <v>81</v>
      </c>
      <c r="W274" s="9" t="s">
        <v>17</v>
      </c>
    </row>
    <row r="275" spans="1:23" x14ac:dyDescent="0.25">
      <c r="A275" s="39" t="s">
        <v>306</v>
      </c>
      <c r="B275" s="5">
        <v>1855</v>
      </c>
      <c r="C275" s="5">
        <v>73.3</v>
      </c>
      <c r="D275" s="5">
        <v>30.84</v>
      </c>
      <c r="E275" s="5">
        <v>36</v>
      </c>
      <c r="F275" s="5">
        <v>390</v>
      </c>
      <c r="G275" s="11">
        <f t="shared" si="37"/>
        <v>8.5307509727626467</v>
      </c>
      <c r="H275" s="11">
        <f t="shared" si="38"/>
        <v>14</v>
      </c>
      <c r="I275" s="21"/>
      <c r="J275" s="22">
        <v>0</v>
      </c>
      <c r="K275" s="22">
        <v>14000</v>
      </c>
      <c r="L275" s="22">
        <f t="shared" si="39"/>
        <v>96.534653465346537</v>
      </c>
      <c r="M275" s="22"/>
      <c r="N275" s="5">
        <v>526</v>
      </c>
      <c r="O275" s="5">
        <v>1091</v>
      </c>
      <c r="P275" s="5">
        <f t="shared" si="40"/>
        <v>65.459999999999994</v>
      </c>
      <c r="Q275" s="22">
        <v>521</v>
      </c>
      <c r="R275" s="32">
        <f t="shared" si="36"/>
        <v>521</v>
      </c>
      <c r="S275" s="26">
        <f t="shared" si="41"/>
        <v>73.99075097276264</v>
      </c>
      <c r="T275" s="5">
        <v>75</v>
      </c>
      <c r="U275" s="11">
        <f t="shared" si="42"/>
        <v>8.5307509727626467</v>
      </c>
      <c r="V275" s="5">
        <v>86</v>
      </c>
      <c r="W275" s="5" t="s">
        <v>17</v>
      </c>
    </row>
    <row r="276" spans="1:23" x14ac:dyDescent="0.25">
      <c r="A276" s="39" t="s">
        <v>307</v>
      </c>
      <c r="B276" s="5">
        <v>1865</v>
      </c>
      <c r="C276" s="5">
        <v>74.16</v>
      </c>
      <c r="D276" s="5">
        <v>30.38</v>
      </c>
      <c r="E276" s="5">
        <v>18</v>
      </c>
      <c r="F276" s="5">
        <v>391.5</v>
      </c>
      <c r="G276" s="11">
        <f t="shared" si="37"/>
        <v>8.761523107307438</v>
      </c>
      <c r="H276" s="11">
        <f t="shared" si="38"/>
        <v>14</v>
      </c>
      <c r="I276" s="21"/>
      <c r="J276" s="22">
        <v>0</v>
      </c>
      <c r="K276" s="22">
        <v>14000</v>
      </c>
      <c r="L276" s="22">
        <f t="shared" si="39"/>
        <v>96.547472256473483</v>
      </c>
      <c r="M276" s="22"/>
      <c r="N276" s="5">
        <v>612</v>
      </c>
      <c r="O276" s="5">
        <v>1723</v>
      </c>
      <c r="P276" s="5">
        <f t="shared" si="40"/>
        <v>103.38</v>
      </c>
      <c r="Q276" s="22">
        <v>611</v>
      </c>
      <c r="R276" s="32">
        <f t="shared" si="36"/>
        <v>611</v>
      </c>
      <c r="S276" s="26">
        <f t="shared" si="41"/>
        <v>112.14152310730744</v>
      </c>
      <c r="T276" s="5">
        <v>75</v>
      </c>
      <c r="U276" s="11">
        <f t="shared" si="42"/>
        <v>8.761523107307438</v>
      </c>
      <c r="V276" s="5">
        <v>82</v>
      </c>
      <c r="W276" s="5" t="s">
        <v>17</v>
      </c>
    </row>
    <row r="277" spans="1:23" x14ac:dyDescent="0.25">
      <c r="A277" s="39" t="s">
        <v>308</v>
      </c>
      <c r="B277" s="5">
        <v>1875</v>
      </c>
      <c r="C277" s="5">
        <v>75.22</v>
      </c>
      <c r="D277" s="5">
        <v>30.75</v>
      </c>
      <c r="E277" s="5">
        <v>12</v>
      </c>
      <c r="F277" s="5">
        <v>393</v>
      </c>
      <c r="G277" s="11">
        <f t="shared" si="37"/>
        <v>8.7798251707317068</v>
      </c>
      <c r="H277" s="11">
        <f t="shared" si="38"/>
        <v>14</v>
      </c>
      <c r="I277" s="21"/>
      <c r="J277" s="22">
        <v>0</v>
      </c>
      <c r="K277" s="22">
        <v>14000</v>
      </c>
      <c r="L277" s="22">
        <f t="shared" si="39"/>
        <v>96.560196560196559</v>
      </c>
      <c r="M277" s="22"/>
      <c r="N277" s="5">
        <v>679</v>
      </c>
      <c r="O277" s="5">
        <v>1745</v>
      </c>
      <c r="P277" s="5">
        <f t="shared" si="40"/>
        <v>104.7</v>
      </c>
      <c r="Q277" s="22">
        <v>680</v>
      </c>
      <c r="R277" s="32">
        <f t="shared" si="36"/>
        <v>680</v>
      </c>
      <c r="S277" s="26">
        <f t="shared" si="41"/>
        <v>113.47982517073171</v>
      </c>
      <c r="T277" s="5">
        <v>75</v>
      </c>
      <c r="U277" s="11">
        <f t="shared" si="42"/>
        <v>8.7798251707317068</v>
      </c>
      <c r="V277" s="5">
        <v>87</v>
      </c>
      <c r="W277" s="5" t="s">
        <v>17</v>
      </c>
    </row>
    <row r="278" spans="1:23" x14ac:dyDescent="0.25">
      <c r="A278" s="39" t="s">
        <v>309</v>
      </c>
      <c r="B278" s="5">
        <v>1885</v>
      </c>
      <c r="C278" s="5">
        <v>73.14</v>
      </c>
      <c r="D278" s="5">
        <v>30.82</v>
      </c>
      <c r="E278" s="5">
        <v>11</v>
      </c>
      <c r="F278" s="5">
        <v>394.5</v>
      </c>
      <c r="G278" s="11">
        <f t="shared" si="37"/>
        <v>8.5176537313432839</v>
      </c>
      <c r="H278" s="11">
        <f t="shared" si="38"/>
        <v>14</v>
      </c>
      <c r="I278" s="21"/>
      <c r="J278" s="22">
        <v>0</v>
      </c>
      <c r="K278" s="22">
        <v>14000</v>
      </c>
      <c r="L278" s="22">
        <f t="shared" si="39"/>
        <v>96.572827417380665</v>
      </c>
      <c r="M278" s="22"/>
      <c r="N278" s="5">
        <v>739</v>
      </c>
      <c r="O278" s="5">
        <v>1850</v>
      </c>
      <c r="P278" s="5">
        <f t="shared" si="40"/>
        <v>111</v>
      </c>
      <c r="Q278" s="22">
        <v>744</v>
      </c>
      <c r="R278" s="32">
        <f t="shared" si="36"/>
        <v>744</v>
      </c>
      <c r="S278" s="26">
        <f t="shared" si="41"/>
        <v>119.51765373134329</v>
      </c>
      <c r="T278" s="5">
        <v>75</v>
      </c>
      <c r="U278" s="11">
        <f t="shared" si="42"/>
        <v>8.5176537313432839</v>
      </c>
      <c r="V278" s="5">
        <v>78</v>
      </c>
      <c r="W278" s="5" t="s">
        <v>17</v>
      </c>
    </row>
    <row r="279" spans="1:23" x14ac:dyDescent="0.25">
      <c r="A279" s="39" t="s">
        <v>310</v>
      </c>
      <c r="B279" s="5">
        <v>1890</v>
      </c>
      <c r="C279" s="5">
        <v>72.02</v>
      </c>
      <c r="D279" s="5">
        <v>30.22</v>
      </c>
      <c r="E279" s="5">
        <v>11</v>
      </c>
      <c r="F279" s="5">
        <v>395</v>
      </c>
      <c r="G279" s="11">
        <f t="shared" si="37"/>
        <v>8.5537453342157512</v>
      </c>
      <c r="H279" s="11">
        <f t="shared" si="38"/>
        <v>14</v>
      </c>
      <c r="I279" s="21"/>
      <c r="J279" s="22">
        <v>0</v>
      </c>
      <c r="K279" s="22">
        <v>14000</v>
      </c>
      <c r="L279" s="22">
        <f t="shared" si="39"/>
        <v>96.577017114914426</v>
      </c>
      <c r="M279" s="22"/>
      <c r="N279" s="5">
        <v>768</v>
      </c>
      <c r="O279" s="5">
        <v>1770</v>
      </c>
      <c r="P279" s="5">
        <f t="shared" si="40"/>
        <v>106.2</v>
      </c>
      <c r="Q279" s="22">
        <v>768</v>
      </c>
      <c r="R279" s="32">
        <f t="shared" si="36"/>
        <v>768</v>
      </c>
      <c r="S279" s="26">
        <f t="shared" si="41"/>
        <v>114.75374533421575</v>
      </c>
      <c r="T279" s="5">
        <v>75</v>
      </c>
      <c r="U279" s="11">
        <f t="shared" si="42"/>
        <v>8.5537453342157512</v>
      </c>
      <c r="V279" s="5">
        <v>79</v>
      </c>
      <c r="W279" s="5" t="s">
        <v>17</v>
      </c>
    </row>
    <row r="280" spans="1:23" x14ac:dyDescent="0.25">
      <c r="A280" s="38" t="s">
        <v>311</v>
      </c>
      <c r="B280" s="9">
        <v>1890</v>
      </c>
      <c r="C280" s="9">
        <v>80.81</v>
      </c>
      <c r="D280" s="9">
        <v>36.85</v>
      </c>
      <c r="E280" s="9">
        <v>110</v>
      </c>
      <c r="F280" s="9">
        <v>395</v>
      </c>
      <c r="G280" s="28">
        <f t="shared" si="37"/>
        <v>7.870915929443691</v>
      </c>
      <c r="H280" s="28">
        <f t="shared" si="38"/>
        <v>14</v>
      </c>
      <c r="I280" s="13"/>
      <c r="J280" s="9">
        <v>0</v>
      </c>
      <c r="K280" s="9">
        <v>14000</v>
      </c>
      <c r="L280" s="9">
        <f t="shared" si="39"/>
        <v>96.577017114914426</v>
      </c>
      <c r="M280" s="9"/>
      <c r="N280" s="9">
        <v>744</v>
      </c>
      <c r="O280" s="9">
        <v>1850</v>
      </c>
      <c r="P280" s="9">
        <f t="shared" si="40"/>
        <v>111</v>
      </c>
      <c r="Q280" s="9">
        <v>755</v>
      </c>
      <c r="R280" s="29">
        <f t="shared" si="36"/>
        <v>755</v>
      </c>
      <c r="S280" s="28">
        <f t="shared" si="41"/>
        <v>118.8709159294437</v>
      </c>
      <c r="T280" s="9">
        <v>75</v>
      </c>
      <c r="U280" s="28">
        <f t="shared" si="42"/>
        <v>7.870915929443691</v>
      </c>
      <c r="V280" s="9">
        <v>81</v>
      </c>
      <c r="W280" s="9" t="s">
        <v>17</v>
      </c>
    </row>
    <row r="281" spans="1:23" x14ac:dyDescent="0.25">
      <c r="A281" s="38" t="s">
        <v>312</v>
      </c>
      <c r="B281" s="9">
        <v>1900</v>
      </c>
      <c r="C281" s="9">
        <v>86.75</v>
      </c>
      <c r="D281" s="9">
        <v>37.909999999999997</v>
      </c>
      <c r="E281" s="9">
        <v>17</v>
      </c>
      <c r="F281" s="9">
        <v>396.5</v>
      </c>
      <c r="G281" s="28">
        <f t="shared" si="37"/>
        <v>8.2132181482458471</v>
      </c>
      <c r="H281" s="28">
        <f t="shared" si="38"/>
        <v>14</v>
      </c>
      <c r="I281" s="13"/>
      <c r="J281" s="9">
        <v>0</v>
      </c>
      <c r="K281" s="9">
        <v>14000</v>
      </c>
      <c r="L281" s="9">
        <f t="shared" si="39"/>
        <v>96.589524969549331</v>
      </c>
      <c r="M281" s="9"/>
      <c r="N281" s="9">
        <v>802</v>
      </c>
      <c r="O281" s="9">
        <v>1866</v>
      </c>
      <c r="P281" s="9">
        <f t="shared" si="40"/>
        <v>111.96</v>
      </c>
      <c r="Q281" s="9">
        <v>810</v>
      </c>
      <c r="R281" s="29">
        <f t="shared" si="36"/>
        <v>810</v>
      </c>
      <c r="S281" s="28">
        <f t="shared" si="41"/>
        <v>120.17321814824584</v>
      </c>
      <c r="T281" s="9">
        <v>75</v>
      </c>
      <c r="U281" s="28">
        <f t="shared" si="42"/>
        <v>8.2132181482458471</v>
      </c>
      <c r="V281" s="9">
        <v>79</v>
      </c>
      <c r="W281" s="9" t="s">
        <v>17</v>
      </c>
    </row>
    <row r="282" spans="1:23" x14ac:dyDescent="0.25">
      <c r="A282" s="38" t="s">
        <v>313</v>
      </c>
      <c r="B282" s="9">
        <v>1910</v>
      </c>
      <c r="C282" s="9">
        <v>72.739999999999995</v>
      </c>
      <c r="D282" s="9">
        <v>30.43</v>
      </c>
      <c r="E282" s="9">
        <v>8</v>
      </c>
      <c r="F282" s="9">
        <v>398</v>
      </c>
      <c r="G282" s="28">
        <f t="shared" si="37"/>
        <v>8.579638777522181</v>
      </c>
      <c r="H282" s="28">
        <f t="shared" si="38"/>
        <v>14.5</v>
      </c>
      <c r="I282" s="9"/>
      <c r="J282" s="9">
        <v>0</v>
      </c>
      <c r="K282" s="9">
        <v>14500</v>
      </c>
      <c r="L282" s="9">
        <f t="shared" si="39"/>
        <v>96.484848484848484</v>
      </c>
      <c r="M282" s="9">
        <v>547</v>
      </c>
      <c r="N282" s="9">
        <v>577</v>
      </c>
      <c r="O282" s="9">
        <v>1852</v>
      </c>
      <c r="P282" s="9">
        <f t="shared" si="40"/>
        <v>111.11999999999999</v>
      </c>
      <c r="Q282" s="9">
        <v>576</v>
      </c>
      <c r="R282" s="29">
        <f t="shared" si="36"/>
        <v>576</v>
      </c>
      <c r="S282" s="28">
        <f t="shared" si="41"/>
        <v>119.69963877752217</v>
      </c>
      <c r="T282" s="9">
        <v>75</v>
      </c>
      <c r="U282" s="28">
        <f t="shared" si="42"/>
        <v>8.579638777522181</v>
      </c>
      <c r="V282" s="9">
        <v>79</v>
      </c>
      <c r="W282" s="9" t="s">
        <v>17</v>
      </c>
    </row>
    <row r="283" spans="1:23" x14ac:dyDescent="0.25">
      <c r="A283" s="38" t="s">
        <v>314</v>
      </c>
      <c r="B283" s="9">
        <v>1920</v>
      </c>
      <c r="C283" s="9">
        <v>71.72</v>
      </c>
      <c r="D283" s="9">
        <v>30.25</v>
      </c>
      <c r="E283" s="9">
        <v>9</v>
      </c>
      <c r="F283" s="9">
        <v>399.5</v>
      </c>
      <c r="G283" s="28">
        <f t="shared" si="37"/>
        <v>8.5096669090909085</v>
      </c>
      <c r="H283" s="28">
        <f t="shared" si="38"/>
        <v>14.5</v>
      </c>
      <c r="I283" s="13"/>
      <c r="J283" s="9">
        <v>0</v>
      </c>
      <c r="K283" s="9">
        <v>14500</v>
      </c>
      <c r="L283" s="9">
        <f t="shared" si="39"/>
        <v>96.497584541062807</v>
      </c>
      <c r="M283" s="9"/>
      <c r="N283" s="9">
        <v>648</v>
      </c>
      <c r="O283" s="9">
        <v>1853</v>
      </c>
      <c r="P283" s="9">
        <f t="shared" si="40"/>
        <v>111.17999999999999</v>
      </c>
      <c r="Q283" s="9">
        <v>645</v>
      </c>
      <c r="R283" s="29">
        <f t="shared" si="36"/>
        <v>645</v>
      </c>
      <c r="S283" s="28">
        <f t="shared" si="41"/>
        <v>119.6896669090909</v>
      </c>
      <c r="T283" s="9">
        <v>75</v>
      </c>
      <c r="U283" s="28">
        <f t="shared" si="42"/>
        <v>8.5096669090909085</v>
      </c>
      <c r="V283" s="9">
        <v>81</v>
      </c>
      <c r="W283" s="9" t="s">
        <v>17</v>
      </c>
    </row>
    <row r="284" spans="1:23" x14ac:dyDescent="0.25">
      <c r="A284" s="38" t="s">
        <v>315</v>
      </c>
      <c r="B284" s="9">
        <v>1925</v>
      </c>
      <c r="C284" s="9">
        <v>70.900000000000006</v>
      </c>
      <c r="D284" s="9">
        <v>30.03</v>
      </c>
      <c r="E284" s="9">
        <v>11</v>
      </c>
      <c r="F284" s="9">
        <v>400</v>
      </c>
      <c r="G284" s="28">
        <f t="shared" si="37"/>
        <v>8.4740019980019987</v>
      </c>
      <c r="H284" s="28">
        <f t="shared" si="38"/>
        <v>14.5</v>
      </c>
      <c r="I284" s="13"/>
      <c r="J284" s="9">
        <v>0</v>
      </c>
      <c r="K284" s="9">
        <v>14500</v>
      </c>
      <c r="L284" s="9">
        <f t="shared" si="39"/>
        <v>96.50180940892642</v>
      </c>
      <c r="M284" s="9"/>
      <c r="N284" s="9">
        <v>673</v>
      </c>
      <c r="O284" s="9">
        <v>1782</v>
      </c>
      <c r="P284" s="9">
        <f t="shared" si="40"/>
        <v>106.92</v>
      </c>
      <c r="Q284" s="9">
        <v>669</v>
      </c>
      <c r="R284" s="29">
        <f t="shared" si="36"/>
        <v>669</v>
      </c>
      <c r="S284" s="28">
        <f t="shared" si="41"/>
        <v>115.394001998002</v>
      </c>
      <c r="T284" s="9">
        <v>75</v>
      </c>
      <c r="U284" s="28">
        <f t="shared" si="42"/>
        <v>8.4740019980019987</v>
      </c>
      <c r="V284" s="9">
        <v>83</v>
      </c>
      <c r="W284" s="9" t="s">
        <v>17</v>
      </c>
    </row>
    <row r="285" spans="1:23" x14ac:dyDescent="0.25">
      <c r="A285" s="39" t="s">
        <v>316</v>
      </c>
      <c r="B285" s="5">
        <v>1925</v>
      </c>
      <c r="C285" s="5">
        <v>69.260000000000005</v>
      </c>
      <c r="D285" s="5">
        <v>30.03</v>
      </c>
      <c r="E285" s="5">
        <v>64</v>
      </c>
      <c r="F285" s="5">
        <v>400</v>
      </c>
      <c r="G285" s="11">
        <f t="shared" si="37"/>
        <v>8.2779884115884119</v>
      </c>
      <c r="H285" s="11">
        <f t="shared" si="38"/>
        <v>14.5</v>
      </c>
      <c r="I285" s="22"/>
      <c r="J285" s="22">
        <v>0</v>
      </c>
      <c r="K285" s="22">
        <v>14500</v>
      </c>
      <c r="L285" s="22">
        <f t="shared" si="39"/>
        <v>96.50180940892642</v>
      </c>
      <c r="M285" s="22"/>
      <c r="N285" s="5">
        <v>579</v>
      </c>
      <c r="O285" s="5">
        <v>1810</v>
      </c>
      <c r="P285" s="5">
        <f t="shared" si="40"/>
        <v>108.6</v>
      </c>
      <c r="Q285" s="22">
        <v>529</v>
      </c>
      <c r="R285" s="32">
        <f t="shared" si="36"/>
        <v>529</v>
      </c>
      <c r="S285" s="26">
        <f t="shared" si="41"/>
        <v>116.8779884115884</v>
      </c>
      <c r="T285" s="5">
        <v>75</v>
      </c>
      <c r="U285" s="11">
        <f t="shared" si="42"/>
        <v>8.2779884115884119</v>
      </c>
      <c r="V285" s="5">
        <v>79</v>
      </c>
      <c r="W285" s="5" t="s">
        <v>17</v>
      </c>
    </row>
    <row r="286" spans="1:23" x14ac:dyDescent="0.25">
      <c r="A286" s="39" t="s">
        <v>317</v>
      </c>
      <c r="B286" s="5">
        <v>1935</v>
      </c>
      <c r="C286" s="5">
        <v>70</v>
      </c>
      <c r="D286" s="5">
        <v>30.28</v>
      </c>
      <c r="E286" s="5">
        <v>10</v>
      </c>
      <c r="F286" s="5">
        <v>401.5</v>
      </c>
      <c r="G286" s="11">
        <f t="shared" si="37"/>
        <v>8.2973579920739784</v>
      </c>
      <c r="H286" s="11">
        <f t="shared" si="38"/>
        <v>14.5</v>
      </c>
      <c r="I286" s="21"/>
      <c r="J286" s="22">
        <v>0</v>
      </c>
      <c r="K286" s="22">
        <v>14500</v>
      </c>
      <c r="L286" s="22">
        <f t="shared" si="39"/>
        <v>96.51442307692308</v>
      </c>
      <c r="M286" s="22"/>
      <c r="N286" s="5">
        <v>588</v>
      </c>
      <c r="O286" s="5">
        <v>1848</v>
      </c>
      <c r="P286" s="5">
        <f t="shared" si="40"/>
        <v>110.88</v>
      </c>
      <c r="Q286" s="22">
        <v>572</v>
      </c>
      <c r="R286" s="32">
        <f t="shared" si="36"/>
        <v>572</v>
      </c>
      <c r="S286" s="26">
        <f t="shared" si="41"/>
        <v>119.17735799207398</v>
      </c>
      <c r="T286" s="5">
        <v>75</v>
      </c>
      <c r="U286" s="11">
        <f t="shared" si="42"/>
        <v>8.2973579920739784</v>
      </c>
      <c r="V286" s="5">
        <v>85</v>
      </c>
      <c r="W286" s="5" t="s">
        <v>17</v>
      </c>
    </row>
    <row r="287" spans="1:23" x14ac:dyDescent="0.25">
      <c r="A287" s="39" t="s">
        <v>318</v>
      </c>
      <c r="B287" s="5">
        <v>1945</v>
      </c>
      <c r="C287" s="5">
        <v>86.44</v>
      </c>
      <c r="D287" s="5">
        <v>35.97</v>
      </c>
      <c r="E287" s="5">
        <v>10</v>
      </c>
      <c r="F287" s="5">
        <v>403</v>
      </c>
      <c r="G287" s="11">
        <f t="shared" si="37"/>
        <v>8.625255713094246</v>
      </c>
      <c r="H287" s="11">
        <f t="shared" si="38"/>
        <v>14.5</v>
      </c>
      <c r="I287" s="21"/>
      <c r="J287" s="22">
        <v>0</v>
      </c>
      <c r="K287" s="22">
        <v>14500</v>
      </c>
      <c r="L287" s="22">
        <f t="shared" si="39"/>
        <v>96.526946107784426</v>
      </c>
      <c r="M287" s="22"/>
      <c r="N287" s="5">
        <v>645</v>
      </c>
      <c r="O287" s="5">
        <v>1858</v>
      </c>
      <c r="P287" s="5">
        <f t="shared" si="40"/>
        <v>111.47999999999999</v>
      </c>
      <c r="Q287" s="22">
        <v>627</v>
      </c>
      <c r="R287" s="32">
        <f t="shared" si="36"/>
        <v>627</v>
      </c>
      <c r="S287" s="26">
        <f t="shared" si="41"/>
        <v>120.10525571309424</v>
      </c>
      <c r="T287" s="5">
        <v>75</v>
      </c>
      <c r="U287" s="11">
        <f t="shared" si="42"/>
        <v>8.625255713094246</v>
      </c>
      <c r="V287" s="5">
        <v>78</v>
      </c>
      <c r="W287" s="5" t="s">
        <v>17</v>
      </c>
    </row>
    <row r="288" spans="1:23" x14ac:dyDescent="0.25">
      <c r="A288" s="39" t="s">
        <v>319</v>
      </c>
      <c r="B288" s="5">
        <v>1955</v>
      </c>
      <c r="C288" s="5">
        <v>74.38</v>
      </c>
      <c r="D288" s="5">
        <v>30.62</v>
      </c>
      <c r="E288" s="5">
        <v>11</v>
      </c>
      <c r="F288" s="5">
        <v>404.5</v>
      </c>
      <c r="G288" s="11">
        <f t="shared" si="37"/>
        <v>8.7186380143696915</v>
      </c>
      <c r="H288" s="11">
        <f t="shared" si="38"/>
        <v>14.5</v>
      </c>
      <c r="I288" s="21"/>
      <c r="J288" s="22">
        <v>0</v>
      </c>
      <c r="K288" s="22">
        <v>14500</v>
      </c>
      <c r="L288" s="22">
        <f t="shared" si="39"/>
        <v>96.539379474940333</v>
      </c>
      <c r="M288" s="22"/>
      <c r="N288" s="5">
        <v>711</v>
      </c>
      <c r="O288" s="5">
        <v>1852</v>
      </c>
      <c r="P288" s="5">
        <f t="shared" si="40"/>
        <v>111.11999999999999</v>
      </c>
      <c r="Q288" s="22">
        <v>689</v>
      </c>
      <c r="R288" s="32">
        <f t="shared" si="36"/>
        <v>689</v>
      </c>
      <c r="S288" s="26">
        <f t="shared" si="41"/>
        <v>119.83863801436968</v>
      </c>
      <c r="T288" s="5">
        <v>75</v>
      </c>
      <c r="U288" s="11">
        <f t="shared" si="42"/>
        <v>8.7186380143696915</v>
      </c>
      <c r="V288" s="5">
        <v>91</v>
      </c>
      <c r="W288" s="5" t="s">
        <v>17</v>
      </c>
    </row>
    <row r="289" spans="1:23" x14ac:dyDescent="0.25">
      <c r="A289" s="39" t="s">
        <v>320</v>
      </c>
      <c r="B289" s="5">
        <v>1960</v>
      </c>
      <c r="C289" s="5">
        <v>72.83</v>
      </c>
      <c r="D289" s="5">
        <v>30.09</v>
      </c>
      <c r="E289" s="5">
        <v>12</v>
      </c>
      <c r="F289" s="5">
        <v>405</v>
      </c>
      <c r="G289" s="11">
        <f t="shared" si="37"/>
        <v>8.6873192422731815</v>
      </c>
      <c r="H289" s="11">
        <f t="shared" si="38"/>
        <v>14.5</v>
      </c>
      <c r="I289" s="21"/>
      <c r="J289" s="22">
        <v>0</v>
      </c>
      <c r="K289" s="22">
        <v>14500</v>
      </c>
      <c r="L289" s="22">
        <f t="shared" si="39"/>
        <v>96.54350417163289</v>
      </c>
      <c r="M289" s="22"/>
      <c r="N289" s="5">
        <v>735</v>
      </c>
      <c r="O289" s="5">
        <v>1846</v>
      </c>
      <c r="P289" s="5">
        <f t="shared" si="40"/>
        <v>110.75999999999999</v>
      </c>
      <c r="Q289" s="22">
        <v>718</v>
      </c>
      <c r="R289" s="32">
        <f t="shared" si="36"/>
        <v>718</v>
      </c>
      <c r="S289" s="26">
        <f t="shared" si="41"/>
        <v>119.44731924227317</v>
      </c>
      <c r="T289" s="5">
        <v>75</v>
      </c>
      <c r="U289" s="11">
        <f t="shared" si="42"/>
        <v>8.6873192422731815</v>
      </c>
      <c r="V289" s="5">
        <v>89</v>
      </c>
      <c r="W289" s="5" t="s">
        <v>17</v>
      </c>
    </row>
    <row r="290" spans="1:23" x14ac:dyDescent="0.25">
      <c r="A290" s="38" t="s">
        <v>321</v>
      </c>
      <c r="B290" s="9">
        <v>1960</v>
      </c>
      <c r="C290" s="9">
        <v>72.95</v>
      </c>
      <c r="D290" s="9">
        <v>30.35</v>
      </c>
      <c r="E290" s="9">
        <v>13</v>
      </c>
      <c r="F290" s="9">
        <v>405</v>
      </c>
      <c r="G290" s="28">
        <f t="shared" si="37"/>
        <v>8.62708863261944</v>
      </c>
      <c r="H290" s="28">
        <f t="shared" si="38"/>
        <v>14.5</v>
      </c>
      <c r="I290" s="13"/>
      <c r="J290" s="9">
        <v>0</v>
      </c>
      <c r="K290" s="9">
        <v>14500</v>
      </c>
      <c r="L290" s="9">
        <f t="shared" si="39"/>
        <v>96.54350417163289</v>
      </c>
      <c r="M290" s="9"/>
      <c r="N290" s="9">
        <v>746</v>
      </c>
      <c r="O290" s="9">
        <v>1850</v>
      </c>
      <c r="P290" s="9">
        <f t="shared" si="40"/>
        <v>111</v>
      </c>
      <c r="Q290" s="9">
        <v>730</v>
      </c>
      <c r="R290" s="29">
        <f t="shared" si="36"/>
        <v>730</v>
      </c>
      <c r="S290" s="28">
        <f t="shared" si="41"/>
        <v>119.62708863261943</v>
      </c>
      <c r="T290" s="9">
        <v>75</v>
      </c>
      <c r="U290" s="28">
        <f t="shared" si="42"/>
        <v>8.62708863261944</v>
      </c>
      <c r="V290" s="9">
        <v>90</v>
      </c>
      <c r="W290" s="9" t="s">
        <v>17</v>
      </c>
    </row>
    <row r="291" spans="1:23" x14ac:dyDescent="0.25">
      <c r="A291" s="38" t="s">
        <v>322</v>
      </c>
      <c r="B291" s="9">
        <v>1970</v>
      </c>
      <c r="C291" s="9">
        <v>72.459999999999994</v>
      </c>
      <c r="D291" s="9">
        <v>30.43</v>
      </c>
      <c r="E291" s="9">
        <v>13</v>
      </c>
      <c r="F291" s="9">
        <v>406.5</v>
      </c>
      <c r="G291" s="28">
        <f t="shared" si="37"/>
        <v>8.5466129477489314</v>
      </c>
      <c r="H291" s="28">
        <f t="shared" si="38"/>
        <v>14.5</v>
      </c>
      <c r="I291" s="13"/>
      <c r="J291" s="9">
        <v>0</v>
      </c>
      <c r="K291" s="9">
        <v>14500</v>
      </c>
      <c r="L291" s="9">
        <f t="shared" si="39"/>
        <v>96.555819477434682</v>
      </c>
      <c r="M291" s="9"/>
      <c r="N291" s="9">
        <v>791</v>
      </c>
      <c r="O291" s="9">
        <v>1852</v>
      </c>
      <c r="P291" s="9">
        <f t="shared" si="40"/>
        <v>111.11999999999999</v>
      </c>
      <c r="Q291" s="9">
        <v>775</v>
      </c>
      <c r="R291" s="29">
        <f t="shared" si="36"/>
        <v>775</v>
      </c>
      <c r="S291" s="28">
        <f t="shared" si="41"/>
        <v>119.66661294774892</v>
      </c>
      <c r="T291" s="9">
        <v>75</v>
      </c>
      <c r="U291" s="28">
        <f t="shared" si="42"/>
        <v>8.5466129477489314</v>
      </c>
      <c r="V291" s="9">
        <v>90</v>
      </c>
      <c r="W291" s="9" t="s">
        <v>17</v>
      </c>
    </row>
    <row r="292" spans="1:23" x14ac:dyDescent="0.25">
      <c r="A292" s="38" t="s">
        <v>323</v>
      </c>
      <c r="B292" s="9">
        <v>1980</v>
      </c>
      <c r="C292" s="9">
        <v>74.98</v>
      </c>
      <c r="D292" s="9">
        <v>32</v>
      </c>
      <c r="E292" s="9">
        <v>14</v>
      </c>
      <c r="F292" s="9">
        <v>408</v>
      </c>
      <c r="G292" s="28">
        <f t="shared" si="37"/>
        <v>8.4099442500000006</v>
      </c>
      <c r="H292" s="28">
        <f t="shared" si="38"/>
        <v>14.5</v>
      </c>
      <c r="I292" s="13"/>
      <c r="J292" s="9">
        <v>0</v>
      </c>
      <c r="K292" s="9">
        <v>14500</v>
      </c>
      <c r="L292" s="9">
        <f t="shared" si="39"/>
        <v>96.568047337278102</v>
      </c>
      <c r="M292" s="9"/>
      <c r="N292" s="9">
        <v>823</v>
      </c>
      <c r="O292" s="9">
        <v>1854</v>
      </c>
      <c r="P292" s="9">
        <f t="shared" si="40"/>
        <v>111.24</v>
      </c>
      <c r="Q292" s="9">
        <v>802</v>
      </c>
      <c r="R292" s="29">
        <f t="shared" si="36"/>
        <v>802</v>
      </c>
      <c r="S292" s="28">
        <f t="shared" si="41"/>
        <v>119.64994424999999</v>
      </c>
      <c r="T292" s="9">
        <v>75</v>
      </c>
      <c r="U292" s="28">
        <f t="shared" si="42"/>
        <v>8.4099442500000006</v>
      </c>
      <c r="V292" s="9">
        <v>84</v>
      </c>
      <c r="W292" s="9" t="s">
        <v>17</v>
      </c>
    </row>
    <row r="293" spans="1:23" x14ac:dyDescent="0.25">
      <c r="A293" s="38" t="s">
        <v>324</v>
      </c>
      <c r="B293" s="9">
        <v>1990</v>
      </c>
      <c r="C293" s="9">
        <v>75.459999999999994</v>
      </c>
      <c r="D293" s="9">
        <v>30.31</v>
      </c>
      <c r="E293" s="9">
        <v>18</v>
      </c>
      <c r="F293" s="9">
        <v>409.5</v>
      </c>
      <c r="G293" s="28">
        <f t="shared" si="37"/>
        <v>8.9356988452655877</v>
      </c>
      <c r="H293" s="28">
        <f t="shared" si="38"/>
        <v>15</v>
      </c>
      <c r="I293" s="13"/>
      <c r="J293" s="9">
        <v>0</v>
      </c>
      <c r="K293" s="9">
        <v>15000</v>
      </c>
      <c r="L293" s="9">
        <f t="shared" si="39"/>
        <v>96.466431095406364</v>
      </c>
      <c r="M293" s="9">
        <v>532</v>
      </c>
      <c r="N293" s="9">
        <v>545</v>
      </c>
      <c r="O293" s="9">
        <v>1855</v>
      </c>
      <c r="P293" s="9">
        <f t="shared" si="40"/>
        <v>111.3</v>
      </c>
      <c r="Q293" s="9">
        <v>528</v>
      </c>
      <c r="R293" s="29">
        <f t="shared" si="36"/>
        <v>528</v>
      </c>
      <c r="S293" s="28">
        <f t="shared" si="41"/>
        <v>120.23569884526559</v>
      </c>
      <c r="T293" s="9">
        <v>75</v>
      </c>
      <c r="U293" s="28">
        <f t="shared" si="42"/>
        <v>8.9356988452655877</v>
      </c>
      <c r="V293" s="9">
        <v>83</v>
      </c>
      <c r="W293" s="9" t="s">
        <v>17</v>
      </c>
    </row>
    <row r="294" spans="1:23" x14ac:dyDescent="0.25">
      <c r="A294" s="38" t="s">
        <v>325</v>
      </c>
      <c r="B294" s="9">
        <v>1995</v>
      </c>
      <c r="C294" s="9">
        <v>72.349999999999994</v>
      </c>
      <c r="D294" s="9">
        <v>30.28</v>
      </c>
      <c r="E294" s="9">
        <v>9</v>
      </c>
      <c r="F294" s="9">
        <v>410</v>
      </c>
      <c r="G294" s="28">
        <f t="shared" si="37"/>
        <v>8.5759121532364588</v>
      </c>
      <c r="H294" s="28">
        <f t="shared" si="38"/>
        <v>15</v>
      </c>
      <c r="I294" s="13"/>
      <c r="J294" s="9">
        <v>0</v>
      </c>
      <c r="K294" s="9">
        <v>15000</v>
      </c>
      <c r="L294" s="9">
        <f t="shared" si="39"/>
        <v>96.470588235294116</v>
      </c>
      <c r="M294" s="9"/>
      <c r="N294" s="9">
        <v>570</v>
      </c>
      <c r="O294" s="9">
        <v>1853</v>
      </c>
      <c r="P294" s="9">
        <f t="shared" si="40"/>
        <v>111.17999999999999</v>
      </c>
      <c r="Q294" s="9">
        <v>554</v>
      </c>
      <c r="R294" s="29">
        <f t="shared" si="36"/>
        <v>554</v>
      </c>
      <c r="S294" s="28">
        <f t="shared" si="41"/>
        <v>119.75591215323645</v>
      </c>
      <c r="T294" s="9">
        <v>75</v>
      </c>
      <c r="U294" s="28">
        <f t="shared" si="42"/>
        <v>8.5759121532364588</v>
      </c>
      <c r="V294" s="9">
        <v>83</v>
      </c>
      <c r="W294" s="9" t="s">
        <v>17</v>
      </c>
    </row>
    <row r="295" spans="1:23" x14ac:dyDescent="0.25">
      <c r="A295" s="39" t="s">
        <v>326</v>
      </c>
      <c r="B295" s="5">
        <v>1995</v>
      </c>
      <c r="C295" s="5">
        <v>72.349999999999994</v>
      </c>
      <c r="D295" s="5">
        <v>30.28</v>
      </c>
      <c r="E295" s="5">
        <v>14</v>
      </c>
      <c r="F295" s="5">
        <v>410</v>
      </c>
      <c r="G295" s="11">
        <f t="shared" si="37"/>
        <v>8.5759121532364588</v>
      </c>
      <c r="H295" s="11">
        <f t="shared" si="38"/>
        <v>15</v>
      </c>
      <c r="I295" s="21"/>
      <c r="J295" s="22">
        <v>0</v>
      </c>
      <c r="K295" s="22">
        <v>15000</v>
      </c>
      <c r="L295" s="22">
        <f t="shared" si="39"/>
        <v>96.470588235294116</v>
      </c>
      <c r="M295" s="22"/>
      <c r="N295" s="5">
        <v>554</v>
      </c>
      <c r="O295" s="5">
        <v>1851</v>
      </c>
      <c r="P295" s="5">
        <f t="shared" si="40"/>
        <v>111.06</v>
      </c>
      <c r="Q295" s="22">
        <v>546</v>
      </c>
      <c r="R295" s="32">
        <f t="shared" si="36"/>
        <v>546</v>
      </c>
      <c r="S295" s="26">
        <f t="shared" si="41"/>
        <v>119.63591215323646</v>
      </c>
      <c r="T295" s="5">
        <v>75</v>
      </c>
      <c r="U295" s="11">
        <f t="shared" si="42"/>
        <v>8.5759121532364588</v>
      </c>
      <c r="V295" s="5">
        <v>87</v>
      </c>
      <c r="W295" s="5" t="s">
        <v>17</v>
      </c>
    </row>
    <row r="296" spans="1:23" x14ac:dyDescent="0.25">
      <c r="A296" s="39" t="s">
        <v>327</v>
      </c>
      <c r="B296" s="5">
        <v>2005</v>
      </c>
      <c r="C296" s="5">
        <v>82.26</v>
      </c>
      <c r="D296" s="5">
        <v>32.42</v>
      </c>
      <c r="E296" s="5">
        <v>13</v>
      </c>
      <c r="F296" s="5">
        <v>411.5</v>
      </c>
      <c r="G296" s="11">
        <f t="shared" si="37"/>
        <v>9.1069584207279455</v>
      </c>
      <c r="H296" s="11">
        <f t="shared" si="38"/>
        <v>15</v>
      </c>
      <c r="I296" s="21"/>
      <c r="J296" s="22">
        <v>0</v>
      </c>
      <c r="K296" s="22">
        <v>15000</v>
      </c>
      <c r="L296" s="22">
        <f t="shared" si="39"/>
        <v>96.483001172332948</v>
      </c>
      <c r="M296" s="22"/>
      <c r="N296" s="5">
        <v>630</v>
      </c>
      <c r="O296" s="5">
        <v>1847</v>
      </c>
      <c r="P296" s="5">
        <f t="shared" si="40"/>
        <v>110.82</v>
      </c>
      <c r="Q296" s="22">
        <v>625</v>
      </c>
      <c r="R296" s="32">
        <f t="shared" si="36"/>
        <v>625</v>
      </c>
      <c r="S296" s="26">
        <f t="shared" si="41"/>
        <v>119.92695842072794</v>
      </c>
      <c r="T296" s="5">
        <v>75</v>
      </c>
      <c r="U296" s="11">
        <f t="shared" si="42"/>
        <v>9.1069584207279455</v>
      </c>
      <c r="V296" s="5">
        <v>83</v>
      </c>
      <c r="W296" s="5" t="s">
        <v>17</v>
      </c>
    </row>
    <row r="297" spans="1:23" x14ac:dyDescent="0.25">
      <c r="A297" s="39" t="s">
        <v>328</v>
      </c>
      <c r="B297" s="5">
        <v>2015</v>
      </c>
      <c r="C297" s="5">
        <v>109.51</v>
      </c>
      <c r="D297" s="5">
        <v>45.43</v>
      </c>
      <c r="E297" s="5">
        <v>11</v>
      </c>
      <c r="F297" s="5">
        <v>413</v>
      </c>
      <c r="G297" s="11">
        <f t="shared" si="37"/>
        <v>8.6518444199867925</v>
      </c>
      <c r="H297" s="11">
        <f t="shared" si="38"/>
        <v>15</v>
      </c>
      <c r="I297" s="21"/>
      <c r="J297" s="22">
        <v>0</v>
      </c>
      <c r="K297" s="22">
        <v>15000</v>
      </c>
      <c r="L297" s="22">
        <f t="shared" si="39"/>
        <v>96.495327102803742</v>
      </c>
      <c r="M297" s="22"/>
      <c r="N297" s="5">
        <v>691</v>
      </c>
      <c r="O297" s="5">
        <v>1861</v>
      </c>
      <c r="P297" s="5">
        <f t="shared" si="40"/>
        <v>111.66</v>
      </c>
      <c r="Q297" s="22">
        <v>688</v>
      </c>
      <c r="R297" s="32">
        <f t="shared" si="36"/>
        <v>688</v>
      </c>
      <c r="S297" s="26">
        <f t="shared" si="41"/>
        <v>120.31184441998678</v>
      </c>
      <c r="T297" s="5">
        <v>75</v>
      </c>
      <c r="U297" s="11">
        <f t="shared" si="42"/>
        <v>8.6518444199867925</v>
      </c>
      <c r="V297" s="5">
        <v>82</v>
      </c>
      <c r="W297" s="5" t="s">
        <v>17</v>
      </c>
    </row>
    <row r="298" spans="1:23" x14ac:dyDescent="0.25">
      <c r="A298" s="39" t="s">
        <v>329</v>
      </c>
      <c r="B298" s="5">
        <v>2025</v>
      </c>
      <c r="C298" s="5">
        <v>75.06</v>
      </c>
      <c r="D298" s="5">
        <v>31.19</v>
      </c>
      <c r="E298" s="5">
        <v>12</v>
      </c>
      <c r="F298" s="5">
        <v>414.5</v>
      </c>
      <c r="G298" s="11">
        <f t="shared" si="37"/>
        <v>8.6375553703109986</v>
      </c>
      <c r="H298" s="11">
        <f t="shared" si="38"/>
        <v>15</v>
      </c>
      <c r="I298" s="21"/>
      <c r="J298" s="22">
        <v>0</v>
      </c>
      <c r="K298" s="22">
        <v>15000</v>
      </c>
      <c r="L298" s="22">
        <f t="shared" si="39"/>
        <v>96.507566938300343</v>
      </c>
      <c r="M298" s="22"/>
      <c r="N298" s="5">
        <v>746</v>
      </c>
      <c r="O298" s="5">
        <v>1856</v>
      </c>
      <c r="P298" s="5">
        <f t="shared" si="40"/>
        <v>111.36</v>
      </c>
      <c r="Q298" s="22">
        <v>737</v>
      </c>
      <c r="R298" s="32">
        <f t="shared" si="36"/>
        <v>737</v>
      </c>
      <c r="S298" s="26">
        <f t="shared" si="41"/>
        <v>119.99755537031101</v>
      </c>
      <c r="T298" s="5">
        <v>75</v>
      </c>
      <c r="U298" s="11">
        <f t="shared" si="42"/>
        <v>8.6375553703109986</v>
      </c>
      <c r="V298" s="5">
        <v>84</v>
      </c>
      <c r="W298" s="5" t="s">
        <v>17</v>
      </c>
    </row>
    <row r="299" spans="1:23" x14ac:dyDescent="0.25">
      <c r="A299" s="39" t="s">
        <v>330</v>
      </c>
      <c r="B299" s="5">
        <v>2030</v>
      </c>
      <c r="C299" s="5">
        <v>71.989999999999995</v>
      </c>
      <c r="D299" s="5">
        <v>30.5</v>
      </c>
      <c r="E299" s="5">
        <v>13</v>
      </c>
      <c r="F299" s="5">
        <v>415</v>
      </c>
      <c r="G299" s="11">
        <f t="shared" si="37"/>
        <v>8.4716887868852453</v>
      </c>
      <c r="H299" s="11">
        <f t="shared" si="38"/>
        <v>15</v>
      </c>
      <c r="I299" s="21"/>
      <c r="J299" s="22">
        <v>0</v>
      </c>
      <c r="K299" s="22">
        <v>15000</v>
      </c>
      <c r="L299" s="22">
        <f t="shared" si="39"/>
        <v>96.511627906976742</v>
      </c>
      <c r="M299" s="22"/>
      <c r="N299" s="5">
        <v>785</v>
      </c>
      <c r="O299" s="5">
        <v>1870</v>
      </c>
      <c r="P299" s="5">
        <f t="shared" si="40"/>
        <v>112.2</v>
      </c>
      <c r="Q299" s="22">
        <v>790</v>
      </c>
      <c r="R299" s="32">
        <f t="shared" si="36"/>
        <v>790</v>
      </c>
      <c r="S299" s="26">
        <f t="shared" si="41"/>
        <v>120.67168878688526</v>
      </c>
      <c r="T299" s="5">
        <v>75</v>
      </c>
      <c r="U299" s="11">
        <f t="shared" si="42"/>
        <v>8.4716887868852453</v>
      </c>
      <c r="V299" s="5">
        <v>88</v>
      </c>
      <c r="W299" s="5" t="s">
        <v>17</v>
      </c>
    </row>
    <row r="300" spans="1:23" x14ac:dyDescent="0.25">
      <c r="A300" s="38" t="s">
        <v>331</v>
      </c>
      <c r="B300" s="9">
        <v>2030</v>
      </c>
      <c r="C300" s="9">
        <v>70.53</v>
      </c>
      <c r="D300" s="9">
        <v>30.43</v>
      </c>
      <c r="E300" s="9">
        <v>15</v>
      </c>
      <c r="F300" s="9">
        <v>415</v>
      </c>
      <c r="G300" s="28">
        <f t="shared" si="37"/>
        <v>8.318970621097602</v>
      </c>
      <c r="H300" s="28">
        <f t="shared" si="38"/>
        <v>15</v>
      </c>
      <c r="I300" s="13"/>
      <c r="J300" s="9">
        <v>0</v>
      </c>
      <c r="K300" s="9">
        <v>15000</v>
      </c>
      <c r="L300" s="9">
        <f t="shared" si="39"/>
        <v>96.511627906976742</v>
      </c>
      <c r="M300" s="9"/>
      <c r="N300" s="9">
        <v>813</v>
      </c>
      <c r="O300" s="9">
        <v>1852</v>
      </c>
      <c r="P300" s="9">
        <f t="shared" si="40"/>
        <v>111.11999999999999</v>
      </c>
      <c r="Q300" s="9">
        <v>820</v>
      </c>
      <c r="R300" s="29">
        <f t="shared" si="36"/>
        <v>820</v>
      </c>
      <c r="S300" s="28">
        <f t="shared" si="41"/>
        <v>119.4389706210976</v>
      </c>
      <c r="T300" s="9">
        <v>75</v>
      </c>
      <c r="U300" s="28">
        <f t="shared" si="42"/>
        <v>8.318970621097602</v>
      </c>
      <c r="V300" s="9">
        <v>81</v>
      </c>
      <c r="W300" s="9" t="s">
        <v>17</v>
      </c>
    </row>
    <row r="301" spans="1:23" x14ac:dyDescent="0.25">
      <c r="A301" s="38" t="s">
        <v>332</v>
      </c>
      <c r="B301" s="9">
        <v>2040</v>
      </c>
      <c r="C301" s="9">
        <v>97.27</v>
      </c>
      <c r="D301" s="9">
        <v>40.94</v>
      </c>
      <c r="E301" s="9">
        <v>10</v>
      </c>
      <c r="F301" s="9">
        <v>416.5</v>
      </c>
      <c r="G301" s="28">
        <f t="shared" si="37"/>
        <v>8.5276376160234495</v>
      </c>
      <c r="H301" s="28">
        <f t="shared" si="38"/>
        <v>15.5</v>
      </c>
      <c r="I301" s="13"/>
      <c r="J301" s="9">
        <v>0</v>
      </c>
      <c r="K301" s="9">
        <v>15500</v>
      </c>
      <c r="L301" s="9">
        <f t="shared" si="39"/>
        <v>96.412037037037038</v>
      </c>
      <c r="M301" s="9">
        <v>537</v>
      </c>
      <c r="N301" s="9">
        <v>561</v>
      </c>
      <c r="O301" s="9">
        <v>1862</v>
      </c>
      <c r="P301" s="9">
        <f t="shared" si="40"/>
        <v>111.72</v>
      </c>
      <c r="Q301" s="9">
        <v>550</v>
      </c>
      <c r="R301" s="29">
        <f t="shared" si="36"/>
        <v>550</v>
      </c>
      <c r="S301" s="28">
        <f t="shared" si="41"/>
        <v>120.24763761602345</v>
      </c>
      <c r="T301" s="9">
        <v>75</v>
      </c>
      <c r="U301" s="28">
        <f t="shared" si="42"/>
        <v>8.5276376160234495</v>
      </c>
      <c r="V301" s="9">
        <v>91</v>
      </c>
      <c r="W301" s="9" t="s">
        <v>17</v>
      </c>
    </row>
    <row r="302" spans="1:23" x14ac:dyDescent="0.25">
      <c r="A302" s="38" t="s">
        <v>333</v>
      </c>
      <c r="B302" s="9">
        <v>2050</v>
      </c>
      <c r="C302" s="9">
        <v>72.08</v>
      </c>
      <c r="D302" s="9">
        <v>30.72</v>
      </c>
      <c r="E302" s="9">
        <v>10</v>
      </c>
      <c r="F302" s="9">
        <v>418</v>
      </c>
      <c r="G302" s="28">
        <f t="shared" si="37"/>
        <v>8.4215343750000002</v>
      </c>
      <c r="H302" s="28">
        <f t="shared" si="38"/>
        <v>15.5</v>
      </c>
      <c r="I302" s="13"/>
      <c r="J302" s="9">
        <v>0</v>
      </c>
      <c r="K302" s="9">
        <v>15500</v>
      </c>
      <c r="L302" s="9">
        <f t="shared" si="39"/>
        <v>96.424452133794688</v>
      </c>
      <c r="M302" s="9"/>
      <c r="N302" s="9">
        <v>623</v>
      </c>
      <c r="O302" s="9">
        <v>1850</v>
      </c>
      <c r="P302" s="9">
        <f t="shared" si="40"/>
        <v>111</v>
      </c>
      <c r="Q302" s="9">
        <v>615</v>
      </c>
      <c r="R302" s="29">
        <f t="shared" si="36"/>
        <v>615</v>
      </c>
      <c r="S302" s="28">
        <f t="shared" si="41"/>
        <v>119.42153437499999</v>
      </c>
      <c r="T302" s="9">
        <v>75</v>
      </c>
      <c r="U302" s="28">
        <f t="shared" si="42"/>
        <v>8.4215343750000002</v>
      </c>
      <c r="V302" s="9">
        <v>89</v>
      </c>
      <c r="W302" s="9" t="s">
        <v>17</v>
      </c>
    </row>
    <row r="303" spans="1:23" x14ac:dyDescent="0.25">
      <c r="A303" s="38" t="s">
        <v>334</v>
      </c>
      <c r="B303" s="9">
        <v>2060</v>
      </c>
      <c r="C303" s="9">
        <v>68.709999999999994</v>
      </c>
      <c r="D303" s="9">
        <v>30.03</v>
      </c>
      <c r="E303" s="9">
        <v>12</v>
      </c>
      <c r="F303" s="9">
        <v>419.5</v>
      </c>
      <c r="G303" s="28">
        <f t="shared" si="37"/>
        <v>8.212252147852146</v>
      </c>
      <c r="H303" s="28">
        <f t="shared" si="38"/>
        <v>15.5</v>
      </c>
      <c r="I303" s="13"/>
      <c r="J303" s="9">
        <v>0</v>
      </c>
      <c r="K303" s="9">
        <v>15500</v>
      </c>
      <c r="L303" s="9">
        <f t="shared" si="39"/>
        <v>96.436781609195407</v>
      </c>
      <c r="M303" s="9"/>
      <c r="N303" s="9">
        <v>697</v>
      </c>
      <c r="O303" s="9">
        <v>1857</v>
      </c>
      <c r="P303" s="9">
        <f t="shared" si="40"/>
        <v>111.42</v>
      </c>
      <c r="Q303" s="9">
        <v>691</v>
      </c>
      <c r="R303" s="29">
        <f t="shared" si="36"/>
        <v>691</v>
      </c>
      <c r="S303" s="28">
        <f t="shared" si="41"/>
        <v>119.63225214785214</v>
      </c>
      <c r="T303" s="9">
        <v>75</v>
      </c>
      <c r="U303" s="28">
        <f t="shared" si="42"/>
        <v>8.212252147852146</v>
      </c>
      <c r="V303" s="9">
        <v>92</v>
      </c>
      <c r="W303" s="9" t="s">
        <v>17</v>
      </c>
    </row>
    <row r="304" spans="1:23" x14ac:dyDescent="0.25">
      <c r="A304" s="38" t="s">
        <v>335</v>
      </c>
      <c r="B304" s="9">
        <v>2065</v>
      </c>
      <c r="C304" s="9">
        <v>69.98</v>
      </c>
      <c r="D304" s="9">
        <v>30.75</v>
      </c>
      <c r="E304" s="9">
        <v>11</v>
      </c>
      <c r="F304" s="9">
        <v>420</v>
      </c>
      <c r="G304" s="28">
        <f t="shared" si="37"/>
        <v>8.1682021463414642</v>
      </c>
      <c r="H304" s="28">
        <f t="shared" si="38"/>
        <v>15.5</v>
      </c>
      <c r="I304" s="13"/>
      <c r="J304" s="9">
        <v>0</v>
      </c>
      <c r="K304" s="9">
        <v>15500</v>
      </c>
      <c r="L304" s="9">
        <f t="shared" si="39"/>
        <v>96.440872560275551</v>
      </c>
      <c r="M304" s="9"/>
      <c r="N304" s="9">
        <v>675</v>
      </c>
      <c r="O304" s="9">
        <v>1865</v>
      </c>
      <c r="P304" s="9">
        <f t="shared" si="40"/>
        <v>111.89999999999999</v>
      </c>
      <c r="Q304" s="9">
        <v>721</v>
      </c>
      <c r="R304" s="29">
        <f t="shared" si="36"/>
        <v>721</v>
      </c>
      <c r="S304" s="28">
        <f t="shared" si="41"/>
        <v>120.06820214634146</v>
      </c>
      <c r="T304" s="9">
        <v>75</v>
      </c>
      <c r="U304" s="28">
        <f t="shared" si="42"/>
        <v>8.1682021463414642</v>
      </c>
      <c r="V304" s="9">
        <v>94</v>
      </c>
      <c r="W304" s="9" t="s">
        <v>17</v>
      </c>
    </row>
    <row r="305" spans="1:23" x14ac:dyDescent="0.25">
      <c r="A305" s="39" t="s">
        <v>336</v>
      </c>
      <c r="B305" s="5">
        <v>2065</v>
      </c>
      <c r="C305" s="5">
        <v>65.92</v>
      </c>
      <c r="D305" s="5">
        <v>30.06</v>
      </c>
      <c r="E305" s="5">
        <v>32</v>
      </c>
      <c r="F305" s="5">
        <v>420</v>
      </c>
      <c r="G305" s="11">
        <f t="shared" si="37"/>
        <v>7.8709269461077858</v>
      </c>
      <c r="H305" s="11">
        <f t="shared" si="38"/>
        <v>15.5</v>
      </c>
      <c r="I305" s="21"/>
      <c r="J305" s="22">
        <v>0</v>
      </c>
      <c r="K305" s="22">
        <v>15500</v>
      </c>
      <c r="L305" s="22">
        <f t="shared" si="39"/>
        <v>96.440872560275551</v>
      </c>
      <c r="M305" s="22"/>
      <c r="N305" s="5">
        <v>621</v>
      </c>
      <c r="O305" s="5">
        <v>1797</v>
      </c>
      <c r="P305" s="5">
        <f t="shared" si="40"/>
        <v>107.82</v>
      </c>
      <c r="Q305" s="22">
        <v>603</v>
      </c>
      <c r="R305" s="32">
        <f t="shared" si="36"/>
        <v>603</v>
      </c>
      <c r="S305" s="26">
        <f t="shared" si="41"/>
        <v>115.69092694610778</v>
      </c>
      <c r="T305" s="5">
        <v>75</v>
      </c>
      <c r="U305" s="11">
        <f t="shared" si="42"/>
        <v>7.8709269461077858</v>
      </c>
      <c r="V305" s="5">
        <v>81</v>
      </c>
      <c r="W305" s="5" t="s">
        <v>17</v>
      </c>
    </row>
    <row r="306" spans="1:23" x14ac:dyDescent="0.25">
      <c r="A306" s="39" t="s">
        <v>337</v>
      </c>
      <c r="B306" s="5">
        <v>2075</v>
      </c>
      <c r="C306" s="5">
        <v>73.86</v>
      </c>
      <c r="D306" s="5">
        <v>31.62</v>
      </c>
      <c r="E306" s="5">
        <v>18</v>
      </c>
      <c r="F306" s="5">
        <v>421.5</v>
      </c>
      <c r="G306" s="11">
        <f t="shared" si="37"/>
        <v>8.3838808349146099</v>
      </c>
      <c r="H306" s="11">
        <f t="shared" si="38"/>
        <v>15.5</v>
      </c>
      <c r="I306" s="21"/>
      <c r="J306" s="22">
        <v>0</v>
      </c>
      <c r="K306" s="22">
        <v>15500</v>
      </c>
      <c r="L306" s="22">
        <f t="shared" si="39"/>
        <v>96.453089244851256</v>
      </c>
      <c r="M306" s="22"/>
      <c r="N306" s="5">
        <v>703</v>
      </c>
      <c r="O306" s="5">
        <v>1849</v>
      </c>
      <c r="P306" s="5">
        <f t="shared" si="40"/>
        <v>110.94</v>
      </c>
      <c r="Q306" s="22">
        <v>691</v>
      </c>
      <c r="R306" s="32">
        <f t="shared" si="36"/>
        <v>691</v>
      </c>
      <c r="S306" s="26">
        <f t="shared" si="41"/>
        <v>119.3238808349146</v>
      </c>
      <c r="T306" s="5">
        <v>75</v>
      </c>
      <c r="U306" s="11">
        <f t="shared" si="42"/>
        <v>8.3838808349146099</v>
      </c>
      <c r="V306" s="5">
        <v>63</v>
      </c>
      <c r="W306" s="5" t="s">
        <v>17</v>
      </c>
    </row>
    <row r="307" spans="1:23" x14ac:dyDescent="0.25">
      <c r="A307" s="39" t="s">
        <v>338</v>
      </c>
      <c r="B307" s="5">
        <v>2085</v>
      </c>
      <c r="C307" s="5">
        <v>72.53</v>
      </c>
      <c r="D307" s="5">
        <v>30.88</v>
      </c>
      <c r="E307" s="5">
        <v>13</v>
      </c>
      <c r="F307" s="5">
        <v>423</v>
      </c>
      <c r="G307" s="11">
        <f t="shared" si="37"/>
        <v>8.4302032383419689</v>
      </c>
      <c r="H307" s="11">
        <f t="shared" si="38"/>
        <v>15.5</v>
      </c>
      <c r="I307" s="21"/>
      <c r="J307" s="22">
        <v>0</v>
      </c>
      <c r="K307" s="22">
        <v>15500</v>
      </c>
      <c r="L307" s="22">
        <f t="shared" si="39"/>
        <v>96.465222348916768</v>
      </c>
      <c r="M307" s="22"/>
      <c r="N307" s="5">
        <v>739</v>
      </c>
      <c r="O307" s="5">
        <v>1850</v>
      </c>
      <c r="P307" s="5">
        <f t="shared" si="40"/>
        <v>111</v>
      </c>
      <c r="Q307" s="22">
        <v>726</v>
      </c>
      <c r="R307" s="32">
        <f t="shared" si="36"/>
        <v>726</v>
      </c>
      <c r="S307" s="26">
        <f t="shared" si="41"/>
        <v>119.43020323834197</v>
      </c>
      <c r="T307" s="5">
        <v>75</v>
      </c>
      <c r="U307" s="11">
        <f t="shared" si="42"/>
        <v>8.4302032383419689</v>
      </c>
      <c r="V307" s="5">
        <v>74</v>
      </c>
      <c r="W307" s="5" t="s">
        <v>17</v>
      </c>
    </row>
    <row r="308" spans="1:23" x14ac:dyDescent="0.25">
      <c r="A308" s="39" t="s">
        <v>339</v>
      </c>
      <c r="B308" s="5">
        <v>2095</v>
      </c>
      <c r="C308" s="5">
        <v>74.39</v>
      </c>
      <c r="D308" s="5">
        <v>32.35</v>
      </c>
      <c r="E308" s="5">
        <v>12</v>
      </c>
      <c r="F308" s="5">
        <v>424.5</v>
      </c>
      <c r="G308" s="11">
        <f t="shared" si="37"/>
        <v>8.2534957650695517</v>
      </c>
      <c r="H308" s="11">
        <f t="shared" si="38"/>
        <v>15.5</v>
      </c>
      <c r="I308" s="21"/>
      <c r="J308" s="22">
        <v>0</v>
      </c>
      <c r="K308" s="22">
        <v>15500</v>
      </c>
      <c r="L308" s="22">
        <f t="shared" si="39"/>
        <v>96.477272727272734</v>
      </c>
      <c r="M308" s="22"/>
      <c r="N308" s="5">
        <v>814</v>
      </c>
      <c r="O308" s="5">
        <v>1858</v>
      </c>
      <c r="P308" s="5">
        <f t="shared" si="40"/>
        <v>111.47999999999999</v>
      </c>
      <c r="Q308" s="22">
        <v>809</v>
      </c>
      <c r="R308" s="32">
        <f t="shared" si="36"/>
        <v>809</v>
      </c>
      <c r="S308" s="26">
        <f t="shared" si="41"/>
        <v>119.73349576506953</v>
      </c>
      <c r="T308" s="5">
        <v>75</v>
      </c>
      <c r="U308" s="11">
        <f t="shared" si="42"/>
        <v>8.2534957650695517</v>
      </c>
      <c r="V308" s="5">
        <v>89</v>
      </c>
      <c r="W308" s="5" t="s">
        <v>17</v>
      </c>
    </row>
    <row r="309" spans="1:23" x14ac:dyDescent="0.25">
      <c r="A309" s="39" t="s">
        <v>340</v>
      </c>
      <c r="B309" s="5">
        <v>2100</v>
      </c>
      <c r="C309" s="5">
        <v>72.53</v>
      </c>
      <c r="D309" s="5">
        <v>30.28</v>
      </c>
      <c r="E309" s="5">
        <v>9</v>
      </c>
      <c r="F309" s="5">
        <v>425</v>
      </c>
      <c r="G309" s="11">
        <f t="shared" si="37"/>
        <v>8.5972482166446493</v>
      </c>
      <c r="H309" s="11">
        <f t="shared" si="38"/>
        <v>16</v>
      </c>
      <c r="I309" s="21"/>
      <c r="J309" s="22">
        <v>0</v>
      </c>
      <c r="K309" s="22">
        <v>16000</v>
      </c>
      <c r="L309" s="22">
        <f t="shared" si="39"/>
        <v>96.371882086167801</v>
      </c>
      <c r="M309" s="22">
        <v>544</v>
      </c>
      <c r="N309" s="5">
        <v>451</v>
      </c>
      <c r="O309" s="5">
        <v>1846</v>
      </c>
      <c r="P309" s="5">
        <f t="shared" si="40"/>
        <v>110.75999999999999</v>
      </c>
      <c r="Q309" s="22">
        <v>446</v>
      </c>
      <c r="R309" s="32">
        <f t="shared" si="36"/>
        <v>446</v>
      </c>
      <c r="S309" s="26">
        <f t="shared" si="41"/>
        <v>119.35724821664463</v>
      </c>
      <c r="T309" s="5">
        <v>75</v>
      </c>
      <c r="U309" s="11">
        <f t="shared" si="42"/>
        <v>8.5972482166446493</v>
      </c>
      <c r="V309" s="5">
        <v>82</v>
      </c>
      <c r="W309" s="5" t="s">
        <v>17</v>
      </c>
    </row>
    <row r="310" spans="1:23" x14ac:dyDescent="0.25">
      <c r="A310" s="38" t="s">
        <v>341</v>
      </c>
      <c r="B310" s="9">
        <v>2100</v>
      </c>
      <c r="C310" s="9">
        <v>72.59</v>
      </c>
      <c r="D310" s="9">
        <v>30.41</v>
      </c>
      <c r="E310" s="9">
        <v>7</v>
      </c>
      <c r="F310" s="9">
        <v>425</v>
      </c>
      <c r="G310" s="28">
        <f t="shared" si="37"/>
        <v>8.5675773758632037</v>
      </c>
      <c r="H310" s="28">
        <f t="shared" si="38"/>
        <v>16</v>
      </c>
      <c r="I310" s="13"/>
      <c r="J310" s="9">
        <v>0</v>
      </c>
      <c r="K310" s="9">
        <v>16000</v>
      </c>
      <c r="L310" s="9">
        <f t="shared" si="39"/>
        <v>96.371882086167801</v>
      </c>
      <c r="M310" s="9"/>
      <c r="N310" s="9">
        <v>485</v>
      </c>
      <c r="O310" s="9">
        <v>1851</v>
      </c>
      <c r="P310" s="9">
        <f t="shared" si="40"/>
        <v>111.06</v>
      </c>
      <c r="Q310" s="9">
        <v>477</v>
      </c>
      <c r="R310" s="29">
        <f t="shared" ref="R310:R364" si="43">Q310</f>
        <v>477</v>
      </c>
      <c r="S310" s="28">
        <f t="shared" si="41"/>
        <v>119.62757737586321</v>
      </c>
      <c r="T310" s="9">
        <v>75</v>
      </c>
      <c r="U310" s="28">
        <f t="shared" si="42"/>
        <v>8.5675773758632037</v>
      </c>
      <c r="V310" s="9">
        <v>77</v>
      </c>
      <c r="W310" s="9" t="s">
        <v>17</v>
      </c>
    </row>
    <row r="311" spans="1:23" x14ac:dyDescent="0.25">
      <c r="A311" s="38" t="s">
        <v>342</v>
      </c>
      <c r="B311" s="9">
        <v>2110</v>
      </c>
      <c r="C311" s="9">
        <v>71.39</v>
      </c>
      <c r="D311" s="9">
        <v>30.07</v>
      </c>
      <c r="E311" s="9">
        <v>8</v>
      </c>
      <c r="F311" s="9">
        <v>426.5</v>
      </c>
      <c r="G311" s="28">
        <f t="shared" si="37"/>
        <v>8.5212167608912548</v>
      </c>
      <c r="H311" s="28">
        <f t="shared" si="38"/>
        <v>16</v>
      </c>
      <c r="I311" s="13"/>
      <c r="J311" s="9">
        <v>0</v>
      </c>
      <c r="K311" s="9">
        <v>16000</v>
      </c>
      <c r="L311" s="9">
        <f t="shared" si="39"/>
        <v>96.384180790960457</v>
      </c>
      <c r="M311" s="9"/>
      <c r="N311" s="9">
        <v>544</v>
      </c>
      <c r="O311" s="9">
        <v>1852</v>
      </c>
      <c r="P311" s="9">
        <f t="shared" si="40"/>
        <v>111.11999999999999</v>
      </c>
      <c r="Q311" s="9">
        <v>530</v>
      </c>
      <c r="R311" s="29">
        <f t="shared" si="43"/>
        <v>530</v>
      </c>
      <c r="S311" s="28">
        <f t="shared" si="41"/>
        <v>119.64121676089124</v>
      </c>
      <c r="T311" s="9">
        <v>75</v>
      </c>
      <c r="U311" s="28">
        <f t="shared" si="42"/>
        <v>8.5212167608912548</v>
      </c>
      <c r="V311" s="9">
        <v>77</v>
      </c>
      <c r="W311" s="9" t="s">
        <v>17</v>
      </c>
    </row>
    <row r="312" spans="1:23" x14ac:dyDescent="0.25">
      <c r="A312" s="38" t="s">
        <v>343</v>
      </c>
      <c r="B312" s="9">
        <v>2120</v>
      </c>
      <c r="C312" s="9">
        <v>71</v>
      </c>
      <c r="D312" s="9">
        <v>30.5</v>
      </c>
      <c r="E312" s="9">
        <v>9</v>
      </c>
      <c r="F312" s="9">
        <v>428</v>
      </c>
      <c r="G312" s="28">
        <f t="shared" si="37"/>
        <v>8.355186885245903</v>
      </c>
      <c r="H312" s="28">
        <f t="shared" si="38"/>
        <v>16</v>
      </c>
      <c r="I312" s="13"/>
      <c r="J312" s="9">
        <v>0</v>
      </c>
      <c r="K312" s="9">
        <v>16000</v>
      </c>
      <c r="L312" s="9">
        <f t="shared" si="39"/>
        <v>96.396396396396398</v>
      </c>
      <c r="M312" s="9"/>
      <c r="N312" s="9">
        <v>611</v>
      </c>
      <c r="O312" s="9">
        <v>1846</v>
      </c>
      <c r="P312" s="9">
        <f t="shared" si="40"/>
        <v>110.75999999999999</v>
      </c>
      <c r="Q312" s="9">
        <v>601</v>
      </c>
      <c r="R312" s="29">
        <f t="shared" si="43"/>
        <v>601</v>
      </c>
      <c r="S312" s="28">
        <f t="shared" si="41"/>
        <v>119.11518688524589</v>
      </c>
      <c r="T312" s="9">
        <v>75</v>
      </c>
      <c r="U312" s="28">
        <f t="shared" si="42"/>
        <v>8.355186885245903</v>
      </c>
      <c r="V312" s="9">
        <v>81</v>
      </c>
      <c r="W312" s="9" t="s">
        <v>17</v>
      </c>
    </row>
    <row r="313" spans="1:23" x14ac:dyDescent="0.25">
      <c r="A313" s="38" t="s">
        <v>344</v>
      </c>
      <c r="B313" s="9">
        <v>2130</v>
      </c>
      <c r="C313" s="9">
        <v>78.31</v>
      </c>
      <c r="D313" s="9">
        <v>34.590000000000003</v>
      </c>
      <c r="E313" s="9">
        <v>10</v>
      </c>
      <c r="F313" s="9">
        <v>429.5</v>
      </c>
      <c r="G313" s="28">
        <f t="shared" si="37"/>
        <v>8.1257661751951424</v>
      </c>
      <c r="H313" s="28">
        <f t="shared" si="38"/>
        <v>16</v>
      </c>
      <c r="I313" s="13"/>
      <c r="J313" s="9">
        <v>0</v>
      </c>
      <c r="K313" s="9">
        <v>16000</v>
      </c>
      <c r="L313" s="9">
        <f t="shared" si="39"/>
        <v>96.408529741863077</v>
      </c>
      <c r="M313" s="9"/>
      <c r="N313" s="9">
        <v>678</v>
      </c>
      <c r="O313" s="9">
        <v>1849</v>
      </c>
      <c r="P313" s="9">
        <f t="shared" si="40"/>
        <v>110.94</v>
      </c>
      <c r="Q313" s="9">
        <v>667</v>
      </c>
      <c r="R313" s="29">
        <f t="shared" si="43"/>
        <v>667</v>
      </c>
      <c r="S313" s="28">
        <f t="shared" si="41"/>
        <v>119.06576617519514</v>
      </c>
      <c r="T313" s="9">
        <v>75</v>
      </c>
      <c r="U313" s="28">
        <f t="shared" si="42"/>
        <v>8.1257661751951424</v>
      </c>
      <c r="V313" s="9">
        <v>81</v>
      </c>
      <c r="W313" s="9" t="s">
        <v>17</v>
      </c>
    </row>
    <row r="314" spans="1:23" x14ac:dyDescent="0.25">
      <c r="A314" s="38" t="s">
        <v>345</v>
      </c>
      <c r="B314" s="9">
        <v>2135</v>
      </c>
      <c r="C314" s="9">
        <v>68.39</v>
      </c>
      <c r="D314" s="9">
        <v>30.54</v>
      </c>
      <c r="E314" s="9">
        <v>10</v>
      </c>
      <c r="F314" s="9">
        <v>430</v>
      </c>
      <c r="G314" s="28">
        <f t="shared" si="37"/>
        <v>8.037504518664047</v>
      </c>
      <c r="H314" s="28">
        <f t="shared" si="38"/>
        <v>16</v>
      </c>
      <c r="I314" s="13"/>
      <c r="J314" s="9">
        <v>0</v>
      </c>
      <c r="K314" s="9">
        <v>16000</v>
      </c>
      <c r="L314" s="9">
        <f t="shared" si="39"/>
        <v>96.412556053811656</v>
      </c>
      <c r="M314" s="9"/>
      <c r="N314" s="9">
        <v>727</v>
      </c>
      <c r="O314" s="9">
        <v>1847</v>
      </c>
      <c r="P314" s="9">
        <f t="shared" si="40"/>
        <v>110.82</v>
      </c>
      <c r="Q314" s="9">
        <v>718</v>
      </c>
      <c r="R314" s="29">
        <f t="shared" si="43"/>
        <v>718</v>
      </c>
      <c r="S314" s="28">
        <f t="shared" si="41"/>
        <v>118.85750451866404</v>
      </c>
      <c r="T314" s="9">
        <v>75</v>
      </c>
      <c r="U314" s="28">
        <f t="shared" si="42"/>
        <v>8.037504518664047</v>
      </c>
      <c r="V314" s="9">
        <v>88</v>
      </c>
      <c r="W314" s="9" t="s">
        <v>17</v>
      </c>
    </row>
    <row r="315" spans="1:23" x14ac:dyDescent="0.25">
      <c r="A315" s="39" t="s">
        <v>346</v>
      </c>
      <c r="B315" s="5">
        <v>2135</v>
      </c>
      <c r="C315" s="5">
        <v>98.94</v>
      </c>
      <c r="D315" s="5">
        <v>30.57</v>
      </c>
      <c r="E315" s="5">
        <v>15</v>
      </c>
      <c r="F315" s="5">
        <v>430</v>
      </c>
      <c r="G315" s="11">
        <f t="shared" si="37"/>
        <v>11.616468694798822</v>
      </c>
      <c r="H315" s="11">
        <f t="shared" si="38"/>
        <v>16</v>
      </c>
      <c r="I315" s="21"/>
      <c r="J315" s="22">
        <v>0</v>
      </c>
      <c r="K315" s="22">
        <v>16000</v>
      </c>
      <c r="L315" s="22">
        <f t="shared" si="39"/>
        <v>96.412556053811656</v>
      </c>
      <c r="M315" s="22"/>
      <c r="N315" s="5">
        <v>696</v>
      </c>
      <c r="O315" s="5">
        <v>1781</v>
      </c>
      <c r="P315" s="5">
        <f t="shared" si="40"/>
        <v>106.86</v>
      </c>
      <c r="Q315" s="22">
        <v>688</v>
      </c>
      <c r="R315" s="32">
        <f t="shared" si="43"/>
        <v>688</v>
      </c>
      <c r="S315" s="26">
        <f t="shared" si="41"/>
        <v>118.47646869479883</v>
      </c>
      <c r="T315" s="5">
        <v>75</v>
      </c>
      <c r="U315" s="11">
        <f t="shared" si="42"/>
        <v>11.616468694798822</v>
      </c>
      <c r="V315" s="5">
        <v>87</v>
      </c>
      <c r="W315" s="5" t="s">
        <v>17</v>
      </c>
    </row>
    <row r="316" spans="1:23" x14ac:dyDescent="0.25">
      <c r="A316" s="39" t="s">
        <v>347</v>
      </c>
      <c r="B316" s="5">
        <v>2145</v>
      </c>
      <c r="C316" s="5">
        <v>64.099999999999994</v>
      </c>
      <c r="D316" s="5">
        <v>30.54</v>
      </c>
      <c r="E316" s="5">
        <v>15</v>
      </c>
      <c r="F316" s="5">
        <v>431.5</v>
      </c>
      <c r="G316" s="11">
        <f t="shared" si="37"/>
        <v>7.5333241650294687</v>
      </c>
      <c r="H316" s="11">
        <f t="shared" si="38"/>
        <v>16</v>
      </c>
      <c r="I316" s="21"/>
      <c r="J316" s="22">
        <v>0</v>
      </c>
      <c r="K316" s="22">
        <v>16000</v>
      </c>
      <c r="L316" s="22">
        <f t="shared" si="39"/>
        <v>96.424581005586589</v>
      </c>
      <c r="M316" s="22"/>
      <c r="N316" s="5">
        <v>745</v>
      </c>
      <c r="O316" s="5">
        <v>1852</v>
      </c>
      <c r="P316" s="5">
        <f t="shared" si="40"/>
        <v>111.11999999999999</v>
      </c>
      <c r="Q316" s="22">
        <v>742</v>
      </c>
      <c r="R316" s="32">
        <f t="shared" si="43"/>
        <v>742</v>
      </c>
      <c r="S316" s="26">
        <f t="shared" si="41"/>
        <v>118.65332416502946</v>
      </c>
      <c r="T316" s="5">
        <v>75</v>
      </c>
      <c r="U316" s="11">
        <f t="shared" si="42"/>
        <v>7.5333241650294687</v>
      </c>
      <c r="V316" s="5">
        <v>84</v>
      </c>
      <c r="W316" s="5" t="s">
        <v>17</v>
      </c>
    </row>
    <row r="317" spans="1:23" x14ac:dyDescent="0.25">
      <c r="A317" s="39" t="s">
        <v>348</v>
      </c>
      <c r="B317" s="5">
        <v>2155</v>
      </c>
      <c r="C317" s="5">
        <v>79.63</v>
      </c>
      <c r="D317" s="5">
        <v>37.340000000000003</v>
      </c>
      <c r="E317" s="5">
        <v>12</v>
      </c>
      <c r="F317" s="5">
        <v>433</v>
      </c>
      <c r="G317" s="11">
        <f t="shared" si="37"/>
        <v>7.6542044991965712</v>
      </c>
      <c r="H317" s="11">
        <f t="shared" si="38"/>
        <v>16</v>
      </c>
      <c r="I317" s="21"/>
      <c r="J317" s="22">
        <v>0</v>
      </c>
      <c r="K317" s="22">
        <v>16000</v>
      </c>
      <c r="L317" s="22">
        <f t="shared" si="39"/>
        <v>96.436525612472167</v>
      </c>
      <c r="M317" s="22"/>
      <c r="N317" s="5">
        <v>790</v>
      </c>
      <c r="O317" s="5">
        <v>1865</v>
      </c>
      <c r="P317" s="5">
        <f t="shared" si="40"/>
        <v>111.89999999999999</v>
      </c>
      <c r="Q317" s="22">
        <v>782</v>
      </c>
      <c r="R317" s="32">
        <f t="shared" si="43"/>
        <v>782</v>
      </c>
      <c r="S317" s="26">
        <f t="shared" si="41"/>
        <v>119.55420449919656</v>
      </c>
      <c r="T317" s="5">
        <v>75</v>
      </c>
      <c r="U317" s="11">
        <f t="shared" si="42"/>
        <v>7.6542044991965712</v>
      </c>
      <c r="V317" s="5">
        <v>79</v>
      </c>
      <c r="W317" s="5" t="s">
        <v>17</v>
      </c>
    </row>
    <row r="318" spans="1:23" x14ac:dyDescent="0.25">
      <c r="A318" s="39" t="s">
        <v>349</v>
      </c>
      <c r="B318" s="5">
        <v>2165</v>
      </c>
      <c r="C318" s="5">
        <v>69.89</v>
      </c>
      <c r="D318" s="5">
        <v>32.659999999999997</v>
      </c>
      <c r="E318" s="5">
        <v>13</v>
      </c>
      <c r="F318" s="5">
        <v>434.5</v>
      </c>
      <c r="G318" s="11">
        <f t="shared" si="37"/>
        <v>7.6806242498469093</v>
      </c>
      <c r="H318" s="11">
        <f t="shared" si="38"/>
        <v>16</v>
      </c>
      <c r="I318" s="21"/>
      <c r="J318" s="22">
        <v>0</v>
      </c>
      <c r="K318" s="22">
        <v>16000</v>
      </c>
      <c r="L318" s="22">
        <f t="shared" si="39"/>
        <v>96.448390677025529</v>
      </c>
      <c r="M318" s="22"/>
      <c r="N318" s="5">
        <v>845</v>
      </c>
      <c r="O318" s="5">
        <v>1858</v>
      </c>
      <c r="P318" s="5">
        <f t="shared" si="40"/>
        <v>111.47999999999999</v>
      </c>
      <c r="Q318" s="22">
        <v>839</v>
      </c>
      <c r="R318" s="32">
        <f t="shared" si="43"/>
        <v>839</v>
      </c>
      <c r="S318" s="26">
        <f t="shared" si="41"/>
        <v>119.1606242498469</v>
      </c>
      <c r="T318" s="5">
        <v>75</v>
      </c>
      <c r="U318" s="11">
        <f t="shared" si="42"/>
        <v>7.6806242498469093</v>
      </c>
      <c r="V318" s="5">
        <v>82</v>
      </c>
      <c r="W318" s="5" t="s">
        <v>17</v>
      </c>
    </row>
    <row r="319" spans="1:23" x14ac:dyDescent="0.25">
      <c r="A319" s="39" t="s">
        <v>350</v>
      </c>
      <c r="B319" s="5">
        <v>2170</v>
      </c>
      <c r="C319" s="5">
        <v>67.2</v>
      </c>
      <c r="D319" s="5">
        <v>30</v>
      </c>
      <c r="E319" s="5">
        <v>16</v>
      </c>
      <c r="F319" s="5">
        <v>435</v>
      </c>
      <c r="G319" s="11">
        <f t="shared" si="37"/>
        <v>8.0398080000000007</v>
      </c>
      <c r="H319" s="11">
        <f t="shared" si="38"/>
        <v>16.5</v>
      </c>
      <c r="I319" s="21"/>
      <c r="J319" s="22">
        <v>0</v>
      </c>
      <c r="K319" s="22">
        <v>16500</v>
      </c>
      <c r="L319" s="22">
        <f t="shared" si="39"/>
        <v>96.34551495016612</v>
      </c>
      <c r="M319" s="22">
        <v>570</v>
      </c>
      <c r="N319" s="5">
        <v>436</v>
      </c>
      <c r="O319" s="5">
        <v>1854</v>
      </c>
      <c r="P319" s="5">
        <f t="shared" si="40"/>
        <v>111.24</v>
      </c>
      <c r="Q319" s="22">
        <v>373</v>
      </c>
      <c r="R319" s="32">
        <f t="shared" si="43"/>
        <v>373</v>
      </c>
      <c r="S319" s="26">
        <f t="shared" si="41"/>
        <v>119.279808</v>
      </c>
      <c r="T319" s="5">
        <v>75</v>
      </c>
      <c r="U319" s="11">
        <f t="shared" si="42"/>
        <v>8.0398080000000007</v>
      </c>
      <c r="V319" s="5">
        <v>82</v>
      </c>
      <c r="W319" s="5" t="s">
        <v>17</v>
      </c>
    </row>
    <row r="320" spans="1:23" x14ac:dyDescent="0.25">
      <c r="A320" s="38" t="s">
        <v>351</v>
      </c>
      <c r="B320" s="9">
        <v>2170</v>
      </c>
      <c r="C320" s="9">
        <v>68.67</v>
      </c>
      <c r="D320" s="9">
        <v>30.5</v>
      </c>
      <c r="E320" s="9">
        <v>8</v>
      </c>
      <c r="F320" s="9">
        <v>435</v>
      </c>
      <c r="G320" s="28">
        <f t="shared" si="37"/>
        <v>8.0809955409836061</v>
      </c>
      <c r="H320" s="28">
        <f t="shared" si="38"/>
        <v>16.5</v>
      </c>
      <c r="I320" s="13"/>
      <c r="J320" s="9">
        <v>0</v>
      </c>
      <c r="K320" s="9">
        <v>16500</v>
      </c>
      <c r="L320" s="9">
        <f t="shared" si="39"/>
        <v>96.34551495016612</v>
      </c>
      <c r="M320" s="9"/>
      <c r="N320" s="9">
        <v>483</v>
      </c>
      <c r="O320" s="9">
        <v>1851</v>
      </c>
      <c r="P320" s="9">
        <f t="shared" si="40"/>
        <v>111.06</v>
      </c>
      <c r="Q320" s="9">
        <v>475</v>
      </c>
      <c r="R320" s="29">
        <f t="shared" si="43"/>
        <v>475</v>
      </c>
      <c r="S320" s="28">
        <f t="shared" si="41"/>
        <v>119.14099554098361</v>
      </c>
      <c r="T320" s="9">
        <v>75</v>
      </c>
      <c r="U320" s="28">
        <f t="shared" si="42"/>
        <v>8.0809955409836061</v>
      </c>
      <c r="V320" s="9">
        <v>83</v>
      </c>
      <c r="W320" s="9" t="s">
        <v>17</v>
      </c>
    </row>
    <row r="321" spans="1:23" x14ac:dyDescent="0.25">
      <c r="A321" s="38" t="s">
        <v>352</v>
      </c>
      <c r="B321" s="9">
        <v>2180</v>
      </c>
      <c r="C321" s="9">
        <v>79.69</v>
      </c>
      <c r="D321" s="9">
        <v>35.54</v>
      </c>
      <c r="E321" s="9">
        <v>10</v>
      </c>
      <c r="F321" s="9">
        <v>436.5</v>
      </c>
      <c r="G321" s="28">
        <f t="shared" si="37"/>
        <v>8.0479276308384922</v>
      </c>
      <c r="H321" s="28">
        <f t="shared" si="38"/>
        <v>16.5</v>
      </c>
      <c r="I321" s="13"/>
      <c r="J321" s="9">
        <v>0</v>
      </c>
      <c r="K321" s="9">
        <v>16500</v>
      </c>
      <c r="L321" s="9">
        <f t="shared" si="39"/>
        <v>96.357615894039739</v>
      </c>
      <c r="M321" s="9"/>
      <c r="N321" s="9">
        <v>550</v>
      </c>
      <c r="O321" s="9">
        <v>1858</v>
      </c>
      <c r="P321" s="9">
        <f t="shared" si="40"/>
        <v>111.47999999999999</v>
      </c>
      <c r="Q321" s="9">
        <v>540</v>
      </c>
      <c r="R321" s="29">
        <f t="shared" si="43"/>
        <v>540</v>
      </c>
      <c r="S321" s="28">
        <f t="shared" si="41"/>
        <v>119.52792763083848</v>
      </c>
      <c r="T321" s="9">
        <v>75</v>
      </c>
      <c r="U321" s="28">
        <f t="shared" si="42"/>
        <v>8.0479276308384922</v>
      </c>
      <c r="V321" s="9">
        <v>82</v>
      </c>
      <c r="W321" s="9" t="s">
        <v>17</v>
      </c>
    </row>
    <row r="322" spans="1:23" x14ac:dyDescent="0.25">
      <c r="A322" s="38" t="s">
        <v>353</v>
      </c>
      <c r="B322" s="9">
        <v>2190</v>
      </c>
      <c r="C322" s="9">
        <v>66.569999999999993</v>
      </c>
      <c r="D322" s="9">
        <v>30.31</v>
      </c>
      <c r="E322" s="9">
        <v>10</v>
      </c>
      <c r="F322" s="9">
        <v>438</v>
      </c>
      <c r="G322" s="28">
        <f t="shared" si="37"/>
        <v>7.8829773672055437</v>
      </c>
      <c r="H322" s="28">
        <f t="shared" si="38"/>
        <v>16.5</v>
      </c>
      <c r="I322" s="13"/>
      <c r="J322" s="9">
        <v>0</v>
      </c>
      <c r="K322" s="9">
        <v>16500</v>
      </c>
      <c r="L322" s="9">
        <f t="shared" si="39"/>
        <v>96.369636963696365</v>
      </c>
      <c r="M322" s="9"/>
      <c r="N322" s="9">
        <v>605</v>
      </c>
      <c r="O322" s="9">
        <v>1863</v>
      </c>
      <c r="P322" s="9">
        <f t="shared" si="40"/>
        <v>111.78</v>
      </c>
      <c r="Q322" s="9">
        <v>602</v>
      </c>
      <c r="R322" s="29">
        <f t="shared" si="43"/>
        <v>602</v>
      </c>
      <c r="S322" s="28">
        <f t="shared" si="41"/>
        <v>119.66297736720554</v>
      </c>
      <c r="T322" s="9">
        <v>75</v>
      </c>
      <c r="U322" s="28">
        <f t="shared" si="42"/>
        <v>7.8829773672055437</v>
      </c>
      <c r="V322" s="9">
        <v>88</v>
      </c>
      <c r="W322" s="9" t="s">
        <v>17</v>
      </c>
    </row>
    <row r="323" spans="1:23" x14ac:dyDescent="0.25">
      <c r="A323" s="38" t="s">
        <v>354</v>
      </c>
      <c r="B323" s="9">
        <v>2200</v>
      </c>
      <c r="C323" s="9">
        <v>66.540000000000006</v>
      </c>
      <c r="D323" s="9">
        <v>30.59</v>
      </c>
      <c r="E323" s="9">
        <v>11</v>
      </c>
      <c r="F323" s="9">
        <v>439.5</v>
      </c>
      <c r="G323" s="28">
        <f t="shared" si="37"/>
        <v>7.8073019941157247</v>
      </c>
      <c r="H323" s="28">
        <f t="shared" si="38"/>
        <v>16.5</v>
      </c>
      <c r="I323" s="13"/>
      <c r="J323" s="9">
        <v>0</v>
      </c>
      <c r="K323" s="9">
        <v>16500</v>
      </c>
      <c r="L323" s="9">
        <f t="shared" si="39"/>
        <v>96.381578947368425</v>
      </c>
      <c r="M323" s="9"/>
      <c r="N323" s="9">
        <v>673</v>
      </c>
      <c r="O323" s="9">
        <v>1861</v>
      </c>
      <c r="P323" s="9">
        <f t="shared" si="40"/>
        <v>111.66</v>
      </c>
      <c r="Q323" s="9">
        <v>671</v>
      </c>
      <c r="R323" s="29">
        <f t="shared" si="43"/>
        <v>671</v>
      </c>
      <c r="S323" s="28">
        <f t="shared" si="41"/>
        <v>119.46730199411572</v>
      </c>
      <c r="T323" s="9">
        <v>75</v>
      </c>
      <c r="U323" s="28">
        <f t="shared" si="42"/>
        <v>7.8073019941157247</v>
      </c>
      <c r="V323" s="9">
        <v>81</v>
      </c>
      <c r="W323" s="9" t="s">
        <v>17</v>
      </c>
    </row>
    <row r="324" spans="1:23" x14ac:dyDescent="0.25">
      <c r="A324" s="38" t="s">
        <v>355</v>
      </c>
      <c r="B324" s="9">
        <v>2210</v>
      </c>
      <c r="C324" s="9">
        <v>67.540000000000006</v>
      </c>
      <c r="D324" s="9">
        <v>30.96</v>
      </c>
      <c r="E324" s="9">
        <v>10</v>
      </c>
      <c r="F324" s="9">
        <v>440</v>
      </c>
      <c r="G324" s="28">
        <f t="shared" si="37"/>
        <v>7.8299279069767458</v>
      </c>
      <c r="H324" s="28">
        <f t="shared" si="38"/>
        <v>16.5</v>
      </c>
      <c r="I324" s="13"/>
      <c r="J324" s="9">
        <v>0</v>
      </c>
      <c r="K324" s="9">
        <v>16500</v>
      </c>
      <c r="L324" s="9">
        <f t="shared" si="39"/>
        <v>96.385542168674704</v>
      </c>
      <c r="M324" s="9"/>
      <c r="N324" s="9">
        <v>697</v>
      </c>
      <c r="O324" s="9">
        <v>1858</v>
      </c>
      <c r="P324" s="9">
        <f t="shared" si="40"/>
        <v>111.47999999999999</v>
      </c>
      <c r="Q324" s="9">
        <v>646</v>
      </c>
      <c r="R324" s="29">
        <f t="shared" si="43"/>
        <v>646</v>
      </c>
      <c r="S324" s="28">
        <f t="shared" si="41"/>
        <v>119.30992790697674</v>
      </c>
      <c r="T324" s="9">
        <v>75</v>
      </c>
      <c r="U324" s="28">
        <f t="shared" si="42"/>
        <v>7.8299279069767458</v>
      </c>
      <c r="V324" s="9">
        <v>88</v>
      </c>
      <c r="W324" s="9" t="s">
        <v>17</v>
      </c>
    </row>
    <row r="325" spans="1:23" x14ac:dyDescent="0.25">
      <c r="A325" s="39" t="s">
        <v>356</v>
      </c>
      <c r="B325" s="5">
        <v>2210</v>
      </c>
      <c r="C325" s="5">
        <v>0</v>
      </c>
      <c r="F325" s="5">
        <v>440</v>
      </c>
      <c r="G325" s="11">
        <f t="shared" si="37"/>
        <v>0</v>
      </c>
      <c r="H325" s="11">
        <f t="shared" si="38"/>
        <v>0</v>
      </c>
      <c r="I325" s="21"/>
      <c r="J325" s="22">
        <v>0</v>
      </c>
      <c r="K325" s="22"/>
      <c r="L325" s="22">
        <f t="shared" si="39"/>
        <v>100</v>
      </c>
      <c r="M325" s="22"/>
      <c r="P325" s="5">
        <f t="shared" si="40"/>
        <v>0</v>
      </c>
      <c r="Q325" s="22"/>
      <c r="R325" s="32">
        <f t="shared" si="43"/>
        <v>0</v>
      </c>
      <c r="S325" s="26">
        <f t="shared" si="41"/>
        <v>0</v>
      </c>
      <c r="T325" s="5">
        <v>75</v>
      </c>
      <c r="U325" s="11">
        <f t="shared" si="42"/>
        <v>0</v>
      </c>
      <c r="V325" s="5">
        <v>84</v>
      </c>
      <c r="W325" s="5" t="s">
        <v>17</v>
      </c>
    </row>
    <row r="326" spans="1:23" x14ac:dyDescent="0.25">
      <c r="A326" s="39" t="s">
        <v>357</v>
      </c>
      <c r="B326" s="5">
        <v>2220</v>
      </c>
      <c r="F326" s="5">
        <v>441.5</v>
      </c>
      <c r="G326" s="11">
        <f t="shared" si="37"/>
        <v>0</v>
      </c>
      <c r="H326" s="11">
        <f t="shared" si="38"/>
        <v>0</v>
      </c>
      <c r="I326" s="21"/>
      <c r="J326" s="22">
        <v>0</v>
      </c>
      <c r="K326" s="22"/>
      <c r="L326" s="22">
        <f t="shared" si="39"/>
        <v>100</v>
      </c>
      <c r="M326" s="22"/>
      <c r="P326" s="5">
        <f t="shared" si="40"/>
        <v>0</v>
      </c>
      <c r="Q326" s="22"/>
      <c r="R326" s="32">
        <f t="shared" si="43"/>
        <v>0</v>
      </c>
      <c r="S326" s="26">
        <f t="shared" si="41"/>
        <v>0</v>
      </c>
      <c r="T326" s="5">
        <v>75</v>
      </c>
      <c r="U326" s="11">
        <f t="shared" si="42"/>
        <v>0</v>
      </c>
      <c r="W326" s="5" t="s">
        <v>17</v>
      </c>
    </row>
    <row r="327" spans="1:23" x14ac:dyDescent="0.25">
      <c r="A327" s="39" t="s">
        <v>359</v>
      </c>
      <c r="B327" s="5">
        <v>2230</v>
      </c>
      <c r="F327" s="5">
        <v>443</v>
      </c>
      <c r="G327" s="11">
        <f t="shared" si="37"/>
        <v>0</v>
      </c>
      <c r="H327" s="11">
        <f t="shared" si="38"/>
        <v>0</v>
      </c>
      <c r="I327" s="21"/>
      <c r="J327" s="22">
        <v>0</v>
      </c>
      <c r="K327" s="22"/>
      <c r="L327" s="22">
        <f t="shared" si="39"/>
        <v>100</v>
      </c>
      <c r="M327" s="22"/>
      <c r="P327" s="5">
        <f t="shared" si="40"/>
        <v>0</v>
      </c>
      <c r="Q327" s="22"/>
      <c r="R327" s="32">
        <f t="shared" si="43"/>
        <v>0</v>
      </c>
      <c r="S327" s="26">
        <f t="shared" si="41"/>
        <v>0</v>
      </c>
      <c r="T327" s="5">
        <v>75</v>
      </c>
      <c r="U327" s="11">
        <f t="shared" si="42"/>
        <v>0</v>
      </c>
      <c r="W327" s="5" t="s">
        <v>17</v>
      </c>
    </row>
    <row r="328" spans="1:23" x14ac:dyDescent="0.25">
      <c r="A328" s="39" t="s">
        <v>360</v>
      </c>
      <c r="B328" s="5">
        <v>2240</v>
      </c>
      <c r="F328" s="5">
        <v>444.5</v>
      </c>
      <c r="G328" s="11">
        <f t="shared" si="37"/>
        <v>0</v>
      </c>
      <c r="H328" s="11">
        <f t="shared" si="38"/>
        <v>0</v>
      </c>
      <c r="I328" s="21"/>
      <c r="J328" s="22">
        <v>0</v>
      </c>
      <c r="K328" s="22"/>
      <c r="L328" s="22">
        <f t="shared" si="39"/>
        <v>100</v>
      </c>
      <c r="M328" s="22"/>
      <c r="P328" s="5">
        <f t="shared" si="40"/>
        <v>0</v>
      </c>
      <c r="Q328" s="22"/>
      <c r="R328" s="32">
        <f t="shared" si="43"/>
        <v>0</v>
      </c>
      <c r="S328" s="26">
        <f t="shared" si="41"/>
        <v>0</v>
      </c>
      <c r="T328" s="5">
        <v>75</v>
      </c>
      <c r="U328" s="11">
        <f t="shared" si="42"/>
        <v>0</v>
      </c>
      <c r="W328" s="5" t="s">
        <v>17</v>
      </c>
    </row>
    <row r="329" spans="1:23" x14ac:dyDescent="0.25">
      <c r="A329" s="39" t="s">
        <v>358</v>
      </c>
      <c r="B329" s="5">
        <v>2245</v>
      </c>
      <c r="F329" s="5">
        <v>445</v>
      </c>
      <c r="G329" s="11">
        <f t="shared" si="37"/>
        <v>0</v>
      </c>
      <c r="H329" s="11">
        <f t="shared" si="38"/>
        <v>0</v>
      </c>
      <c r="I329" s="21"/>
      <c r="J329" s="22">
        <v>0</v>
      </c>
      <c r="K329" s="22"/>
      <c r="L329" s="22">
        <f t="shared" si="39"/>
        <v>100</v>
      </c>
      <c r="M329" s="22"/>
      <c r="P329" s="5">
        <f t="shared" si="40"/>
        <v>0</v>
      </c>
      <c r="Q329" s="22"/>
      <c r="R329" s="32">
        <f t="shared" si="43"/>
        <v>0</v>
      </c>
      <c r="S329" s="26">
        <f t="shared" si="41"/>
        <v>0</v>
      </c>
      <c r="T329" s="5">
        <v>75</v>
      </c>
      <c r="U329" s="11">
        <f t="shared" si="42"/>
        <v>0</v>
      </c>
      <c r="W329" s="5" t="s">
        <v>17</v>
      </c>
    </row>
    <row r="330" spans="1:23" x14ac:dyDescent="0.25">
      <c r="A330" s="38" t="s">
        <v>361</v>
      </c>
      <c r="B330" s="9">
        <v>2245</v>
      </c>
      <c r="C330" s="9"/>
      <c r="D330" s="9"/>
      <c r="E330" s="9"/>
      <c r="F330" s="9">
        <v>445</v>
      </c>
      <c r="G330" s="28">
        <f t="shared" si="37"/>
        <v>0</v>
      </c>
      <c r="H330" s="28">
        <f t="shared" si="38"/>
        <v>0</v>
      </c>
      <c r="I330" s="13"/>
      <c r="J330" s="9">
        <v>0</v>
      </c>
      <c r="K330" s="9"/>
      <c r="L330" s="9">
        <f t="shared" si="39"/>
        <v>100</v>
      </c>
      <c r="M330" s="9"/>
      <c r="N330" s="9"/>
      <c r="O330" s="9"/>
      <c r="P330" s="9">
        <f t="shared" si="40"/>
        <v>0</v>
      </c>
      <c r="Q330" s="9"/>
      <c r="R330" s="29">
        <f t="shared" si="43"/>
        <v>0</v>
      </c>
      <c r="S330" s="28">
        <f t="shared" si="41"/>
        <v>0</v>
      </c>
      <c r="T330" s="9">
        <v>75</v>
      </c>
      <c r="U330" s="28">
        <f t="shared" si="42"/>
        <v>0</v>
      </c>
      <c r="V330" s="9"/>
      <c r="W330" s="9" t="s">
        <v>17</v>
      </c>
    </row>
    <row r="331" spans="1:23" x14ac:dyDescent="0.25">
      <c r="A331" s="27"/>
      <c r="B331" s="9">
        <v>2255</v>
      </c>
      <c r="C331" s="9"/>
      <c r="D331" s="9"/>
      <c r="E331" s="9"/>
      <c r="F331" s="9">
        <v>441.5</v>
      </c>
      <c r="G331" s="28">
        <f t="shared" si="37"/>
        <v>0</v>
      </c>
      <c r="H331" s="28">
        <f t="shared" si="38"/>
        <v>0</v>
      </c>
      <c r="I331" s="13"/>
      <c r="J331" s="9">
        <v>0</v>
      </c>
      <c r="K331" s="9"/>
      <c r="L331" s="9">
        <f t="shared" si="39"/>
        <v>100</v>
      </c>
      <c r="M331" s="9"/>
      <c r="N331" s="9"/>
      <c r="O331" s="9"/>
      <c r="P331" s="9">
        <f t="shared" si="40"/>
        <v>0</v>
      </c>
      <c r="Q331" s="9"/>
      <c r="R331" s="29">
        <f t="shared" si="43"/>
        <v>0</v>
      </c>
      <c r="S331" s="28">
        <f t="shared" si="41"/>
        <v>0</v>
      </c>
      <c r="T331" s="9">
        <v>75</v>
      </c>
      <c r="U331" s="28">
        <f t="shared" si="42"/>
        <v>0</v>
      </c>
      <c r="V331" s="9"/>
      <c r="W331" s="9" t="s">
        <v>17</v>
      </c>
    </row>
    <row r="332" spans="1:23" x14ac:dyDescent="0.25">
      <c r="A332" s="27"/>
      <c r="B332" s="9">
        <v>2265</v>
      </c>
      <c r="C332" s="9"/>
      <c r="D332" s="9"/>
      <c r="E332" s="9"/>
      <c r="F332" s="9">
        <v>448</v>
      </c>
      <c r="G332" s="28">
        <f t="shared" ref="G332:G364" si="44">IF(C332=0,0,C332*0.997/D332*3.6)</f>
        <v>0</v>
      </c>
      <c r="H332" s="28">
        <f t="shared" ref="H332:H364" si="45">J332/1000+K332/1000</f>
        <v>0</v>
      </c>
      <c r="I332" s="13"/>
      <c r="J332" s="9">
        <v>0</v>
      </c>
      <c r="K332" s="9"/>
      <c r="L332" s="9">
        <f t="shared" ref="L332:L364" si="46">F332*100/(F332+J332/1000+K332/1000)</f>
        <v>100</v>
      </c>
      <c r="M332" s="9"/>
      <c r="N332" s="9"/>
      <c r="O332" s="9"/>
      <c r="P332" s="9">
        <f t="shared" ref="P332:P364" si="47">O332*0.06</f>
        <v>0</v>
      </c>
      <c r="Q332" s="9"/>
      <c r="R332" s="29">
        <f t="shared" si="43"/>
        <v>0</v>
      </c>
      <c r="S332" s="28">
        <f t="shared" ref="S332:S364" si="48">P332+G332</f>
        <v>0</v>
      </c>
      <c r="T332" s="9">
        <v>75</v>
      </c>
      <c r="U332" s="28">
        <f t="shared" ref="U332:U364" si="49">IF(W332="RO",G332,S332)</f>
        <v>0</v>
      </c>
      <c r="V332" s="9"/>
      <c r="W332" s="9" t="s">
        <v>17</v>
      </c>
    </row>
    <row r="333" spans="1:23" x14ac:dyDescent="0.25">
      <c r="A333" s="27"/>
      <c r="B333" s="9">
        <v>2275</v>
      </c>
      <c r="C333" s="9"/>
      <c r="D333" s="9"/>
      <c r="E333" s="9"/>
      <c r="F333" s="9">
        <v>449.5</v>
      </c>
      <c r="G333" s="28">
        <f t="shared" si="44"/>
        <v>0</v>
      </c>
      <c r="H333" s="28">
        <f t="shared" si="45"/>
        <v>0</v>
      </c>
      <c r="I333" s="34"/>
      <c r="J333" s="9">
        <v>0</v>
      </c>
      <c r="K333" s="16"/>
      <c r="L333" s="9">
        <f t="shared" si="46"/>
        <v>100</v>
      </c>
      <c r="M333" s="16"/>
      <c r="N333" s="9"/>
      <c r="O333" s="9"/>
      <c r="P333" s="9">
        <f t="shared" si="47"/>
        <v>0</v>
      </c>
      <c r="Q333" s="9"/>
      <c r="R333" s="29">
        <f t="shared" si="43"/>
        <v>0</v>
      </c>
      <c r="S333" s="28">
        <f t="shared" si="48"/>
        <v>0</v>
      </c>
      <c r="T333" s="9">
        <v>75</v>
      </c>
      <c r="U333" s="28">
        <f t="shared" si="49"/>
        <v>0</v>
      </c>
      <c r="V333" s="9"/>
      <c r="W333" s="9" t="s">
        <v>17</v>
      </c>
    </row>
    <row r="334" spans="1:23" x14ac:dyDescent="0.25">
      <c r="A334" s="27"/>
      <c r="B334" s="9">
        <v>2280</v>
      </c>
      <c r="C334" s="9"/>
      <c r="D334" s="9"/>
      <c r="E334" s="9"/>
      <c r="F334" s="9">
        <v>450</v>
      </c>
      <c r="G334" s="28">
        <f t="shared" si="44"/>
        <v>0</v>
      </c>
      <c r="H334" s="28">
        <f t="shared" si="45"/>
        <v>0</v>
      </c>
      <c r="I334" s="13"/>
      <c r="J334" s="9">
        <v>0</v>
      </c>
      <c r="K334" s="9"/>
      <c r="L334" s="9">
        <f t="shared" si="46"/>
        <v>100</v>
      </c>
      <c r="M334" s="9"/>
      <c r="N334" s="9"/>
      <c r="O334" s="9"/>
      <c r="P334" s="9">
        <f t="shared" si="47"/>
        <v>0</v>
      </c>
      <c r="Q334" s="9"/>
      <c r="R334" s="29">
        <f t="shared" si="43"/>
        <v>0</v>
      </c>
      <c r="S334" s="28">
        <f t="shared" si="48"/>
        <v>0</v>
      </c>
      <c r="T334" s="9">
        <v>75</v>
      </c>
      <c r="U334" s="28">
        <f t="shared" si="49"/>
        <v>0</v>
      </c>
      <c r="V334" s="9"/>
      <c r="W334" s="9" t="s">
        <v>17</v>
      </c>
    </row>
    <row r="335" spans="1:23" x14ac:dyDescent="0.25">
      <c r="F335" s="5">
        <v>450</v>
      </c>
      <c r="G335" s="11">
        <f t="shared" si="44"/>
        <v>0</v>
      </c>
      <c r="H335" s="11">
        <f t="shared" si="45"/>
        <v>0</v>
      </c>
      <c r="I335" s="21"/>
      <c r="J335" s="22">
        <v>0</v>
      </c>
      <c r="K335" s="22"/>
      <c r="L335" s="22">
        <f t="shared" si="46"/>
        <v>100</v>
      </c>
      <c r="M335" s="22"/>
      <c r="P335" s="5">
        <f t="shared" si="47"/>
        <v>0</v>
      </c>
      <c r="Q335" s="22"/>
      <c r="R335" s="32">
        <f t="shared" si="43"/>
        <v>0</v>
      </c>
      <c r="S335" s="26">
        <f t="shared" si="48"/>
        <v>0</v>
      </c>
      <c r="T335" s="5">
        <v>75</v>
      </c>
      <c r="U335" s="11">
        <f t="shared" si="49"/>
        <v>0</v>
      </c>
      <c r="W335" s="5" t="s">
        <v>17</v>
      </c>
    </row>
    <row r="336" spans="1:23" x14ac:dyDescent="0.25">
      <c r="B336" s="4"/>
      <c r="C336" s="4"/>
      <c r="D336" s="4"/>
      <c r="E336" s="4"/>
      <c r="F336" s="4"/>
      <c r="G336" s="11">
        <f t="shared" si="44"/>
        <v>0</v>
      </c>
      <c r="H336" s="11">
        <f t="shared" si="45"/>
        <v>0</v>
      </c>
      <c r="I336" s="21"/>
      <c r="J336" s="22">
        <v>0</v>
      </c>
      <c r="K336" s="24"/>
      <c r="L336" s="22" t="e">
        <f t="shared" si="46"/>
        <v>#DIV/0!</v>
      </c>
      <c r="M336" s="24"/>
      <c r="N336" s="4"/>
      <c r="O336" s="4"/>
      <c r="P336" s="5">
        <f t="shared" si="47"/>
        <v>0</v>
      </c>
      <c r="Q336" s="24"/>
      <c r="R336" s="32">
        <f t="shared" si="43"/>
        <v>0</v>
      </c>
      <c r="S336" s="26">
        <f t="shared" si="48"/>
        <v>0</v>
      </c>
      <c r="T336" s="5">
        <v>75</v>
      </c>
      <c r="U336" s="11">
        <f t="shared" si="49"/>
        <v>0</v>
      </c>
      <c r="V336" s="4"/>
      <c r="W336" s="5" t="s">
        <v>17</v>
      </c>
    </row>
    <row r="337" spans="2:23" x14ac:dyDescent="0.25">
      <c r="G337" s="11">
        <f t="shared" si="44"/>
        <v>0</v>
      </c>
      <c r="H337" s="11">
        <f t="shared" si="45"/>
        <v>0</v>
      </c>
      <c r="I337" s="21"/>
      <c r="J337" s="22">
        <v>0</v>
      </c>
      <c r="K337" s="22"/>
      <c r="L337" s="22" t="e">
        <f t="shared" si="46"/>
        <v>#DIV/0!</v>
      </c>
      <c r="M337" s="22"/>
      <c r="P337" s="5">
        <f t="shared" si="47"/>
        <v>0</v>
      </c>
      <c r="Q337" s="22"/>
      <c r="R337" s="32">
        <f t="shared" si="43"/>
        <v>0</v>
      </c>
      <c r="S337" s="26">
        <f t="shared" si="48"/>
        <v>0</v>
      </c>
      <c r="T337" s="5">
        <v>75</v>
      </c>
      <c r="U337" s="11">
        <f t="shared" si="49"/>
        <v>0</v>
      </c>
      <c r="W337" s="5" t="s">
        <v>17</v>
      </c>
    </row>
    <row r="338" spans="2:23" x14ac:dyDescent="0.25">
      <c r="B338" s="4"/>
      <c r="G338" s="11">
        <f t="shared" si="44"/>
        <v>0</v>
      </c>
      <c r="H338" s="11">
        <f t="shared" si="45"/>
        <v>0</v>
      </c>
      <c r="I338" s="21"/>
      <c r="J338" s="22">
        <v>0</v>
      </c>
      <c r="K338" s="22"/>
      <c r="L338" s="22" t="e">
        <f t="shared" si="46"/>
        <v>#DIV/0!</v>
      </c>
      <c r="M338" s="22"/>
      <c r="P338" s="5">
        <f t="shared" si="47"/>
        <v>0</v>
      </c>
      <c r="Q338" s="22"/>
      <c r="R338" s="32">
        <f t="shared" si="43"/>
        <v>0</v>
      </c>
      <c r="S338" s="26">
        <f t="shared" si="48"/>
        <v>0</v>
      </c>
      <c r="T338" s="5">
        <v>75</v>
      </c>
      <c r="U338" s="11">
        <f t="shared" si="49"/>
        <v>0</v>
      </c>
      <c r="W338" s="5" t="s">
        <v>17</v>
      </c>
    </row>
    <row r="339" spans="2:23" x14ac:dyDescent="0.25">
      <c r="G339" s="11">
        <f t="shared" si="44"/>
        <v>0</v>
      </c>
      <c r="H339" s="11">
        <f t="shared" si="45"/>
        <v>0</v>
      </c>
      <c r="I339" s="21"/>
      <c r="J339" s="22">
        <v>0</v>
      </c>
      <c r="K339" s="22"/>
      <c r="L339" s="22" t="e">
        <f t="shared" si="46"/>
        <v>#DIV/0!</v>
      </c>
      <c r="M339" s="22"/>
      <c r="P339" s="5">
        <f t="shared" si="47"/>
        <v>0</v>
      </c>
      <c r="Q339" s="22"/>
      <c r="R339" s="32">
        <f t="shared" si="43"/>
        <v>0</v>
      </c>
      <c r="S339" s="26">
        <f t="shared" si="48"/>
        <v>0</v>
      </c>
      <c r="T339" s="5">
        <v>75</v>
      </c>
      <c r="U339" s="11">
        <f t="shared" si="49"/>
        <v>0</v>
      </c>
      <c r="W339" s="5" t="s">
        <v>17</v>
      </c>
    </row>
    <row r="340" spans="2:23" x14ac:dyDescent="0.25">
      <c r="B340" s="4"/>
      <c r="G340" s="11">
        <f t="shared" si="44"/>
        <v>0</v>
      </c>
      <c r="H340" s="11">
        <f t="shared" si="45"/>
        <v>0</v>
      </c>
      <c r="I340" s="21"/>
      <c r="J340" s="22">
        <v>0</v>
      </c>
      <c r="K340" s="22"/>
      <c r="L340" s="22" t="e">
        <f t="shared" si="46"/>
        <v>#DIV/0!</v>
      </c>
      <c r="M340" s="22"/>
      <c r="P340" s="5">
        <f t="shared" si="47"/>
        <v>0</v>
      </c>
      <c r="Q340" s="22"/>
      <c r="R340" s="32">
        <f t="shared" si="43"/>
        <v>0</v>
      </c>
      <c r="S340" s="26">
        <f t="shared" si="48"/>
        <v>0</v>
      </c>
      <c r="T340" s="5">
        <v>75</v>
      </c>
      <c r="U340" s="11">
        <f t="shared" si="49"/>
        <v>0</v>
      </c>
      <c r="W340" s="5" t="s">
        <v>17</v>
      </c>
    </row>
    <row r="341" spans="2:23" x14ac:dyDescent="0.25">
      <c r="G341" s="11">
        <f t="shared" si="44"/>
        <v>0</v>
      </c>
      <c r="H341" s="11">
        <f t="shared" si="45"/>
        <v>0</v>
      </c>
      <c r="I341" s="21"/>
      <c r="J341" s="22">
        <v>0</v>
      </c>
      <c r="K341" s="22"/>
      <c r="L341" s="22" t="e">
        <f t="shared" si="46"/>
        <v>#DIV/0!</v>
      </c>
      <c r="M341" s="22"/>
      <c r="P341" s="5">
        <f t="shared" si="47"/>
        <v>0</v>
      </c>
      <c r="Q341" s="22"/>
      <c r="R341" s="32">
        <f t="shared" si="43"/>
        <v>0</v>
      </c>
      <c r="S341" s="26">
        <f t="shared" si="48"/>
        <v>0</v>
      </c>
      <c r="T341" s="5">
        <v>75</v>
      </c>
      <c r="U341" s="11">
        <f t="shared" si="49"/>
        <v>0</v>
      </c>
      <c r="W341" s="5" t="s">
        <v>17</v>
      </c>
    </row>
    <row r="342" spans="2:23" x14ac:dyDescent="0.25">
      <c r="G342" s="11">
        <f t="shared" si="44"/>
        <v>0</v>
      </c>
      <c r="H342" s="11">
        <f t="shared" si="45"/>
        <v>0</v>
      </c>
      <c r="I342" s="21"/>
      <c r="J342" s="22">
        <v>0</v>
      </c>
      <c r="K342" s="22"/>
      <c r="L342" s="22" t="e">
        <f t="shared" si="46"/>
        <v>#DIV/0!</v>
      </c>
      <c r="M342" s="22"/>
      <c r="P342" s="5">
        <f t="shared" si="47"/>
        <v>0</v>
      </c>
      <c r="Q342" s="22"/>
      <c r="R342" s="32">
        <f t="shared" si="43"/>
        <v>0</v>
      </c>
      <c r="S342" s="26">
        <f t="shared" si="48"/>
        <v>0</v>
      </c>
      <c r="T342" s="5">
        <v>75</v>
      </c>
      <c r="U342" s="11">
        <f t="shared" si="49"/>
        <v>0</v>
      </c>
      <c r="W342" s="5" t="s">
        <v>17</v>
      </c>
    </row>
    <row r="343" spans="2:23" x14ac:dyDescent="0.25">
      <c r="G343" s="11">
        <f t="shared" si="44"/>
        <v>0</v>
      </c>
      <c r="H343" s="11">
        <f t="shared" si="45"/>
        <v>0</v>
      </c>
      <c r="I343" s="21"/>
      <c r="J343" s="22">
        <v>0</v>
      </c>
      <c r="K343" s="22"/>
      <c r="L343" s="22" t="e">
        <f t="shared" si="46"/>
        <v>#DIV/0!</v>
      </c>
      <c r="M343" s="22"/>
      <c r="P343" s="5">
        <f t="shared" si="47"/>
        <v>0</v>
      </c>
      <c r="Q343" s="22"/>
      <c r="R343" s="32">
        <f t="shared" si="43"/>
        <v>0</v>
      </c>
      <c r="S343" s="26">
        <f t="shared" si="48"/>
        <v>0</v>
      </c>
      <c r="T343" s="5">
        <v>75</v>
      </c>
      <c r="U343" s="11">
        <f t="shared" si="49"/>
        <v>0</v>
      </c>
      <c r="W343" s="5" t="s">
        <v>17</v>
      </c>
    </row>
    <row r="344" spans="2:23" x14ac:dyDescent="0.25">
      <c r="G344" s="11">
        <f t="shared" si="44"/>
        <v>0</v>
      </c>
      <c r="H344" s="11">
        <f t="shared" si="45"/>
        <v>0</v>
      </c>
      <c r="I344" s="21"/>
      <c r="J344" s="22">
        <v>0</v>
      </c>
      <c r="K344" s="22"/>
      <c r="L344" s="22" t="e">
        <f t="shared" si="46"/>
        <v>#DIV/0!</v>
      </c>
      <c r="M344" s="22"/>
      <c r="P344" s="5">
        <f t="shared" si="47"/>
        <v>0</v>
      </c>
      <c r="Q344" s="22"/>
      <c r="R344" s="32">
        <f t="shared" si="43"/>
        <v>0</v>
      </c>
      <c r="S344" s="26">
        <f t="shared" si="48"/>
        <v>0</v>
      </c>
      <c r="T344" s="5">
        <v>75</v>
      </c>
      <c r="U344" s="11">
        <f t="shared" si="49"/>
        <v>0</v>
      </c>
      <c r="W344" s="5" t="s">
        <v>17</v>
      </c>
    </row>
    <row r="345" spans="2:23" x14ac:dyDescent="0.25">
      <c r="G345" s="11">
        <f t="shared" si="44"/>
        <v>0</v>
      </c>
      <c r="H345" s="11">
        <f t="shared" si="45"/>
        <v>0</v>
      </c>
      <c r="I345" s="21"/>
      <c r="J345" s="22">
        <v>0</v>
      </c>
      <c r="K345" s="22"/>
      <c r="L345" s="22" t="e">
        <f t="shared" si="46"/>
        <v>#DIV/0!</v>
      </c>
      <c r="M345" s="22"/>
      <c r="P345" s="5">
        <f t="shared" si="47"/>
        <v>0</v>
      </c>
      <c r="Q345" s="22"/>
      <c r="R345" s="32">
        <f t="shared" si="43"/>
        <v>0</v>
      </c>
      <c r="S345" s="26">
        <f t="shared" si="48"/>
        <v>0</v>
      </c>
      <c r="T345" s="5">
        <v>75</v>
      </c>
      <c r="U345" s="11">
        <f t="shared" si="49"/>
        <v>0</v>
      </c>
      <c r="W345" s="5" t="s">
        <v>17</v>
      </c>
    </row>
    <row r="346" spans="2:23" x14ac:dyDescent="0.25">
      <c r="G346" s="11">
        <f t="shared" si="44"/>
        <v>0</v>
      </c>
      <c r="H346" s="11">
        <f t="shared" si="45"/>
        <v>0</v>
      </c>
      <c r="I346" s="21"/>
      <c r="J346" s="22">
        <v>0</v>
      </c>
      <c r="K346" s="22"/>
      <c r="L346" s="22" t="e">
        <f t="shared" si="46"/>
        <v>#DIV/0!</v>
      </c>
      <c r="M346" s="22"/>
      <c r="P346" s="5">
        <f t="shared" si="47"/>
        <v>0</v>
      </c>
      <c r="Q346" s="22"/>
      <c r="R346" s="32">
        <f t="shared" si="43"/>
        <v>0</v>
      </c>
      <c r="S346" s="26">
        <f t="shared" si="48"/>
        <v>0</v>
      </c>
      <c r="T346" s="5">
        <v>75</v>
      </c>
      <c r="U346" s="11">
        <f t="shared" si="49"/>
        <v>0</v>
      </c>
      <c r="W346" s="5" t="s">
        <v>17</v>
      </c>
    </row>
    <row r="347" spans="2:23" x14ac:dyDescent="0.25">
      <c r="G347" s="11">
        <f t="shared" si="44"/>
        <v>0</v>
      </c>
      <c r="H347" s="11">
        <f t="shared" si="45"/>
        <v>0</v>
      </c>
      <c r="I347" s="21"/>
      <c r="J347" s="22">
        <v>0</v>
      </c>
      <c r="K347" s="22"/>
      <c r="L347" s="22" t="e">
        <f t="shared" si="46"/>
        <v>#DIV/0!</v>
      </c>
      <c r="M347" s="22"/>
      <c r="P347" s="5">
        <f t="shared" si="47"/>
        <v>0</v>
      </c>
      <c r="Q347" s="22"/>
      <c r="R347" s="32">
        <f t="shared" si="43"/>
        <v>0</v>
      </c>
      <c r="S347" s="26">
        <f t="shared" si="48"/>
        <v>0</v>
      </c>
      <c r="T347" s="5">
        <v>75</v>
      </c>
      <c r="U347" s="11">
        <f t="shared" si="49"/>
        <v>0</v>
      </c>
      <c r="W347" s="5" t="s">
        <v>17</v>
      </c>
    </row>
    <row r="348" spans="2:23" x14ac:dyDescent="0.25">
      <c r="G348" s="11">
        <f t="shared" si="44"/>
        <v>0</v>
      </c>
      <c r="H348" s="11">
        <f t="shared" si="45"/>
        <v>0</v>
      </c>
      <c r="I348" s="21"/>
      <c r="J348" s="22">
        <v>0</v>
      </c>
      <c r="K348" s="22"/>
      <c r="L348" s="22" t="e">
        <f t="shared" si="46"/>
        <v>#DIV/0!</v>
      </c>
      <c r="M348" s="22"/>
      <c r="P348" s="5">
        <f t="shared" si="47"/>
        <v>0</v>
      </c>
      <c r="Q348" s="22"/>
      <c r="R348" s="32">
        <f t="shared" si="43"/>
        <v>0</v>
      </c>
      <c r="S348" s="26">
        <f t="shared" si="48"/>
        <v>0</v>
      </c>
      <c r="T348" s="5">
        <v>75</v>
      </c>
      <c r="U348" s="11">
        <f t="shared" si="49"/>
        <v>0</v>
      </c>
      <c r="W348" s="5" t="s">
        <v>17</v>
      </c>
    </row>
    <row r="349" spans="2:23" x14ac:dyDescent="0.25">
      <c r="G349" s="11">
        <f t="shared" si="44"/>
        <v>0</v>
      </c>
      <c r="H349" s="11">
        <f t="shared" si="45"/>
        <v>0</v>
      </c>
      <c r="I349" s="21"/>
      <c r="J349" s="22">
        <v>0</v>
      </c>
      <c r="K349" s="22"/>
      <c r="L349" s="22" t="e">
        <f t="shared" si="46"/>
        <v>#DIV/0!</v>
      </c>
      <c r="M349" s="22"/>
      <c r="P349" s="5">
        <f t="shared" si="47"/>
        <v>0</v>
      </c>
      <c r="Q349" s="22"/>
      <c r="R349" s="32">
        <f t="shared" si="43"/>
        <v>0</v>
      </c>
      <c r="S349" s="26">
        <f t="shared" si="48"/>
        <v>0</v>
      </c>
      <c r="T349" s="5">
        <v>75</v>
      </c>
      <c r="U349" s="11">
        <f t="shared" si="49"/>
        <v>0</v>
      </c>
      <c r="W349" s="5" t="s">
        <v>17</v>
      </c>
    </row>
    <row r="350" spans="2:23" x14ac:dyDescent="0.25">
      <c r="G350" s="11">
        <f t="shared" si="44"/>
        <v>0</v>
      </c>
      <c r="H350" s="11">
        <f t="shared" si="45"/>
        <v>0</v>
      </c>
      <c r="I350" s="21"/>
      <c r="J350" s="22">
        <v>0</v>
      </c>
      <c r="K350" s="22"/>
      <c r="L350" s="22" t="e">
        <f t="shared" si="46"/>
        <v>#DIV/0!</v>
      </c>
      <c r="M350" s="22"/>
      <c r="P350" s="5">
        <f t="shared" si="47"/>
        <v>0</v>
      </c>
      <c r="Q350" s="22"/>
      <c r="R350" s="32">
        <f t="shared" si="43"/>
        <v>0</v>
      </c>
      <c r="S350" s="26">
        <f t="shared" si="48"/>
        <v>0</v>
      </c>
      <c r="T350" s="5">
        <v>75</v>
      </c>
      <c r="U350" s="11">
        <f t="shared" si="49"/>
        <v>0</v>
      </c>
      <c r="W350" s="5" t="s">
        <v>17</v>
      </c>
    </row>
    <row r="351" spans="2:23" x14ac:dyDescent="0.25">
      <c r="G351" s="11">
        <f t="shared" si="44"/>
        <v>0</v>
      </c>
      <c r="H351" s="11">
        <f t="shared" si="45"/>
        <v>0</v>
      </c>
      <c r="I351" s="21"/>
      <c r="J351" s="22">
        <v>0</v>
      </c>
      <c r="K351" s="22"/>
      <c r="L351" s="22" t="e">
        <f t="shared" si="46"/>
        <v>#DIV/0!</v>
      </c>
      <c r="M351" s="22"/>
      <c r="P351" s="5">
        <f t="shared" si="47"/>
        <v>0</v>
      </c>
      <c r="Q351" s="22"/>
      <c r="R351" s="32">
        <f t="shared" si="43"/>
        <v>0</v>
      </c>
      <c r="S351" s="26">
        <f t="shared" si="48"/>
        <v>0</v>
      </c>
      <c r="T351" s="5">
        <v>75</v>
      </c>
      <c r="U351" s="11">
        <f t="shared" si="49"/>
        <v>0</v>
      </c>
      <c r="W351" s="5" t="s">
        <v>17</v>
      </c>
    </row>
    <row r="352" spans="2:23" x14ac:dyDescent="0.25">
      <c r="G352" s="11">
        <f t="shared" si="44"/>
        <v>0</v>
      </c>
      <c r="H352" s="11">
        <f t="shared" si="45"/>
        <v>0</v>
      </c>
      <c r="I352" s="21"/>
      <c r="J352" s="22">
        <v>0</v>
      </c>
      <c r="K352" s="22"/>
      <c r="L352" s="22" t="e">
        <f t="shared" si="46"/>
        <v>#DIV/0!</v>
      </c>
      <c r="M352" s="22"/>
      <c r="P352" s="5">
        <f t="shared" si="47"/>
        <v>0</v>
      </c>
      <c r="Q352" s="22"/>
      <c r="R352" s="32">
        <f t="shared" si="43"/>
        <v>0</v>
      </c>
      <c r="S352" s="26">
        <f t="shared" si="48"/>
        <v>0</v>
      </c>
      <c r="T352" s="5">
        <v>75</v>
      </c>
      <c r="U352" s="11">
        <f t="shared" si="49"/>
        <v>0</v>
      </c>
      <c r="W352" s="5" t="s">
        <v>17</v>
      </c>
    </row>
    <row r="353" spans="7:23" x14ac:dyDescent="0.25">
      <c r="G353" s="11">
        <f t="shared" si="44"/>
        <v>0</v>
      </c>
      <c r="H353" s="11">
        <f t="shared" si="45"/>
        <v>0</v>
      </c>
      <c r="I353" s="21"/>
      <c r="J353" s="22">
        <v>0</v>
      </c>
      <c r="K353" s="22"/>
      <c r="L353" s="22" t="e">
        <f t="shared" si="46"/>
        <v>#DIV/0!</v>
      </c>
      <c r="M353" s="22"/>
      <c r="P353" s="5">
        <f t="shared" si="47"/>
        <v>0</v>
      </c>
      <c r="Q353" s="22"/>
      <c r="R353" s="32">
        <f t="shared" si="43"/>
        <v>0</v>
      </c>
      <c r="S353" s="26">
        <f t="shared" si="48"/>
        <v>0</v>
      </c>
      <c r="T353" s="5">
        <v>75</v>
      </c>
      <c r="U353" s="11">
        <f t="shared" si="49"/>
        <v>0</v>
      </c>
      <c r="W353" s="5" t="s">
        <v>17</v>
      </c>
    </row>
    <row r="354" spans="7:23" x14ac:dyDescent="0.25">
      <c r="G354" s="11">
        <f t="shared" si="44"/>
        <v>0</v>
      </c>
      <c r="H354" s="11">
        <f t="shared" si="45"/>
        <v>0</v>
      </c>
      <c r="I354" s="21"/>
      <c r="J354" s="22">
        <v>0</v>
      </c>
      <c r="K354" s="22"/>
      <c r="L354" s="22" t="e">
        <f t="shared" si="46"/>
        <v>#DIV/0!</v>
      </c>
      <c r="M354" s="22"/>
      <c r="P354" s="5">
        <f t="shared" si="47"/>
        <v>0</v>
      </c>
      <c r="Q354" s="22"/>
      <c r="R354" s="32">
        <f t="shared" si="43"/>
        <v>0</v>
      </c>
      <c r="S354" s="26">
        <f t="shared" si="48"/>
        <v>0</v>
      </c>
      <c r="T354" s="5">
        <v>75</v>
      </c>
      <c r="U354" s="11">
        <f t="shared" si="49"/>
        <v>0</v>
      </c>
      <c r="W354" s="5" t="s">
        <v>17</v>
      </c>
    </row>
    <row r="355" spans="7:23" x14ac:dyDescent="0.25">
      <c r="G355" s="11">
        <f t="shared" si="44"/>
        <v>0</v>
      </c>
      <c r="H355" s="11">
        <f t="shared" si="45"/>
        <v>0</v>
      </c>
      <c r="I355" s="21"/>
      <c r="J355" s="22">
        <v>0</v>
      </c>
      <c r="K355" s="22"/>
      <c r="L355" s="22" t="e">
        <f t="shared" si="46"/>
        <v>#DIV/0!</v>
      </c>
      <c r="M355" s="22"/>
      <c r="P355" s="5">
        <f t="shared" si="47"/>
        <v>0</v>
      </c>
      <c r="Q355" s="22"/>
      <c r="R355" s="32">
        <f t="shared" si="43"/>
        <v>0</v>
      </c>
      <c r="S355" s="26">
        <f t="shared" si="48"/>
        <v>0</v>
      </c>
      <c r="T355" s="5">
        <v>75</v>
      </c>
      <c r="U355" s="11">
        <f t="shared" si="49"/>
        <v>0</v>
      </c>
      <c r="W355" s="5" t="s">
        <v>17</v>
      </c>
    </row>
    <row r="356" spans="7:23" x14ac:dyDescent="0.25">
      <c r="G356" s="11">
        <f t="shared" si="44"/>
        <v>0</v>
      </c>
      <c r="H356" s="11">
        <f t="shared" si="45"/>
        <v>0</v>
      </c>
      <c r="I356" s="21"/>
      <c r="J356" s="22">
        <v>0</v>
      </c>
      <c r="K356" s="22"/>
      <c r="L356" s="22" t="e">
        <f t="shared" si="46"/>
        <v>#DIV/0!</v>
      </c>
      <c r="M356" s="22"/>
      <c r="P356" s="5">
        <f t="shared" si="47"/>
        <v>0</v>
      </c>
      <c r="Q356" s="22"/>
      <c r="R356" s="32">
        <f t="shared" si="43"/>
        <v>0</v>
      </c>
      <c r="S356" s="26">
        <f t="shared" si="48"/>
        <v>0</v>
      </c>
      <c r="T356" s="5">
        <v>75</v>
      </c>
      <c r="U356" s="11">
        <f t="shared" si="49"/>
        <v>0</v>
      </c>
      <c r="W356" s="5" t="s">
        <v>17</v>
      </c>
    </row>
    <row r="357" spans="7:23" x14ac:dyDescent="0.25">
      <c r="G357" s="11">
        <f t="shared" si="44"/>
        <v>0</v>
      </c>
      <c r="H357" s="11">
        <f t="shared" si="45"/>
        <v>0</v>
      </c>
      <c r="I357" s="21"/>
      <c r="J357" s="22">
        <v>0</v>
      </c>
      <c r="K357" s="22"/>
      <c r="L357" s="22" t="e">
        <f t="shared" si="46"/>
        <v>#DIV/0!</v>
      </c>
      <c r="M357" s="22"/>
      <c r="P357" s="5">
        <f t="shared" si="47"/>
        <v>0</v>
      </c>
      <c r="Q357" s="22"/>
      <c r="R357" s="32">
        <f t="shared" si="43"/>
        <v>0</v>
      </c>
      <c r="S357" s="26">
        <f t="shared" si="48"/>
        <v>0</v>
      </c>
      <c r="T357" s="5">
        <v>75</v>
      </c>
      <c r="U357" s="11">
        <f t="shared" si="49"/>
        <v>0</v>
      </c>
      <c r="W357" s="5" t="s">
        <v>17</v>
      </c>
    </row>
    <row r="358" spans="7:23" x14ac:dyDescent="0.25">
      <c r="G358" s="11">
        <f t="shared" si="44"/>
        <v>0</v>
      </c>
      <c r="H358" s="11">
        <f t="shared" si="45"/>
        <v>0</v>
      </c>
      <c r="I358" s="21"/>
      <c r="J358" s="22">
        <v>0</v>
      </c>
      <c r="K358" s="22"/>
      <c r="L358" s="22" t="e">
        <f t="shared" si="46"/>
        <v>#DIV/0!</v>
      </c>
      <c r="M358" s="22"/>
      <c r="P358" s="5">
        <f t="shared" si="47"/>
        <v>0</v>
      </c>
      <c r="Q358" s="22"/>
      <c r="R358" s="32">
        <f t="shared" si="43"/>
        <v>0</v>
      </c>
      <c r="S358" s="26">
        <f t="shared" si="48"/>
        <v>0</v>
      </c>
      <c r="T358" s="5">
        <v>75</v>
      </c>
      <c r="U358" s="11">
        <f t="shared" si="49"/>
        <v>0</v>
      </c>
      <c r="W358" s="5" t="s">
        <v>17</v>
      </c>
    </row>
    <row r="359" spans="7:23" x14ac:dyDescent="0.25">
      <c r="G359" s="11">
        <f t="shared" si="44"/>
        <v>0</v>
      </c>
      <c r="H359" s="11">
        <f t="shared" si="45"/>
        <v>0</v>
      </c>
      <c r="I359" s="21"/>
      <c r="J359" s="22">
        <v>0</v>
      </c>
      <c r="K359" s="22"/>
      <c r="L359" s="22" t="e">
        <f t="shared" si="46"/>
        <v>#DIV/0!</v>
      </c>
      <c r="M359" s="22"/>
      <c r="P359" s="5">
        <f t="shared" si="47"/>
        <v>0</v>
      </c>
      <c r="Q359" s="22"/>
      <c r="R359" s="32">
        <f t="shared" si="43"/>
        <v>0</v>
      </c>
      <c r="S359" s="26">
        <f t="shared" si="48"/>
        <v>0</v>
      </c>
      <c r="T359" s="5">
        <v>75</v>
      </c>
      <c r="U359" s="11">
        <f t="shared" si="49"/>
        <v>0</v>
      </c>
      <c r="W359" s="5" t="s">
        <v>17</v>
      </c>
    </row>
    <row r="360" spans="7:23" x14ac:dyDescent="0.25">
      <c r="G360" s="11">
        <f t="shared" si="44"/>
        <v>0</v>
      </c>
      <c r="H360" s="11">
        <f t="shared" si="45"/>
        <v>0</v>
      </c>
      <c r="I360" s="21"/>
      <c r="J360" s="22">
        <v>0</v>
      </c>
      <c r="K360" s="22"/>
      <c r="L360" s="22" t="e">
        <f t="shared" si="46"/>
        <v>#DIV/0!</v>
      </c>
      <c r="M360" s="22"/>
      <c r="P360" s="5">
        <f t="shared" si="47"/>
        <v>0</v>
      </c>
      <c r="Q360" s="22"/>
      <c r="R360" s="32">
        <f t="shared" si="43"/>
        <v>0</v>
      </c>
      <c r="S360" s="26">
        <f t="shared" si="48"/>
        <v>0</v>
      </c>
      <c r="T360" s="5">
        <v>75</v>
      </c>
      <c r="U360" s="11">
        <f t="shared" si="49"/>
        <v>0</v>
      </c>
      <c r="W360" s="5" t="s">
        <v>17</v>
      </c>
    </row>
    <row r="361" spans="7:23" x14ac:dyDescent="0.25">
      <c r="G361" s="11">
        <f t="shared" si="44"/>
        <v>0</v>
      </c>
      <c r="H361" s="11">
        <f t="shared" si="45"/>
        <v>0</v>
      </c>
      <c r="I361" s="21"/>
      <c r="J361" s="22">
        <v>0</v>
      </c>
      <c r="K361" s="22"/>
      <c r="L361" s="22" t="e">
        <f t="shared" si="46"/>
        <v>#DIV/0!</v>
      </c>
      <c r="M361" s="22"/>
      <c r="P361" s="5">
        <f t="shared" si="47"/>
        <v>0</v>
      </c>
      <c r="Q361" s="22"/>
      <c r="R361" s="32">
        <f t="shared" si="43"/>
        <v>0</v>
      </c>
      <c r="S361" s="26">
        <f t="shared" si="48"/>
        <v>0</v>
      </c>
      <c r="T361" s="5">
        <v>75</v>
      </c>
      <c r="U361" s="11">
        <f t="shared" si="49"/>
        <v>0</v>
      </c>
      <c r="W361" s="5" t="s">
        <v>17</v>
      </c>
    </row>
    <row r="362" spans="7:23" x14ac:dyDescent="0.25">
      <c r="G362" s="11">
        <f t="shared" si="44"/>
        <v>0</v>
      </c>
      <c r="H362" s="11">
        <f t="shared" si="45"/>
        <v>0</v>
      </c>
      <c r="I362" s="21"/>
      <c r="J362" s="22">
        <v>0</v>
      </c>
      <c r="K362" s="22"/>
      <c r="L362" s="22" t="e">
        <f t="shared" si="46"/>
        <v>#DIV/0!</v>
      </c>
      <c r="M362" s="22"/>
      <c r="P362" s="5">
        <f t="shared" si="47"/>
        <v>0</v>
      </c>
      <c r="Q362" s="22"/>
      <c r="R362" s="32">
        <f t="shared" si="43"/>
        <v>0</v>
      </c>
      <c r="S362" s="26">
        <f t="shared" si="48"/>
        <v>0</v>
      </c>
      <c r="T362" s="5">
        <v>75</v>
      </c>
      <c r="U362" s="11">
        <f t="shared" si="49"/>
        <v>0</v>
      </c>
      <c r="W362" s="5" t="s">
        <v>17</v>
      </c>
    </row>
    <row r="363" spans="7:23" x14ac:dyDescent="0.25">
      <c r="G363" s="11">
        <f t="shared" si="44"/>
        <v>0</v>
      </c>
      <c r="H363" s="11">
        <f t="shared" si="45"/>
        <v>0</v>
      </c>
      <c r="I363" s="21"/>
      <c r="J363" s="22">
        <v>0</v>
      </c>
      <c r="K363" s="22"/>
      <c r="L363" s="22" t="e">
        <f t="shared" si="46"/>
        <v>#DIV/0!</v>
      </c>
      <c r="M363" s="22"/>
      <c r="P363" s="5">
        <f t="shared" si="47"/>
        <v>0</v>
      </c>
      <c r="Q363" s="22"/>
      <c r="R363" s="32">
        <f t="shared" si="43"/>
        <v>0</v>
      </c>
      <c r="S363" s="26">
        <f t="shared" si="48"/>
        <v>0</v>
      </c>
      <c r="T363" s="5">
        <v>75</v>
      </c>
      <c r="U363" s="11">
        <f t="shared" si="49"/>
        <v>0</v>
      </c>
      <c r="W363" s="5" t="s">
        <v>17</v>
      </c>
    </row>
    <row r="364" spans="7:23" x14ac:dyDescent="0.25">
      <c r="G364" s="11">
        <f t="shared" si="44"/>
        <v>0</v>
      </c>
      <c r="H364" s="11">
        <f t="shared" si="45"/>
        <v>0</v>
      </c>
      <c r="I364" s="21"/>
      <c r="J364" s="22">
        <v>0</v>
      </c>
      <c r="K364" s="22"/>
      <c r="L364" s="22" t="e">
        <f t="shared" si="46"/>
        <v>#DIV/0!</v>
      </c>
      <c r="M364" s="22"/>
      <c r="P364" s="5">
        <f t="shared" si="47"/>
        <v>0</v>
      </c>
      <c r="Q364" s="22"/>
      <c r="R364" s="32">
        <f t="shared" si="43"/>
        <v>0</v>
      </c>
      <c r="S364" s="26">
        <f t="shared" si="48"/>
        <v>0</v>
      </c>
      <c r="T364" s="5">
        <v>75</v>
      </c>
      <c r="U364" s="11">
        <f t="shared" si="49"/>
        <v>0</v>
      </c>
      <c r="W364" s="5" t="s">
        <v>17</v>
      </c>
    </row>
    <row r="365" spans="7:23" x14ac:dyDescent="0.25">
      <c r="I365" s="21"/>
      <c r="J365" s="22"/>
      <c r="K365" s="22"/>
      <c r="L365" s="22"/>
      <c r="M365" s="22"/>
      <c r="Q365" s="22"/>
      <c r="R365" s="32"/>
      <c r="S365" s="26"/>
      <c r="W365" s="5" t="s">
        <v>17</v>
      </c>
    </row>
    <row r="366" spans="7:23" x14ac:dyDescent="0.25">
      <c r="I366" s="21"/>
      <c r="J366" s="22"/>
      <c r="K366" s="22"/>
      <c r="L366" s="22"/>
      <c r="M366" s="22"/>
      <c r="Q366" s="22"/>
      <c r="R366" s="32"/>
      <c r="S366" s="26"/>
      <c r="W366" s="5" t="s">
        <v>17</v>
      </c>
    </row>
    <row r="367" spans="7:23" x14ac:dyDescent="0.25">
      <c r="I367" s="21"/>
      <c r="J367" s="22"/>
      <c r="K367" s="22"/>
      <c r="L367" s="22"/>
      <c r="M367" s="22"/>
      <c r="Q367" s="22"/>
      <c r="R367" s="32"/>
      <c r="S367" s="26"/>
      <c r="W367" s="5" t="s">
        <v>17</v>
      </c>
    </row>
    <row r="368" spans="7:23" x14ac:dyDescent="0.25">
      <c r="I368" s="21"/>
      <c r="J368" s="22"/>
      <c r="K368" s="22"/>
      <c r="L368" s="22"/>
      <c r="M368" s="22"/>
      <c r="Q368" s="22"/>
      <c r="R368" s="32"/>
      <c r="S368" s="26"/>
      <c r="W368" s="5" t="s">
        <v>17</v>
      </c>
    </row>
    <row r="369" spans="2:23" x14ac:dyDescent="0.25">
      <c r="I369" s="21"/>
      <c r="J369" s="22"/>
      <c r="K369" s="22"/>
      <c r="L369" s="22"/>
      <c r="M369" s="22"/>
      <c r="Q369" s="22"/>
      <c r="R369" s="32"/>
      <c r="S369" s="26"/>
      <c r="W369" s="5" t="s">
        <v>17</v>
      </c>
    </row>
    <row r="370" spans="2:23" x14ac:dyDescent="0.25">
      <c r="I370" s="21"/>
      <c r="J370" s="22"/>
      <c r="K370" s="22"/>
      <c r="L370" s="22"/>
      <c r="M370" s="22"/>
      <c r="Q370" s="22"/>
      <c r="R370" s="32"/>
      <c r="S370" s="26"/>
      <c r="W370" s="5" t="s">
        <v>17</v>
      </c>
    </row>
    <row r="371" spans="2:23" x14ac:dyDescent="0.25">
      <c r="I371" s="21"/>
      <c r="J371" s="22"/>
      <c r="K371" s="22"/>
      <c r="L371" s="22"/>
      <c r="M371" s="22"/>
      <c r="Q371" s="22"/>
      <c r="R371" s="32"/>
      <c r="S371" s="26"/>
      <c r="W371" s="5" t="s">
        <v>17</v>
      </c>
    </row>
    <row r="372" spans="2:23" x14ac:dyDescent="0.25">
      <c r="I372" s="22"/>
      <c r="J372" s="22"/>
      <c r="K372" s="22"/>
      <c r="L372" s="22"/>
      <c r="M372" s="22"/>
      <c r="Q372" s="22"/>
      <c r="R372" s="32"/>
      <c r="S372" s="26"/>
      <c r="W372" s="5" t="s">
        <v>17</v>
      </c>
    </row>
    <row r="373" spans="2:23" x14ac:dyDescent="0.25">
      <c r="B373" s="4"/>
      <c r="I373" s="23"/>
      <c r="J373" s="24"/>
      <c r="K373" s="24"/>
      <c r="L373" s="22"/>
      <c r="M373" s="24"/>
      <c r="Q373" s="22"/>
      <c r="R373" s="32"/>
      <c r="S373" s="26"/>
      <c r="W373" s="5" t="s">
        <v>17</v>
      </c>
    </row>
    <row r="374" spans="2:23" x14ac:dyDescent="0.25">
      <c r="I374" s="21"/>
      <c r="J374" s="24"/>
      <c r="K374" s="24"/>
      <c r="L374" s="22"/>
      <c r="M374" s="22"/>
      <c r="Q374" s="22"/>
      <c r="R374" s="32"/>
      <c r="S374" s="26"/>
      <c r="W374" s="5" t="s">
        <v>17</v>
      </c>
    </row>
    <row r="375" spans="2:23" x14ac:dyDescent="0.25">
      <c r="B375" s="4"/>
      <c r="I375" s="21"/>
      <c r="J375" s="22"/>
      <c r="K375" s="22"/>
      <c r="L375" s="22"/>
      <c r="M375" s="22"/>
      <c r="Q375" s="22"/>
      <c r="R375" s="32"/>
      <c r="S375" s="26"/>
      <c r="W375" s="5" t="s">
        <v>17</v>
      </c>
    </row>
    <row r="376" spans="2:23" x14ac:dyDescent="0.25">
      <c r="I376" s="21"/>
      <c r="J376" s="22"/>
      <c r="K376" s="22"/>
      <c r="L376" s="22"/>
      <c r="M376" s="22"/>
      <c r="Q376" s="22"/>
      <c r="R376" s="32"/>
      <c r="S376" s="26"/>
      <c r="W376" s="5" t="s">
        <v>17</v>
      </c>
    </row>
    <row r="377" spans="2:23" x14ac:dyDescent="0.25">
      <c r="B377" s="4"/>
      <c r="I377" s="23"/>
      <c r="J377" s="22"/>
      <c r="K377" s="22"/>
      <c r="L377" s="22"/>
      <c r="M377" s="22"/>
      <c r="Q377" s="22"/>
      <c r="R377" s="32"/>
      <c r="S377" s="26"/>
      <c r="W377" s="5" t="s">
        <v>17</v>
      </c>
    </row>
    <row r="378" spans="2:23" x14ac:dyDescent="0.25">
      <c r="I378" s="21"/>
      <c r="J378" s="22"/>
      <c r="K378" s="22"/>
      <c r="L378" s="22"/>
      <c r="M378" s="22"/>
      <c r="Q378" s="22"/>
      <c r="R378" s="32"/>
      <c r="S378" s="26"/>
      <c r="W378" s="5" t="s">
        <v>17</v>
      </c>
    </row>
    <row r="379" spans="2:23" x14ac:dyDescent="0.25">
      <c r="B379" s="4"/>
      <c r="I379" s="21"/>
      <c r="J379" s="22"/>
      <c r="K379" s="22"/>
      <c r="L379" s="22"/>
      <c r="M379" s="22"/>
      <c r="Q379" s="22"/>
      <c r="R379" s="32"/>
      <c r="S379" s="26"/>
      <c r="W379" s="5" t="s">
        <v>17</v>
      </c>
    </row>
    <row r="380" spans="2:23" x14ac:dyDescent="0.25">
      <c r="I380" s="21"/>
      <c r="J380" s="22"/>
      <c r="K380" s="22"/>
      <c r="L380" s="22"/>
      <c r="M380" s="22"/>
      <c r="Q380" s="22"/>
      <c r="R380" s="32"/>
      <c r="S380" s="26"/>
      <c r="W380" s="5" t="s">
        <v>17</v>
      </c>
    </row>
    <row r="381" spans="2:23" x14ac:dyDescent="0.25">
      <c r="B381" s="4"/>
      <c r="I381" s="23"/>
      <c r="J381" s="22"/>
      <c r="K381" s="22"/>
      <c r="L381" s="22"/>
      <c r="M381" s="22"/>
      <c r="Q381" s="22"/>
      <c r="R381" s="32"/>
      <c r="S381" s="26"/>
      <c r="W381" s="5" t="s">
        <v>17</v>
      </c>
    </row>
    <row r="382" spans="2:23" x14ac:dyDescent="0.25">
      <c r="I382" s="21"/>
      <c r="J382" s="22"/>
      <c r="K382" s="22"/>
      <c r="L382" s="22"/>
      <c r="M382" s="22"/>
      <c r="Q382" s="22"/>
      <c r="R382" s="32"/>
      <c r="S382" s="26"/>
      <c r="W382" s="5" t="s">
        <v>17</v>
      </c>
    </row>
    <row r="383" spans="2:23" x14ac:dyDescent="0.25">
      <c r="B383" s="4"/>
      <c r="I383" s="21"/>
      <c r="J383" s="22"/>
      <c r="K383" s="22"/>
      <c r="L383" s="22"/>
      <c r="M383" s="22"/>
      <c r="Q383" s="22"/>
      <c r="R383" s="32"/>
      <c r="S383" s="26"/>
      <c r="W383" s="5" t="s">
        <v>17</v>
      </c>
    </row>
    <row r="384" spans="2:23" x14ac:dyDescent="0.25">
      <c r="I384" s="21"/>
      <c r="J384" s="22"/>
      <c r="K384" s="22"/>
      <c r="L384" s="22"/>
      <c r="M384" s="22"/>
      <c r="Q384" s="22"/>
      <c r="R384" s="32"/>
      <c r="S384" s="26"/>
      <c r="W384" s="5" t="s">
        <v>17</v>
      </c>
    </row>
    <row r="385" spans="2:23" x14ac:dyDescent="0.25">
      <c r="B385" s="4"/>
      <c r="I385" s="23"/>
      <c r="J385" s="22"/>
      <c r="K385" s="22"/>
      <c r="L385" s="22"/>
      <c r="M385" s="22"/>
      <c r="Q385" s="22"/>
      <c r="R385" s="32"/>
      <c r="S385" s="26"/>
      <c r="W385" s="5" t="s">
        <v>17</v>
      </c>
    </row>
    <row r="386" spans="2:23" x14ac:dyDescent="0.25">
      <c r="I386" s="21"/>
      <c r="J386" s="22"/>
      <c r="K386" s="22"/>
      <c r="L386" s="22"/>
      <c r="M386" s="22"/>
      <c r="Q386" s="22"/>
      <c r="R386" s="32"/>
      <c r="S386" s="26"/>
      <c r="W386" s="5" t="s">
        <v>17</v>
      </c>
    </row>
    <row r="387" spans="2:23" x14ac:dyDescent="0.25">
      <c r="B387" s="4"/>
      <c r="I387" s="21"/>
      <c r="J387" s="22"/>
      <c r="K387" s="22"/>
      <c r="L387" s="22"/>
      <c r="M387" s="22"/>
      <c r="Q387" s="22"/>
      <c r="R387" s="32"/>
      <c r="S387" s="26"/>
      <c r="W387" s="5" t="s">
        <v>17</v>
      </c>
    </row>
    <row r="388" spans="2:23" x14ac:dyDescent="0.25">
      <c r="I388" s="21"/>
      <c r="J388" s="22"/>
      <c r="K388" s="22"/>
      <c r="L388" s="22"/>
      <c r="M388" s="22"/>
      <c r="Q388" s="22"/>
      <c r="R388" s="32"/>
      <c r="S388" s="26"/>
      <c r="W388" s="5" t="s">
        <v>17</v>
      </c>
    </row>
    <row r="389" spans="2:23" x14ac:dyDescent="0.25">
      <c r="B389" s="4"/>
      <c r="I389" s="23"/>
      <c r="J389" s="22"/>
      <c r="K389" s="22"/>
      <c r="L389" s="22"/>
      <c r="M389" s="22"/>
      <c r="Q389" s="22"/>
      <c r="R389" s="32"/>
      <c r="S389" s="26"/>
      <c r="W389" s="5" t="s">
        <v>17</v>
      </c>
    </row>
    <row r="390" spans="2:23" x14ac:dyDescent="0.25">
      <c r="I390" s="21"/>
      <c r="J390" s="22"/>
      <c r="K390" s="22"/>
      <c r="L390" s="22"/>
      <c r="M390" s="22"/>
      <c r="Q390" s="22"/>
      <c r="R390" s="32"/>
      <c r="S390" s="26"/>
      <c r="W390" s="5" t="s">
        <v>17</v>
      </c>
    </row>
    <row r="391" spans="2:23" x14ac:dyDescent="0.25">
      <c r="B391" s="4"/>
      <c r="I391" s="21"/>
      <c r="J391" s="22"/>
      <c r="K391" s="22"/>
      <c r="L391" s="22"/>
      <c r="M391" s="22"/>
      <c r="Q391" s="22"/>
      <c r="R391" s="32"/>
      <c r="S391" s="26"/>
      <c r="W391" s="5" t="s">
        <v>17</v>
      </c>
    </row>
    <row r="392" spans="2:23" x14ac:dyDescent="0.25">
      <c r="I392" s="21"/>
      <c r="J392" s="22"/>
      <c r="K392" s="22"/>
      <c r="L392" s="22"/>
      <c r="M392" s="22"/>
      <c r="Q392" s="22"/>
      <c r="R392" s="32"/>
      <c r="S392" s="26"/>
      <c r="W392" s="5" t="s">
        <v>17</v>
      </c>
    </row>
    <row r="393" spans="2:23" x14ac:dyDescent="0.25">
      <c r="B393" s="4"/>
      <c r="I393" s="25"/>
      <c r="J393" s="24"/>
      <c r="K393" s="22"/>
      <c r="L393" s="24"/>
      <c r="M393" s="24"/>
      <c r="Q393" s="22"/>
      <c r="R393" s="32"/>
      <c r="S393" s="26"/>
      <c r="W393" s="5" t="s">
        <v>17</v>
      </c>
    </row>
    <row r="394" spans="2:23" x14ac:dyDescent="0.25">
      <c r="I394" s="21"/>
      <c r="J394" s="24"/>
      <c r="K394" s="22"/>
      <c r="L394" s="22"/>
      <c r="M394" s="22"/>
      <c r="Q394" s="22"/>
      <c r="R394" s="32"/>
      <c r="S394" s="26"/>
      <c r="W394" s="5" t="s">
        <v>17</v>
      </c>
    </row>
    <row r="395" spans="2:23" x14ac:dyDescent="0.25">
      <c r="B395" s="4"/>
      <c r="I395" s="21"/>
      <c r="J395" s="24"/>
      <c r="K395" s="22"/>
      <c r="L395" s="22"/>
      <c r="M395" s="22"/>
      <c r="Q395" s="22"/>
      <c r="R395" s="32"/>
      <c r="S395" s="26"/>
      <c r="W395" s="5" t="s">
        <v>17</v>
      </c>
    </row>
    <row r="396" spans="2:23" x14ac:dyDescent="0.25">
      <c r="I396" s="21"/>
      <c r="J396" s="22"/>
      <c r="K396" s="22"/>
      <c r="L396" s="22"/>
      <c r="M396" s="22"/>
      <c r="Q396" s="22"/>
      <c r="R396" s="32"/>
      <c r="S396" s="26"/>
      <c r="W396" s="5" t="s">
        <v>17</v>
      </c>
    </row>
    <row r="397" spans="2:23" x14ac:dyDescent="0.25">
      <c r="B397" s="4"/>
      <c r="C397" s="4"/>
      <c r="I397" s="23"/>
      <c r="J397" s="22"/>
      <c r="K397" s="22"/>
      <c r="L397" s="22"/>
      <c r="M397" s="22"/>
      <c r="Q397" s="22"/>
      <c r="R397" s="32"/>
      <c r="S397" s="26"/>
      <c r="W397" s="5" t="s">
        <v>17</v>
      </c>
    </row>
    <row r="398" spans="2:23" x14ac:dyDescent="0.25">
      <c r="I398" s="21"/>
      <c r="J398" s="22"/>
      <c r="K398" s="22"/>
      <c r="L398" s="22"/>
      <c r="M398" s="22"/>
      <c r="Q398" s="22"/>
      <c r="R398" s="32"/>
      <c r="S398" s="26"/>
      <c r="W398" s="5" t="s">
        <v>17</v>
      </c>
    </row>
    <row r="399" spans="2:23" x14ac:dyDescent="0.25">
      <c r="B399" s="4"/>
      <c r="I399" s="21"/>
      <c r="J399" s="22"/>
      <c r="K399" s="22"/>
      <c r="L399" s="22"/>
      <c r="M399" s="22"/>
      <c r="Q399" s="22"/>
      <c r="R399" s="32"/>
      <c r="S399" s="26"/>
      <c r="W399" s="5" t="s">
        <v>17</v>
      </c>
    </row>
    <row r="400" spans="2:23" x14ac:dyDescent="0.25">
      <c r="I400" s="21"/>
      <c r="J400" s="22"/>
      <c r="K400" s="22"/>
      <c r="L400" s="22"/>
      <c r="M400" s="22"/>
      <c r="Q400" s="22"/>
      <c r="R400" s="32"/>
      <c r="S400" s="26"/>
      <c r="W400" s="5" t="s">
        <v>17</v>
      </c>
    </row>
    <row r="401" spans="2:23" x14ac:dyDescent="0.25">
      <c r="B401" s="4"/>
      <c r="I401" s="23"/>
      <c r="J401" s="22"/>
      <c r="K401" s="22"/>
      <c r="L401" s="22"/>
      <c r="M401" s="22"/>
      <c r="Q401" s="22"/>
      <c r="R401" s="32"/>
      <c r="S401" s="26"/>
      <c r="W401" s="5" t="s">
        <v>17</v>
      </c>
    </row>
    <row r="402" spans="2:23" x14ac:dyDescent="0.25">
      <c r="I402" s="21"/>
      <c r="J402" s="22"/>
      <c r="K402" s="22"/>
      <c r="L402" s="22"/>
      <c r="M402" s="22"/>
      <c r="Q402" s="22"/>
      <c r="R402" s="32"/>
      <c r="S402" s="26"/>
      <c r="W402" s="5" t="s">
        <v>17</v>
      </c>
    </row>
    <row r="403" spans="2:23" x14ac:dyDescent="0.25">
      <c r="B403" s="4"/>
      <c r="I403" s="21"/>
      <c r="J403" s="22"/>
      <c r="K403" s="22"/>
      <c r="L403" s="22"/>
      <c r="M403" s="22"/>
      <c r="Q403" s="22"/>
      <c r="R403" s="32"/>
      <c r="S403" s="26"/>
      <c r="W403" s="5" t="s">
        <v>17</v>
      </c>
    </row>
    <row r="404" spans="2:23" x14ac:dyDescent="0.25">
      <c r="I404" s="21"/>
      <c r="J404" s="22"/>
      <c r="K404" s="22"/>
      <c r="L404" s="22"/>
      <c r="M404" s="22"/>
      <c r="Q404" s="22"/>
      <c r="R404" s="32"/>
      <c r="S404" s="26"/>
      <c r="W404" s="5" t="s">
        <v>17</v>
      </c>
    </row>
    <row r="405" spans="2:23" x14ac:dyDescent="0.25">
      <c r="I405" s="23"/>
      <c r="J405" s="22"/>
      <c r="K405" s="22"/>
      <c r="L405" s="22"/>
      <c r="M405" s="22"/>
      <c r="Q405" s="22"/>
      <c r="R405" s="32"/>
      <c r="S405" s="26"/>
      <c r="W405" s="5" t="s">
        <v>17</v>
      </c>
    </row>
    <row r="406" spans="2:23" x14ac:dyDescent="0.25">
      <c r="B406" s="4"/>
      <c r="I406" s="21"/>
      <c r="J406" s="22"/>
      <c r="K406" s="22"/>
      <c r="L406" s="22"/>
      <c r="M406" s="22"/>
      <c r="Q406" s="22"/>
      <c r="R406" s="32"/>
      <c r="S406" s="26"/>
      <c r="W406" s="5" t="s">
        <v>17</v>
      </c>
    </row>
    <row r="407" spans="2:23" x14ac:dyDescent="0.25">
      <c r="I407" s="21"/>
      <c r="J407" s="22"/>
      <c r="K407" s="22"/>
      <c r="L407" s="22"/>
      <c r="M407" s="24"/>
      <c r="Q407" s="22"/>
      <c r="R407" s="32"/>
      <c r="S407" s="26"/>
      <c r="W407" s="5" t="s">
        <v>17</v>
      </c>
    </row>
    <row r="408" spans="2:23" x14ac:dyDescent="0.25">
      <c r="B408" s="4"/>
      <c r="I408" s="21"/>
      <c r="J408" s="22"/>
      <c r="K408" s="22"/>
      <c r="L408" s="22"/>
      <c r="M408" s="22"/>
      <c r="Q408" s="22"/>
      <c r="R408" s="32"/>
      <c r="S408" s="26"/>
      <c r="W408" s="5" t="s">
        <v>17</v>
      </c>
    </row>
    <row r="409" spans="2:23" x14ac:dyDescent="0.25">
      <c r="B409" s="4"/>
      <c r="I409" s="25"/>
      <c r="J409" s="22"/>
      <c r="K409" s="22"/>
      <c r="L409" s="22"/>
      <c r="M409" s="22"/>
      <c r="Q409" s="22"/>
      <c r="R409" s="32"/>
      <c r="S409" s="26"/>
      <c r="W409" s="5" t="s">
        <v>17</v>
      </c>
    </row>
    <row r="410" spans="2:23" x14ac:dyDescent="0.25">
      <c r="I410" s="21"/>
      <c r="J410" s="22"/>
      <c r="K410" s="22"/>
      <c r="L410" s="22"/>
      <c r="M410" s="22"/>
      <c r="Q410" s="22"/>
      <c r="R410" s="32"/>
      <c r="S410" s="26"/>
      <c r="W410" s="5" t="s">
        <v>17</v>
      </c>
    </row>
    <row r="411" spans="2:23" x14ac:dyDescent="0.25">
      <c r="B411" s="4"/>
      <c r="I411" s="21"/>
      <c r="J411" s="22"/>
      <c r="K411" s="22"/>
      <c r="L411" s="22"/>
      <c r="M411" s="22"/>
      <c r="Q411" s="22"/>
      <c r="R411" s="32"/>
      <c r="S411" s="26"/>
      <c r="W411" s="5" t="s">
        <v>17</v>
      </c>
    </row>
    <row r="412" spans="2:23" x14ac:dyDescent="0.25">
      <c r="I412" s="21"/>
      <c r="J412" s="22"/>
      <c r="K412" s="22"/>
      <c r="L412" s="22"/>
      <c r="M412" s="22"/>
      <c r="Q412" s="22"/>
      <c r="R412" s="32"/>
      <c r="S412" s="26"/>
      <c r="W412" s="5" t="s">
        <v>17</v>
      </c>
    </row>
    <row r="413" spans="2:23" x14ac:dyDescent="0.25">
      <c r="I413" s="23"/>
      <c r="J413" s="22"/>
      <c r="K413" s="22"/>
      <c r="L413" s="22"/>
      <c r="M413" s="24"/>
      <c r="Q413" s="22"/>
      <c r="R413" s="32"/>
      <c r="S413" s="26"/>
      <c r="W413" s="5" t="s">
        <v>17</v>
      </c>
    </row>
    <row r="414" spans="2:23" x14ac:dyDescent="0.25">
      <c r="B414" s="4"/>
      <c r="I414" s="21"/>
      <c r="J414" s="22"/>
      <c r="K414" s="22"/>
      <c r="L414" s="22"/>
      <c r="M414" s="22"/>
      <c r="Q414" s="22"/>
      <c r="R414" s="32"/>
      <c r="S414" s="26"/>
      <c r="W414" s="5" t="s">
        <v>17</v>
      </c>
    </row>
    <row r="415" spans="2:23" x14ac:dyDescent="0.25">
      <c r="I415" s="21"/>
      <c r="J415" s="22"/>
      <c r="K415" s="22"/>
      <c r="L415" s="22"/>
      <c r="M415" s="22"/>
      <c r="Q415" s="22"/>
      <c r="R415" s="32"/>
      <c r="S415" s="26"/>
      <c r="W415" s="5" t="s">
        <v>17</v>
      </c>
    </row>
    <row r="416" spans="2:23" x14ac:dyDescent="0.25">
      <c r="B416" s="4"/>
      <c r="I416" s="21"/>
      <c r="J416" s="22"/>
      <c r="K416" s="22"/>
      <c r="L416" s="22"/>
      <c r="M416" s="22"/>
      <c r="Q416" s="22"/>
      <c r="R416" s="32"/>
      <c r="S416" s="26"/>
      <c r="W416" s="5" t="s">
        <v>17</v>
      </c>
    </row>
    <row r="417" spans="2:23" x14ac:dyDescent="0.25">
      <c r="B417" s="4"/>
      <c r="I417" s="23"/>
      <c r="J417" s="22"/>
      <c r="K417" s="22"/>
      <c r="L417" s="22"/>
      <c r="M417" s="22"/>
      <c r="Q417" s="22"/>
      <c r="R417" s="32"/>
      <c r="S417" s="26"/>
      <c r="W417" s="5" t="s">
        <v>17</v>
      </c>
    </row>
    <row r="418" spans="2:23" x14ac:dyDescent="0.25">
      <c r="I418" s="21"/>
      <c r="J418" s="22"/>
      <c r="K418" s="22"/>
      <c r="L418" s="22"/>
      <c r="M418" s="24"/>
      <c r="Q418" s="22"/>
      <c r="R418" s="32"/>
      <c r="S418" s="26"/>
      <c r="W418" s="5" t="s">
        <v>17</v>
      </c>
    </row>
    <row r="419" spans="2:23" x14ac:dyDescent="0.25">
      <c r="B419" s="4"/>
      <c r="I419" s="21"/>
      <c r="J419" s="22"/>
      <c r="K419" s="22"/>
      <c r="L419" s="22"/>
      <c r="M419" s="22"/>
      <c r="Q419" s="22"/>
      <c r="R419" s="32"/>
      <c r="S419" s="26"/>
      <c r="W419" s="5" t="s">
        <v>17</v>
      </c>
    </row>
    <row r="420" spans="2:23" x14ac:dyDescent="0.25">
      <c r="I420" s="21"/>
      <c r="J420" s="24"/>
      <c r="K420" s="22"/>
      <c r="L420" s="22"/>
      <c r="M420" s="22"/>
      <c r="Q420" s="22"/>
      <c r="R420" s="32"/>
      <c r="S420" s="26"/>
      <c r="W420" s="5" t="s">
        <v>17</v>
      </c>
    </row>
    <row r="421" spans="2:23" x14ac:dyDescent="0.25">
      <c r="I421" s="23"/>
      <c r="J421" s="24"/>
      <c r="K421" s="22"/>
      <c r="L421" s="22"/>
      <c r="M421" s="22"/>
      <c r="Q421" s="22"/>
      <c r="R421" s="32"/>
      <c r="S421" s="26"/>
      <c r="W421" s="5" t="s">
        <v>17</v>
      </c>
    </row>
    <row r="422" spans="2:23" x14ac:dyDescent="0.25">
      <c r="B422" s="4"/>
      <c r="I422" s="21"/>
      <c r="J422" s="24"/>
      <c r="K422" s="22"/>
      <c r="L422" s="22"/>
      <c r="M422" s="22"/>
      <c r="Q422" s="22"/>
      <c r="R422" s="32"/>
      <c r="S422" s="26"/>
      <c r="W422" s="5" t="s">
        <v>17</v>
      </c>
    </row>
    <row r="423" spans="2:23" x14ac:dyDescent="0.25">
      <c r="I423" s="21"/>
      <c r="J423" s="22"/>
      <c r="K423" s="22"/>
      <c r="L423" s="22"/>
      <c r="M423" s="22"/>
      <c r="Q423" s="22"/>
      <c r="R423" s="32"/>
      <c r="S423" s="26"/>
      <c r="W423" s="5" t="s">
        <v>17</v>
      </c>
    </row>
    <row r="424" spans="2:23" x14ac:dyDescent="0.25">
      <c r="B424" s="4"/>
      <c r="C424" s="4"/>
      <c r="I424" s="21"/>
      <c r="J424" s="22"/>
      <c r="K424" s="22"/>
      <c r="L424" s="22"/>
      <c r="M424" s="22"/>
      <c r="Q424" s="22"/>
      <c r="R424" s="32"/>
      <c r="S424" s="26"/>
      <c r="W424" s="5" t="s">
        <v>17</v>
      </c>
    </row>
    <row r="425" spans="2:23" x14ac:dyDescent="0.25">
      <c r="B425" s="4"/>
      <c r="I425" s="25"/>
      <c r="J425" s="22"/>
      <c r="K425" s="22"/>
      <c r="L425" s="22"/>
      <c r="M425" s="22"/>
      <c r="Q425" s="22"/>
      <c r="R425" s="32"/>
      <c r="S425" s="26"/>
      <c r="W425" s="5" t="s">
        <v>17</v>
      </c>
    </row>
    <row r="426" spans="2:23" x14ac:dyDescent="0.25">
      <c r="I426" s="21"/>
      <c r="J426" s="22"/>
      <c r="K426" s="22"/>
      <c r="L426" s="22"/>
      <c r="M426" s="22"/>
      <c r="Q426" s="22"/>
      <c r="R426" s="32"/>
      <c r="S426" s="26"/>
      <c r="W426" s="5" t="s">
        <v>17</v>
      </c>
    </row>
    <row r="427" spans="2:23" x14ac:dyDescent="0.25">
      <c r="B427" s="4"/>
      <c r="I427" s="21"/>
      <c r="J427" s="22"/>
      <c r="K427" s="22"/>
      <c r="L427" s="22"/>
      <c r="M427" s="22"/>
      <c r="Q427" s="22"/>
      <c r="R427" s="32"/>
      <c r="S427" s="26"/>
      <c r="W427" s="5" t="s">
        <v>17</v>
      </c>
    </row>
    <row r="428" spans="2:23" x14ac:dyDescent="0.25">
      <c r="I428" s="21"/>
      <c r="J428" s="22"/>
      <c r="K428" s="22"/>
      <c r="L428" s="22"/>
      <c r="M428" s="22"/>
      <c r="Q428" s="22"/>
      <c r="R428" s="32"/>
      <c r="S428" s="26"/>
      <c r="W428" s="5" t="s">
        <v>17</v>
      </c>
    </row>
    <row r="429" spans="2:23" x14ac:dyDescent="0.25">
      <c r="I429" s="23"/>
      <c r="J429" s="22"/>
      <c r="K429" s="22"/>
      <c r="L429" s="22"/>
      <c r="M429" s="22"/>
      <c r="Q429" s="22"/>
      <c r="R429" s="32"/>
      <c r="S429" s="26"/>
      <c r="W429" s="5" t="s">
        <v>17</v>
      </c>
    </row>
    <row r="430" spans="2:23" x14ac:dyDescent="0.25">
      <c r="B430" s="4"/>
      <c r="I430" s="21"/>
      <c r="J430" s="22"/>
      <c r="K430" s="22"/>
      <c r="L430" s="22"/>
      <c r="M430" s="22"/>
      <c r="Q430" s="22"/>
      <c r="R430" s="32"/>
      <c r="S430" s="26"/>
      <c r="W430" s="5" t="s">
        <v>17</v>
      </c>
    </row>
    <row r="431" spans="2:23" x14ac:dyDescent="0.25">
      <c r="I431" s="21"/>
      <c r="J431" s="22"/>
      <c r="K431" s="22"/>
      <c r="L431" s="22"/>
      <c r="M431" s="22"/>
      <c r="Q431" s="22"/>
      <c r="R431" s="32"/>
      <c r="S431" s="26"/>
      <c r="W431" s="5" t="s">
        <v>17</v>
      </c>
    </row>
    <row r="432" spans="2:23" x14ac:dyDescent="0.25">
      <c r="B432" s="4"/>
      <c r="I432" s="21"/>
      <c r="J432" s="22"/>
      <c r="K432" s="22"/>
      <c r="L432" s="22"/>
      <c r="M432" s="22"/>
      <c r="Q432" s="22"/>
      <c r="R432" s="32"/>
      <c r="S432" s="26"/>
      <c r="W432" s="5" t="s">
        <v>17</v>
      </c>
    </row>
    <row r="433" spans="2:23" x14ac:dyDescent="0.25">
      <c r="B433" s="4"/>
      <c r="I433" s="21"/>
      <c r="J433" s="22"/>
      <c r="K433" s="22"/>
      <c r="L433" s="22"/>
      <c r="M433" s="22"/>
      <c r="Q433" s="22"/>
      <c r="R433" s="32"/>
      <c r="S433" s="26"/>
      <c r="W433" s="5" t="s">
        <v>17</v>
      </c>
    </row>
    <row r="434" spans="2:23" x14ac:dyDescent="0.25">
      <c r="I434" s="21"/>
      <c r="J434" s="22"/>
      <c r="K434" s="22"/>
      <c r="L434" s="22"/>
      <c r="M434" s="22"/>
      <c r="Q434" s="22"/>
      <c r="R434" s="32"/>
      <c r="S434" s="26"/>
      <c r="W434" s="5" t="s">
        <v>17</v>
      </c>
    </row>
    <row r="435" spans="2:23" x14ac:dyDescent="0.25">
      <c r="I435" s="21"/>
      <c r="J435" s="22"/>
      <c r="K435" s="22"/>
      <c r="L435" s="22"/>
      <c r="M435" s="24"/>
      <c r="Q435" s="22"/>
      <c r="R435" s="32"/>
      <c r="S435" s="26"/>
      <c r="W435" s="5" t="s">
        <v>17</v>
      </c>
    </row>
    <row r="436" spans="2:23" x14ac:dyDescent="0.25">
      <c r="I436" s="21"/>
      <c r="J436" s="22"/>
      <c r="K436" s="22"/>
      <c r="L436" s="22"/>
      <c r="M436" s="22"/>
      <c r="Q436" s="22"/>
      <c r="R436" s="32"/>
      <c r="S436" s="26"/>
      <c r="W436" s="5" t="s">
        <v>17</v>
      </c>
    </row>
    <row r="437" spans="2:23" x14ac:dyDescent="0.25">
      <c r="B437" s="4"/>
      <c r="I437" s="21"/>
      <c r="J437" s="22"/>
      <c r="K437" s="22"/>
      <c r="L437" s="22"/>
      <c r="M437" s="22"/>
      <c r="Q437" s="22"/>
      <c r="R437" s="32"/>
      <c r="S437" s="26"/>
      <c r="W437" s="5" t="s">
        <v>17</v>
      </c>
    </row>
    <row r="438" spans="2:23" x14ac:dyDescent="0.25">
      <c r="B438" s="4"/>
      <c r="I438" s="21"/>
      <c r="J438" s="22"/>
      <c r="K438" s="22"/>
      <c r="L438" s="22"/>
      <c r="M438" s="22"/>
      <c r="Q438" s="22"/>
      <c r="R438" s="32"/>
      <c r="S438" s="26"/>
      <c r="W438" s="5" t="s">
        <v>17</v>
      </c>
    </row>
    <row r="439" spans="2:23" x14ac:dyDescent="0.25">
      <c r="B439" s="4"/>
      <c r="I439" s="21"/>
      <c r="J439" s="22"/>
      <c r="K439" s="22"/>
      <c r="L439" s="22"/>
      <c r="M439" s="22"/>
      <c r="Q439" s="22"/>
      <c r="R439" s="32"/>
      <c r="S439" s="26"/>
      <c r="W439" s="5" t="s">
        <v>17</v>
      </c>
    </row>
    <row r="440" spans="2:23" x14ac:dyDescent="0.25">
      <c r="B440" s="4"/>
      <c r="I440" s="21"/>
      <c r="J440" s="22"/>
      <c r="K440" s="22"/>
      <c r="L440" s="22"/>
      <c r="M440" s="22"/>
      <c r="Q440" s="22"/>
      <c r="R440" s="32"/>
      <c r="S440" s="26"/>
      <c r="W440" s="5" t="s">
        <v>17</v>
      </c>
    </row>
    <row r="441" spans="2:23" x14ac:dyDescent="0.25">
      <c r="B441" s="4"/>
      <c r="I441" s="21"/>
      <c r="J441" s="22"/>
      <c r="K441" s="22"/>
      <c r="L441" s="22"/>
      <c r="M441" s="22"/>
      <c r="Q441" s="22"/>
      <c r="R441" s="32"/>
      <c r="S441" s="26"/>
      <c r="W441" s="5" t="s">
        <v>17</v>
      </c>
    </row>
    <row r="442" spans="2:23" x14ac:dyDescent="0.25">
      <c r="B442" s="4"/>
      <c r="I442" s="21"/>
      <c r="J442" s="22"/>
      <c r="K442" s="22"/>
      <c r="L442" s="22"/>
      <c r="M442" s="24"/>
      <c r="Q442" s="22"/>
      <c r="R442" s="32"/>
      <c r="S442" s="26"/>
      <c r="W442" s="5" t="s">
        <v>17</v>
      </c>
    </row>
    <row r="443" spans="2:23" x14ac:dyDescent="0.25">
      <c r="B443" s="4"/>
      <c r="I443" s="21"/>
      <c r="J443" s="22"/>
      <c r="K443" s="22"/>
      <c r="L443" s="22"/>
      <c r="M443" s="22"/>
      <c r="Q443" s="22"/>
      <c r="R443" s="32"/>
      <c r="S443" s="26"/>
      <c r="W443" s="5" t="s">
        <v>17</v>
      </c>
    </row>
    <row r="444" spans="2:23" x14ac:dyDescent="0.25">
      <c r="B444" s="4"/>
      <c r="I444" s="21"/>
      <c r="J444" s="24"/>
      <c r="K444" s="22"/>
      <c r="L444" s="22"/>
      <c r="M444" s="22"/>
      <c r="Q444" s="22"/>
      <c r="R444" s="32"/>
      <c r="S444" s="26"/>
      <c r="W444" s="5" t="s">
        <v>17</v>
      </c>
    </row>
    <row r="445" spans="2:23" x14ac:dyDescent="0.25">
      <c r="B445" s="4"/>
      <c r="I445" s="21"/>
      <c r="J445" s="24"/>
      <c r="K445" s="22"/>
      <c r="L445" s="22"/>
      <c r="M445" s="22"/>
      <c r="Q445" s="22"/>
      <c r="R445" s="32"/>
      <c r="S445" s="26"/>
      <c r="W445" s="5" t="s">
        <v>17</v>
      </c>
    </row>
    <row r="446" spans="2:23" x14ac:dyDescent="0.25">
      <c r="B446" s="4"/>
      <c r="I446" s="21"/>
      <c r="J446" s="24"/>
      <c r="K446" s="22"/>
      <c r="L446" s="22"/>
      <c r="M446" s="22"/>
      <c r="Q446" s="22"/>
      <c r="R446" s="32"/>
      <c r="S446" s="26"/>
      <c r="W446" s="5" t="s">
        <v>17</v>
      </c>
    </row>
    <row r="447" spans="2:23" x14ac:dyDescent="0.25">
      <c r="B447" s="4"/>
      <c r="I447" s="21"/>
      <c r="J447" s="22"/>
      <c r="K447" s="22"/>
      <c r="L447" s="22"/>
      <c r="M447" s="22"/>
      <c r="Q447" s="22"/>
      <c r="R447" s="32"/>
      <c r="S447" s="26"/>
      <c r="W447" s="5" t="s">
        <v>17</v>
      </c>
    </row>
    <row r="448" spans="2:23" x14ac:dyDescent="0.25">
      <c r="B448" s="4"/>
      <c r="I448" s="21"/>
      <c r="J448" s="22"/>
      <c r="K448" s="22"/>
      <c r="L448" s="22"/>
      <c r="M448" s="22"/>
      <c r="Q448" s="22"/>
      <c r="R448" s="32"/>
      <c r="S448" s="26"/>
      <c r="W448" s="5" t="s">
        <v>17</v>
      </c>
    </row>
    <row r="449" spans="2:23" x14ac:dyDescent="0.25">
      <c r="B449" s="4"/>
      <c r="I449" s="21"/>
      <c r="J449" s="22"/>
      <c r="K449" s="24"/>
      <c r="L449" s="22"/>
      <c r="M449" s="24"/>
      <c r="Q449" s="22"/>
      <c r="R449" s="32"/>
      <c r="S449" s="26"/>
      <c r="W449" s="5" t="s">
        <v>17</v>
      </c>
    </row>
    <row r="450" spans="2:23" x14ac:dyDescent="0.25">
      <c r="B450" s="4"/>
      <c r="I450" s="21"/>
      <c r="J450" s="22"/>
      <c r="K450" s="22"/>
      <c r="L450" s="22"/>
      <c r="M450" s="22"/>
      <c r="Q450" s="22"/>
      <c r="R450" s="32"/>
      <c r="S450" s="26"/>
      <c r="W450" s="5" t="s">
        <v>17</v>
      </c>
    </row>
    <row r="451" spans="2:23" x14ac:dyDescent="0.25">
      <c r="B451" s="4"/>
      <c r="Q451" s="22"/>
      <c r="R451" s="32"/>
      <c r="S451" s="26"/>
      <c r="W451" s="5" t="s">
        <v>17</v>
      </c>
    </row>
    <row r="452" spans="2:23" x14ac:dyDescent="0.25">
      <c r="B452" s="4"/>
      <c r="Q452" s="22"/>
      <c r="R452" s="32"/>
      <c r="S452" s="26"/>
      <c r="W452" s="5" t="s">
        <v>17</v>
      </c>
    </row>
    <row r="453" spans="2:23" x14ac:dyDescent="0.25">
      <c r="B453" s="4"/>
      <c r="Q453" s="22"/>
      <c r="R453" s="32"/>
      <c r="S453" s="26"/>
      <c r="W453" s="5" t="s">
        <v>17</v>
      </c>
    </row>
    <row r="454" spans="2:23" x14ac:dyDescent="0.25">
      <c r="B454" s="4"/>
      <c r="Q454" s="22"/>
      <c r="R454" s="32"/>
      <c r="S454" s="26"/>
      <c r="W454" s="5" t="s">
        <v>17</v>
      </c>
    </row>
    <row r="455" spans="2:23" x14ac:dyDescent="0.25">
      <c r="B455" s="4"/>
      <c r="Q455" s="22"/>
      <c r="R455" s="32"/>
      <c r="S455" s="26"/>
      <c r="W455" s="5" t="s">
        <v>17</v>
      </c>
    </row>
    <row r="456" spans="2:23" x14ac:dyDescent="0.25">
      <c r="Q456" s="22"/>
      <c r="R456" s="32"/>
      <c r="S456" s="26"/>
      <c r="W456" s="5" t="s">
        <v>17</v>
      </c>
    </row>
    <row r="457" spans="2:23" x14ac:dyDescent="0.25">
      <c r="Q457" s="22"/>
      <c r="R457" s="32"/>
      <c r="S457" s="26"/>
      <c r="W457" s="5" t="s">
        <v>17</v>
      </c>
    </row>
    <row r="458" spans="2:23" x14ac:dyDescent="0.25">
      <c r="Q458" s="22"/>
      <c r="R458" s="32"/>
      <c r="S458" s="26"/>
      <c r="W458" s="5" t="s">
        <v>17</v>
      </c>
    </row>
    <row r="459" spans="2:23" x14ac:dyDescent="0.25">
      <c r="Q459" s="22"/>
      <c r="R459" s="32"/>
      <c r="S459" s="26"/>
      <c r="W459" s="5" t="s">
        <v>17</v>
      </c>
    </row>
    <row r="460" spans="2:23" x14ac:dyDescent="0.25">
      <c r="Q460" s="22"/>
      <c r="R460" s="32"/>
      <c r="S460" s="26"/>
      <c r="W460" s="5" t="s">
        <v>17</v>
      </c>
    </row>
    <row r="461" spans="2:23" x14ac:dyDescent="0.25">
      <c r="Q461" s="22"/>
      <c r="R461" s="32"/>
      <c r="S461" s="26"/>
      <c r="W461" s="5" t="s">
        <v>17</v>
      </c>
    </row>
    <row r="462" spans="2:23" x14ac:dyDescent="0.25">
      <c r="Q462" s="22"/>
      <c r="R462" s="32"/>
      <c r="S462" s="26"/>
      <c r="W462" s="5" t="s">
        <v>17</v>
      </c>
    </row>
    <row r="463" spans="2:23" x14ac:dyDescent="0.25">
      <c r="Q463" s="22"/>
      <c r="R463" s="32"/>
      <c r="S463" s="26"/>
      <c r="W463" s="5" t="s">
        <v>17</v>
      </c>
    </row>
    <row r="464" spans="2:23" x14ac:dyDescent="0.25">
      <c r="Q464" s="22"/>
      <c r="R464" s="32"/>
      <c r="S464" s="26"/>
      <c r="W464" s="5" t="s">
        <v>17</v>
      </c>
    </row>
    <row r="465" spans="17:23" x14ac:dyDescent="0.25">
      <c r="Q465" s="22"/>
      <c r="R465" s="32"/>
      <c r="S465" s="26"/>
      <c r="W465" s="5" t="s">
        <v>17</v>
      </c>
    </row>
    <row r="466" spans="17:23" x14ac:dyDescent="0.25">
      <c r="Q466" s="22"/>
      <c r="R466" s="32"/>
      <c r="S466" s="26"/>
      <c r="W466" s="5" t="s">
        <v>17</v>
      </c>
    </row>
    <row r="467" spans="17:23" x14ac:dyDescent="0.25">
      <c r="Q467" s="22"/>
      <c r="R467" s="32"/>
      <c r="S467" s="26"/>
      <c r="W467" s="5" t="s">
        <v>17</v>
      </c>
    </row>
    <row r="468" spans="17:23" x14ac:dyDescent="0.25">
      <c r="Q468" s="22"/>
      <c r="R468" s="32"/>
      <c r="S468" s="26"/>
      <c r="W468" s="5" t="s">
        <v>17</v>
      </c>
    </row>
    <row r="469" spans="17:23" x14ac:dyDescent="0.25">
      <c r="Q469" s="22"/>
      <c r="R469" s="32"/>
      <c r="S469" s="26"/>
      <c r="W469" s="5" t="s">
        <v>17</v>
      </c>
    </row>
    <row r="470" spans="17:23" x14ac:dyDescent="0.25">
      <c r="Q470" s="22"/>
      <c r="R470" s="32"/>
      <c r="S470" s="26"/>
      <c r="W470" s="5" t="s">
        <v>17</v>
      </c>
    </row>
    <row r="471" spans="17:23" x14ac:dyDescent="0.25">
      <c r="Q471" s="22"/>
      <c r="R471" s="32"/>
      <c r="S471" s="26"/>
      <c r="W471" s="5" t="s">
        <v>17</v>
      </c>
    </row>
    <row r="472" spans="17:23" x14ac:dyDescent="0.25">
      <c r="Q472" s="22"/>
      <c r="R472" s="32"/>
      <c r="S472" s="26"/>
      <c r="W472" s="5" t="s">
        <v>17</v>
      </c>
    </row>
    <row r="473" spans="17:23" x14ac:dyDescent="0.25">
      <c r="Q473" s="22"/>
      <c r="R473" s="32"/>
      <c r="S473" s="26"/>
      <c r="W473" s="5" t="s">
        <v>17</v>
      </c>
    </row>
    <row r="474" spans="17:23" x14ac:dyDescent="0.25">
      <c r="Q474" s="22"/>
      <c r="R474" s="32"/>
      <c r="S474" s="26"/>
      <c r="W474" s="5" t="s">
        <v>17</v>
      </c>
    </row>
    <row r="475" spans="17:23" x14ac:dyDescent="0.25">
      <c r="Q475" s="22"/>
      <c r="R475" s="32"/>
      <c r="S475" s="26"/>
      <c r="W475" s="5" t="s">
        <v>17</v>
      </c>
    </row>
    <row r="476" spans="17:23" x14ac:dyDescent="0.25">
      <c r="Q476" s="22"/>
      <c r="R476" s="32"/>
      <c r="S476" s="26"/>
      <c r="W476" s="5" t="s">
        <v>17</v>
      </c>
    </row>
    <row r="477" spans="17:23" x14ac:dyDescent="0.25">
      <c r="Q477" s="22"/>
      <c r="R477" s="32"/>
      <c r="S477" s="26"/>
      <c r="W477" s="5" t="s">
        <v>17</v>
      </c>
    </row>
    <row r="478" spans="17:23" x14ac:dyDescent="0.25">
      <c r="Q478" s="22"/>
      <c r="R478" s="32"/>
      <c r="S478" s="26"/>
      <c r="W478" s="5" t="s">
        <v>17</v>
      </c>
    </row>
    <row r="479" spans="17:23" x14ac:dyDescent="0.25">
      <c r="Q479" s="22"/>
      <c r="R479" s="32"/>
      <c r="S479" s="26"/>
      <c r="W479" s="5" t="s">
        <v>17</v>
      </c>
    </row>
    <row r="480" spans="17:23" x14ac:dyDescent="0.25">
      <c r="Q480" s="22"/>
      <c r="R480" s="32"/>
      <c r="S480" s="26"/>
      <c r="W480" s="5" t="s">
        <v>17</v>
      </c>
    </row>
    <row r="481" spans="17:23" x14ac:dyDescent="0.25">
      <c r="Q481" s="22"/>
      <c r="R481" s="32"/>
      <c r="S481" s="26"/>
      <c r="W481" s="5" t="s">
        <v>17</v>
      </c>
    </row>
    <row r="482" spans="17:23" x14ac:dyDescent="0.25">
      <c r="Q482" s="22"/>
      <c r="R482" s="32"/>
      <c r="S482" s="26"/>
      <c r="W482" s="5" t="s">
        <v>17</v>
      </c>
    </row>
    <row r="483" spans="17:23" x14ac:dyDescent="0.25">
      <c r="Q483" s="22"/>
      <c r="R483" s="32"/>
      <c r="S483" s="26"/>
      <c r="W483" s="5" t="s">
        <v>17</v>
      </c>
    </row>
    <row r="484" spans="17:23" x14ac:dyDescent="0.25">
      <c r="Q484" s="22"/>
      <c r="R484" s="32"/>
      <c r="S484" s="26"/>
      <c r="W484" s="5" t="s">
        <v>17</v>
      </c>
    </row>
    <row r="485" spans="17:23" x14ac:dyDescent="0.25">
      <c r="Q485" s="22"/>
      <c r="R485" s="32"/>
      <c r="S485" s="26"/>
      <c r="W485" s="5" t="s">
        <v>17</v>
      </c>
    </row>
    <row r="486" spans="17:23" x14ac:dyDescent="0.25">
      <c r="Q486" s="22"/>
      <c r="R486" s="32"/>
      <c r="S486" s="26"/>
      <c r="W486" s="5" t="s">
        <v>17</v>
      </c>
    </row>
    <row r="487" spans="17:23" x14ac:dyDescent="0.25">
      <c r="Q487" s="22"/>
      <c r="R487" s="32"/>
      <c r="S487" s="26"/>
      <c r="W487" s="5" t="s">
        <v>17</v>
      </c>
    </row>
    <row r="488" spans="17:23" x14ac:dyDescent="0.25">
      <c r="Q488" s="22"/>
      <c r="R488" s="32"/>
      <c r="S488" s="26"/>
      <c r="W488" s="5" t="s">
        <v>17</v>
      </c>
    </row>
    <row r="489" spans="17:23" x14ac:dyDescent="0.25">
      <c r="Q489" s="22"/>
      <c r="R489" s="32"/>
      <c r="S489" s="26"/>
      <c r="W489" s="5" t="s">
        <v>17</v>
      </c>
    </row>
    <row r="490" spans="17:23" x14ac:dyDescent="0.25">
      <c r="Q490" s="22"/>
      <c r="R490" s="32"/>
      <c r="S490" s="26"/>
      <c r="W490" s="5" t="s">
        <v>17</v>
      </c>
    </row>
    <row r="491" spans="17:23" x14ac:dyDescent="0.25">
      <c r="Q491" s="22"/>
      <c r="R491" s="32"/>
      <c r="S491" s="26"/>
      <c r="W491" s="5" t="s">
        <v>17</v>
      </c>
    </row>
    <row r="492" spans="17:23" x14ac:dyDescent="0.25">
      <c r="Q492" s="22"/>
      <c r="R492" s="32"/>
      <c r="S492" s="26"/>
      <c r="W492" s="5" t="s">
        <v>17</v>
      </c>
    </row>
    <row r="493" spans="17:23" x14ac:dyDescent="0.25">
      <c r="Q493" s="22"/>
      <c r="R493" s="32"/>
      <c r="S493" s="26"/>
      <c r="W493" s="5" t="s">
        <v>17</v>
      </c>
    </row>
    <row r="494" spans="17:23" x14ac:dyDescent="0.25">
      <c r="Q494" s="22"/>
      <c r="R494" s="32"/>
      <c r="S494" s="26"/>
      <c r="W494" s="5" t="s">
        <v>17</v>
      </c>
    </row>
    <row r="495" spans="17:23" x14ac:dyDescent="0.25">
      <c r="Q495" s="22"/>
      <c r="R495" s="32"/>
      <c r="S495" s="26"/>
      <c r="W495" s="5" t="s">
        <v>17</v>
      </c>
    </row>
    <row r="496" spans="17:23" x14ac:dyDescent="0.25">
      <c r="Q496" s="22"/>
      <c r="R496" s="32"/>
      <c r="S496" s="26"/>
      <c r="W496" s="5" t="s">
        <v>17</v>
      </c>
    </row>
    <row r="497" spans="17:23" x14ac:dyDescent="0.25">
      <c r="Q497" s="22"/>
      <c r="R497" s="32"/>
      <c r="S497" s="26"/>
      <c r="W497" s="5" t="s">
        <v>17</v>
      </c>
    </row>
    <row r="498" spans="17:23" x14ac:dyDescent="0.25">
      <c r="Q498" s="22"/>
      <c r="R498" s="32"/>
      <c r="S498" s="26"/>
      <c r="W498" s="5" t="s">
        <v>17</v>
      </c>
    </row>
    <row r="499" spans="17:23" x14ac:dyDescent="0.25">
      <c r="Q499" s="22"/>
      <c r="R499" s="32"/>
      <c r="S499" s="26"/>
      <c r="W499" s="5" t="s">
        <v>17</v>
      </c>
    </row>
    <row r="500" spans="17:23" x14ac:dyDescent="0.25">
      <c r="Q500" s="22"/>
      <c r="R500" s="32"/>
      <c r="S500" s="26"/>
      <c r="W500" s="5" t="s">
        <v>17</v>
      </c>
    </row>
    <row r="501" spans="17:23" x14ac:dyDescent="0.25">
      <c r="Q501" s="22"/>
      <c r="R501" s="32"/>
      <c r="S501" s="26"/>
      <c r="W501" s="5" t="s">
        <v>17</v>
      </c>
    </row>
    <row r="502" spans="17:23" x14ac:dyDescent="0.25">
      <c r="Q502" s="22"/>
      <c r="R502" s="32"/>
      <c r="S502" s="26"/>
      <c r="W502" s="5" t="s">
        <v>17</v>
      </c>
    </row>
    <row r="503" spans="17:23" x14ac:dyDescent="0.25">
      <c r="Q503" s="22"/>
      <c r="R503" s="32"/>
      <c r="S503" s="26"/>
      <c r="W503" s="5" t="s">
        <v>17</v>
      </c>
    </row>
    <row r="504" spans="17:23" x14ac:dyDescent="0.25">
      <c r="Q504" s="22"/>
      <c r="R504" s="32"/>
      <c r="S504" s="26"/>
      <c r="W504" s="5" t="s">
        <v>17</v>
      </c>
    </row>
    <row r="505" spans="17:23" x14ac:dyDescent="0.25">
      <c r="Q505" s="22"/>
      <c r="R505" s="32"/>
      <c r="S505" s="26"/>
      <c r="W505" s="5" t="s">
        <v>17</v>
      </c>
    </row>
    <row r="506" spans="17:23" x14ac:dyDescent="0.25">
      <c r="Q506" s="22"/>
      <c r="R506" s="32"/>
      <c r="S506" s="26"/>
      <c r="W506" s="5" t="s">
        <v>17</v>
      </c>
    </row>
    <row r="507" spans="17:23" x14ac:dyDescent="0.25">
      <c r="Q507" s="22"/>
      <c r="R507" s="32"/>
      <c r="S507" s="26"/>
      <c r="W507" s="5" t="s">
        <v>17</v>
      </c>
    </row>
    <row r="508" spans="17:23" x14ac:dyDescent="0.25">
      <c r="R508" s="6"/>
      <c r="W508" s="5" t="s">
        <v>17</v>
      </c>
    </row>
    <row r="509" spans="17:23" x14ac:dyDescent="0.25">
      <c r="R509" s="6"/>
      <c r="W509" s="5" t="s">
        <v>17</v>
      </c>
    </row>
    <row r="510" spans="17:23" x14ac:dyDescent="0.25">
      <c r="R510" s="6"/>
      <c r="W510" s="5" t="s">
        <v>17</v>
      </c>
    </row>
    <row r="511" spans="17:23" x14ac:dyDescent="0.25">
      <c r="R511" s="6"/>
      <c r="W511" s="5" t="s">
        <v>17</v>
      </c>
    </row>
    <row r="512" spans="17:23" x14ac:dyDescent="0.25">
      <c r="R512" s="6"/>
      <c r="W512" s="5" t="s">
        <v>17</v>
      </c>
    </row>
    <row r="513" spans="18:23" x14ac:dyDescent="0.25">
      <c r="R513" s="6"/>
      <c r="W513" s="5" t="s">
        <v>17</v>
      </c>
    </row>
    <row r="514" spans="18:23" x14ac:dyDescent="0.25">
      <c r="R514" s="6"/>
      <c r="W514" s="5" t="s">
        <v>17</v>
      </c>
    </row>
    <row r="515" spans="18:23" x14ac:dyDescent="0.25">
      <c r="R515" s="6"/>
      <c r="W515" s="5" t="s">
        <v>17</v>
      </c>
    </row>
    <row r="516" spans="18:23" x14ac:dyDescent="0.25">
      <c r="R516" s="6"/>
      <c r="W516" s="5" t="s">
        <v>17</v>
      </c>
    </row>
    <row r="517" spans="18:23" x14ac:dyDescent="0.25">
      <c r="R517" s="6"/>
      <c r="W517" s="5" t="s">
        <v>17</v>
      </c>
    </row>
    <row r="518" spans="18:23" x14ac:dyDescent="0.25">
      <c r="R518" s="6"/>
      <c r="W518" s="5" t="s">
        <v>17</v>
      </c>
    </row>
    <row r="519" spans="18:23" x14ac:dyDescent="0.25">
      <c r="R519" s="6"/>
      <c r="W519" s="5" t="s">
        <v>17</v>
      </c>
    </row>
    <row r="520" spans="18:23" x14ac:dyDescent="0.25">
      <c r="R520" s="6"/>
      <c r="W520" s="5" t="s">
        <v>17</v>
      </c>
    </row>
    <row r="521" spans="18:23" x14ac:dyDescent="0.25">
      <c r="R521" s="6"/>
      <c r="W521" s="5" t="s">
        <v>17</v>
      </c>
    </row>
    <row r="522" spans="18:23" x14ac:dyDescent="0.25">
      <c r="R522" s="6"/>
      <c r="W522" s="5" t="s">
        <v>17</v>
      </c>
    </row>
    <row r="523" spans="18:23" x14ac:dyDescent="0.25">
      <c r="R523" s="6"/>
      <c r="W523" s="5" t="s">
        <v>17</v>
      </c>
    </row>
    <row r="524" spans="18:23" x14ac:dyDescent="0.25">
      <c r="R524" s="6"/>
      <c r="W524" s="5" t="s">
        <v>17</v>
      </c>
    </row>
    <row r="525" spans="18:23" x14ac:dyDescent="0.25">
      <c r="R525" s="6"/>
      <c r="W525" s="5" t="s">
        <v>17</v>
      </c>
    </row>
    <row r="526" spans="18:23" x14ac:dyDescent="0.25">
      <c r="R526" s="6"/>
      <c r="W526" s="5" t="s">
        <v>17</v>
      </c>
    </row>
    <row r="527" spans="18:23" x14ac:dyDescent="0.25">
      <c r="R527" s="6"/>
      <c r="W527" s="5" t="s">
        <v>17</v>
      </c>
    </row>
    <row r="528" spans="18:23" x14ac:dyDescent="0.25">
      <c r="R528" s="6"/>
      <c r="W528" s="5" t="s">
        <v>17</v>
      </c>
    </row>
    <row r="529" spans="18:23" x14ac:dyDescent="0.25">
      <c r="R529" s="6"/>
      <c r="W529" s="5" t="s">
        <v>17</v>
      </c>
    </row>
    <row r="530" spans="18:23" x14ac:dyDescent="0.25">
      <c r="R530" s="6"/>
      <c r="W530" s="5" t="s">
        <v>17</v>
      </c>
    </row>
    <row r="531" spans="18:23" x14ac:dyDescent="0.25">
      <c r="R531" s="6"/>
      <c r="W531" s="5" t="s">
        <v>17</v>
      </c>
    </row>
    <row r="532" spans="18:23" x14ac:dyDescent="0.25">
      <c r="R532" s="6"/>
      <c r="W532" s="5" t="s">
        <v>17</v>
      </c>
    </row>
    <row r="533" spans="18:23" x14ac:dyDescent="0.25">
      <c r="R533" s="6"/>
      <c r="W533" s="5" t="s">
        <v>17</v>
      </c>
    </row>
    <row r="534" spans="18:23" x14ac:dyDescent="0.25">
      <c r="R534" s="6"/>
      <c r="W534" s="5" t="s">
        <v>17</v>
      </c>
    </row>
    <row r="535" spans="18:23" x14ac:dyDescent="0.25">
      <c r="R535" s="6"/>
      <c r="W535" s="5" t="s">
        <v>17</v>
      </c>
    </row>
    <row r="536" spans="18:23" x14ac:dyDescent="0.25">
      <c r="R536" s="6"/>
      <c r="W536" s="5" t="s">
        <v>17</v>
      </c>
    </row>
    <row r="537" spans="18:23" x14ac:dyDescent="0.25">
      <c r="R537" s="6"/>
      <c r="W537" s="5" t="s">
        <v>17</v>
      </c>
    </row>
    <row r="538" spans="18:23" x14ac:dyDescent="0.25">
      <c r="R538" s="6"/>
      <c r="W538" s="5" t="s">
        <v>17</v>
      </c>
    </row>
    <row r="539" spans="18:23" x14ac:dyDescent="0.25">
      <c r="R539" s="6"/>
      <c r="W539" s="5" t="s">
        <v>17</v>
      </c>
    </row>
    <row r="540" spans="18:23" x14ac:dyDescent="0.25">
      <c r="R540" s="6"/>
      <c r="W540" s="5" t="s">
        <v>17</v>
      </c>
    </row>
    <row r="541" spans="18:23" x14ac:dyDescent="0.25">
      <c r="R541" s="6"/>
      <c r="W541" s="5" t="s">
        <v>17</v>
      </c>
    </row>
    <row r="542" spans="18:23" x14ac:dyDescent="0.25">
      <c r="R542" s="6"/>
      <c r="W542" s="5" t="s">
        <v>17</v>
      </c>
    </row>
    <row r="543" spans="18:23" x14ac:dyDescent="0.25">
      <c r="R543" s="6"/>
      <c r="W543" s="5" t="s">
        <v>17</v>
      </c>
    </row>
    <row r="544" spans="18:23" x14ac:dyDescent="0.25">
      <c r="R544" s="6"/>
      <c r="W544" s="5" t="s">
        <v>17</v>
      </c>
    </row>
    <row r="545" spans="18:23" x14ac:dyDescent="0.25">
      <c r="R545" s="6"/>
      <c r="W545" s="5" t="s">
        <v>17</v>
      </c>
    </row>
    <row r="546" spans="18:23" x14ac:dyDescent="0.25">
      <c r="R546" s="6"/>
      <c r="W546" s="5" t="s">
        <v>17</v>
      </c>
    </row>
    <row r="547" spans="18:23" x14ac:dyDescent="0.25">
      <c r="R547" s="6"/>
      <c r="W547" s="5" t="s">
        <v>17</v>
      </c>
    </row>
    <row r="548" spans="18:23" x14ac:dyDescent="0.25">
      <c r="R548" s="6"/>
      <c r="W548" s="5" t="s">
        <v>17</v>
      </c>
    </row>
    <row r="549" spans="18:23" x14ac:dyDescent="0.25">
      <c r="R549" s="6"/>
      <c r="W549" s="5" t="s">
        <v>17</v>
      </c>
    </row>
    <row r="550" spans="18:23" x14ac:dyDescent="0.25">
      <c r="R550" s="6"/>
      <c r="W550" s="5" t="s">
        <v>17</v>
      </c>
    </row>
    <row r="551" spans="18:23" x14ac:dyDescent="0.25">
      <c r="R551" s="6"/>
      <c r="W551" s="5" t="s">
        <v>17</v>
      </c>
    </row>
    <row r="552" spans="18:23" x14ac:dyDescent="0.25">
      <c r="R552" s="6"/>
      <c r="W552" s="5" t="s">
        <v>17</v>
      </c>
    </row>
    <row r="553" spans="18:23" x14ac:dyDescent="0.25">
      <c r="R553" s="6"/>
      <c r="W553" s="5" t="s">
        <v>17</v>
      </c>
    </row>
    <row r="554" spans="18:23" x14ac:dyDescent="0.25">
      <c r="R554" s="6"/>
      <c r="W554" s="5" t="s">
        <v>17</v>
      </c>
    </row>
    <row r="555" spans="18:23" x14ac:dyDescent="0.25">
      <c r="R555" s="6"/>
      <c r="W555" s="5" t="s">
        <v>17</v>
      </c>
    </row>
    <row r="556" spans="18:23" x14ac:dyDescent="0.25">
      <c r="R556" s="6"/>
      <c r="W556" s="5" t="s">
        <v>17</v>
      </c>
    </row>
    <row r="557" spans="18:23" x14ac:dyDescent="0.25">
      <c r="R557" s="6"/>
      <c r="W557" s="5" t="s">
        <v>17</v>
      </c>
    </row>
    <row r="558" spans="18:23" x14ac:dyDescent="0.25">
      <c r="R558" s="6"/>
      <c r="W558" s="5" t="s">
        <v>17</v>
      </c>
    </row>
    <row r="559" spans="18:23" x14ac:dyDescent="0.25">
      <c r="R559" s="6"/>
      <c r="W559" s="5" t="s">
        <v>17</v>
      </c>
    </row>
    <row r="560" spans="18:23" x14ac:dyDescent="0.25">
      <c r="R560" s="6"/>
      <c r="W560" s="5" t="s">
        <v>17</v>
      </c>
    </row>
    <row r="561" spans="18:23" x14ac:dyDescent="0.25">
      <c r="R561" s="6"/>
      <c r="W561" s="5" t="s">
        <v>17</v>
      </c>
    </row>
    <row r="562" spans="18:23" x14ac:dyDescent="0.25">
      <c r="R562" s="6"/>
      <c r="W562" s="5" t="s">
        <v>17</v>
      </c>
    </row>
    <row r="563" spans="18:23" x14ac:dyDescent="0.25">
      <c r="R563" s="6"/>
      <c r="W563" s="5" t="s">
        <v>17</v>
      </c>
    </row>
    <row r="564" spans="18:23" x14ac:dyDescent="0.25">
      <c r="R564" s="6"/>
      <c r="W564" s="5" t="s">
        <v>17</v>
      </c>
    </row>
    <row r="565" spans="18:23" x14ac:dyDescent="0.25">
      <c r="R565" s="6"/>
      <c r="W565" s="5" t="s">
        <v>17</v>
      </c>
    </row>
    <row r="566" spans="18:23" x14ac:dyDescent="0.25">
      <c r="R566" s="6"/>
      <c r="W566" s="5" t="s">
        <v>17</v>
      </c>
    </row>
    <row r="567" spans="18:23" x14ac:dyDescent="0.25">
      <c r="R567" s="6"/>
      <c r="W567" s="5" t="s">
        <v>17</v>
      </c>
    </row>
    <row r="568" spans="18:23" x14ac:dyDescent="0.25">
      <c r="R568" s="6"/>
      <c r="W568" s="5" t="s">
        <v>17</v>
      </c>
    </row>
    <row r="569" spans="18:23" x14ac:dyDescent="0.25">
      <c r="R569" s="6"/>
      <c r="W569" s="5" t="s">
        <v>17</v>
      </c>
    </row>
    <row r="570" spans="18:23" x14ac:dyDescent="0.25">
      <c r="R570" s="6"/>
      <c r="W570" s="5" t="s">
        <v>17</v>
      </c>
    </row>
    <row r="571" spans="18:23" x14ac:dyDescent="0.25">
      <c r="R571" s="6"/>
      <c r="W571" s="5" t="s">
        <v>17</v>
      </c>
    </row>
    <row r="572" spans="18:23" x14ac:dyDescent="0.25">
      <c r="R572" s="6"/>
      <c r="W572" s="5" t="s">
        <v>17</v>
      </c>
    </row>
    <row r="573" spans="18:23" x14ac:dyDescent="0.25">
      <c r="R573" s="6"/>
      <c r="W573" s="5" t="s">
        <v>17</v>
      </c>
    </row>
    <row r="574" spans="18:23" x14ac:dyDescent="0.25">
      <c r="R574" s="6"/>
      <c r="W574" s="5" t="s">
        <v>17</v>
      </c>
    </row>
    <row r="575" spans="18:23" x14ac:dyDescent="0.25">
      <c r="R575" s="6"/>
      <c r="W575" s="5" t="s">
        <v>17</v>
      </c>
    </row>
    <row r="576" spans="18:23" x14ac:dyDescent="0.25">
      <c r="R576" s="6"/>
      <c r="W576" s="5" t="s">
        <v>17</v>
      </c>
    </row>
    <row r="577" spans="18:23" x14ac:dyDescent="0.25">
      <c r="R577" s="6"/>
      <c r="W577" s="5" t="s">
        <v>17</v>
      </c>
    </row>
    <row r="578" spans="18:23" x14ac:dyDescent="0.25">
      <c r="R578" s="6"/>
      <c r="W578" s="5" t="s">
        <v>17</v>
      </c>
    </row>
    <row r="579" spans="18:23" x14ac:dyDescent="0.25">
      <c r="R579" s="6"/>
      <c r="W579" s="5" t="s">
        <v>17</v>
      </c>
    </row>
    <row r="580" spans="18:23" x14ac:dyDescent="0.25">
      <c r="R580" s="6"/>
      <c r="W580" s="5" t="s">
        <v>17</v>
      </c>
    </row>
    <row r="581" spans="18:23" x14ac:dyDescent="0.25">
      <c r="R581" s="6"/>
      <c r="W581" s="5" t="s">
        <v>17</v>
      </c>
    </row>
    <row r="582" spans="18:23" x14ac:dyDescent="0.25">
      <c r="R582" s="6"/>
      <c r="W582" s="5" t="s">
        <v>17</v>
      </c>
    </row>
    <row r="583" spans="18:23" x14ac:dyDescent="0.25">
      <c r="R583" s="6"/>
      <c r="W583" s="5" t="s">
        <v>17</v>
      </c>
    </row>
    <row r="584" spans="18:23" x14ac:dyDescent="0.25">
      <c r="R584" s="6"/>
      <c r="W584" s="5" t="s">
        <v>17</v>
      </c>
    </row>
    <row r="585" spans="18:23" x14ac:dyDescent="0.25">
      <c r="R585" s="6"/>
      <c r="W585" s="5" t="s">
        <v>17</v>
      </c>
    </row>
    <row r="586" spans="18:23" x14ac:dyDescent="0.25">
      <c r="R586" s="6"/>
      <c r="W586" s="5" t="s">
        <v>17</v>
      </c>
    </row>
    <row r="587" spans="18:23" x14ac:dyDescent="0.25">
      <c r="R587" s="6"/>
      <c r="W587" s="5" t="s">
        <v>17</v>
      </c>
    </row>
    <row r="588" spans="18:23" x14ac:dyDescent="0.25">
      <c r="R588" s="6"/>
      <c r="W588" s="5" t="s">
        <v>17</v>
      </c>
    </row>
    <row r="589" spans="18:23" x14ac:dyDescent="0.25">
      <c r="R589" s="6"/>
      <c r="W589" s="5" t="s">
        <v>17</v>
      </c>
    </row>
    <row r="590" spans="18:23" x14ac:dyDescent="0.25">
      <c r="R590" s="6"/>
      <c r="W590" s="5" t="s">
        <v>17</v>
      </c>
    </row>
    <row r="591" spans="18:23" x14ac:dyDescent="0.25">
      <c r="R591" s="6"/>
      <c r="W591" s="5" t="s">
        <v>17</v>
      </c>
    </row>
    <row r="592" spans="18:23" x14ac:dyDescent="0.25">
      <c r="R592" s="6"/>
      <c r="W592" s="5" t="s">
        <v>17</v>
      </c>
    </row>
    <row r="593" spans="1:23" x14ac:dyDescent="0.25">
      <c r="R593" s="6"/>
      <c r="W593" s="5" t="s">
        <v>17</v>
      </c>
    </row>
    <row r="594" spans="1:23" x14ac:dyDescent="0.25">
      <c r="R594" s="6"/>
      <c r="W594" s="5" t="s">
        <v>17</v>
      </c>
    </row>
    <row r="595" spans="1:23" x14ac:dyDescent="0.25">
      <c r="R595" s="6"/>
      <c r="W595" s="5" t="s">
        <v>17</v>
      </c>
    </row>
    <row r="596" spans="1:23" x14ac:dyDescent="0.25">
      <c r="R596" s="6"/>
      <c r="W596" s="5" t="s">
        <v>17</v>
      </c>
    </row>
    <row r="597" spans="1:23" x14ac:dyDescent="0.25">
      <c r="R597" s="6"/>
      <c r="W597" s="5" t="s">
        <v>17</v>
      </c>
    </row>
    <row r="598" spans="1:23" x14ac:dyDescent="0.25">
      <c r="R598" s="6"/>
      <c r="W598" s="5" t="s">
        <v>17</v>
      </c>
    </row>
    <row r="599" spans="1:23" x14ac:dyDescent="0.25">
      <c r="R599" s="6"/>
      <c r="W599" s="5" t="s">
        <v>17</v>
      </c>
    </row>
    <row r="600" spans="1:23" x14ac:dyDescent="0.25">
      <c r="R600" s="6"/>
      <c r="W600" s="5" t="s">
        <v>17</v>
      </c>
    </row>
    <row r="601" spans="1:23" x14ac:dyDescent="0.25">
      <c r="R601" s="6"/>
      <c r="W601" s="5" t="s">
        <v>17</v>
      </c>
    </row>
    <row r="602" spans="1:23" x14ac:dyDescent="0.25">
      <c r="R602" s="6"/>
      <c r="W602" s="5" t="s">
        <v>17</v>
      </c>
    </row>
    <row r="603" spans="1:23" x14ac:dyDescent="0.25">
      <c r="R603" s="6"/>
      <c r="W603" s="5" t="s">
        <v>17</v>
      </c>
    </row>
    <row r="604" spans="1:23" x14ac:dyDescent="0.25">
      <c r="R604" s="6"/>
      <c r="W604" s="5" t="s">
        <v>17</v>
      </c>
    </row>
    <row r="605" spans="1:23" x14ac:dyDescent="0.25">
      <c r="R605" s="6"/>
      <c r="W605" s="5" t="s">
        <v>17</v>
      </c>
    </row>
    <row r="606" spans="1:23" x14ac:dyDescent="0.25">
      <c r="R606" s="6"/>
      <c r="W606" s="5" t="s">
        <v>17</v>
      </c>
    </row>
    <row r="607" spans="1:23" x14ac:dyDescent="0.25">
      <c r="R607" s="6"/>
      <c r="W607" s="5" t="s">
        <v>17</v>
      </c>
    </row>
    <row r="608" spans="1:23" x14ac:dyDescent="0.25">
      <c r="A608" s="10"/>
      <c r="B608" s="4"/>
      <c r="C608" s="4"/>
      <c r="D608" s="4"/>
      <c r="E608" s="4"/>
      <c r="F608" s="4"/>
      <c r="J608" s="4"/>
      <c r="K608" s="4"/>
      <c r="M608" s="4"/>
      <c r="N608" s="4"/>
      <c r="O608" s="4"/>
      <c r="Q608" s="4"/>
      <c r="R608" s="6"/>
      <c r="V608" s="4"/>
      <c r="W608" s="5" t="s">
        <v>17</v>
      </c>
    </row>
    <row r="609" spans="1:23" x14ac:dyDescent="0.25">
      <c r="A609" s="10"/>
      <c r="R609" s="6"/>
      <c r="W609" s="5" t="s">
        <v>17</v>
      </c>
    </row>
    <row r="610" spans="1:23" x14ac:dyDescent="0.25">
      <c r="A610" s="10"/>
      <c r="R610" s="6"/>
      <c r="W610" s="5" t="s">
        <v>17</v>
      </c>
    </row>
    <row r="611" spans="1:23" x14ac:dyDescent="0.25">
      <c r="A611" s="10"/>
      <c r="R611" s="6"/>
      <c r="W611" s="5" t="s">
        <v>17</v>
      </c>
    </row>
    <row r="612" spans="1:23" x14ac:dyDescent="0.25">
      <c r="A612" s="10"/>
      <c r="R612" s="6"/>
      <c r="W612" s="5" t="s">
        <v>17</v>
      </c>
    </row>
    <row r="613" spans="1:23" x14ac:dyDescent="0.25">
      <c r="A613" s="10"/>
      <c r="R613" s="6"/>
      <c r="W613" s="5" t="s">
        <v>17</v>
      </c>
    </row>
    <row r="614" spans="1:23" x14ac:dyDescent="0.25">
      <c r="A614" s="10"/>
      <c r="R614" s="6"/>
      <c r="W614" s="5" t="s">
        <v>17</v>
      </c>
    </row>
    <row r="615" spans="1:23" x14ac:dyDescent="0.25">
      <c r="A615" s="10"/>
      <c r="R615" s="6"/>
      <c r="W615" s="5" t="s">
        <v>17</v>
      </c>
    </row>
    <row r="616" spans="1:23" x14ac:dyDescent="0.25">
      <c r="A616" s="10"/>
      <c r="R616" s="6"/>
      <c r="W616" s="5" t="s">
        <v>17</v>
      </c>
    </row>
    <row r="617" spans="1:23" x14ac:dyDescent="0.25">
      <c r="A617" s="10"/>
      <c r="R617" s="6"/>
      <c r="W617" s="5" t="s">
        <v>17</v>
      </c>
    </row>
    <row r="618" spans="1:23" x14ac:dyDescent="0.25">
      <c r="A618" s="10"/>
      <c r="R618" s="6"/>
      <c r="W618" s="5" t="s">
        <v>17</v>
      </c>
    </row>
    <row r="619" spans="1:23" x14ac:dyDescent="0.25">
      <c r="R619" s="6"/>
      <c r="W619" s="5" t="s">
        <v>17</v>
      </c>
    </row>
    <row r="620" spans="1:23" x14ac:dyDescent="0.25">
      <c r="R620" s="6"/>
      <c r="W620" s="5" t="s">
        <v>17</v>
      </c>
    </row>
    <row r="621" spans="1:23" x14ac:dyDescent="0.25">
      <c r="R621" s="6"/>
      <c r="W621" s="5" t="s">
        <v>17</v>
      </c>
    </row>
    <row r="622" spans="1:23" x14ac:dyDescent="0.25">
      <c r="R622" s="6"/>
      <c r="W622" s="5" t="s">
        <v>17</v>
      </c>
    </row>
    <row r="623" spans="1:23" x14ac:dyDescent="0.25">
      <c r="R623" s="6"/>
      <c r="W623" s="5" t="s">
        <v>17</v>
      </c>
    </row>
    <row r="624" spans="1:23" x14ac:dyDescent="0.25">
      <c r="R624" s="6"/>
      <c r="W624" s="5" t="s">
        <v>17</v>
      </c>
    </row>
    <row r="625" spans="18:23" x14ac:dyDescent="0.25">
      <c r="R625" s="6"/>
      <c r="W625" s="5" t="s">
        <v>17</v>
      </c>
    </row>
    <row r="626" spans="18:23" x14ac:dyDescent="0.25">
      <c r="R626" s="6"/>
      <c r="W626" s="5" t="s">
        <v>17</v>
      </c>
    </row>
    <row r="627" spans="18:23" x14ac:dyDescent="0.25">
      <c r="R627" s="6"/>
      <c r="W627" s="5" t="s">
        <v>17</v>
      </c>
    </row>
    <row r="628" spans="18:23" x14ac:dyDescent="0.25">
      <c r="R628" s="6"/>
      <c r="W628" s="5" t="s">
        <v>17</v>
      </c>
    </row>
    <row r="629" spans="18:23" x14ac:dyDescent="0.25">
      <c r="R629" s="6"/>
      <c r="W629" s="5" t="s">
        <v>17</v>
      </c>
    </row>
    <row r="630" spans="18:23" x14ac:dyDescent="0.25">
      <c r="R630" s="6"/>
      <c r="W630" s="5" t="s">
        <v>17</v>
      </c>
    </row>
    <row r="631" spans="18:23" x14ac:dyDescent="0.25">
      <c r="R631" s="6"/>
      <c r="W631" s="5" t="s">
        <v>17</v>
      </c>
    </row>
    <row r="632" spans="18:23" x14ac:dyDescent="0.25">
      <c r="R632" s="6"/>
      <c r="W632" s="5" t="s">
        <v>17</v>
      </c>
    </row>
    <row r="633" spans="18:23" x14ac:dyDescent="0.25">
      <c r="R633" s="6"/>
      <c r="W633" s="5" t="s">
        <v>17</v>
      </c>
    </row>
    <row r="634" spans="18:23" x14ac:dyDescent="0.25">
      <c r="R634" s="6"/>
      <c r="W634" s="5" t="s">
        <v>17</v>
      </c>
    </row>
    <row r="635" spans="18:23" x14ac:dyDescent="0.25">
      <c r="R635" s="6"/>
      <c r="W635" s="5" t="s">
        <v>17</v>
      </c>
    </row>
    <row r="636" spans="18:23" x14ac:dyDescent="0.25">
      <c r="R636" s="6"/>
      <c r="W636" s="5" t="s">
        <v>17</v>
      </c>
    </row>
    <row r="637" spans="18:23" x14ac:dyDescent="0.25">
      <c r="R637" s="6"/>
      <c r="W637" s="5" t="s">
        <v>17</v>
      </c>
    </row>
    <row r="638" spans="18:23" x14ac:dyDescent="0.25">
      <c r="R638" s="6"/>
      <c r="W638" s="5" t="s">
        <v>17</v>
      </c>
    </row>
    <row r="639" spans="18:23" x14ac:dyDescent="0.25">
      <c r="R639" s="6"/>
      <c r="W639" s="5" t="s">
        <v>17</v>
      </c>
    </row>
    <row r="640" spans="18:23" x14ac:dyDescent="0.25">
      <c r="R640" s="6"/>
      <c r="W640" s="5" t="s">
        <v>17</v>
      </c>
    </row>
    <row r="641" spans="18:23" x14ac:dyDescent="0.25">
      <c r="R641" s="6"/>
      <c r="W641" s="5" t="s">
        <v>17</v>
      </c>
    </row>
    <row r="642" spans="18:23" x14ac:dyDescent="0.25">
      <c r="R642" s="6"/>
      <c r="W642" s="5" t="s">
        <v>17</v>
      </c>
    </row>
    <row r="643" spans="18:23" x14ac:dyDescent="0.25">
      <c r="R643" s="6"/>
      <c r="W643" s="5" t="s">
        <v>17</v>
      </c>
    </row>
    <row r="644" spans="18:23" x14ac:dyDescent="0.25">
      <c r="R644" s="6"/>
      <c r="W644" s="5" t="s">
        <v>17</v>
      </c>
    </row>
    <row r="645" spans="18:23" x14ac:dyDescent="0.25">
      <c r="R645" s="6"/>
      <c r="W645" s="5" t="s">
        <v>17</v>
      </c>
    </row>
    <row r="646" spans="18:23" x14ac:dyDescent="0.25">
      <c r="R646" s="6"/>
      <c r="W646" s="5" t="s">
        <v>17</v>
      </c>
    </row>
    <row r="647" spans="18:23" x14ac:dyDescent="0.25">
      <c r="R647" s="6"/>
      <c r="W647" s="5" t="s">
        <v>17</v>
      </c>
    </row>
    <row r="648" spans="18:23" x14ac:dyDescent="0.25">
      <c r="R648" s="6"/>
      <c r="W648" s="5" t="s">
        <v>17</v>
      </c>
    </row>
    <row r="649" spans="18:23" x14ac:dyDescent="0.25">
      <c r="R649" s="6"/>
      <c r="W649" s="5" t="s">
        <v>17</v>
      </c>
    </row>
    <row r="650" spans="18:23" x14ac:dyDescent="0.25">
      <c r="R650" s="6"/>
      <c r="W650" s="5" t="s">
        <v>17</v>
      </c>
    </row>
    <row r="651" spans="18:23" x14ac:dyDescent="0.25">
      <c r="R651" s="6"/>
      <c r="W651" s="5" t="s">
        <v>17</v>
      </c>
    </row>
    <row r="652" spans="18:23" x14ac:dyDescent="0.25">
      <c r="R652" s="6"/>
      <c r="W652" s="5" t="s">
        <v>17</v>
      </c>
    </row>
    <row r="653" spans="18:23" x14ac:dyDescent="0.25">
      <c r="R653" s="6"/>
      <c r="W653" s="5" t="s">
        <v>17</v>
      </c>
    </row>
    <row r="654" spans="18:23" x14ac:dyDescent="0.25">
      <c r="R654" s="6"/>
      <c r="W654" s="5" t="s">
        <v>17</v>
      </c>
    </row>
    <row r="655" spans="18:23" x14ac:dyDescent="0.25">
      <c r="R655" s="6"/>
      <c r="W655" s="5" t="s">
        <v>17</v>
      </c>
    </row>
    <row r="656" spans="18:23" x14ac:dyDescent="0.25">
      <c r="R656" s="6"/>
      <c r="W656" s="5" t="s">
        <v>17</v>
      </c>
    </row>
    <row r="657" spans="18:23" x14ac:dyDescent="0.25">
      <c r="R657" s="6"/>
      <c r="W657" s="5" t="s">
        <v>17</v>
      </c>
    </row>
    <row r="658" spans="18:23" x14ac:dyDescent="0.25">
      <c r="R658" s="6"/>
      <c r="W658" s="5" t="s">
        <v>17</v>
      </c>
    </row>
    <row r="659" spans="18:23" x14ac:dyDescent="0.25">
      <c r="R659" s="6"/>
      <c r="W659" s="5" t="s">
        <v>17</v>
      </c>
    </row>
    <row r="660" spans="18:23" x14ac:dyDescent="0.25">
      <c r="R660" s="6"/>
      <c r="W660" s="5" t="s">
        <v>17</v>
      </c>
    </row>
    <row r="661" spans="18:23" x14ac:dyDescent="0.25">
      <c r="R661" s="6"/>
      <c r="W661" s="5" t="s">
        <v>17</v>
      </c>
    </row>
    <row r="662" spans="18:23" x14ac:dyDescent="0.25">
      <c r="R662" s="6"/>
      <c r="W662" s="5" t="s">
        <v>17</v>
      </c>
    </row>
    <row r="663" spans="18:23" x14ac:dyDescent="0.25">
      <c r="R663" s="6"/>
      <c r="W663" s="5" t="s">
        <v>17</v>
      </c>
    </row>
    <row r="664" spans="18:23" x14ac:dyDescent="0.25">
      <c r="R664" s="6"/>
      <c r="W664" s="5" t="s">
        <v>17</v>
      </c>
    </row>
    <row r="665" spans="18:23" x14ac:dyDescent="0.25">
      <c r="R665" s="6"/>
      <c r="W665" s="5" t="s">
        <v>17</v>
      </c>
    </row>
    <row r="666" spans="18:23" x14ac:dyDescent="0.25">
      <c r="R666" s="6"/>
      <c r="W666" s="5" t="s">
        <v>17</v>
      </c>
    </row>
    <row r="667" spans="18:23" x14ac:dyDescent="0.25">
      <c r="R667" s="6"/>
      <c r="W667" s="5" t="s">
        <v>17</v>
      </c>
    </row>
    <row r="668" spans="18:23" x14ac:dyDescent="0.25">
      <c r="R668" s="6"/>
      <c r="W668" s="5" t="s">
        <v>17</v>
      </c>
    </row>
    <row r="669" spans="18:23" x14ac:dyDescent="0.25">
      <c r="R669" s="6"/>
      <c r="W669" s="5" t="s">
        <v>17</v>
      </c>
    </row>
    <row r="670" spans="18:23" x14ac:dyDescent="0.25">
      <c r="R670" s="6"/>
      <c r="W670" s="5" t="s">
        <v>17</v>
      </c>
    </row>
    <row r="671" spans="18:23" x14ac:dyDescent="0.25">
      <c r="R671" s="6"/>
      <c r="W671" s="5" t="s">
        <v>17</v>
      </c>
    </row>
    <row r="672" spans="18:23" x14ac:dyDescent="0.25">
      <c r="R672" s="6"/>
      <c r="W672" s="5" t="s">
        <v>17</v>
      </c>
    </row>
    <row r="673" spans="18:23" x14ac:dyDescent="0.25">
      <c r="R673" s="6"/>
      <c r="W673" s="5" t="s">
        <v>17</v>
      </c>
    </row>
    <row r="674" spans="18:23" x14ac:dyDescent="0.25">
      <c r="R674" s="6"/>
      <c r="W674" s="5" t="s">
        <v>17</v>
      </c>
    </row>
    <row r="675" spans="18:23" x14ac:dyDescent="0.25">
      <c r="R675" s="6"/>
      <c r="W675" s="5" t="s">
        <v>17</v>
      </c>
    </row>
    <row r="676" spans="18:23" x14ac:dyDescent="0.25">
      <c r="R676" s="6"/>
      <c r="W676" s="5" t="s">
        <v>17</v>
      </c>
    </row>
    <row r="677" spans="18:23" x14ac:dyDescent="0.25">
      <c r="R677" s="6"/>
      <c r="W677" s="5" t="s">
        <v>17</v>
      </c>
    </row>
    <row r="678" spans="18:23" x14ac:dyDescent="0.25">
      <c r="R678" s="6"/>
      <c r="W678" s="5" t="s">
        <v>17</v>
      </c>
    </row>
    <row r="679" spans="18:23" x14ac:dyDescent="0.25">
      <c r="R679" s="6"/>
      <c r="W679" s="5" t="s">
        <v>17</v>
      </c>
    </row>
    <row r="680" spans="18:23" x14ac:dyDescent="0.25">
      <c r="R680" s="6"/>
      <c r="W680" s="5" t="s">
        <v>17</v>
      </c>
    </row>
    <row r="681" spans="18:23" x14ac:dyDescent="0.25">
      <c r="R681" s="6"/>
      <c r="W681" s="5" t="s">
        <v>17</v>
      </c>
    </row>
    <row r="682" spans="18:23" x14ac:dyDescent="0.25">
      <c r="R682" s="6"/>
      <c r="W682" s="5" t="s">
        <v>17</v>
      </c>
    </row>
    <row r="683" spans="18:23" x14ac:dyDescent="0.25">
      <c r="R683" s="6"/>
      <c r="W683" s="5" t="s">
        <v>17</v>
      </c>
    </row>
    <row r="684" spans="18:23" x14ac:dyDescent="0.25">
      <c r="R684" s="6"/>
      <c r="W684" s="5" t="s">
        <v>17</v>
      </c>
    </row>
    <row r="685" spans="18:23" x14ac:dyDescent="0.25">
      <c r="R685" s="6"/>
      <c r="W685" s="5" t="s">
        <v>17</v>
      </c>
    </row>
    <row r="686" spans="18:23" x14ac:dyDescent="0.25">
      <c r="R686" s="6"/>
      <c r="W686" s="5" t="s">
        <v>17</v>
      </c>
    </row>
    <row r="687" spans="18:23" x14ac:dyDescent="0.25">
      <c r="R687" s="6"/>
      <c r="W687" s="5" t="s">
        <v>17</v>
      </c>
    </row>
    <row r="688" spans="18:23" x14ac:dyDescent="0.25">
      <c r="R688" s="6"/>
      <c r="W688" s="5" t="s">
        <v>17</v>
      </c>
    </row>
    <row r="689" spans="18:23" x14ac:dyDescent="0.25">
      <c r="R689" s="6"/>
      <c r="W689" s="5" t="s">
        <v>17</v>
      </c>
    </row>
    <row r="690" spans="18:23" x14ac:dyDescent="0.25">
      <c r="R690" s="6"/>
      <c r="W690" s="5" t="s">
        <v>17</v>
      </c>
    </row>
    <row r="691" spans="18:23" x14ac:dyDescent="0.25">
      <c r="R691" s="6"/>
      <c r="W691" s="5" t="s">
        <v>17</v>
      </c>
    </row>
    <row r="692" spans="18:23" x14ac:dyDescent="0.25">
      <c r="R692" s="6"/>
      <c r="W692" s="5" t="s">
        <v>17</v>
      </c>
    </row>
    <row r="693" spans="18:23" x14ac:dyDescent="0.25">
      <c r="R693" s="6"/>
      <c r="W693" s="5" t="s">
        <v>17</v>
      </c>
    </row>
    <row r="694" spans="18:23" x14ac:dyDescent="0.25">
      <c r="R694" s="6"/>
      <c r="W694" s="5" t="s">
        <v>17</v>
      </c>
    </row>
    <row r="695" spans="18:23" x14ac:dyDescent="0.25">
      <c r="R695" s="6"/>
      <c r="W695" s="5" t="s">
        <v>17</v>
      </c>
    </row>
    <row r="696" spans="18:23" x14ac:dyDescent="0.25">
      <c r="R696" s="6"/>
      <c r="W696" s="5" t="s">
        <v>17</v>
      </c>
    </row>
    <row r="697" spans="18:23" x14ac:dyDescent="0.25">
      <c r="R697" s="6"/>
      <c r="W697" s="5" t="s">
        <v>17</v>
      </c>
    </row>
    <row r="698" spans="18:23" x14ac:dyDescent="0.25">
      <c r="R698" s="6"/>
      <c r="W698" s="5" t="s">
        <v>17</v>
      </c>
    </row>
    <row r="699" spans="18:23" x14ac:dyDescent="0.25">
      <c r="R699" s="6"/>
      <c r="W699" s="5" t="s">
        <v>17</v>
      </c>
    </row>
    <row r="700" spans="18:23" x14ac:dyDescent="0.25">
      <c r="R700" s="6"/>
      <c r="W700" s="5" t="s">
        <v>17</v>
      </c>
    </row>
    <row r="701" spans="18:23" x14ac:dyDescent="0.25">
      <c r="R701" s="6"/>
      <c r="W701" s="5" t="s">
        <v>17</v>
      </c>
    </row>
    <row r="702" spans="18:23" x14ac:dyDescent="0.25">
      <c r="R702" s="6"/>
      <c r="W702" s="5" t="s">
        <v>17</v>
      </c>
    </row>
    <row r="703" spans="18:23" x14ac:dyDescent="0.25">
      <c r="R703" s="6"/>
      <c r="W703" s="5" t="s">
        <v>17</v>
      </c>
    </row>
    <row r="704" spans="18:23" x14ac:dyDescent="0.25">
      <c r="R704" s="6"/>
      <c r="W704" s="5" t="s">
        <v>17</v>
      </c>
    </row>
    <row r="705" spans="18:23" x14ac:dyDescent="0.25">
      <c r="R705" s="6"/>
      <c r="W705" s="5" t="s">
        <v>17</v>
      </c>
    </row>
    <row r="706" spans="18:23" x14ac:dyDescent="0.25">
      <c r="R706" s="6"/>
      <c r="W706" s="5" t="s">
        <v>17</v>
      </c>
    </row>
    <row r="707" spans="18:23" x14ac:dyDescent="0.25">
      <c r="R707" s="6"/>
      <c r="W707" s="5" t="s">
        <v>17</v>
      </c>
    </row>
    <row r="708" spans="18:23" x14ac:dyDescent="0.25">
      <c r="R708" s="6"/>
      <c r="W708" s="5" t="s">
        <v>17</v>
      </c>
    </row>
    <row r="709" spans="18:23" x14ac:dyDescent="0.25">
      <c r="R709" s="6"/>
      <c r="W709" s="5" t="s">
        <v>17</v>
      </c>
    </row>
    <row r="710" spans="18:23" x14ac:dyDescent="0.25">
      <c r="R710" s="6"/>
      <c r="W710" s="5" t="s">
        <v>17</v>
      </c>
    </row>
    <row r="711" spans="18:23" x14ac:dyDescent="0.25">
      <c r="R711" s="6"/>
      <c r="W711" s="5" t="s">
        <v>17</v>
      </c>
    </row>
    <row r="712" spans="18:23" x14ac:dyDescent="0.25">
      <c r="R712" s="6"/>
      <c r="W712" s="5" t="s">
        <v>17</v>
      </c>
    </row>
    <row r="713" spans="18:23" x14ac:dyDescent="0.25">
      <c r="R713" s="6"/>
      <c r="W713" s="5" t="s">
        <v>17</v>
      </c>
    </row>
    <row r="714" spans="18:23" x14ac:dyDescent="0.25">
      <c r="R714" s="6"/>
      <c r="W714" s="5" t="s">
        <v>17</v>
      </c>
    </row>
    <row r="715" spans="18:23" x14ac:dyDescent="0.25">
      <c r="R715" s="6"/>
      <c r="W715" s="5" t="s">
        <v>17</v>
      </c>
    </row>
    <row r="716" spans="18:23" x14ac:dyDescent="0.25">
      <c r="R716" s="6"/>
      <c r="W716" s="5" t="s">
        <v>17</v>
      </c>
    </row>
    <row r="717" spans="18:23" x14ac:dyDescent="0.25">
      <c r="R717" s="6"/>
      <c r="W717" s="5" t="s">
        <v>17</v>
      </c>
    </row>
    <row r="718" spans="18:23" x14ac:dyDescent="0.25">
      <c r="R718" s="6"/>
      <c r="W718" s="5" t="s">
        <v>17</v>
      </c>
    </row>
    <row r="719" spans="18:23" x14ac:dyDescent="0.25">
      <c r="R719" s="6"/>
      <c r="W719" s="5" t="s">
        <v>17</v>
      </c>
    </row>
    <row r="720" spans="18:23" x14ac:dyDescent="0.25">
      <c r="R720" s="6"/>
      <c r="W720" s="5" t="s">
        <v>17</v>
      </c>
    </row>
    <row r="721" spans="18:23" x14ac:dyDescent="0.25">
      <c r="R721" s="6"/>
      <c r="W721" s="5" t="s">
        <v>17</v>
      </c>
    </row>
    <row r="722" spans="18:23" x14ac:dyDescent="0.25">
      <c r="R722" s="6"/>
      <c r="W722" s="5" t="s">
        <v>17</v>
      </c>
    </row>
    <row r="723" spans="18:23" x14ac:dyDescent="0.25">
      <c r="R723" s="6"/>
      <c r="W723" s="5" t="s">
        <v>17</v>
      </c>
    </row>
    <row r="724" spans="18:23" x14ac:dyDescent="0.25">
      <c r="R724" s="6"/>
      <c r="W724" s="5" t="s">
        <v>17</v>
      </c>
    </row>
    <row r="725" spans="18:23" x14ac:dyDescent="0.25">
      <c r="R725" s="6"/>
      <c r="W725" s="5" t="s">
        <v>17</v>
      </c>
    </row>
    <row r="726" spans="18:23" x14ac:dyDescent="0.25">
      <c r="R726" s="6"/>
      <c r="W726" s="5" t="s">
        <v>17</v>
      </c>
    </row>
    <row r="727" spans="18:23" x14ac:dyDescent="0.25">
      <c r="R727" s="6"/>
      <c r="W727" s="5" t="s">
        <v>17</v>
      </c>
    </row>
    <row r="728" spans="18:23" x14ac:dyDescent="0.25">
      <c r="R728" s="6"/>
      <c r="W728" s="5" t="s">
        <v>17</v>
      </c>
    </row>
    <row r="729" spans="18:23" x14ac:dyDescent="0.25">
      <c r="R729" s="6"/>
      <c r="W729" s="5" t="s">
        <v>17</v>
      </c>
    </row>
    <row r="730" spans="18:23" x14ac:dyDescent="0.25">
      <c r="R730" s="6"/>
      <c r="W730" s="5" t="s">
        <v>17</v>
      </c>
    </row>
    <row r="731" spans="18:23" x14ac:dyDescent="0.25">
      <c r="R731" s="6"/>
      <c r="W731" s="5" t="s">
        <v>17</v>
      </c>
    </row>
    <row r="732" spans="18:23" x14ac:dyDescent="0.25">
      <c r="R732" s="6"/>
      <c r="W732" s="5" t="s">
        <v>17</v>
      </c>
    </row>
    <row r="733" spans="18:23" x14ac:dyDescent="0.25">
      <c r="R733" s="6"/>
      <c r="W733" s="5" t="s">
        <v>17</v>
      </c>
    </row>
    <row r="734" spans="18:23" x14ac:dyDescent="0.25">
      <c r="R734" s="6"/>
      <c r="W734" s="5" t="s">
        <v>17</v>
      </c>
    </row>
    <row r="735" spans="18:23" x14ac:dyDescent="0.25">
      <c r="R735" s="6"/>
      <c r="W735" s="5" t="s">
        <v>17</v>
      </c>
    </row>
    <row r="736" spans="18:23" x14ac:dyDescent="0.25">
      <c r="R736" s="6"/>
      <c r="W736" s="5" t="s">
        <v>17</v>
      </c>
    </row>
    <row r="737" spans="18:23" x14ac:dyDescent="0.25">
      <c r="R737" s="6"/>
      <c r="W737" s="5" t="s">
        <v>17</v>
      </c>
    </row>
    <row r="738" spans="18:23" x14ac:dyDescent="0.25">
      <c r="R738" s="6"/>
      <c r="W738" s="5" t="s">
        <v>17</v>
      </c>
    </row>
    <row r="739" spans="18:23" x14ac:dyDescent="0.25">
      <c r="R739" s="6"/>
      <c r="W739" s="5" t="s">
        <v>17</v>
      </c>
    </row>
    <row r="740" spans="18:23" x14ac:dyDescent="0.25">
      <c r="R740" s="6"/>
      <c r="W740" s="5" t="s">
        <v>17</v>
      </c>
    </row>
    <row r="741" spans="18:23" x14ac:dyDescent="0.25">
      <c r="R741" s="6"/>
      <c r="W741" s="5" t="s">
        <v>17</v>
      </c>
    </row>
    <row r="742" spans="18:23" x14ac:dyDescent="0.25">
      <c r="R742" s="6"/>
      <c r="W742" s="5" t="s">
        <v>17</v>
      </c>
    </row>
    <row r="743" spans="18:23" x14ac:dyDescent="0.25">
      <c r="R743" s="6"/>
      <c r="W743" s="5" t="s">
        <v>17</v>
      </c>
    </row>
    <row r="744" spans="18:23" x14ac:dyDescent="0.25">
      <c r="R744" s="6"/>
      <c r="W744" s="5" t="s">
        <v>17</v>
      </c>
    </row>
    <row r="745" spans="18:23" x14ac:dyDescent="0.25">
      <c r="R745" s="6"/>
      <c r="W745" s="5" t="s">
        <v>17</v>
      </c>
    </row>
    <row r="746" spans="18:23" x14ac:dyDescent="0.25">
      <c r="R746" s="6"/>
      <c r="W746" s="5" t="s">
        <v>17</v>
      </c>
    </row>
    <row r="747" spans="18:23" x14ac:dyDescent="0.25">
      <c r="R747" s="6"/>
      <c r="W747" s="5" t="s">
        <v>17</v>
      </c>
    </row>
    <row r="748" spans="18:23" x14ac:dyDescent="0.25">
      <c r="R748" s="6"/>
      <c r="W748" s="5" t="s">
        <v>17</v>
      </c>
    </row>
    <row r="749" spans="18:23" x14ac:dyDescent="0.25">
      <c r="R749" s="6"/>
      <c r="W749" s="5" t="s">
        <v>17</v>
      </c>
    </row>
    <row r="750" spans="18:23" x14ac:dyDescent="0.25">
      <c r="R750" s="6"/>
      <c r="W750" s="5" t="s">
        <v>17</v>
      </c>
    </row>
    <row r="751" spans="18:23" x14ac:dyDescent="0.25">
      <c r="R751" s="6"/>
      <c r="W751" s="5" t="s">
        <v>17</v>
      </c>
    </row>
    <row r="752" spans="18:23" x14ac:dyDescent="0.25">
      <c r="R752" s="6"/>
      <c r="W752" s="5" t="s">
        <v>17</v>
      </c>
    </row>
    <row r="753" spans="18:23" x14ac:dyDescent="0.25">
      <c r="R753" s="6"/>
      <c r="W753" s="5" t="s">
        <v>17</v>
      </c>
    </row>
    <row r="754" spans="18:23" x14ac:dyDescent="0.25">
      <c r="R754" s="6"/>
      <c r="W754" s="5" t="s">
        <v>17</v>
      </c>
    </row>
    <row r="755" spans="18:23" x14ac:dyDescent="0.25">
      <c r="R755" s="6"/>
      <c r="W755" s="5" t="s">
        <v>17</v>
      </c>
    </row>
    <row r="756" spans="18:23" x14ac:dyDescent="0.25">
      <c r="R756" s="6"/>
      <c r="W756" s="5" t="s">
        <v>17</v>
      </c>
    </row>
    <row r="757" spans="18:23" x14ac:dyDescent="0.25">
      <c r="R757" s="6"/>
      <c r="W757" s="5" t="s">
        <v>17</v>
      </c>
    </row>
    <row r="758" spans="18:23" x14ac:dyDescent="0.25">
      <c r="R758" s="6"/>
      <c r="W758" s="5" t="s">
        <v>17</v>
      </c>
    </row>
    <row r="759" spans="18:23" x14ac:dyDescent="0.25">
      <c r="R759" s="6"/>
      <c r="W759" s="5" t="s">
        <v>17</v>
      </c>
    </row>
    <row r="760" spans="18:23" x14ac:dyDescent="0.25">
      <c r="R760" s="6"/>
      <c r="W760" s="5" t="s">
        <v>17</v>
      </c>
    </row>
    <row r="761" spans="18:23" x14ac:dyDescent="0.25">
      <c r="R761" s="6"/>
      <c r="W761" s="5" t="s">
        <v>17</v>
      </c>
    </row>
    <row r="762" spans="18:23" x14ac:dyDescent="0.25">
      <c r="R762" s="6"/>
      <c r="W762" s="5" t="s">
        <v>17</v>
      </c>
    </row>
    <row r="763" spans="18:23" x14ac:dyDescent="0.25">
      <c r="R763" s="6"/>
      <c r="W763" s="5" t="s">
        <v>17</v>
      </c>
    </row>
    <row r="764" spans="18:23" x14ac:dyDescent="0.25">
      <c r="R764" s="6"/>
      <c r="W764" s="5" t="s">
        <v>17</v>
      </c>
    </row>
    <row r="765" spans="18:23" x14ac:dyDescent="0.25">
      <c r="R765" s="6"/>
      <c r="W765" s="5" t="s">
        <v>17</v>
      </c>
    </row>
    <row r="766" spans="18:23" x14ac:dyDescent="0.25">
      <c r="R766" s="6"/>
      <c r="W766" s="5" t="s">
        <v>17</v>
      </c>
    </row>
    <row r="767" spans="18:23" x14ac:dyDescent="0.25">
      <c r="R767" s="6"/>
      <c r="W767" s="5" t="s">
        <v>17</v>
      </c>
    </row>
    <row r="768" spans="18:23" x14ac:dyDescent="0.25">
      <c r="R768" s="6"/>
      <c r="W768" s="5" t="s">
        <v>17</v>
      </c>
    </row>
    <row r="769" spans="18:23" x14ac:dyDescent="0.25">
      <c r="R769" s="6"/>
      <c r="W769" s="5" t="s">
        <v>17</v>
      </c>
    </row>
    <row r="770" spans="18:23" x14ac:dyDescent="0.25">
      <c r="R770" s="6"/>
      <c r="W770" s="5" t="s">
        <v>17</v>
      </c>
    </row>
    <row r="771" spans="18:23" x14ac:dyDescent="0.25">
      <c r="R771" s="6"/>
      <c r="W771" s="5" t="s">
        <v>17</v>
      </c>
    </row>
    <row r="772" spans="18:23" x14ac:dyDescent="0.25">
      <c r="R772" s="6"/>
      <c r="W772" s="5" t="s">
        <v>17</v>
      </c>
    </row>
    <row r="773" spans="18:23" x14ac:dyDescent="0.25">
      <c r="R773" s="6"/>
      <c r="W773" s="5" t="s">
        <v>17</v>
      </c>
    </row>
    <row r="774" spans="18:23" x14ac:dyDescent="0.25">
      <c r="R774" s="6"/>
      <c r="W774" s="5" t="s">
        <v>17</v>
      </c>
    </row>
    <row r="775" spans="18:23" x14ac:dyDescent="0.25">
      <c r="R775" s="6"/>
      <c r="W775" s="5" t="s">
        <v>17</v>
      </c>
    </row>
    <row r="776" spans="18:23" x14ac:dyDescent="0.25">
      <c r="R776" s="6"/>
      <c r="W776" s="5" t="s">
        <v>17</v>
      </c>
    </row>
    <row r="777" spans="18:23" x14ac:dyDescent="0.25">
      <c r="R777" s="6"/>
      <c r="W777" s="5" t="s">
        <v>17</v>
      </c>
    </row>
    <row r="778" spans="18:23" x14ac:dyDescent="0.25">
      <c r="R778" s="6"/>
      <c r="W778" s="5" t="s">
        <v>17</v>
      </c>
    </row>
    <row r="779" spans="18:23" x14ac:dyDescent="0.25">
      <c r="R779" s="6"/>
      <c r="W779" s="5" t="s">
        <v>17</v>
      </c>
    </row>
    <row r="780" spans="18:23" x14ac:dyDescent="0.25">
      <c r="R780" s="6"/>
      <c r="W780" s="5" t="s">
        <v>17</v>
      </c>
    </row>
    <row r="781" spans="18:23" x14ac:dyDescent="0.25">
      <c r="R781" s="6"/>
      <c r="W781" s="5" t="s">
        <v>17</v>
      </c>
    </row>
    <row r="782" spans="18:23" x14ac:dyDescent="0.25">
      <c r="R782" s="6"/>
      <c r="W782" s="5" t="s">
        <v>17</v>
      </c>
    </row>
    <row r="783" spans="18:23" x14ac:dyDescent="0.25">
      <c r="R783" s="6"/>
      <c r="W783" s="5" t="s">
        <v>17</v>
      </c>
    </row>
    <row r="784" spans="18:23" x14ac:dyDescent="0.25">
      <c r="R784" s="6"/>
      <c r="W784" s="5" t="s">
        <v>17</v>
      </c>
    </row>
    <row r="785" spans="18:23" x14ac:dyDescent="0.25">
      <c r="R785" s="6"/>
      <c r="W785" s="5" t="s">
        <v>17</v>
      </c>
    </row>
    <row r="786" spans="18:23" x14ac:dyDescent="0.25">
      <c r="R786" s="6"/>
      <c r="W786" s="5" t="s">
        <v>17</v>
      </c>
    </row>
    <row r="787" spans="18:23" x14ac:dyDescent="0.25">
      <c r="R787" s="6"/>
      <c r="W787" s="5" t="s">
        <v>17</v>
      </c>
    </row>
    <row r="788" spans="18:23" x14ac:dyDescent="0.25">
      <c r="R788" s="6"/>
      <c r="W788" s="5" t="s">
        <v>17</v>
      </c>
    </row>
    <row r="789" spans="18:23" x14ac:dyDescent="0.25">
      <c r="R789" s="6"/>
      <c r="W789" s="5" t="s">
        <v>17</v>
      </c>
    </row>
    <row r="790" spans="18:23" x14ac:dyDescent="0.25">
      <c r="R790" s="6"/>
      <c r="W790" s="5" t="s">
        <v>17</v>
      </c>
    </row>
    <row r="791" spans="18:23" x14ac:dyDescent="0.25">
      <c r="R791" s="6"/>
      <c r="W791" s="5" t="s">
        <v>17</v>
      </c>
    </row>
    <row r="792" spans="18:23" x14ac:dyDescent="0.25">
      <c r="R792" s="6"/>
      <c r="W792" s="5" t="s">
        <v>17</v>
      </c>
    </row>
    <row r="793" spans="18:23" x14ac:dyDescent="0.25">
      <c r="R793" s="6"/>
      <c r="W793" s="5" t="s">
        <v>17</v>
      </c>
    </row>
    <row r="794" spans="18:23" x14ac:dyDescent="0.25">
      <c r="R794" s="6"/>
      <c r="W794" s="5" t="s">
        <v>17</v>
      </c>
    </row>
    <row r="795" spans="18:23" x14ac:dyDescent="0.25">
      <c r="R795" s="6"/>
      <c r="W795" s="5" t="s">
        <v>17</v>
      </c>
    </row>
    <row r="796" spans="18:23" x14ac:dyDescent="0.25">
      <c r="R796" s="6"/>
      <c r="W796" s="5" t="s">
        <v>17</v>
      </c>
    </row>
    <row r="797" spans="18:23" x14ac:dyDescent="0.25">
      <c r="R797" s="6"/>
      <c r="W797" s="5" t="s">
        <v>17</v>
      </c>
    </row>
    <row r="798" spans="18:23" x14ac:dyDescent="0.25">
      <c r="R798" s="6"/>
      <c r="W798" s="5" t="s">
        <v>17</v>
      </c>
    </row>
    <row r="799" spans="18:23" x14ac:dyDescent="0.25">
      <c r="R799" s="6"/>
      <c r="W799" s="5" t="s">
        <v>17</v>
      </c>
    </row>
    <row r="800" spans="18:23" x14ac:dyDescent="0.25">
      <c r="R800" s="6"/>
      <c r="W800" s="5" t="s">
        <v>17</v>
      </c>
    </row>
    <row r="801" spans="18:23" x14ac:dyDescent="0.25">
      <c r="R801" s="6"/>
      <c r="W801" s="5" t="s">
        <v>17</v>
      </c>
    </row>
    <row r="802" spans="18:23" x14ac:dyDescent="0.25">
      <c r="R802" s="6"/>
      <c r="W802" s="5" t="s">
        <v>17</v>
      </c>
    </row>
    <row r="803" spans="18:23" x14ac:dyDescent="0.25">
      <c r="R803" s="6"/>
      <c r="W803" s="5" t="s">
        <v>17</v>
      </c>
    </row>
    <row r="804" spans="18:23" x14ac:dyDescent="0.25">
      <c r="R804" s="6"/>
      <c r="W804" s="5" t="s">
        <v>17</v>
      </c>
    </row>
    <row r="805" spans="18:23" x14ac:dyDescent="0.25">
      <c r="R805" s="6"/>
      <c r="W805" s="5" t="s">
        <v>17</v>
      </c>
    </row>
    <row r="806" spans="18:23" x14ac:dyDescent="0.25">
      <c r="R806" s="6"/>
      <c r="W806" s="5" t="s">
        <v>17</v>
      </c>
    </row>
    <row r="807" spans="18:23" x14ac:dyDescent="0.25">
      <c r="R807" s="6"/>
      <c r="W807" s="5" t="s">
        <v>17</v>
      </c>
    </row>
    <row r="808" spans="18:23" x14ac:dyDescent="0.25">
      <c r="R808" s="6"/>
      <c r="W808" s="5" t="s">
        <v>17</v>
      </c>
    </row>
    <row r="809" spans="18:23" x14ac:dyDescent="0.25">
      <c r="R809" s="6"/>
      <c r="W809" s="5" t="s">
        <v>17</v>
      </c>
    </row>
    <row r="810" spans="18:23" x14ac:dyDescent="0.25">
      <c r="R810" s="6"/>
      <c r="W810" s="5" t="s">
        <v>17</v>
      </c>
    </row>
    <row r="811" spans="18:23" x14ac:dyDescent="0.25">
      <c r="R811" s="6"/>
      <c r="W811" s="5" t="s">
        <v>17</v>
      </c>
    </row>
    <row r="812" spans="18:23" x14ac:dyDescent="0.25">
      <c r="R812" s="6"/>
      <c r="W812" s="5" t="s">
        <v>17</v>
      </c>
    </row>
    <row r="813" spans="18:23" x14ac:dyDescent="0.25">
      <c r="R813" s="6"/>
      <c r="W813" s="5" t="s">
        <v>17</v>
      </c>
    </row>
    <row r="814" spans="18:23" x14ac:dyDescent="0.25">
      <c r="R814" s="6"/>
      <c r="W814" s="5" t="s">
        <v>17</v>
      </c>
    </row>
    <row r="815" spans="18:23" x14ac:dyDescent="0.25">
      <c r="R815" s="6"/>
      <c r="W815" s="5" t="s">
        <v>17</v>
      </c>
    </row>
    <row r="816" spans="18:23" x14ac:dyDescent="0.25">
      <c r="R816" s="6"/>
      <c r="W816" s="5" t="s">
        <v>17</v>
      </c>
    </row>
    <row r="817" spans="18:23" x14ac:dyDescent="0.25">
      <c r="R817" s="6"/>
      <c r="W817" s="5" t="s">
        <v>17</v>
      </c>
    </row>
    <row r="818" spans="18:23" x14ac:dyDescent="0.25">
      <c r="R818" s="6"/>
      <c r="W818" s="5" t="s">
        <v>17</v>
      </c>
    </row>
    <row r="819" spans="18:23" x14ac:dyDescent="0.25">
      <c r="R819" s="6"/>
      <c r="W819" s="5" t="s">
        <v>17</v>
      </c>
    </row>
    <row r="820" spans="18:23" x14ac:dyDescent="0.25">
      <c r="R820" s="6"/>
      <c r="W820" s="5" t="s">
        <v>17</v>
      </c>
    </row>
    <row r="821" spans="18:23" x14ac:dyDescent="0.25">
      <c r="R821" s="6"/>
      <c r="W821" s="5" t="s">
        <v>17</v>
      </c>
    </row>
    <row r="822" spans="18:23" x14ac:dyDescent="0.25">
      <c r="R822" s="6"/>
      <c r="W822" s="5" t="s">
        <v>17</v>
      </c>
    </row>
    <row r="823" spans="18:23" x14ac:dyDescent="0.25">
      <c r="R823" s="6"/>
      <c r="W823" s="5" t="s">
        <v>17</v>
      </c>
    </row>
    <row r="824" spans="18:23" x14ac:dyDescent="0.25">
      <c r="R824" s="6"/>
      <c r="W824" s="5" t="s">
        <v>17</v>
      </c>
    </row>
    <row r="825" spans="18:23" x14ac:dyDescent="0.25">
      <c r="R825" s="6"/>
      <c r="W825" s="5" t="s">
        <v>17</v>
      </c>
    </row>
    <row r="826" spans="18:23" x14ac:dyDescent="0.25">
      <c r="R826" s="6"/>
      <c r="W826" s="5" t="s">
        <v>17</v>
      </c>
    </row>
    <row r="827" spans="18:23" x14ac:dyDescent="0.25">
      <c r="R827" s="6"/>
      <c r="W827" s="5" t="s">
        <v>17</v>
      </c>
    </row>
    <row r="828" spans="18:23" x14ac:dyDescent="0.25">
      <c r="R828" s="6"/>
      <c r="W828" s="5" t="s">
        <v>17</v>
      </c>
    </row>
    <row r="829" spans="18:23" x14ac:dyDescent="0.25">
      <c r="R829" s="6"/>
      <c r="W829" s="5" t="s">
        <v>17</v>
      </c>
    </row>
    <row r="830" spans="18:23" x14ac:dyDescent="0.25">
      <c r="R830" s="6"/>
      <c r="W830" s="5" t="s">
        <v>17</v>
      </c>
    </row>
    <row r="831" spans="18:23" x14ac:dyDescent="0.25">
      <c r="R831" s="6"/>
      <c r="W831" s="5" t="s">
        <v>17</v>
      </c>
    </row>
    <row r="832" spans="18:23" x14ac:dyDescent="0.25">
      <c r="R832" s="6"/>
      <c r="W832" s="5" t="s">
        <v>17</v>
      </c>
    </row>
    <row r="833" spans="18:23" x14ac:dyDescent="0.25">
      <c r="R833" s="6"/>
      <c r="W833" s="5" t="s">
        <v>17</v>
      </c>
    </row>
    <row r="834" spans="18:23" x14ac:dyDescent="0.25">
      <c r="R834" s="6"/>
      <c r="W834" s="5" t="s">
        <v>17</v>
      </c>
    </row>
    <row r="835" spans="18:23" x14ac:dyDescent="0.25">
      <c r="R835" s="6"/>
      <c r="W835" s="5" t="s">
        <v>17</v>
      </c>
    </row>
    <row r="836" spans="18:23" x14ac:dyDescent="0.25">
      <c r="R836" s="6"/>
      <c r="W836" s="5" t="s">
        <v>17</v>
      </c>
    </row>
    <row r="837" spans="18:23" x14ac:dyDescent="0.25">
      <c r="R837" s="6"/>
      <c r="W837" s="5" t="s">
        <v>17</v>
      </c>
    </row>
    <row r="838" spans="18:23" x14ac:dyDescent="0.25">
      <c r="R838" s="6"/>
      <c r="W838" s="5" t="s">
        <v>17</v>
      </c>
    </row>
    <row r="839" spans="18:23" x14ac:dyDescent="0.25">
      <c r="R839" s="6"/>
      <c r="W839" s="5" t="s">
        <v>17</v>
      </c>
    </row>
    <row r="840" spans="18:23" x14ac:dyDescent="0.25">
      <c r="R840" s="6"/>
      <c r="W840" s="5" t="s">
        <v>17</v>
      </c>
    </row>
    <row r="841" spans="18:23" x14ac:dyDescent="0.25">
      <c r="R841" s="6"/>
      <c r="W841" s="5" t="s">
        <v>17</v>
      </c>
    </row>
    <row r="842" spans="18:23" x14ac:dyDescent="0.25">
      <c r="R842" s="6"/>
      <c r="W842" s="5" t="s">
        <v>17</v>
      </c>
    </row>
    <row r="843" spans="18:23" x14ac:dyDescent="0.25">
      <c r="R843" s="6"/>
      <c r="W843" s="5" t="s">
        <v>17</v>
      </c>
    </row>
    <row r="844" spans="18:23" x14ac:dyDescent="0.25">
      <c r="R844" s="6"/>
      <c r="W844" s="5" t="s">
        <v>17</v>
      </c>
    </row>
    <row r="845" spans="18:23" x14ac:dyDescent="0.25">
      <c r="R845" s="6"/>
      <c r="W845" s="5" t="s">
        <v>17</v>
      </c>
    </row>
    <row r="846" spans="18:23" x14ac:dyDescent="0.25">
      <c r="R846" s="6"/>
      <c r="W846" s="5" t="s">
        <v>17</v>
      </c>
    </row>
    <row r="847" spans="18:23" x14ac:dyDescent="0.25">
      <c r="R847" s="6"/>
      <c r="W847" s="5" t="s">
        <v>17</v>
      </c>
    </row>
    <row r="848" spans="18:23" x14ac:dyDescent="0.25">
      <c r="R848" s="6"/>
      <c r="W848" s="5" t="s">
        <v>17</v>
      </c>
    </row>
    <row r="849" spans="18:23" x14ac:dyDescent="0.25">
      <c r="R849" s="6"/>
      <c r="W849" s="5" t="s">
        <v>17</v>
      </c>
    </row>
    <row r="850" spans="18:23" x14ac:dyDescent="0.25">
      <c r="R850" s="6"/>
      <c r="W850" s="5" t="s">
        <v>17</v>
      </c>
    </row>
    <row r="851" spans="18:23" x14ac:dyDescent="0.25">
      <c r="R851" s="6"/>
      <c r="W851" s="5" t="s">
        <v>17</v>
      </c>
    </row>
    <row r="852" spans="18:23" x14ac:dyDescent="0.25">
      <c r="R852" s="6"/>
      <c r="W852" s="5" t="s">
        <v>17</v>
      </c>
    </row>
    <row r="853" spans="18:23" x14ac:dyDescent="0.25">
      <c r="R853" s="6"/>
      <c r="W853" s="5" t="s">
        <v>17</v>
      </c>
    </row>
    <row r="854" spans="18:23" x14ac:dyDescent="0.25">
      <c r="R854" s="6"/>
      <c r="W854" s="5" t="s">
        <v>17</v>
      </c>
    </row>
    <row r="855" spans="18:23" x14ac:dyDescent="0.25">
      <c r="R855" s="6"/>
      <c r="W855" s="5" t="s">
        <v>17</v>
      </c>
    </row>
    <row r="856" spans="18:23" x14ac:dyDescent="0.25">
      <c r="R856" s="6"/>
      <c r="W856" s="5" t="s">
        <v>17</v>
      </c>
    </row>
    <row r="857" spans="18:23" x14ac:dyDescent="0.25">
      <c r="R857" s="6"/>
      <c r="W857" s="5" t="s">
        <v>17</v>
      </c>
    </row>
    <row r="858" spans="18:23" x14ac:dyDescent="0.25">
      <c r="R858" s="6"/>
      <c r="W858" s="5" t="s">
        <v>17</v>
      </c>
    </row>
    <row r="859" spans="18:23" x14ac:dyDescent="0.25">
      <c r="R859" s="6"/>
      <c r="W859" s="5" t="s">
        <v>17</v>
      </c>
    </row>
    <row r="860" spans="18:23" x14ac:dyDescent="0.25">
      <c r="R860" s="6"/>
      <c r="W860" s="5" t="s">
        <v>17</v>
      </c>
    </row>
    <row r="861" spans="18:23" x14ac:dyDescent="0.25">
      <c r="R861" s="6"/>
      <c r="W861" s="5" t="s">
        <v>17</v>
      </c>
    </row>
    <row r="862" spans="18:23" x14ac:dyDescent="0.25">
      <c r="R862" s="6"/>
      <c r="W862" s="5" t="s">
        <v>17</v>
      </c>
    </row>
    <row r="863" spans="18:23" x14ac:dyDescent="0.25">
      <c r="R863" s="6"/>
      <c r="W863" s="5" t="s">
        <v>17</v>
      </c>
    </row>
    <row r="864" spans="18:23" x14ac:dyDescent="0.25">
      <c r="R864" s="6"/>
      <c r="W864" s="5" t="s">
        <v>17</v>
      </c>
    </row>
    <row r="865" spans="18:23" x14ac:dyDescent="0.25">
      <c r="R865" s="6"/>
      <c r="W865" s="5" t="s">
        <v>17</v>
      </c>
    </row>
    <row r="866" spans="18:23" x14ac:dyDescent="0.25">
      <c r="R866" s="6"/>
      <c r="W866" s="5" t="s">
        <v>17</v>
      </c>
    </row>
    <row r="867" spans="18:23" x14ac:dyDescent="0.25">
      <c r="R867" s="6"/>
      <c r="W867" s="5" t="s">
        <v>17</v>
      </c>
    </row>
    <row r="868" spans="18:23" x14ac:dyDescent="0.25">
      <c r="R868" s="6"/>
      <c r="W868" s="5" t="s">
        <v>17</v>
      </c>
    </row>
    <row r="869" spans="18:23" x14ac:dyDescent="0.25">
      <c r="R869" s="6"/>
      <c r="W869" s="5" t="s">
        <v>17</v>
      </c>
    </row>
    <row r="870" spans="18:23" x14ac:dyDescent="0.25">
      <c r="R870" s="6"/>
      <c r="W870" s="5" t="s">
        <v>17</v>
      </c>
    </row>
    <row r="871" spans="18:23" x14ac:dyDescent="0.25">
      <c r="R871" s="6"/>
      <c r="W871" s="5" t="s">
        <v>17</v>
      </c>
    </row>
    <row r="872" spans="18:23" x14ac:dyDescent="0.25">
      <c r="R872" s="6"/>
      <c r="W872" s="5" t="s">
        <v>17</v>
      </c>
    </row>
    <row r="873" spans="18:23" x14ac:dyDescent="0.25">
      <c r="R873" s="6"/>
      <c r="W873" s="5" t="s">
        <v>17</v>
      </c>
    </row>
    <row r="874" spans="18:23" x14ac:dyDescent="0.25">
      <c r="R874" s="6"/>
      <c r="W874" s="5" t="s">
        <v>17</v>
      </c>
    </row>
    <row r="875" spans="18:23" x14ac:dyDescent="0.25">
      <c r="R875" s="6"/>
      <c r="W875" s="5" t="s">
        <v>17</v>
      </c>
    </row>
    <row r="876" spans="18:23" x14ac:dyDescent="0.25">
      <c r="R876" s="6"/>
      <c r="W876" s="5" t="s">
        <v>17</v>
      </c>
    </row>
    <row r="877" spans="18:23" x14ac:dyDescent="0.25">
      <c r="R877" s="6"/>
      <c r="W877" s="5" t="s">
        <v>17</v>
      </c>
    </row>
    <row r="878" spans="18:23" x14ac:dyDescent="0.25">
      <c r="R878" s="6"/>
      <c r="W878" s="5" t="s">
        <v>17</v>
      </c>
    </row>
    <row r="879" spans="18:23" x14ac:dyDescent="0.25">
      <c r="R879" s="6"/>
      <c r="W879" s="5" t="s">
        <v>17</v>
      </c>
    </row>
    <row r="880" spans="18:23" x14ac:dyDescent="0.25">
      <c r="R880" s="6"/>
      <c r="W880" s="5" t="s">
        <v>17</v>
      </c>
    </row>
    <row r="881" spans="18:23" x14ac:dyDescent="0.25">
      <c r="R881" s="6"/>
      <c r="W881" s="5" t="s">
        <v>17</v>
      </c>
    </row>
    <row r="882" spans="18:23" x14ac:dyDescent="0.25">
      <c r="R882" s="6"/>
      <c r="W882" s="5" t="s">
        <v>17</v>
      </c>
    </row>
    <row r="883" spans="18:23" x14ac:dyDescent="0.25">
      <c r="R883" s="6"/>
      <c r="W883" s="5" t="s">
        <v>17</v>
      </c>
    </row>
    <row r="884" spans="18:23" x14ac:dyDescent="0.25">
      <c r="R884" s="6"/>
      <c r="W884" s="5" t="s">
        <v>17</v>
      </c>
    </row>
    <row r="885" spans="18:23" x14ac:dyDescent="0.25">
      <c r="R885" s="6"/>
      <c r="W885" s="5" t="s">
        <v>17</v>
      </c>
    </row>
    <row r="886" spans="18:23" x14ac:dyDescent="0.25">
      <c r="R886" s="6"/>
      <c r="W886" s="5" t="s">
        <v>17</v>
      </c>
    </row>
    <row r="887" spans="18:23" x14ac:dyDescent="0.25">
      <c r="R887" s="6"/>
      <c r="W887" s="5" t="s">
        <v>17</v>
      </c>
    </row>
    <row r="888" spans="18:23" x14ac:dyDescent="0.25">
      <c r="R888" s="6"/>
      <c r="W888" s="5" t="s">
        <v>17</v>
      </c>
    </row>
    <row r="889" spans="18:23" x14ac:dyDescent="0.25">
      <c r="R889" s="6"/>
      <c r="W889" s="5" t="s">
        <v>17</v>
      </c>
    </row>
    <row r="890" spans="18:23" x14ac:dyDescent="0.25">
      <c r="R890" s="6"/>
      <c r="W890" s="5" t="s">
        <v>17</v>
      </c>
    </row>
    <row r="891" spans="18:23" x14ac:dyDescent="0.25">
      <c r="R891" s="6"/>
      <c r="W891" s="5" t="s">
        <v>17</v>
      </c>
    </row>
    <row r="892" spans="18:23" x14ac:dyDescent="0.25">
      <c r="R892" s="6"/>
      <c r="W892" s="5" t="s">
        <v>17</v>
      </c>
    </row>
    <row r="893" spans="18:23" x14ac:dyDescent="0.25">
      <c r="R893" s="6"/>
      <c r="W893" s="5" t="s">
        <v>17</v>
      </c>
    </row>
    <row r="894" spans="18:23" x14ac:dyDescent="0.25">
      <c r="R894" s="6"/>
      <c r="W894" s="5" t="s">
        <v>17</v>
      </c>
    </row>
    <row r="895" spans="18:23" x14ac:dyDescent="0.25">
      <c r="R895" s="6"/>
      <c r="W895" s="5" t="s">
        <v>17</v>
      </c>
    </row>
    <row r="896" spans="18:23" x14ac:dyDescent="0.25">
      <c r="R896" s="6"/>
      <c r="W896" s="5" t="s">
        <v>17</v>
      </c>
    </row>
    <row r="897" spans="18:23" x14ac:dyDescent="0.25">
      <c r="R897" s="6"/>
      <c r="W897" s="5" t="s">
        <v>17</v>
      </c>
    </row>
    <row r="898" spans="18:23" x14ac:dyDescent="0.25">
      <c r="R898" s="6"/>
      <c r="W898" s="5" t="s">
        <v>17</v>
      </c>
    </row>
    <row r="899" spans="18:23" x14ac:dyDescent="0.25">
      <c r="R899" s="6"/>
      <c r="W899" s="5" t="s">
        <v>17</v>
      </c>
    </row>
    <row r="900" spans="18:23" x14ac:dyDescent="0.25">
      <c r="R900" s="6"/>
      <c r="W900" s="5" t="s">
        <v>17</v>
      </c>
    </row>
    <row r="901" spans="18:23" x14ac:dyDescent="0.25">
      <c r="R901" s="6"/>
      <c r="W901" s="5" t="s">
        <v>17</v>
      </c>
    </row>
    <row r="902" spans="18:23" x14ac:dyDescent="0.25">
      <c r="R902" s="6"/>
      <c r="W902" s="5" t="s">
        <v>17</v>
      </c>
    </row>
    <row r="903" spans="18:23" x14ac:dyDescent="0.25">
      <c r="R903" s="6"/>
      <c r="W903" s="5" t="s">
        <v>17</v>
      </c>
    </row>
    <row r="904" spans="18:23" x14ac:dyDescent="0.25">
      <c r="R904" s="6"/>
      <c r="W904" s="5" t="s">
        <v>17</v>
      </c>
    </row>
    <row r="905" spans="18:23" x14ac:dyDescent="0.25">
      <c r="R905" s="6"/>
      <c r="W905" s="5" t="s">
        <v>17</v>
      </c>
    </row>
    <row r="906" spans="18:23" x14ac:dyDescent="0.25">
      <c r="R906" s="6"/>
      <c r="W906" s="5" t="s">
        <v>17</v>
      </c>
    </row>
    <row r="907" spans="18:23" x14ac:dyDescent="0.25">
      <c r="R907" s="6"/>
      <c r="W907" s="5" t="s">
        <v>17</v>
      </c>
    </row>
    <row r="908" spans="18:23" x14ac:dyDescent="0.25">
      <c r="R908" s="6"/>
      <c r="W908" s="5" t="s">
        <v>17</v>
      </c>
    </row>
    <row r="909" spans="18:23" x14ac:dyDescent="0.25">
      <c r="R909" s="6"/>
      <c r="W909" s="5" t="s">
        <v>17</v>
      </c>
    </row>
    <row r="910" spans="18:23" x14ac:dyDescent="0.25">
      <c r="R910" s="6"/>
      <c r="W910" s="5" t="s">
        <v>17</v>
      </c>
    </row>
    <row r="911" spans="18:23" x14ac:dyDescent="0.25">
      <c r="R911" s="6"/>
      <c r="W911" s="5" t="s">
        <v>17</v>
      </c>
    </row>
    <row r="912" spans="18:23" x14ac:dyDescent="0.25">
      <c r="R912" s="6"/>
      <c r="W912" s="5" t="s">
        <v>17</v>
      </c>
    </row>
    <row r="913" spans="18:23" x14ac:dyDescent="0.25">
      <c r="R913" s="6"/>
      <c r="W913" s="5" t="s">
        <v>17</v>
      </c>
    </row>
    <row r="914" spans="18:23" x14ac:dyDescent="0.25">
      <c r="R914" s="6"/>
      <c r="W914" s="5" t="s">
        <v>17</v>
      </c>
    </row>
    <row r="915" spans="18:23" x14ac:dyDescent="0.25">
      <c r="R915" s="6"/>
      <c r="W915" s="5" t="s">
        <v>17</v>
      </c>
    </row>
    <row r="916" spans="18:23" x14ac:dyDescent="0.25">
      <c r="R916" s="6"/>
      <c r="W916" s="5" t="s">
        <v>17</v>
      </c>
    </row>
    <row r="917" spans="18:23" x14ac:dyDescent="0.25">
      <c r="R917" s="6"/>
      <c r="W917" s="5" t="s">
        <v>17</v>
      </c>
    </row>
    <row r="918" spans="18:23" x14ac:dyDescent="0.25">
      <c r="R918" s="6"/>
      <c r="W918" s="5" t="s">
        <v>17</v>
      </c>
    </row>
    <row r="919" spans="18:23" x14ac:dyDescent="0.25">
      <c r="R919" s="6"/>
      <c r="W919" s="5" t="s">
        <v>17</v>
      </c>
    </row>
    <row r="920" spans="18:23" x14ac:dyDescent="0.25">
      <c r="R920" s="6"/>
      <c r="W920" s="5" t="s">
        <v>17</v>
      </c>
    </row>
    <row r="921" spans="18:23" x14ac:dyDescent="0.25">
      <c r="R921" s="6"/>
      <c r="W921" s="5" t="s">
        <v>17</v>
      </c>
    </row>
    <row r="922" spans="18:23" x14ac:dyDescent="0.25">
      <c r="R922" s="6"/>
      <c r="W922" s="5" t="s">
        <v>17</v>
      </c>
    </row>
    <row r="923" spans="18:23" x14ac:dyDescent="0.25">
      <c r="R923" s="6"/>
      <c r="W923" s="5" t="s">
        <v>17</v>
      </c>
    </row>
    <row r="924" spans="18:23" x14ac:dyDescent="0.25">
      <c r="R924" s="6"/>
      <c r="W924" s="5" t="s">
        <v>17</v>
      </c>
    </row>
    <row r="925" spans="18:23" x14ac:dyDescent="0.25">
      <c r="R925" s="6"/>
      <c r="W925" s="5" t="s">
        <v>17</v>
      </c>
    </row>
    <row r="926" spans="18:23" x14ac:dyDescent="0.25">
      <c r="R926" s="6"/>
      <c r="W926" s="5" t="s">
        <v>17</v>
      </c>
    </row>
    <row r="927" spans="18:23" x14ac:dyDescent="0.25">
      <c r="R927" s="6"/>
      <c r="W927" s="5" t="s">
        <v>17</v>
      </c>
    </row>
    <row r="928" spans="18:23" x14ac:dyDescent="0.25">
      <c r="R928" s="6"/>
      <c r="W928" s="5" t="s">
        <v>17</v>
      </c>
    </row>
    <row r="929" spans="18:23" x14ac:dyDescent="0.25">
      <c r="R929" s="6"/>
      <c r="W929" s="5" t="s">
        <v>17</v>
      </c>
    </row>
    <row r="930" spans="18:23" x14ac:dyDescent="0.25">
      <c r="R930" s="6"/>
      <c r="W930" s="5" t="s">
        <v>17</v>
      </c>
    </row>
    <row r="931" spans="18:23" x14ac:dyDescent="0.25">
      <c r="R931" s="6"/>
      <c r="W931" s="5" t="s">
        <v>17</v>
      </c>
    </row>
    <row r="932" spans="18:23" x14ac:dyDescent="0.25">
      <c r="R932" s="6"/>
      <c r="W932" s="5" t="s">
        <v>17</v>
      </c>
    </row>
    <row r="933" spans="18:23" x14ac:dyDescent="0.25">
      <c r="R933" s="6"/>
      <c r="W933" s="5" t="s">
        <v>17</v>
      </c>
    </row>
    <row r="934" spans="18:23" x14ac:dyDescent="0.25">
      <c r="R934" s="6"/>
      <c r="W934" s="5" t="s">
        <v>17</v>
      </c>
    </row>
    <row r="935" spans="18:23" x14ac:dyDescent="0.25">
      <c r="R935" s="6"/>
      <c r="W935" s="5" t="s">
        <v>17</v>
      </c>
    </row>
    <row r="936" spans="18:23" x14ac:dyDescent="0.25">
      <c r="R936" s="6"/>
      <c r="W936" s="5" t="s">
        <v>17</v>
      </c>
    </row>
    <row r="937" spans="18:23" x14ac:dyDescent="0.25">
      <c r="R937" s="6"/>
      <c r="W937" s="5" t="s">
        <v>17</v>
      </c>
    </row>
    <row r="938" spans="18:23" x14ac:dyDescent="0.25">
      <c r="R938" s="6"/>
      <c r="W938" s="5" t="s">
        <v>17</v>
      </c>
    </row>
    <row r="939" spans="18:23" x14ac:dyDescent="0.25">
      <c r="R939" s="6"/>
      <c r="W939" s="5" t="s">
        <v>17</v>
      </c>
    </row>
    <row r="940" spans="18:23" x14ac:dyDescent="0.25">
      <c r="R940" s="6"/>
      <c r="W940" s="5" t="s">
        <v>17</v>
      </c>
    </row>
    <row r="941" spans="18:23" x14ac:dyDescent="0.25">
      <c r="R941" s="6"/>
      <c r="W941" s="5" t="s">
        <v>17</v>
      </c>
    </row>
    <row r="942" spans="18:23" x14ac:dyDescent="0.25">
      <c r="R942" s="6"/>
      <c r="W942" s="5" t="s">
        <v>17</v>
      </c>
    </row>
    <row r="943" spans="18:23" x14ac:dyDescent="0.25">
      <c r="R943" s="6"/>
      <c r="W943" s="5" t="s">
        <v>17</v>
      </c>
    </row>
    <row r="944" spans="18:23" x14ac:dyDescent="0.25">
      <c r="R944" s="6"/>
      <c r="W944" s="5" t="s">
        <v>17</v>
      </c>
    </row>
    <row r="945" spans="2:23" x14ac:dyDescent="0.25">
      <c r="R945" s="6"/>
      <c r="W945" s="5" t="s">
        <v>17</v>
      </c>
    </row>
    <row r="946" spans="2:23" x14ac:dyDescent="0.25">
      <c r="R946" s="6"/>
      <c r="W946" s="5" t="s">
        <v>17</v>
      </c>
    </row>
    <row r="947" spans="2:23" x14ac:dyDescent="0.25">
      <c r="R947" s="6"/>
      <c r="W947" s="5" t="s">
        <v>17</v>
      </c>
    </row>
    <row r="948" spans="2:23" x14ac:dyDescent="0.25">
      <c r="R948" s="6"/>
      <c r="W948" s="5" t="s">
        <v>17</v>
      </c>
    </row>
    <row r="949" spans="2:23" x14ac:dyDescent="0.25">
      <c r="R949" s="6"/>
      <c r="W949" s="5" t="s">
        <v>17</v>
      </c>
    </row>
    <row r="950" spans="2:23" x14ac:dyDescent="0.25">
      <c r="R950" s="6"/>
      <c r="W950" s="5" t="s">
        <v>17</v>
      </c>
    </row>
    <row r="951" spans="2:23" x14ac:dyDescent="0.25">
      <c r="R951" s="6"/>
      <c r="W951" s="5" t="s">
        <v>17</v>
      </c>
    </row>
    <row r="952" spans="2:23" x14ac:dyDescent="0.25">
      <c r="R952" s="6"/>
      <c r="W952" s="5" t="s">
        <v>17</v>
      </c>
    </row>
    <row r="953" spans="2:23" x14ac:dyDescent="0.25">
      <c r="R953" s="6"/>
      <c r="W953" s="5" t="s">
        <v>17</v>
      </c>
    </row>
    <row r="954" spans="2:23" x14ac:dyDescent="0.25">
      <c r="B954" s="4"/>
      <c r="C954" s="4"/>
      <c r="D954" s="4"/>
      <c r="E954" s="4"/>
      <c r="F954" s="4"/>
      <c r="J954" s="4"/>
      <c r="K954" s="4"/>
      <c r="M954" s="4"/>
      <c r="N954" s="4"/>
      <c r="O954" s="4"/>
      <c r="Q954" s="4"/>
      <c r="R954" s="6"/>
      <c r="V954" s="4"/>
      <c r="W954" s="5" t="s">
        <v>17</v>
      </c>
    </row>
    <row r="955" spans="2:23" x14ac:dyDescent="0.25">
      <c r="B955" s="4"/>
      <c r="C955" s="4"/>
      <c r="D955" s="4"/>
      <c r="E955" s="4"/>
      <c r="F955" s="4"/>
      <c r="J955" s="4"/>
      <c r="K955" s="4"/>
      <c r="M955" s="4"/>
      <c r="N955" s="4"/>
      <c r="O955" s="4"/>
      <c r="Q955" s="4"/>
      <c r="R955" s="6"/>
      <c r="V955" s="4"/>
      <c r="W955" s="5" t="s">
        <v>17</v>
      </c>
    </row>
    <row r="956" spans="2:23" x14ac:dyDescent="0.25">
      <c r="B956" s="4"/>
      <c r="C956" s="4"/>
      <c r="D956" s="4"/>
      <c r="E956" s="4"/>
      <c r="F956" s="4"/>
      <c r="J956" s="4"/>
      <c r="K956" s="4"/>
      <c r="M956" s="4"/>
      <c r="N956" s="4"/>
      <c r="O956" s="4"/>
      <c r="Q956" s="4"/>
      <c r="R956" s="6"/>
      <c r="V956" s="4"/>
      <c r="W956" s="5" t="s">
        <v>17</v>
      </c>
    </row>
    <row r="957" spans="2:23" x14ac:dyDescent="0.25">
      <c r="B957" s="4"/>
      <c r="C957" s="4"/>
      <c r="D957" s="4"/>
      <c r="E957" s="4"/>
      <c r="F957" s="4"/>
      <c r="J957" s="4"/>
      <c r="K957" s="4"/>
      <c r="M957" s="4"/>
      <c r="N957" s="4"/>
      <c r="O957" s="4"/>
      <c r="Q957" s="4"/>
      <c r="R957" s="6"/>
      <c r="V957" s="4"/>
      <c r="W957" s="5" t="s">
        <v>17</v>
      </c>
    </row>
    <row r="958" spans="2:23" x14ac:dyDescent="0.25">
      <c r="B958" s="4"/>
      <c r="C958" s="4"/>
      <c r="D958" s="4"/>
      <c r="E958" s="4"/>
      <c r="F958" s="4"/>
      <c r="J958" s="4"/>
      <c r="K958" s="4"/>
      <c r="M958" s="4"/>
      <c r="N958" s="4"/>
      <c r="O958" s="4"/>
      <c r="Q958" s="4"/>
      <c r="R958" s="6"/>
      <c r="V958" s="4"/>
      <c r="W958" s="5" t="s">
        <v>17</v>
      </c>
    </row>
    <row r="959" spans="2:23" x14ac:dyDescent="0.25">
      <c r="R959" s="6"/>
      <c r="W959" s="5" t="s">
        <v>17</v>
      </c>
    </row>
    <row r="960" spans="2:23" x14ac:dyDescent="0.25">
      <c r="R960" s="6"/>
      <c r="W960" s="5" t="s">
        <v>17</v>
      </c>
    </row>
    <row r="961" spans="10:23" x14ac:dyDescent="0.25">
      <c r="R961" s="6"/>
      <c r="W961" s="5" t="s">
        <v>17</v>
      </c>
    </row>
    <row r="962" spans="10:23" x14ac:dyDescent="0.25">
      <c r="J962" s="4"/>
      <c r="K962" s="4"/>
      <c r="M962" s="4"/>
      <c r="R962" s="6"/>
      <c r="W962" s="5" t="s">
        <v>17</v>
      </c>
    </row>
    <row r="963" spans="10:23" x14ac:dyDescent="0.25">
      <c r="R963" s="6"/>
      <c r="W963" s="5" t="s">
        <v>17</v>
      </c>
    </row>
    <row r="964" spans="10:23" x14ac:dyDescent="0.25">
      <c r="R964" s="6"/>
      <c r="W964" s="5" t="s">
        <v>17</v>
      </c>
    </row>
    <row r="965" spans="10:23" x14ac:dyDescent="0.25">
      <c r="R965" s="6"/>
      <c r="W965" s="5" t="s">
        <v>17</v>
      </c>
    </row>
    <row r="966" spans="10:23" x14ac:dyDescent="0.25">
      <c r="R966" s="6"/>
      <c r="W966" s="5" t="s">
        <v>17</v>
      </c>
    </row>
    <row r="967" spans="10:23" x14ac:dyDescent="0.25">
      <c r="R967" s="6"/>
      <c r="W967" s="5" t="s">
        <v>17</v>
      </c>
    </row>
    <row r="968" spans="10:23" x14ac:dyDescent="0.25">
      <c r="R968" s="6"/>
      <c r="W968" s="5" t="s">
        <v>17</v>
      </c>
    </row>
    <row r="969" spans="10:23" x14ac:dyDescent="0.25">
      <c r="R969" s="6"/>
      <c r="W969" s="5" t="s">
        <v>17</v>
      </c>
    </row>
    <row r="970" spans="10:23" x14ac:dyDescent="0.25">
      <c r="R970" s="6"/>
      <c r="W970" s="5" t="s">
        <v>17</v>
      </c>
    </row>
    <row r="971" spans="10:23" x14ac:dyDescent="0.25">
      <c r="R971" s="6"/>
      <c r="W971" s="5" t="s">
        <v>17</v>
      </c>
    </row>
    <row r="972" spans="10:23" x14ac:dyDescent="0.25">
      <c r="R972" s="6"/>
      <c r="W972" s="5" t="s">
        <v>17</v>
      </c>
    </row>
    <row r="973" spans="10:23" x14ac:dyDescent="0.25">
      <c r="R973" s="6"/>
      <c r="W973" s="5" t="s">
        <v>17</v>
      </c>
    </row>
    <row r="974" spans="10:23" x14ac:dyDescent="0.25">
      <c r="R974" s="6"/>
      <c r="W974" s="5" t="s">
        <v>17</v>
      </c>
    </row>
    <row r="975" spans="10:23" x14ac:dyDescent="0.25">
      <c r="R975" s="6"/>
      <c r="W975" s="5" t="s">
        <v>17</v>
      </c>
    </row>
    <row r="976" spans="10:23" x14ac:dyDescent="0.25">
      <c r="R976" s="6"/>
      <c r="W976" s="5" t="s">
        <v>17</v>
      </c>
    </row>
    <row r="977" spans="18:23" x14ac:dyDescent="0.25">
      <c r="R977" s="6"/>
      <c r="W977" s="5" t="s">
        <v>17</v>
      </c>
    </row>
    <row r="978" spans="18:23" x14ac:dyDescent="0.25">
      <c r="R978" s="6"/>
      <c r="W978" s="5" t="s">
        <v>17</v>
      </c>
    </row>
    <row r="979" spans="18:23" x14ac:dyDescent="0.25">
      <c r="R979" s="6"/>
      <c r="W979" s="5" t="s">
        <v>17</v>
      </c>
    </row>
    <row r="980" spans="18:23" x14ac:dyDescent="0.25">
      <c r="R980" s="6"/>
      <c r="W980" s="5" t="s">
        <v>17</v>
      </c>
    </row>
    <row r="981" spans="18:23" x14ac:dyDescent="0.25">
      <c r="R981" s="6"/>
      <c r="W981" s="5" t="s">
        <v>17</v>
      </c>
    </row>
    <row r="982" spans="18:23" x14ac:dyDescent="0.25">
      <c r="R982" s="6"/>
      <c r="W982" s="5" t="s">
        <v>17</v>
      </c>
    </row>
    <row r="983" spans="18:23" x14ac:dyDescent="0.25">
      <c r="R983" s="6"/>
      <c r="W983" s="5" t="s">
        <v>17</v>
      </c>
    </row>
    <row r="984" spans="18:23" x14ac:dyDescent="0.25">
      <c r="R984" s="6"/>
    </row>
    <row r="985" spans="18:23" x14ac:dyDescent="0.25">
      <c r="R985" s="6"/>
    </row>
    <row r="986" spans="18:23" x14ac:dyDescent="0.25">
      <c r="R986" s="6"/>
    </row>
    <row r="987" spans="18:23" x14ac:dyDescent="0.25">
      <c r="R987" s="6"/>
    </row>
    <row r="988" spans="18:23" x14ac:dyDescent="0.25">
      <c r="R988" s="6"/>
      <c r="W988" s="4"/>
    </row>
  </sheetData>
  <mergeCells count="5">
    <mergeCell ref="C1:G1"/>
    <mergeCell ref="N1:P1"/>
    <mergeCell ref="U1:V1"/>
    <mergeCell ref="R1:T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8" sqref="I8"/>
    </sheetView>
  </sheetViews>
  <sheetFormatPr defaultRowHeight="15" x14ac:dyDescent="0.25"/>
  <cols>
    <col min="2" max="2" width="8.7109375" bestFit="1" customWidth="1"/>
    <col min="5" max="5" width="14.85546875" bestFit="1" customWidth="1"/>
  </cols>
  <sheetData>
    <row r="1" spans="1:5" ht="15.75" x14ac:dyDescent="0.25">
      <c r="A1" s="41" t="s">
        <v>120</v>
      </c>
      <c r="B1" s="36" t="s">
        <v>121</v>
      </c>
      <c r="C1" s="36" t="s">
        <v>122</v>
      </c>
      <c r="D1" s="36" t="s">
        <v>6</v>
      </c>
      <c r="E1" s="37" t="s">
        <v>123</v>
      </c>
    </row>
    <row r="2" spans="1:5" ht="15.75" x14ac:dyDescent="0.25">
      <c r="A2" s="41"/>
      <c r="B2" s="36" t="s">
        <v>124</v>
      </c>
      <c r="C2" s="36" t="s">
        <v>125</v>
      </c>
      <c r="D2" s="36" t="s">
        <v>126</v>
      </c>
      <c r="E2" s="37" t="s">
        <v>127</v>
      </c>
    </row>
    <row r="3" spans="1:5" x14ac:dyDescent="0.25">
      <c r="A3" s="36">
        <v>1</v>
      </c>
      <c r="B3" s="36">
        <v>50</v>
      </c>
      <c r="C3" s="36">
        <v>132.69999999999999</v>
      </c>
      <c r="D3" s="36">
        <v>38.9</v>
      </c>
      <c r="E3" s="36">
        <f>C3/D3*3.6</f>
        <v>12.280719794344472</v>
      </c>
    </row>
    <row r="4" spans="1:5" x14ac:dyDescent="0.25">
      <c r="A4" s="36">
        <v>2</v>
      </c>
      <c r="B4" s="36">
        <v>60</v>
      </c>
      <c r="C4" s="36">
        <v>156.44999999999999</v>
      </c>
      <c r="D4" s="36">
        <v>39.68</v>
      </c>
      <c r="E4" s="36">
        <f t="shared" ref="E4:E11" si="0">C4/D4*3.6</f>
        <v>14.194052419354838</v>
      </c>
    </row>
    <row r="5" spans="1:5" x14ac:dyDescent="0.25">
      <c r="A5" s="36">
        <v>3</v>
      </c>
      <c r="B5" s="36">
        <v>70</v>
      </c>
      <c r="C5" s="36">
        <v>202.6</v>
      </c>
      <c r="D5" s="36">
        <v>44.02</v>
      </c>
      <c r="E5" s="36">
        <f t="shared" si="0"/>
        <v>16.568832348932304</v>
      </c>
    </row>
    <row r="6" spans="1:5" x14ac:dyDescent="0.25">
      <c r="A6" s="36">
        <v>4</v>
      </c>
      <c r="B6" s="36">
        <v>80</v>
      </c>
      <c r="C6" s="36">
        <v>176.5</v>
      </c>
      <c r="D6" s="36">
        <v>34.65</v>
      </c>
      <c r="E6" s="36">
        <f t="shared" si="0"/>
        <v>18.337662337662341</v>
      </c>
    </row>
    <row r="7" spans="1:5" x14ac:dyDescent="0.25">
      <c r="A7" s="36">
        <v>5</v>
      </c>
      <c r="B7" s="36">
        <v>90</v>
      </c>
      <c r="C7" s="36">
        <v>198</v>
      </c>
      <c r="D7" s="36">
        <v>35</v>
      </c>
      <c r="E7" s="36">
        <f t="shared" si="0"/>
        <v>20.365714285714287</v>
      </c>
    </row>
    <row r="8" spans="1:5" x14ac:dyDescent="0.25">
      <c r="A8" s="36">
        <v>6</v>
      </c>
      <c r="B8" s="36">
        <v>100</v>
      </c>
      <c r="C8" s="36">
        <v>220.26</v>
      </c>
      <c r="D8" s="36">
        <v>35.119999999999997</v>
      </c>
      <c r="E8" s="36">
        <f t="shared" si="0"/>
        <v>22.577904328018224</v>
      </c>
    </row>
    <row r="9" spans="1:5" x14ac:dyDescent="0.25">
      <c r="A9" s="36">
        <v>7</v>
      </c>
      <c r="B9" s="36">
        <v>110</v>
      </c>
      <c r="C9" s="36">
        <v>235.19</v>
      </c>
      <c r="D9" s="36">
        <v>34.619999999999997</v>
      </c>
      <c r="E9" s="36">
        <f t="shared" si="0"/>
        <v>24.456499133448876</v>
      </c>
    </row>
    <row r="10" spans="1:5" x14ac:dyDescent="0.25">
      <c r="A10" s="36">
        <v>8</v>
      </c>
      <c r="B10" s="36">
        <v>120</v>
      </c>
      <c r="C10" s="36">
        <v>262.60000000000002</v>
      </c>
      <c r="D10" s="36">
        <v>35.78</v>
      </c>
      <c r="E10" s="36">
        <f t="shared" si="0"/>
        <v>26.421464505310233</v>
      </c>
    </row>
    <row r="11" spans="1:5" x14ac:dyDescent="0.25">
      <c r="A11" s="36">
        <v>9</v>
      </c>
      <c r="B11" s="36">
        <v>123</v>
      </c>
      <c r="C11" s="36">
        <v>265.3</v>
      </c>
      <c r="D11" s="36">
        <v>34.450000000000003</v>
      </c>
      <c r="E11" s="36">
        <f t="shared" si="0"/>
        <v>27.72365747460087</v>
      </c>
    </row>
  </sheetData>
  <mergeCells count="1"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A4FB6D230FAC4A8937B54CE5CC33F0" ma:contentTypeVersion="" ma:contentTypeDescription="Create a new document." ma:contentTypeScope="" ma:versionID="7eb4973d8dfdf4c082086a162eefde27">
  <xsd:schema xmlns:xsd="http://www.w3.org/2001/XMLSchema" xmlns:xs="http://www.w3.org/2001/XMLSchema" xmlns:p="http://schemas.microsoft.com/office/2006/metadata/properties" xmlns:ns2="95c41ad2-cddb-4aa9-a157-c1ec80bf680d" targetNamespace="http://schemas.microsoft.com/office/2006/metadata/properties" ma:root="true" ma:fieldsID="c1f7c6622ee531c097fe7f5071e0c383" ns2:_="">
    <xsd:import namespace="95c41ad2-cddb-4aa9-a157-c1ec80bf680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41ad2-cddb-4aa9-a157-c1ec80bf68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55AE8A-DC83-4650-A67B-F4402897A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5681CA-0B1A-483C-9757-BAC9EBBD0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41ad2-cddb-4aa9-a157-c1ec80bf6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50C5BA-F4A0-420E-9467-53D681674C37}">
  <ds:schemaRefs>
    <ds:schemaRef ds:uri="http://schemas.microsoft.com/office/2006/documentManagement/types"/>
    <ds:schemaRef ds:uri="95c41ad2-cddb-4aa9-a157-c1ec80bf680d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Sheet1</vt:lpstr>
      <vt:lpstr>Permeate recovery Vs time</vt:lpstr>
      <vt:lpstr>Permeate properties Vs Volume</vt:lpstr>
      <vt:lpstr>Permeate properties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Harjeet</dc:creator>
  <cp:lastModifiedBy>Pranjal</cp:lastModifiedBy>
  <dcterms:created xsi:type="dcterms:W3CDTF">2016-12-22T10:30:03Z</dcterms:created>
  <dcterms:modified xsi:type="dcterms:W3CDTF">2018-04-22T17:27:21Z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0x010100C6A4FB6D230FAC4A8937B54CE5CC33F0</vt:lpwstr>
  </property>
</Properties>
</file>