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3"/>
  <workbookPr defaultThemeVersion="166925"/>
  <xr:revisionPtr revIDLastSave="0" documentId="11_1A2DAAE5487D1151F495255F70EE7C185512EAA1" xr6:coauthVersionLast="45" xr6:coauthVersionMax="45" xr10:uidLastSave="{00000000-0000-0000-0000-000000000000}"/>
  <bookViews>
    <workbookView xWindow="3804" yWindow="456" windowWidth="23256" windowHeight="13176" xr2:uid="{00000000-000D-0000-FFFF-FFFF00000000}"/>
  </bookViews>
  <sheets>
    <sheet name="База образцов Моча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14" i="2" l="1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14" i="2"/>
  <c r="T115" i="2"/>
  <c r="T116" i="2"/>
  <c r="T117" i="2"/>
  <c r="T118" i="2"/>
  <c r="T119" i="2"/>
  <c r="T120" i="2"/>
  <c r="T121" i="2"/>
  <c r="T122" i="2"/>
  <c r="T123" i="2"/>
  <c r="T124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AX325" i="2" l="1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362" i="2"/>
  <c r="AX363" i="2"/>
  <c r="AX364" i="2"/>
  <c r="AX365" i="2"/>
  <c r="AX366" i="2"/>
  <c r="AX367" i="2"/>
  <c r="AX368" i="2"/>
  <c r="AX369" i="2"/>
  <c r="AX370" i="2"/>
  <c r="AX371" i="2"/>
  <c r="AX372" i="2"/>
  <c r="AX373" i="2"/>
  <c r="AX374" i="2"/>
  <c r="AX375" i="2"/>
  <c r="AX376" i="2"/>
  <c r="AX377" i="2"/>
  <c r="AX378" i="2"/>
  <c r="AX379" i="2"/>
  <c r="AX380" i="2"/>
  <c r="AX381" i="2"/>
  <c r="AX382" i="2"/>
  <c r="AX383" i="2"/>
  <c r="AX384" i="2"/>
  <c r="AX385" i="2"/>
  <c r="AX386" i="2"/>
  <c r="AX387" i="2"/>
  <c r="AX388" i="2"/>
  <c r="AX389" i="2"/>
  <c r="AX390" i="2"/>
  <c r="AX391" i="2"/>
  <c r="AX392" i="2"/>
  <c r="AX393" i="2"/>
  <c r="AX394" i="2"/>
  <c r="AX395" i="2"/>
  <c r="AX396" i="2"/>
  <c r="AX397" i="2"/>
  <c r="AX398" i="2"/>
  <c r="AX399" i="2"/>
  <c r="AX400" i="2"/>
  <c r="AX401" i="2"/>
  <c r="AX402" i="2"/>
  <c r="AX403" i="2"/>
  <c r="AX404" i="2"/>
  <c r="AX405" i="2"/>
  <c r="AX406" i="2"/>
  <c r="AX407" i="2"/>
  <c r="AX408" i="2"/>
  <c r="AX409" i="2"/>
  <c r="AX410" i="2"/>
  <c r="AX411" i="2"/>
  <c r="AX412" i="2"/>
  <c r="AX413" i="2"/>
  <c r="AX414" i="2"/>
  <c r="AX415" i="2"/>
  <c r="AX416" i="2"/>
  <c r="AX417" i="2"/>
  <c r="AX418" i="2"/>
  <c r="AX419" i="2"/>
  <c r="AX420" i="2"/>
  <c r="AX421" i="2"/>
  <c r="AX422" i="2"/>
  <c r="AX423" i="2"/>
  <c r="AX424" i="2"/>
  <c r="AX425" i="2"/>
  <c r="AX426" i="2"/>
  <c r="AX427" i="2"/>
  <c r="AX428" i="2"/>
  <c r="AX429" i="2"/>
  <c r="AX430" i="2"/>
  <c r="AX431" i="2"/>
  <c r="AX432" i="2"/>
  <c r="AX433" i="2"/>
  <c r="AX434" i="2"/>
  <c r="AX435" i="2"/>
  <c r="AX436" i="2"/>
  <c r="AX437" i="2"/>
  <c r="AX438" i="2"/>
  <c r="AX439" i="2"/>
  <c r="AX440" i="2"/>
  <c r="AX441" i="2"/>
  <c r="AX442" i="2"/>
  <c r="AX443" i="2"/>
  <c r="AX444" i="2"/>
  <c r="AX445" i="2"/>
  <c r="AX446" i="2"/>
  <c r="AX447" i="2"/>
  <c r="AX448" i="2"/>
  <c r="AX449" i="2"/>
  <c r="AX450" i="2"/>
  <c r="AX451" i="2"/>
  <c r="AX452" i="2"/>
  <c r="AX453" i="2"/>
  <c r="AX454" i="2"/>
  <c r="AX455" i="2"/>
  <c r="AX456" i="2"/>
  <c r="AX457" i="2"/>
  <c r="AX458" i="2"/>
  <c r="AX459" i="2"/>
  <c r="AX460" i="2"/>
  <c r="AX461" i="2"/>
  <c r="AX462" i="2"/>
  <c r="AX463" i="2"/>
  <c r="AX464" i="2"/>
  <c r="AX465" i="2"/>
  <c r="AX466" i="2"/>
  <c r="AX467" i="2"/>
  <c r="AX468" i="2"/>
  <c r="AX469" i="2"/>
  <c r="AX470" i="2"/>
  <c r="AX471" i="2"/>
  <c r="AX472" i="2"/>
  <c r="AX473" i="2"/>
  <c r="AX474" i="2"/>
  <c r="AX475" i="2"/>
  <c r="AX476" i="2"/>
  <c r="AX477" i="2"/>
  <c r="AX478" i="2"/>
  <c r="AX479" i="2"/>
  <c r="AX480" i="2"/>
  <c r="AX481" i="2"/>
  <c r="AX482" i="2"/>
  <c r="AX483" i="2"/>
  <c r="AX484" i="2"/>
  <c r="AX485" i="2"/>
  <c r="AX486" i="2"/>
  <c r="AX487" i="2"/>
  <c r="AX488" i="2"/>
  <c r="AX489" i="2"/>
  <c r="AX490" i="2"/>
  <c r="AX491" i="2"/>
  <c r="AX492" i="2"/>
  <c r="AX49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AV478" i="2"/>
  <c r="AV479" i="2"/>
  <c r="AV480" i="2"/>
  <c r="AV481" i="2"/>
  <c r="AV482" i="2"/>
  <c r="AV483" i="2"/>
  <c r="AV484" i="2"/>
  <c r="AV485" i="2"/>
  <c r="AV486" i="2"/>
  <c r="AV487" i="2"/>
  <c r="AV488" i="2"/>
  <c r="AV489" i="2"/>
  <c r="AV490" i="2"/>
  <c r="AV491" i="2"/>
  <c r="AV492" i="2"/>
  <c r="AV49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AY325" i="2" s="1"/>
  <c r="L326" i="2"/>
  <c r="AY326" i="2" s="1"/>
  <c r="L327" i="2"/>
  <c r="AY327" i="2" s="1"/>
  <c r="L328" i="2"/>
  <c r="AY328" i="2" s="1"/>
  <c r="L329" i="2"/>
  <c r="AY329" i="2" s="1"/>
  <c r="L330" i="2"/>
  <c r="AY330" i="2" s="1"/>
  <c r="L331" i="2"/>
  <c r="AY331" i="2" s="1"/>
  <c r="L332" i="2"/>
  <c r="AY332" i="2" s="1"/>
  <c r="L333" i="2"/>
  <c r="AY333" i="2" s="1"/>
  <c r="L334" i="2"/>
  <c r="AY334" i="2" s="1"/>
  <c r="L335" i="2"/>
  <c r="AY335" i="2" s="1"/>
  <c r="L336" i="2"/>
  <c r="AY336" i="2" s="1"/>
  <c r="L337" i="2"/>
  <c r="AY337" i="2" s="1"/>
  <c r="L338" i="2"/>
  <c r="AY338" i="2" s="1"/>
  <c r="L339" i="2"/>
  <c r="AY339" i="2" s="1"/>
  <c r="L340" i="2"/>
  <c r="AY340" i="2" s="1"/>
  <c r="L341" i="2"/>
  <c r="AY341" i="2" s="1"/>
  <c r="L342" i="2"/>
  <c r="AY342" i="2" s="1"/>
  <c r="L343" i="2"/>
  <c r="AY343" i="2" s="1"/>
  <c r="L344" i="2"/>
  <c r="AY344" i="2" s="1"/>
  <c r="L345" i="2"/>
  <c r="AY345" i="2" s="1"/>
  <c r="L346" i="2"/>
  <c r="AY346" i="2" s="1"/>
  <c r="L347" i="2"/>
  <c r="AY347" i="2" s="1"/>
  <c r="L348" i="2"/>
  <c r="AY348" i="2" s="1"/>
  <c r="L349" i="2"/>
  <c r="AY349" i="2" s="1"/>
  <c r="L350" i="2"/>
  <c r="AY350" i="2" s="1"/>
  <c r="L351" i="2"/>
  <c r="AY351" i="2" s="1"/>
  <c r="L352" i="2"/>
  <c r="AY352" i="2" s="1"/>
  <c r="L353" i="2"/>
  <c r="AY353" i="2" s="1"/>
  <c r="L354" i="2"/>
  <c r="AY354" i="2" s="1"/>
  <c r="L355" i="2"/>
  <c r="AY355" i="2" s="1"/>
  <c r="L356" i="2"/>
  <c r="AY356" i="2" s="1"/>
  <c r="L357" i="2"/>
  <c r="AY357" i="2" s="1"/>
  <c r="L358" i="2"/>
  <c r="AY358" i="2" s="1"/>
  <c r="L359" i="2"/>
  <c r="AY359" i="2" s="1"/>
  <c r="L360" i="2"/>
  <c r="AY360" i="2" s="1"/>
  <c r="L361" i="2"/>
  <c r="AY361" i="2" s="1"/>
  <c r="L362" i="2"/>
  <c r="AY362" i="2" s="1"/>
  <c r="L363" i="2"/>
  <c r="AY363" i="2" s="1"/>
  <c r="L364" i="2"/>
  <c r="AY364" i="2" s="1"/>
  <c r="L365" i="2"/>
  <c r="AY365" i="2" s="1"/>
  <c r="L366" i="2"/>
  <c r="AY366" i="2" s="1"/>
  <c r="L367" i="2"/>
  <c r="AY367" i="2" s="1"/>
  <c r="L368" i="2"/>
  <c r="AY368" i="2" s="1"/>
  <c r="L369" i="2"/>
  <c r="AY369" i="2" s="1"/>
  <c r="L370" i="2"/>
  <c r="AY370" i="2" s="1"/>
  <c r="L371" i="2"/>
  <c r="AY371" i="2" s="1"/>
  <c r="L372" i="2"/>
  <c r="AY372" i="2" s="1"/>
  <c r="L373" i="2"/>
  <c r="AY373" i="2" s="1"/>
  <c r="L374" i="2"/>
  <c r="AY374" i="2" s="1"/>
  <c r="L375" i="2"/>
  <c r="AY375" i="2" s="1"/>
  <c r="L376" i="2"/>
  <c r="AY376" i="2" s="1"/>
  <c r="L377" i="2"/>
  <c r="AY377" i="2" s="1"/>
  <c r="L378" i="2"/>
  <c r="AY378" i="2" s="1"/>
  <c r="L379" i="2"/>
  <c r="AY379" i="2" s="1"/>
  <c r="L380" i="2"/>
  <c r="AY380" i="2" s="1"/>
  <c r="L381" i="2"/>
  <c r="AY381" i="2" s="1"/>
  <c r="L382" i="2"/>
  <c r="AY382" i="2" s="1"/>
  <c r="L383" i="2"/>
  <c r="AY383" i="2" s="1"/>
  <c r="L384" i="2"/>
  <c r="AY384" i="2" s="1"/>
  <c r="L385" i="2"/>
  <c r="AY385" i="2" s="1"/>
  <c r="L386" i="2"/>
  <c r="AY386" i="2" s="1"/>
  <c r="L387" i="2"/>
  <c r="AY387" i="2" s="1"/>
  <c r="L388" i="2"/>
  <c r="AY388" i="2" s="1"/>
  <c r="L389" i="2"/>
  <c r="AY389" i="2" s="1"/>
  <c r="L390" i="2"/>
  <c r="AY390" i="2" s="1"/>
  <c r="L391" i="2"/>
  <c r="AY391" i="2" s="1"/>
  <c r="L392" i="2"/>
  <c r="AY392" i="2" s="1"/>
  <c r="L393" i="2"/>
  <c r="AY393" i="2" s="1"/>
  <c r="L394" i="2"/>
  <c r="AY394" i="2" s="1"/>
  <c r="L395" i="2"/>
  <c r="AY395" i="2" s="1"/>
  <c r="L396" i="2"/>
  <c r="AY396" i="2" s="1"/>
  <c r="L397" i="2"/>
  <c r="AY397" i="2" s="1"/>
  <c r="L398" i="2"/>
  <c r="AY398" i="2" s="1"/>
  <c r="L399" i="2"/>
  <c r="AY399" i="2" s="1"/>
  <c r="L400" i="2"/>
  <c r="AY400" i="2" s="1"/>
  <c r="L401" i="2"/>
  <c r="AY401" i="2" s="1"/>
  <c r="L402" i="2"/>
  <c r="AY402" i="2" s="1"/>
  <c r="L403" i="2"/>
  <c r="AY403" i="2" s="1"/>
  <c r="L404" i="2"/>
  <c r="AY404" i="2" s="1"/>
  <c r="L405" i="2"/>
  <c r="AY405" i="2" s="1"/>
  <c r="L406" i="2"/>
  <c r="AY406" i="2" s="1"/>
  <c r="L407" i="2"/>
  <c r="AY407" i="2" s="1"/>
  <c r="L408" i="2"/>
  <c r="AY408" i="2" s="1"/>
  <c r="L409" i="2"/>
  <c r="AY409" i="2" s="1"/>
  <c r="L410" i="2"/>
  <c r="AY410" i="2" s="1"/>
  <c r="L411" i="2"/>
  <c r="AY411" i="2" s="1"/>
  <c r="L412" i="2"/>
  <c r="AY412" i="2" s="1"/>
  <c r="L413" i="2"/>
  <c r="AY413" i="2" s="1"/>
  <c r="L414" i="2"/>
  <c r="AY414" i="2" s="1"/>
  <c r="L415" i="2"/>
  <c r="AY415" i="2" s="1"/>
  <c r="L416" i="2"/>
  <c r="AY416" i="2" s="1"/>
  <c r="L417" i="2"/>
  <c r="AY417" i="2" s="1"/>
  <c r="L418" i="2"/>
  <c r="AY418" i="2" s="1"/>
  <c r="L419" i="2"/>
  <c r="AY419" i="2" s="1"/>
  <c r="L420" i="2"/>
  <c r="AY420" i="2" s="1"/>
  <c r="L421" i="2"/>
  <c r="AY421" i="2" s="1"/>
  <c r="L422" i="2"/>
  <c r="AY422" i="2" s="1"/>
  <c r="L423" i="2"/>
  <c r="AY423" i="2" s="1"/>
  <c r="L424" i="2"/>
  <c r="AY424" i="2" s="1"/>
  <c r="L425" i="2"/>
  <c r="AY425" i="2" s="1"/>
  <c r="L426" i="2"/>
  <c r="AY426" i="2" s="1"/>
  <c r="L427" i="2"/>
  <c r="AY427" i="2" s="1"/>
  <c r="L428" i="2"/>
  <c r="AY428" i="2" s="1"/>
  <c r="L429" i="2"/>
  <c r="AY429" i="2" s="1"/>
  <c r="L430" i="2"/>
  <c r="AY430" i="2" s="1"/>
  <c r="L431" i="2"/>
  <c r="AY431" i="2" s="1"/>
  <c r="L432" i="2"/>
  <c r="AY432" i="2" s="1"/>
  <c r="L433" i="2"/>
  <c r="AY433" i="2" s="1"/>
  <c r="L434" i="2"/>
  <c r="AY434" i="2" s="1"/>
  <c r="L435" i="2"/>
  <c r="AY435" i="2" s="1"/>
  <c r="L436" i="2"/>
  <c r="AY436" i="2" s="1"/>
  <c r="L437" i="2"/>
  <c r="AY437" i="2" s="1"/>
  <c r="L438" i="2"/>
  <c r="AY438" i="2" s="1"/>
  <c r="L439" i="2"/>
  <c r="AY439" i="2" s="1"/>
  <c r="L440" i="2"/>
  <c r="AY440" i="2" s="1"/>
  <c r="L441" i="2"/>
  <c r="AY441" i="2" s="1"/>
  <c r="L442" i="2"/>
  <c r="AY442" i="2" s="1"/>
  <c r="L443" i="2"/>
  <c r="AY443" i="2" s="1"/>
  <c r="L444" i="2"/>
  <c r="AY444" i="2" s="1"/>
  <c r="L445" i="2"/>
  <c r="AY445" i="2" s="1"/>
  <c r="L446" i="2"/>
  <c r="AY446" i="2" s="1"/>
  <c r="L447" i="2"/>
  <c r="AY447" i="2" s="1"/>
  <c r="L448" i="2"/>
  <c r="AY448" i="2" s="1"/>
  <c r="L449" i="2"/>
  <c r="AY449" i="2" s="1"/>
  <c r="L450" i="2"/>
  <c r="AY450" i="2" s="1"/>
  <c r="L451" i="2"/>
  <c r="AY451" i="2" s="1"/>
  <c r="L452" i="2"/>
  <c r="AY452" i="2" s="1"/>
  <c r="L453" i="2"/>
  <c r="AY453" i="2" s="1"/>
  <c r="L454" i="2"/>
  <c r="AY454" i="2" s="1"/>
  <c r="L455" i="2"/>
  <c r="AY455" i="2" s="1"/>
  <c r="L456" i="2"/>
  <c r="AY456" i="2" s="1"/>
  <c r="L457" i="2"/>
  <c r="AY457" i="2" s="1"/>
  <c r="L458" i="2"/>
  <c r="AY458" i="2" s="1"/>
  <c r="L459" i="2"/>
  <c r="AY459" i="2" s="1"/>
  <c r="L460" i="2"/>
  <c r="AY460" i="2" s="1"/>
  <c r="L461" i="2"/>
  <c r="AY461" i="2" s="1"/>
  <c r="L462" i="2"/>
  <c r="AY462" i="2" s="1"/>
  <c r="L463" i="2"/>
  <c r="AY463" i="2" s="1"/>
  <c r="L464" i="2"/>
  <c r="AY464" i="2" s="1"/>
  <c r="L465" i="2"/>
  <c r="AY465" i="2" s="1"/>
  <c r="L466" i="2"/>
  <c r="AY466" i="2" s="1"/>
  <c r="L467" i="2"/>
  <c r="AY467" i="2" s="1"/>
  <c r="L468" i="2"/>
  <c r="AY468" i="2" s="1"/>
  <c r="L469" i="2"/>
  <c r="AY469" i="2" s="1"/>
  <c r="L470" i="2"/>
  <c r="AY470" i="2" s="1"/>
  <c r="L471" i="2"/>
  <c r="AY471" i="2" s="1"/>
  <c r="L472" i="2"/>
  <c r="AY472" i="2" s="1"/>
  <c r="L473" i="2"/>
  <c r="AY473" i="2" s="1"/>
  <c r="L474" i="2"/>
  <c r="AY474" i="2" s="1"/>
  <c r="L475" i="2"/>
  <c r="AY475" i="2" s="1"/>
  <c r="L476" i="2"/>
  <c r="AY476" i="2" s="1"/>
  <c r="L477" i="2"/>
  <c r="AY477" i="2" s="1"/>
  <c r="L478" i="2"/>
  <c r="AY478" i="2" s="1"/>
  <c r="L479" i="2"/>
  <c r="AY479" i="2" s="1"/>
  <c r="L480" i="2"/>
  <c r="AY480" i="2" s="1"/>
  <c r="L481" i="2"/>
  <c r="AY481" i="2" s="1"/>
  <c r="L482" i="2"/>
  <c r="AY482" i="2" s="1"/>
  <c r="L483" i="2"/>
  <c r="AY483" i="2" s="1"/>
  <c r="L484" i="2"/>
  <c r="AY484" i="2" s="1"/>
  <c r="L485" i="2"/>
  <c r="AY485" i="2" s="1"/>
  <c r="L486" i="2"/>
  <c r="AY486" i="2" s="1"/>
  <c r="L487" i="2"/>
  <c r="AY487" i="2" s="1"/>
  <c r="L488" i="2"/>
  <c r="AY488" i="2" s="1"/>
  <c r="L489" i="2"/>
  <c r="AY489" i="2" s="1"/>
  <c r="L490" i="2"/>
  <c r="AY490" i="2" s="1"/>
  <c r="L491" i="2"/>
  <c r="AY491" i="2" s="1"/>
  <c r="L492" i="2"/>
  <c r="AY492" i="2" s="1"/>
  <c r="L493" i="2"/>
  <c r="AY493" i="2" s="1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AV243" i="2" l="1"/>
  <c r="AT243" i="2"/>
  <c r="AR243" i="2"/>
  <c r="AP243" i="2"/>
  <c r="AN243" i="2"/>
  <c r="AL243" i="2"/>
  <c r="AJ243" i="2"/>
  <c r="AH243" i="2"/>
  <c r="AF243" i="2"/>
  <c r="AD243" i="2"/>
  <c r="AB243" i="2"/>
  <c r="Z243" i="2"/>
  <c r="X243" i="2"/>
  <c r="V243" i="2"/>
  <c r="T243" i="2"/>
  <c r="R243" i="2"/>
  <c r="P243" i="2"/>
  <c r="N243" i="2"/>
  <c r="L243" i="2"/>
  <c r="J243" i="2"/>
  <c r="AV242" i="2"/>
  <c r="AT242" i="2"/>
  <c r="AP242" i="2"/>
  <c r="AN242" i="2"/>
  <c r="AL242" i="2"/>
  <c r="AJ242" i="2"/>
  <c r="AH242" i="2"/>
  <c r="AF242" i="2"/>
  <c r="AD242" i="2"/>
  <c r="AB242" i="2"/>
  <c r="Z242" i="2"/>
  <c r="X242" i="2"/>
  <c r="V242" i="2"/>
  <c r="T242" i="2"/>
  <c r="R242" i="2"/>
  <c r="P242" i="2"/>
  <c r="N242" i="2"/>
  <c r="L242" i="2"/>
  <c r="J242" i="2"/>
  <c r="AR242" i="2"/>
  <c r="AV241" i="2"/>
  <c r="AT241" i="2"/>
  <c r="AR241" i="2"/>
  <c r="AP241" i="2"/>
  <c r="AN241" i="2"/>
  <c r="AL241" i="2"/>
  <c r="AJ241" i="2"/>
  <c r="AH241" i="2"/>
  <c r="AF241" i="2"/>
  <c r="AD241" i="2"/>
  <c r="AB241" i="2"/>
  <c r="Z241" i="2"/>
  <c r="X241" i="2"/>
  <c r="V241" i="2"/>
  <c r="T241" i="2"/>
  <c r="R241" i="2"/>
  <c r="P241" i="2"/>
  <c r="N241" i="2"/>
  <c r="L241" i="2"/>
  <c r="J241" i="2"/>
  <c r="AV240" i="2"/>
  <c r="AT240" i="2"/>
  <c r="AR240" i="2"/>
  <c r="AP240" i="2"/>
  <c r="AN240" i="2"/>
  <c r="AL240" i="2"/>
  <c r="AJ240" i="2"/>
  <c r="AH240" i="2"/>
  <c r="AF240" i="2"/>
  <c r="AD240" i="2"/>
  <c r="AB240" i="2"/>
  <c r="Z240" i="2"/>
  <c r="V239" i="2"/>
  <c r="V240" i="2"/>
  <c r="X240" i="2"/>
  <c r="T239" i="2"/>
  <c r="T240" i="2"/>
  <c r="T238" i="2"/>
  <c r="R240" i="2"/>
  <c r="P240" i="2"/>
  <c r="N240" i="2"/>
  <c r="L240" i="2"/>
  <c r="J240" i="2"/>
  <c r="AV239" i="2"/>
  <c r="AT239" i="2"/>
  <c r="AR239" i="2"/>
  <c r="AP239" i="2"/>
  <c r="AN239" i="2"/>
  <c r="AL239" i="2"/>
  <c r="AJ239" i="2"/>
  <c r="AH239" i="2"/>
  <c r="AF239" i="2"/>
  <c r="AD239" i="2"/>
  <c r="AB239" i="2"/>
  <c r="Z239" i="2"/>
  <c r="X239" i="2"/>
  <c r="R239" i="2"/>
  <c r="P239" i="2"/>
  <c r="N239" i="2"/>
  <c r="L239" i="2"/>
  <c r="J239" i="2"/>
  <c r="AV238" i="2"/>
  <c r="AT238" i="2"/>
  <c r="AR238" i="2"/>
  <c r="AP238" i="2"/>
  <c r="AN238" i="2"/>
  <c r="AL238" i="2"/>
  <c r="AJ238" i="2"/>
  <c r="AH238" i="2"/>
  <c r="AF238" i="2"/>
  <c r="AD238" i="2"/>
  <c r="AB238" i="2"/>
  <c r="Z238" i="2"/>
  <c r="X238" i="2"/>
  <c r="V238" i="2"/>
  <c r="R238" i="2"/>
  <c r="P238" i="2"/>
  <c r="N238" i="2"/>
  <c r="L238" i="2"/>
  <c r="J238" i="2"/>
  <c r="AV237" i="2"/>
  <c r="AT237" i="2"/>
  <c r="AR237" i="2"/>
  <c r="AP237" i="2"/>
  <c r="AN237" i="2"/>
  <c r="AL237" i="2"/>
  <c r="AJ237" i="2"/>
  <c r="AH237" i="2"/>
  <c r="AF237" i="2"/>
  <c r="AD237" i="2"/>
  <c r="AB237" i="2"/>
  <c r="Z237" i="2"/>
  <c r="X237" i="2"/>
  <c r="V237" i="2"/>
  <c r="T237" i="2"/>
  <c r="R237" i="2"/>
  <c r="P237" i="2"/>
  <c r="N237" i="2"/>
  <c r="L237" i="2"/>
  <c r="J237" i="2"/>
  <c r="AV236" i="2"/>
  <c r="AT236" i="2"/>
  <c r="AR236" i="2"/>
  <c r="AP236" i="2"/>
  <c r="AN236" i="2"/>
  <c r="AL236" i="2"/>
  <c r="AJ236" i="2"/>
  <c r="AH236" i="2"/>
  <c r="AF236" i="2"/>
  <c r="AD236" i="2"/>
  <c r="AB236" i="2"/>
  <c r="Z236" i="2"/>
  <c r="X236" i="2"/>
  <c r="V236" i="2"/>
  <c r="T236" i="2"/>
  <c r="R236" i="2"/>
  <c r="P236" i="2"/>
  <c r="N236" i="2"/>
  <c r="L236" i="2"/>
  <c r="J236" i="2"/>
  <c r="AV235" i="2"/>
  <c r="AT235" i="2"/>
  <c r="AR235" i="2"/>
  <c r="AP235" i="2"/>
  <c r="AN235" i="2"/>
  <c r="AL235" i="2"/>
  <c r="AJ235" i="2"/>
  <c r="AH235" i="2"/>
  <c r="AF235" i="2"/>
  <c r="AD235" i="2"/>
  <c r="AB235" i="2"/>
  <c r="Z235" i="2"/>
  <c r="X235" i="2"/>
  <c r="V235" i="2"/>
  <c r="T235" i="2"/>
  <c r="R235" i="2"/>
  <c r="P235" i="2"/>
  <c r="N235" i="2"/>
  <c r="L235" i="2"/>
  <c r="J235" i="2"/>
  <c r="AV234" i="2"/>
  <c r="AT234" i="2"/>
  <c r="AR234" i="2"/>
  <c r="AP234" i="2"/>
  <c r="AN234" i="2"/>
  <c r="AL234" i="2"/>
  <c r="AJ234" i="2"/>
  <c r="AH234" i="2"/>
  <c r="AF234" i="2"/>
  <c r="AD234" i="2"/>
  <c r="AB234" i="2"/>
  <c r="Z234" i="2"/>
  <c r="X234" i="2"/>
  <c r="V234" i="2"/>
  <c r="T234" i="2"/>
  <c r="R234" i="2"/>
  <c r="P234" i="2"/>
  <c r="N234" i="2"/>
  <c r="L234" i="2"/>
  <c r="J234" i="2"/>
  <c r="AV233" i="2"/>
  <c r="AT233" i="2"/>
  <c r="AR233" i="2"/>
  <c r="AP233" i="2"/>
  <c r="AN233" i="2"/>
  <c r="AL233" i="2"/>
  <c r="AJ233" i="2"/>
  <c r="AH233" i="2"/>
  <c r="AF233" i="2"/>
  <c r="AD233" i="2"/>
  <c r="AB233" i="2"/>
  <c r="Z233" i="2"/>
  <c r="X233" i="2"/>
  <c r="V233" i="2"/>
  <c r="T233" i="2"/>
  <c r="R233" i="2"/>
  <c r="P233" i="2"/>
  <c r="N233" i="2"/>
  <c r="L233" i="2"/>
  <c r="J233" i="2"/>
  <c r="AV232" i="2"/>
  <c r="AT232" i="2"/>
  <c r="AR232" i="2"/>
  <c r="AP232" i="2"/>
  <c r="AN232" i="2"/>
  <c r="AL232" i="2"/>
  <c r="AJ232" i="2"/>
  <c r="AH232" i="2"/>
  <c r="AF232" i="2"/>
  <c r="AD232" i="2"/>
  <c r="AB232" i="2"/>
  <c r="Z232" i="2"/>
  <c r="X232" i="2"/>
  <c r="V232" i="2"/>
  <c r="T232" i="2"/>
  <c r="R232" i="2"/>
  <c r="P232" i="2"/>
  <c r="N232" i="2"/>
  <c r="L232" i="2"/>
  <c r="J232" i="2"/>
  <c r="AV231" i="2"/>
  <c r="AT231" i="2"/>
  <c r="AR231" i="2"/>
  <c r="AP231" i="2"/>
  <c r="AN231" i="2"/>
  <c r="AL231" i="2"/>
  <c r="AJ231" i="2"/>
  <c r="AH231" i="2"/>
  <c r="AF231" i="2"/>
  <c r="AD231" i="2"/>
  <c r="AB231" i="2"/>
  <c r="Z231" i="2"/>
  <c r="X231" i="2"/>
  <c r="V231" i="2"/>
  <c r="P231" i="2"/>
  <c r="P230" i="2"/>
  <c r="T231" i="2"/>
  <c r="R231" i="2"/>
  <c r="N231" i="2"/>
  <c r="L231" i="2"/>
  <c r="J231" i="2"/>
  <c r="AV230" i="2"/>
  <c r="AT230" i="2"/>
  <c r="AR230" i="2"/>
  <c r="AP230" i="2"/>
  <c r="AN230" i="2"/>
  <c r="AL230" i="2"/>
  <c r="AJ230" i="2"/>
  <c r="AH230" i="2"/>
  <c r="AF230" i="2"/>
  <c r="AD230" i="2"/>
  <c r="AB230" i="2"/>
  <c r="Z230" i="2"/>
  <c r="X230" i="2"/>
  <c r="V230" i="2"/>
  <c r="T230" i="2"/>
  <c r="R230" i="2"/>
  <c r="N230" i="2"/>
  <c r="L230" i="2"/>
  <c r="J230" i="2"/>
  <c r="AV229" i="2"/>
  <c r="AT229" i="2"/>
  <c r="AR229" i="2"/>
  <c r="AP229" i="2"/>
  <c r="AN229" i="2"/>
  <c r="AL229" i="2"/>
  <c r="AJ229" i="2"/>
  <c r="AH229" i="2"/>
  <c r="AF229" i="2"/>
  <c r="AD229" i="2"/>
  <c r="AB229" i="2"/>
  <c r="Z229" i="2"/>
  <c r="X229" i="2"/>
  <c r="V229" i="2"/>
  <c r="T229" i="2"/>
  <c r="R229" i="2"/>
  <c r="P229" i="2"/>
  <c r="N229" i="2"/>
  <c r="L229" i="2"/>
  <c r="J229" i="2"/>
  <c r="AV228" i="2"/>
  <c r="AT228" i="2"/>
  <c r="AR228" i="2"/>
  <c r="AP228" i="2"/>
  <c r="AN228" i="2"/>
  <c r="AL228" i="2"/>
  <c r="AJ228" i="2"/>
  <c r="AH228" i="2"/>
  <c r="AF228" i="2"/>
  <c r="AD228" i="2"/>
  <c r="AB228" i="2"/>
  <c r="Z228" i="2"/>
  <c r="X228" i="2"/>
  <c r="V228" i="2"/>
  <c r="T228" i="2"/>
  <c r="R228" i="2"/>
  <c r="P228" i="2"/>
  <c r="N228" i="2"/>
  <c r="L228" i="2"/>
  <c r="J228" i="2"/>
  <c r="AV227" i="2"/>
  <c r="AT227" i="2"/>
  <c r="AR227" i="2"/>
  <c r="AP227" i="2"/>
  <c r="AN227" i="2"/>
  <c r="AL227" i="2"/>
  <c r="AJ227" i="2"/>
  <c r="AH227" i="2"/>
  <c r="AF227" i="2"/>
  <c r="AD227" i="2"/>
  <c r="AB227" i="2"/>
  <c r="Z227" i="2"/>
  <c r="X227" i="2"/>
  <c r="V227" i="2"/>
  <c r="T227" i="2"/>
  <c r="R227" i="2"/>
  <c r="P227" i="2"/>
  <c r="N227" i="2"/>
  <c r="L227" i="2"/>
  <c r="J227" i="2"/>
  <c r="AV226" i="2"/>
  <c r="AT226" i="2"/>
  <c r="AR226" i="2"/>
  <c r="AP226" i="2"/>
  <c r="AN226" i="2"/>
  <c r="AL226" i="2"/>
  <c r="AJ226" i="2"/>
  <c r="AH226" i="2"/>
  <c r="AF226" i="2"/>
  <c r="AD226" i="2"/>
  <c r="AB226" i="2"/>
  <c r="Z226" i="2"/>
  <c r="X226" i="2"/>
  <c r="V226" i="2"/>
  <c r="T226" i="2"/>
  <c r="R226" i="2"/>
  <c r="P226" i="2"/>
  <c r="N226" i="2"/>
  <c r="L226" i="2"/>
  <c r="J226" i="2"/>
  <c r="AV225" i="2"/>
  <c r="AT225" i="2"/>
  <c r="AR225" i="2"/>
  <c r="AP225" i="2"/>
  <c r="AN225" i="2"/>
  <c r="AL225" i="2"/>
  <c r="AJ225" i="2"/>
  <c r="AH225" i="2"/>
  <c r="AF225" i="2"/>
  <c r="AD225" i="2"/>
  <c r="AB225" i="2"/>
  <c r="Z225" i="2"/>
  <c r="X225" i="2"/>
  <c r="V225" i="2"/>
  <c r="T225" i="2"/>
  <c r="R225" i="2"/>
  <c r="P225" i="2"/>
  <c r="N225" i="2"/>
  <c r="L225" i="2"/>
  <c r="J225" i="2"/>
  <c r="AV224" i="2"/>
  <c r="AT224" i="2"/>
  <c r="AR224" i="2"/>
  <c r="AP224" i="2"/>
  <c r="AN224" i="2"/>
  <c r="AL224" i="2"/>
  <c r="AJ224" i="2"/>
  <c r="AH224" i="2"/>
  <c r="AF224" i="2"/>
  <c r="AD224" i="2"/>
  <c r="AB224" i="2"/>
  <c r="Z224" i="2"/>
  <c r="X224" i="2"/>
  <c r="V224" i="2"/>
  <c r="T224" i="2"/>
  <c r="R224" i="2"/>
  <c r="P224" i="2"/>
  <c r="N224" i="2"/>
  <c r="L224" i="2"/>
  <c r="J224" i="2"/>
  <c r="AV223" i="2"/>
  <c r="AT223" i="2"/>
  <c r="AR223" i="2"/>
  <c r="AP223" i="2"/>
  <c r="AN223" i="2"/>
  <c r="AL223" i="2"/>
  <c r="AJ223" i="2"/>
  <c r="AH223" i="2"/>
  <c r="AF223" i="2"/>
  <c r="AD223" i="2"/>
  <c r="AB223" i="2"/>
  <c r="Z223" i="2"/>
  <c r="X223" i="2"/>
  <c r="V223" i="2"/>
  <c r="T223" i="2"/>
  <c r="R223" i="2"/>
  <c r="P223" i="2"/>
  <c r="N223" i="2"/>
  <c r="L223" i="2"/>
  <c r="J223" i="2"/>
  <c r="AV222" i="2"/>
  <c r="AT222" i="2"/>
  <c r="AR222" i="2"/>
  <c r="AP222" i="2"/>
  <c r="AN222" i="2"/>
  <c r="AL222" i="2"/>
  <c r="AJ222" i="2"/>
  <c r="AH222" i="2"/>
  <c r="AF222" i="2"/>
  <c r="AD222" i="2"/>
  <c r="AB222" i="2"/>
  <c r="Z222" i="2"/>
  <c r="X222" i="2"/>
  <c r="V222" i="2"/>
  <c r="T222" i="2"/>
  <c r="R222" i="2"/>
  <c r="P222" i="2"/>
  <c r="N222" i="2"/>
  <c r="L222" i="2"/>
  <c r="J222" i="2"/>
  <c r="AV221" i="2"/>
  <c r="AT221" i="2"/>
  <c r="AR221" i="2"/>
  <c r="AP221" i="2"/>
  <c r="AN221" i="2"/>
  <c r="AL221" i="2"/>
  <c r="AJ221" i="2"/>
  <c r="AH221" i="2"/>
  <c r="AF221" i="2"/>
  <c r="AD221" i="2"/>
  <c r="AB221" i="2"/>
  <c r="Z221" i="2"/>
  <c r="X221" i="2"/>
  <c r="V221" i="2"/>
  <c r="T221" i="2"/>
  <c r="R221" i="2"/>
  <c r="P221" i="2"/>
  <c r="N221" i="2"/>
  <c r="L221" i="2"/>
  <c r="J221" i="2"/>
  <c r="AV220" i="2"/>
  <c r="AT220" i="2"/>
  <c r="AR220" i="2"/>
  <c r="AP220" i="2"/>
  <c r="AN220" i="2"/>
  <c r="AL220" i="2"/>
  <c r="AJ220" i="2"/>
  <c r="AH220" i="2"/>
  <c r="AF220" i="2"/>
  <c r="AD220" i="2"/>
  <c r="AB220" i="2"/>
  <c r="Z220" i="2"/>
  <c r="X220" i="2"/>
  <c r="V220" i="2"/>
  <c r="T220" i="2"/>
  <c r="R220" i="2"/>
  <c r="P220" i="2"/>
  <c r="N220" i="2"/>
  <c r="L220" i="2"/>
  <c r="J220" i="2"/>
  <c r="AV219" i="2"/>
  <c r="AT219" i="2"/>
  <c r="AR219" i="2"/>
  <c r="AP219" i="2"/>
  <c r="AN219" i="2"/>
  <c r="AL219" i="2"/>
  <c r="AJ219" i="2"/>
  <c r="AH219" i="2"/>
  <c r="AF219" i="2"/>
  <c r="AD219" i="2"/>
  <c r="AB219" i="2"/>
  <c r="Z219" i="2"/>
  <c r="X219" i="2"/>
  <c r="V219" i="2"/>
  <c r="T219" i="2"/>
  <c r="R219" i="2"/>
  <c r="P219" i="2"/>
  <c r="N219" i="2"/>
  <c r="L219" i="2"/>
  <c r="J219" i="2"/>
  <c r="AV218" i="2"/>
  <c r="AT218" i="2"/>
  <c r="AR218" i="2"/>
  <c r="AP218" i="2"/>
  <c r="AN218" i="2"/>
  <c r="AL218" i="2"/>
  <c r="AJ218" i="2"/>
  <c r="AH218" i="2"/>
  <c r="AF218" i="2"/>
  <c r="AD218" i="2"/>
  <c r="AB218" i="2"/>
  <c r="Z218" i="2"/>
  <c r="X218" i="2"/>
  <c r="V218" i="2"/>
  <c r="T218" i="2"/>
  <c r="R218" i="2"/>
  <c r="P218" i="2"/>
  <c r="N218" i="2"/>
  <c r="L218" i="2"/>
  <c r="J218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Y244" i="2" s="1"/>
  <c r="AX245" i="2"/>
  <c r="AY245" i="2" s="1"/>
  <c r="AX246" i="2"/>
  <c r="AY246" i="2" s="1"/>
  <c r="AX247" i="2"/>
  <c r="AY247" i="2" s="1"/>
  <c r="AX248" i="2"/>
  <c r="AY248" i="2" s="1"/>
  <c r="AX249" i="2"/>
  <c r="AY249" i="2" s="1"/>
  <c r="AX250" i="2"/>
  <c r="AY250" i="2" s="1"/>
  <c r="AX251" i="2"/>
  <c r="AY251" i="2" s="1"/>
  <c r="AX252" i="2"/>
  <c r="AY252" i="2" s="1"/>
  <c r="AX253" i="2"/>
  <c r="AY253" i="2" s="1"/>
  <c r="AX254" i="2"/>
  <c r="AY254" i="2" s="1"/>
  <c r="AX255" i="2"/>
  <c r="AY255" i="2" s="1"/>
  <c r="AX256" i="2"/>
  <c r="AY256" i="2" s="1"/>
  <c r="AX257" i="2"/>
  <c r="AY257" i="2" s="1"/>
  <c r="AX258" i="2"/>
  <c r="AY258" i="2" s="1"/>
  <c r="AX259" i="2"/>
  <c r="AY259" i="2" s="1"/>
  <c r="AX260" i="2"/>
  <c r="AY260" i="2" s="1"/>
  <c r="AX261" i="2"/>
  <c r="AY261" i="2" s="1"/>
  <c r="AX262" i="2"/>
  <c r="AY262" i="2" s="1"/>
  <c r="AX263" i="2"/>
  <c r="AY263" i="2" s="1"/>
  <c r="AX264" i="2"/>
  <c r="AY264" i="2" s="1"/>
  <c r="AX265" i="2"/>
  <c r="AY265" i="2" s="1"/>
  <c r="AX266" i="2"/>
  <c r="AY266" i="2" s="1"/>
  <c r="AX267" i="2"/>
  <c r="AY267" i="2" s="1"/>
  <c r="AX268" i="2"/>
  <c r="AY268" i="2" s="1"/>
  <c r="AX269" i="2"/>
  <c r="AY269" i="2" s="1"/>
  <c r="AX270" i="2"/>
  <c r="AY270" i="2" s="1"/>
  <c r="AX271" i="2"/>
  <c r="AY271" i="2" s="1"/>
  <c r="AX272" i="2"/>
  <c r="AY272" i="2" s="1"/>
  <c r="AX273" i="2"/>
  <c r="AY273" i="2" s="1"/>
  <c r="AX274" i="2"/>
  <c r="AY274" i="2" s="1"/>
  <c r="AX275" i="2"/>
  <c r="AY275" i="2" s="1"/>
  <c r="AX276" i="2"/>
  <c r="AY276" i="2" s="1"/>
  <c r="AX277" i="2"/>
  <c r="AY277" i="2" s="1"/>
  <c r="AX278" i="2"/>
  <c r="AY278" i="2" s="1"/>
  <c r="AX279" i="2"/>
  <c r="AY279" i="2" s="1"/>
  <c r="AX280" i="2"/>
  <c r="AY280" i="2" s="1"/>
  <c r="AX281" i="2"/>
  <c r="AY281" i="2" s="1"/>
  <c r="AX282" i="2"/>
  <c r="AY282" i="2" s="1"/>
  <c r="AX283" i="2"/>
  <c r="AY283" i="2" s="1"/>
  <c r="AX284" i="2"/>
  <c r="AY284" i="2" s="1"/>
  <c r="AX285" i="2"/>
  <c r="AY285" i="2" s="1"/>
  <c r="AX286" i="2"/>
  <c r="AY286" i="2" s="1"/>
  <c r="AX287" i="2"/>
  <c r="AY287" i="2" s="1"/>
  <c r="AX288" i="2"/>
  <c r="AY288" i="2" s="1"/>
  <c r="AX289" i="2"/>
  <c r="AY289" i="2" s="1"/>
  <c r="AX290" i="2"/>
  <c r="AY290" i="2" s="1"/>
  <c r="AX291" i="2"/>
  <c r="AY291" i="2" s="1"/>
  <c r="AX292" i="2"/>
  <c r="AY292" i="2" s="1"/>
  <c r="AX293" i="2"/>
  <c r="AY293" i="2" s="1"/>
  <c r="AX294" i="2"/>
  <c r="AY294" i="2" s="1"/>
  <c r="AX295" i="2"/>
  <c r="AY295" i="2" s="1"/>
  <c r="AX296" i="2"/>
  <c r="AY296" i="2" s="1"/>
  <c r="AX297" i="2"/>
  <c r="AY297" i="2" s="1"/>
  <c r="AX298" i="2"/>
  <c r="AY298" i="2" s="1"/>
  <c r="AX299" i="2"/>
  <c r="AY299" i="2" s="1"/>
  <c r="AX300" i="2"/>
  <c r="AY300" i="2" s="1"/>
  <c r="AX301" i="2"/>
  <c r="AY301" i="2" s="1"/>
  <c r="AX302" i="2"/>
  <c r="AY302" i="2" s="1"/>
  <c r="AX303" i="2"/>
  <c r="AY303" i="2" s="1"/>
  <c r="AX304" i="2"/>
  <c r="AY304" i="2" s="1"/>
  <c r="AX305" i="2"/>
  <c r="AY305" i="2" s="1"/>
  <c r="AX306" i="2"/>
  <c r="AY306" i="2" s="1"/>
  <c r="AX307" i="2"/>
  <c r="AY307" i="2" s="1"/>
  <c r="AX308" i="2"/>
  <c r="AY308" i="2" s="1"/>
  <c r="AX309" i="2"/>
  <c r="AY309" i="2" s="1"/>
  <c r="AX310" i="2"/>
  <c r="AY310" i="2" s="1"/>
  <c r="AX311" i="2"/>
  <c r="AY311" i="2" s="1"/>
  <c r="AX312" i="2"/>
  <c r="AY312" i="2" s="1"/>
  <c r="AX313" i="2"/>
  <c r="AY313" i="2" s="1"/>
  <c r="AX314" i="2"/>
  <c r="AY314" i="2" s="1"/>
  <c r="AX315" i="2"/>
  <c r="AY315" i="2" s="1"/>
  <c r="AX316" i="2"/>
  <c r="AY316" i="2" s="1"/>
  <c r="AX317" i="2"/>
  <c r="AY317" i="2" s="1"/>
  <c r="AX318" i="2"/>
  <c r="AY318" i="2" s="1"/>
  <c r="AX319" i="2"/>
  <c r="AY319" i="2" s="1"/>
  <c r="AX320" i="2"/>
  <c r="AY320" i="2" s="1"/>
  <c r="AX321" i="2"/>
  <c r="AY321" i="2" s="1"/>
  <c r="AX322" i="2"/>
  <c r="AY322" i="2" s="1"/>
  <c r="AX323" i="2"/>
  <c r="AY323" i="2" s="1"/>
  <c r="AX324" i="2"/>
  <c r="AY324" i="2" s="1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34" i="2"/>
  <c r="AY34" i="2" s="1"/>
  <c r="AX35" i="2"/>
  <c r="AX36" i="2"/>
  <c r="AX37" i="2"/>
  <c r="AX38" i="2"/>
  <c r="AX39" i="2"/>
  <c r="AX40" i="2"/>
  <c r="AY40" i="2" s="1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V217" i="2"/>
  <c r="AT217" i="2"/>
  <c r="AR217" i="2"/>
  <c r="AP217" i="2"/>
  <c r="AN217" i="2"/>
  <c r="AL217" i="2"/>
  <c r="AJ217" i="2"/>
  <c r="AH217" i="2"/>
  <c r="AF217" i="2"/>
  <c r="AD217" i="2"/>
  <c r="AB217" i="2"/>
  <c r="Z217" i="2"/>
  <c r="X217" i="2"/>
  <c r="V217" i="2"/>
  <c r="T217" i="2"/>
  <c r="R217" i="2"/>
  <c r="P217" i="2"/>
  <c r="N217" i="2"/>
  <c r="L217" i="2"/>
  <c r="AY217" i="2" s="1"/>
  <c r="J217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4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167" i="2"/>
  <c r="AV168" i="2"/>
  <c r="AV169" i="2"/>
  <c r="AV170" i="2"/>
  <c r="AV171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5" i="2"/>
  <c r="AV36" i="2"/>
  <c r="AV37" i="2"/>
  <c r="AV38" i="2"/>
  <c r="AV39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4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4" i="2"/>
  <c r="AT25" i="2"/>
  <c r="AT26" i="2"/>
  <c r="AT27" i="2"/>
  <c r="AT28" i="2"/>
  <c r="AT29" i="2"/>
  <c r="AT30" i="2"/>
  <c r="AT31" i="2"/>
  <c r="AT32" i="2"/>
  <c r="AT33" i="2"/>
  <c r="AT35" i="2"/>
  <c r="AT36" i="2"/>
  <c r="AT37" i="2"/>
  <c r="AT38" i="2"/>
  <c r="AT39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4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5" i="2"/>
  <c r="AR36" i="2"/>
  <c r="AR37" i="2"/>
  <c r="AR38" i="2"/>
  <c r="AR39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4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5" i="2"/>
  <c r="AP36" i="2"/>
  <c r="AP37" i="2"/>
  <c r="AP38" i="2"/>
  <c r="AP39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4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5" i="2"/>
  <c r="AN36" i="2"/>
  <c r="AN37" i="2"/>
  <c r="AN38" i="2"/>
  <c r="AN39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5" i="2"/>
  <c r="AN6" i="2"/>
  <c r="AN7" i="2"/>
  <c r="AN8" i="2"/>
  <c r="AN9" i="2"/>
  <c r="AN4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5" i="2"/>
  <c r="AL36" i="2"/>
  <c r="AL37" i="2"/>
  <c r="AL38" i="2"/>
  <c r="AL39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4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5" i="2"/>
  <c r="AJ36" i="2"/>
  <c r="AJ37" i="2"/>
  <c r="AJ38" i="2"/>
  <c r="AJ39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4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5" i="2"/>
  <c r="AH36" i="2"/>
  <c r="AH37" i="2"/>
  <c r="AH38" i="2"/>
  <c r="AH39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4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5" i="2"/>
  <c r="AF36" i="2"/>
  <c r="AF37" i="2"/>
  <c r="AF38" i="2"/>
  <c r="AF39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4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162" i="2"/>
  <c r="AD163" i="2"/>
  <c r="AD164" i="2"/>
  <c r="AD165" i="2"/>
  <c r="AD166" i="2"/>
  <c r="AD167" i="2"/>
  <c r="AD168" i="2"/>
  <c r="AD169" i="2"/>
  <c r="AD170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50" i="2"/>
  <c r="AD51" i="2"/>
  <c r="AD52" i="2"/>
  <c r="AD53" i="2"/>
  <c r="AD54" i="2"/>
  <c r="AD55" i="2"/>
  <c r="AD56" i="2"/>
  <c r="AD57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5" i="2"/>
  <c r="AD36" i="2"/>
  <c r="AD37" i="2"/>
  <c r="AD38" i="2"/>
  <c r="AD39" i="2"/>
  <c r="AD41" i="2"/>
  <c r="AD42" i="2"/>
  <c r="AD43" i="2"/>
  <c r="AD44" i="2"/>
  <c r="AD45" i="2"/>
  <c r="AD46" i="2"/>
  <c r="AD47" i="2"/>
  <c r="AD48" i="2"/>
  <c r="AD49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5" i="2"/>
  <c r="AD6" i="2"/>
  <c r="AD4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6" i="2"/>
  <c r="AB27" i="2"/>
  <c r="AB28" i="2"/>
  <c r="AB29" i="2"/>
  <c r="AB30" i="2"/>
  <c r="AB31" i="2"/>
  <c r="AB32" i="2"/>
  <c r="AB33" i="2"/>
  <c r="AB35" i="2"/>
  <c r="AB36" i="2"/>
  <c r="AB37" i="2"/>
  <c r="AB38" i="2"/>
  <c r="AB39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4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5" i="2"/>
  <c r="Z36" i="2"/>
  <c r="Z37" i="2"/>
  <c r="Z38" i="2"/>
  <c r="Z39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4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4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160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5" i="2"/>
  <c r="V36" i="2"/>
  <c r="V37" i="2"/>
  <c r="V38" i="2"/>
  <c r="V39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4" i="2"/>
  <c r="V5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5" i="2"/>
  <c r="T36" i="2"/>
  <c r="T37" i="2"/>
  <c r="T38" i="2"/>
  <c r="T39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4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177" i="2"/>
  <c r="R179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8" i="2"/>
  <c r="R107" i="2"/>
  <c r="R108" i="2"/>
  <c r="R109" i="2"/>
  <c r="R110" i="2"/>
  <c r="R111" i="2"/>
  <c r="R112" i="2"/>
  <c r="R113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5" i="2"/>
  <c r="R36" i="2"/>
  <c r="R37" i="2"/>
  <c r="R38" i="2"/>
  <c r="R39" i="2"/>
  <c r="R41" i="2"/>
  <c r="R5" i="2"/>
  <c r="R4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5" i="2"/>
  <c r="P36" i="2"/>
  <c r="P37" i="2"/>
  <c r="P38" i="2"/>
  <c r="P39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4" i="2"/>
  <c r="AY218" i="2" l="1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N211" i="2"/>
  <c r="N212" i="2"/>
  <c r="N213" i="2"/>
  <c r="N214" i="2"/>
  <c r="N215" i="2"/>
  <c r="N216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5" i="2"/>
  <c r="N36" i="2"/>
  <c r="N37" i="2"/>
  <c r="N38" i="2"/>
  <c r="N39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4" i="2"/>
  <c r="L65" i="2"/>
  <c r="AY65" i="2" s="1"/>
  <c r="L66" i="2"/>
  <c r="AY66" i="2" s="1"/>
  <c r="L67" i="2"/>
  <c r="AY67" i="2" s="1"/>
  <c r="L68" i="2"/>
  <c r="AY68" i="2" s="1"/>
  <c r="L69" i="2"/>
  <c r="AY69" i="2" s="1"/>
  <c r="L70" i="2"/>
  <c r="AY70" i="2" s="1"/>
  <c r="L71" i="2"/>
  <c r="AY71" i="2" s="1"/>
  <c r="L72" i="2"/>
  <c r="AY72" i="2" s="1"/>
  <c r="L73" i="2"/>
  <c r="AY73" i="2" s="1"/>
  <c r="L74" i="2"/>
  <c r="AY74" i="2" s="1"/>
  <c r="L75" i="2"/>
  <c r="AY75" i="2" s="1"/>
  <c r="L76" i="2"/>
  <c r="AY76" i="2" s="1"/>
  <c r="L77" i="2"/>
  <c r="AY77" i="2" s="1"/>
  <c r="L78" i="2"/>
  <c r="AY78" i="2" s="1"/>
  <c r="L79" i="2"/>
  <c r="AY79" i="2" s="1"/>
  <c r="L80" i="2"/>
  <c r="AY80" i="2" s="1"/>
  <c r="L81" i="2"/>
  <c r="AY81" i="2" s="1"/>
  <c r="L82" i="2"/>
  <c r="AY82" i="2" s="1"/>
  <c r="L83" i="2"/>
  <c r="AY83" i="2" s="1"/>
  <c r="L84" i="2"/>
  <c r="AY84" i="2" s="1"/>
  <c r="L85" i="2"/>
  <c r="AY85" i="2" s="1"/>
  <c r="L86" i="2"/>
  <c r="AY86" i="2" s="1"/>
  <c r="L87" i="2"/>
  <c r="AY87" i="2" s="1"/>
  <c r="L88" i="2"/>
  <c r="AY88" i="2" s="1"/>
  <c r="L89" i="2"/>
  <c r="AY89" i="2" s="1"/>
  <c r="L90" i="2"/>
  <c r="AY90" i="2" s="1"/>
  <c r="L91" i="2"/>
  <c r="AY91" i="2" s="1"/>
  <c r="L92" i="2"/>
  <c r="AY92" i="2" s="1"/>
  <c r="L93" i="2"/>
  <c r="AY93" i="2" s="1"/>
  <c r="L94" i="2"/>
  <c r="AY94" i="2" s="1"/>
  <c r="L95" i="2"/>
  <c r="AY95" i="2" s="1"/>
  <c r="L96" i="2"/>
  <c r="AY96" i="2" s="1"/>
  <c r="L97" i="2"/>
  <c r="AY97" i="2" s="1"/>
  <c r="L98" i="2"/>
  <c r="AY98" i="2" s="1"/>
  <c r="L99" i="2"/>
  <c r="AY99" i="2" s="1"/>
  <c r="L100" i="2"/>
  <c r="AY100" i="2" s="1"/>
  <c r="L101" i="2"/>
  <c r="AY101" i="2" s="1"/>
  <c r="L102" i="2"/>
  <c r="AY102" i="2" s="1"/>
  <c r="L103" i="2"/>
  <c r="AY103" i="2" s="1"/>
  <c r="L104" i="2"/>
  <c r="AY104" i="2" s="1"/>
  <c r="L105" i="2"/>
  <c r="AY105" i="2" s="1"/>
  <c r="L106" i="2"/>
  <c r="AY106" i="2" s="1"/>
  <c r="L107" i="2"/>
  <c r="AY107" i="2" s="1"/>
  <c r="L108" i="2"/>
  <c r="AY108" i="2" s="1"/>
  <c r="L109" i="2"/>
  <c r="AY109" i="2" s="1"/>
  <c r="L110" i="2"/>
  <c r="AY110" i="2" s="1"/>
  <c r="L111" i="2"/>
  <c r="AY111" i="2" s="1"/>
  <c r="L112" i="2"/>
  <c r="AY112" i="2" s="1"/>
  <c r="L113" i="2"/>
  <c r="AY113" i="2" s="1"/>
  <c r="L114" i="2"/>
  <c r="AY114" i="2" s="1"/>
  <c r="L115" i="2"/>
  <c r="AY115" i="2" s="1"/>
  <c r="L116" i="2"/>
  <c r="AY116" i="2" s="1"/>
  <c r="L117" i="2"/>
  <c r="AY117" i="2" s="1"/>
  <c r="L118" i="2"/>
  <c r="AY118" i="2" s="1"/>
  <c r="L119" i="2"/>
  <c r="AY119" i="2" s="1"/>
  <c r="L120" i="2"/>
  <c r="AY120" i="2" s="1"/>
  <c r="L121" i="2"/>
  <c r="AY121" i="2" s="1"/>
  <c r="L122" i="2"/>
  <c r="AY122" i="2" s="1"/>
  <c r="L123" i="2"/>
  <c r="AY123" i="2" s="1"/>
  <c r="L124" i="2"/>
  <c r="AY124" i="2" s="1"/>
  <c r="L125" i="2"/>
  <c r="AY125" i="2" s="1"/>
  <c r="L126" i="2"/>
  <c r="AY126" i="2" s="1"/>
  <c r="L127" i="2"/>
  <c r="AY127" i="2" s="1"/>
  <c r="L128" i="2"/>
  <c r="AY128" i="2" s="1"/>
  <c r="L129" i="2"/>
  <c r="AY129" i="2" s="1"/>
  <c r="L130" i="2"/>
  <c r="AY130" i="2" s="1"/>
  <c r="L131" i="2"/>
  <c r="AY131" i="2" s="1"/>
  <c r="L132" i="2"/>
  <c r="AY132" i="2" s="1"/>
  <c r="L133" i="2"/>
  <c r="AY133" i="2" s="1"/>
  <c r="L134" i="2"/>
  <c r="AY134" i="2" s="1"/>
  <c r="L135" i="2"/>
  <c r="AY135" i="2" s="1"/>
  <c r="L136" i="2"/>
  <c r="AY136" i="2" s="1"/>
  <c r="L137" i="2"/>
  <c r="AY137" i="2" s="1"/>
  <c r="L138" i="2"/>
  <c r="AY138" i="2" s="1"/>
  <c r="L139" i="2"/>
  <c r="AY139" i="2" s="1"/>
  <c r="L140" i="2"/>
  <c r="AY140" i="2" s="1"/>
  <c r="L141" i="2"/>
  <c r="AY141" i="2" s="1"/>
  <c r="L142" i="2"/>
  <c r="AY142" i="2" s="1"/>
  <c r="L143" i="2"/>
  <c r="AY143" i="2" s="1"/>
  <c r="L144" i="2"/>
  <c r="AY144" i="2" s="1"/>
  <c r="L145" i="2"/>
  <c r="AY145" i="2" s="1"/>
  <c r="L146" i="2"/>
  <c r="AY146" i="2" s="1"/>
  <c r="L147" i="2"/>
  <c r="AY147" i="2" s="1"/>
  <c r="L148" i="2"/>
  <c r="AY148" i="2" s="1"/>
  <c r="L149" i="2"/>
  <c r="AY149" i="2" s="1"/>
  <c r="L150" i="2"/>
  <c r="AY150" i="2" s="1"/>
  <c r="L151" i="2"/>
  <c r="AY151" i="2" s="1"/>
  <c r="L152" i="2"/>
  <c r="AY152" i="2" s="1"/>
  <c r="L153" i="2"/>
  <c r="AY153" i="2" s="1"/>
  <c r="L154" i="2"/>
  <c r="AY154" i="2" s="1"/>
  <c r="L155" i="2"/>
  <c r="AY155" i="2" s="1"/>
  <c r="L156" i="2"/>
  <c r="AY156" i="2" s="1"/>
  <c r="L157" i="2"/>
  <c r="AY157" i="2" s="1"/>
  <c r="L158" i="2"/>
  <c r="AY158" i="2" s="1"/>
  <c r="L159" i="2"/>
  <c r="AY159" i="2" s="1"/>
  <c r="L160" i="2"/>
  <c r="AY160" i="2" s="1"/>
  <c r="L161" i="2"/>
  <c r="AY161" i="2" s="1"/>
  <c r="L162" i="2"/>
  <c r="AY162" i="2" s="1"/>
  <c r="L163" i="2"/>
  <c r="AY163" i="2" s="1"/>
  <c r="L164" i="2"/>
  <c r="AY164" i="2" s="1"/>
  <c r="L165" i="2"/>
  <c r="AY165" i="2" s="1"/>
  <c r="L166" i="2"/>
  <c r="AY166" i="2" s="1"/>
  <c r="L167" i="2"/>
  <c r="AY167" i="2" s="1"/>
  <c r="L168" i="2"/>
  <c r="AY168" i="2" s="1"/>
  <c r="L169" i="2"/>
  <c r="AY169" i="2" s="1"/>
  <c r="L170" i="2"/>
  <c r="AY170" i="2" s="1"/>
  <c r="L171" i="2"/>
  <c r="AY171" i="2" s="1"/>
  <c r="L172" i="2"/>
  <c r="AY172" i="2" s="1"/>
  <c r="L173" i="2"/>
  <c r="AY173" i="2" s="1"/>
  <c r="L174" i="2"/>
  <c r="AY174" i="2" s="1"/>
  <c r="L175" i="2"/>
  <c r="AY175" i="2" s="1"/>
  <c r="L176" i="2"/>
  <c r="AY176" i="2" s="1"/>
  <c r="L177" i="2"/>
  <c r="AY177" i="2" s="1"/>
  <c r="L178" i="2"/>
  <c r="AY178" i="2" s="1"/>
  <c r="L179" i="2"/>
  <c r="AY179" i="2" s="1"/>
  <c r="L180" i="2"/>
  <c r="AY180" i="2" s="1"/>
  <c r="L181" i="2"/>
  <c r="AY181" i="2" s="1"/>
  <c r="L182" i="2"/>
  <c r="AY182" i="2" s="1"/>
  <c r="L183" i="2"/>
  <c r="AY183" i="2" s="1"/>
  <c r="L184" i="2"/>
  <c r="AY184" i="2" s="1"/>
  <c r="L185" i="2"/>
  <c r="AY185" i="2" s="1"/>
  <c r="L186" i="2"/>
  <c r="AY186" i="2" s="1"/>
  <c r="L187" i="2"/>
  <c r="AY187" i="2" s="1"/>
  <c r="L188" i="2"/>
  <c r="AY188" i="2" s="1"/>
  <c r="L189" i="2"/>
  <c r="AY189" i="2" s="1"/>
  <c r="L190" i="2"/>
  <c r="AY190" i="2" s="1"/>
  <c r="L191" i="2"/>
  <c r="AY191" i="2" s="1"/>
  <c r="L192" i="2"/>
  <c r="AY192" i="2" s="1"/>
  <c r="L193" i="2"/>
  <c r="AY193" i="2" s="1"/>
  <c r="L194" i="2"/>
  <c r="AY194" i="2" s="1"/>
  <c r="L195" i="2"/>
  <c r="AY195" i="2" s="1"/>
  <c r="L196" i="2"/>
  <c r="AY196" i="2" s="1"/>
  <c r="L197" i="2"/>
  <c r="AY197" i="2" s="1"/>
  <c r="L198" i="2"/>
  <c r="AY198" i="2" s="1"/>
  <c r="L199" i="2"/>
  <c r="AY199" i="2" s="1"/>
  <c r="L200" i="2"/>
  <c r="AY200" i="2" s="1"/>
  <c r="L201" i="2"/>
  <c r="AY201" i="2" s="1"/>
  <c r="L202" i="2"/>
  <c r="AY202" i="2" s="1"/>
  <c r="L203" i="2"/>
  <c r="AY203" i="2" s="1"/>
  <c r="L204" i="2"/>
  <c r="AY204" i="2" s="1"/>
  <c r="L205" i="2"/>
  <c r="AY205" i="2" s="1"/>
  <c r="L206" i="2"/>
  <c r="AY206" i="2" s="1"/>
  <c r="L207" i="2"/>
  <c r="AY207" i="2" s="1"/>
  <c r="L208" i="2"/>
  <c r="AY208" i="2" s="1"/>
  <c r="L209" i="2"/>
  <c r="AY209" i="2" s="1"/>
  <c r="L210" i="2"/>
  <c r="AY210" i="2" s="1"/>
  <c r="L211" i="2"/>
  <c r="AY211" i="2" s="1"/>
  <c r="L212" i="2"/>
  <c r="AY212" i="2" s="1"/>
  <c r="L213" i="2"/>
  <c r="AY213" i="2" s="1"/>
  <c r="L214" i="2"/>
  <c r="AY214" i="2" s="1"/>
  <c r="L215" i="2"/>
  <c r="AY215" i="2" s="1"/>
  <c r="L216" i="2"/>
  <c r="AY216" i="2" s="1"/>
  <c r="L23" i="2"/>
  <c r="AY23" i="2" s="1"/>
  <c r="L24" i="2"/>
  <c r="AY24" i="2" s="1"/>
  <c r="L25" i="2"/>
  <c r="AY25" i="2" s="1"/>
  <c r="L26" i="2"/>
  <c r="AY26" i="2" s="1"/>
  <c r="L27" i="2"/>
  <c r="AY27" i="2" s="1"/>
  <c r="L28" i="2"/>
  <c r="AY28" i="2" s="1"/>
  <c r="L29" i="2"/>
  <c r="AY29" i="2" s="1"/>
  <c r="L30" i="2"/>
  <c r="AY30" i="2" s="1"/>
  <c r="L31" i="2"/>
  <c r="AY31" i="2" s="1"/>
  <c r="L32" i="2"/>
  <c r="AY32" i="2" s="1"/>
  <c r="L33" i="2"/>
  <c r="AY33" i="2" s="1"/>
  <c r="L35" i="2"/>
  <c r="AY35" i="2" s="1"/>
  <c r="L36" i="2"/>
  <c r="AY36" i="2" s="1"/>
  <c r="L37" i="2"/>
  <c r="AY37" i="2" s="1"/>
  <c r="L38" i="2"/>
  <c r="AY38" i="2" s="1"/>
  <c r="L39" i="2"/>
  <c r="AY39" i="2" s="1"/>
  <c r="L41" i="2"/>
  <c r="AY41" i="2" s="1"/>
  <c r="L42" i="2"/>
  <c r="AY42" i="2" s="1"/>
  <c r="L43" i="2"/>
  <c r="AY43" i="2" s="1"/>
  <c r="L44" i="2"/>
  <c r="AY44" i="2" s="1"/>
  <c r="L45" i="2"/>
  <c r="AY45" i="2" s="1"/>
  <c r="L46" i="2"/>
  <c r="AY46" i="2" s="1"/>
  <c r="L47" i="2"/>
  <c r="AY47" i="2" s="1"/>
  <c r="L48" i="2"/>
  <c r="AY48" i="2" s="1"/>
  <c r="L49" i="2"/>
  <c r="AY49" i="2" s="1"/>
  <c r="L50" i="2"/>
  <c r="AY50" i="2" s="1"/>
  <c r="L51" i="2"/>
  <c r="AY51" i="2" s="1"/>
  <c r="L52" i="2"/>
  <c r="AY52" i="2" s="1"/>
  <c r="L53" i="2"/>
  <c r="AY53" i="2" s="1"/>
  <c r="L54" i="2"/>
  <c r="AY54" i="2" s="1"/>
  <c r="L55" i="2"/>
  <c r="AY55" i="2" s="1"/>
  <c r="L56" i="2"/>
  <c r="AY56" i="2" s="1"/>
  <c r="L57" i="2"/>
  <c r="AY57" i="2" s="1"/>
  <c r="L58" i="2"/>
  <c r="AY58" i="2" s="1"/>
  <c r="L59" i="2"/>
  <c r="AY59" i="2" s="1"/>
  <c r="L60" i="2"/>
  <c r="AY60" i="2" s="1"/>
  <c r="L61" i="2"/>
  <c r="AY61" i="2" s="1"/>
  <c r="L62" i="2"/>
  <c r="AY62" i="2" s="1"/>
  <c r="L63" i="2"/>
  <c r="AY63" i="2" s="1"/>
  <c r="L64" i="2"/>
  <c r="AY64" i="2" s="1"/>
  <c r="L5" i="2"/>
  <c r="AY5" i="2" s="1"/>
  <c r="L6" i="2"/>
  <c r="AY6" i="2" s="1"/>
  <c r="L7" i="2"/>
  <c r="AY7" i="2" s="1"/>
  <c r="L8" i="2"/>
  <c r="AY8" i="2" s="1"/>
  <c r="L9" i="2"/>
  <c r="AY9" i="2" s="1"/>
  <c r="L10" i="2"/>
  <c r="AY10" i="2" s="1"/>
  <c r="L11" i="2"/>
  <c r="AY11" i="2" s="1"/>
  <c r="L12" i="2"/>
  <c r="AY12" i="2" s="1"/>
  <c r="L13" i="2"/>
  <c r="AY13" i="2" s="1"/>
  <c r="L14" i="2"/>
  <c r="AY14" i="2" s="1"/>
  <c r="L15" i="2"/>
  <c r="AY15" i="2" s="1"/>
  <c r="L16" i="2"/>
  <c r="AY16" i="2" s="1"/>
  <c r="L17" i="2"/>
  <c r="AY17" i="2" s="1"/>
  <c r="L18" i="2"/>
  <c r="AY18" i="2" s="1"/>
  <c r="L19" i="2"/>
  <c r="AY19" i="2" s="1"/>
  <c r="L20" i="2"/>
  <c r="AY20" i="2" s="1"/>
  <c r="L21" i="2"/>
  <c r="AY21" i="2" s="1"/>
  <c r="L22" i="2"/>
  <c r="AY22" i="2" s="1"/>
  <c r="L4" i="2"/>
  <c r="AY4" i="2" s="1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11" i="2"/>
  <c r="J12" i="2"/>
  <c r="J13" i="2"/>
  <c r="J14" i="2"/>
  <c r="J15" i="2"/>
  <c r="J16" i="2"/>
  <c r="J4" i="2"/>
  <c r="J5" i="2"/>
  <c r="J6" i="2"/>
  <c r="J7" i="2"/>
  <c r="J8" i="2"/>
  <c r="J9" i="2"/>
  <c r="J10" i="2"/>
</calcChain>
</file>

<file path=xl/sharedStrings.xml><?xml version="1.0" encoding="utf-8"?>
<sst xmlns="http://schemas.openxmlformats.org/spreadsheetml/2006/main" count="1467" uniqueCount="603">
  <si>
    <t>от МНОЦ</t>
  </si>
  <si>
    <t>Мы</t>
  </si>
  <si>
    <t>Данные о пациенте</t>
  </si>
  <si>
    <t>Результаты исследований</t>
  </si>
  <si>
    <t>Порядковый номер</t>
  </si>
  <si>
    <t>Значение BAR-CODE</t>
  </si>
  <si>
    <t>номера спектров</t>
  </si>
  <si>
    <t>ФИО</t>
  </si>
  <si>
    <t>Пол</t>
  </si>
  <si>
    <t>Возраст</t>
  </si>
  <si>
    <t>Цвет</t>
  </si>
  <si>
    <t>Плотность</t>
  </si>
  <si>
    <t>pH</t>
  </si>
  <si>
    <t>pH anomaly</t>
  </si>
  <si>
    <t>Белок</t>
  </si>
  <si>
    <t>Белок anomaly</t>
  </si>
  <si>
    <t>Билирубин</t>
  </si>
  <si>
    <t>Билирубин  anomaly</t>
  </si>
  <si>
    <t>Глюкоза</t>
  </si>
  <si>
    <t>Глюкоза anomaly</t>
  </si>
  <si>
    <t>Кетоны</t>
  </si>
  <si>
    <t>Кетоны anomaly</t>
  </si>
  <si>
    <t>Лейкоциты</t>
  </si>
  <si>
    <t>Лейкоциты  anomaly</t>
  </si>
  <si>
    <t>Нитриты</t>
  </si>
  <si>
    <t>Нитриты  anomaly</t>
  </si>
  <si>
    <t>Уробилиноген</t>
  </si>
  <si>
    <t>Уробилиноген  anomaly</t>
  </si>
  <si>
    <t>Кровь</t>
  </si>
  <si>
    <t>Кровь  anomaly</t>
  </si>
  <si>
    <t>Эритроциты</t>
  </si>
  <si>
    <t>Эритроциты anomaly</t>
  </si>
  <si>
    <t>Клетки плоского эпителия</t>
  </si>
  <si>
    <t>Клетки плоского эпителия  anomaly</t>
  </si>
  <si>
    <t>Цилиндры гиалиновые</t>
  </si>
  <si>
    <t>Цилиндры гиалиновые  anomaly</t>
  </si>
  <si>
    <t>Бактерии</t>
  </si>
  <si>
    <t>Бактерии  anomaly</t>
  </si>
  <si>
    <t>Кристаллы</t>
  </si>
  <si>
    <t>Кристаллы  anomaly</t>
  </si>
  <si>
    <t>Дрожжи</t>
  </si>
  <si>
    <t>Дрожжи  anomaly</t>
  </si>
  <si>
    <t>Малые клетки</t>
  </si>
  <si>
    <t>Малые клетки  anomaly</t>
  </si>
  <si>
    <t>Цилиндры патологические</t>
  </si>
  <si>
    <t>Цилиндры патологические  anomaly</t>
  </si>
  <si>
    <t>Слизь</t>
  </si>
  <si>
    <t>Слизь  anomaly</t>
  </si>
  <si>
    <t>Сперматозоиды</t>
  </si>
  <si>
    <t>Сперматозоиды  anomaly</t>
  </si>
  <si>
    <t>TOTAL anomaly</t>
  </si>
  <si>
    <t>Dataset</t>
  </si>
  <si>
    <t>BAR-CODE</t>
  </si>
  <si>
    <t>comment1</t>
  </si>
  <si>
    <t>comment2</t>
  </si>
  <si>
    <t>comment3</t>
  </si>
  <si>
    <t>Gender</t>
  </si>
  <si>
    <t>Age</t>
  </si>
  <si>
    <t>Colour</t>
  </si>
  <si>
    <t>Density</t>
  </si>
  <si>
    <t>Density_a</t>
  </si>
  <si>
    <t>pH_a</t>
  </si>
  <si>
    <t>Protein</t>
  </si>
  <si>
    <t>Protein_a</t>
  </si>
  <si>
    <t>Bilirubin</t>
  </si>
  <si>
    <t>Bilirubin_a</t>
  </si>
  <si>
    <t>Glucose</t>
  </si>
  <si>
    <t>Glucose_a</t>
  </si>
  <si>
    <t>Ketones</t>
  </si>
  <si>
    <t>Ketones_a</t>
  </si>
  <si>
    <t>Leukocyte</t>
  </si>
  <si>
    <t>Leukocyte_a</t>
  </si>
  <si>
    <t>Nitrite</t>
  </si>
  <si>
    <t>Nitrite_a</t>
  </si>
  <si>
    <t>Urobilinogen</t>
  </si>
  <si>
    <t>Urobilinogen_a</t>
  </si>
  <si>
    <t>Blood</t>
  </si>
  <si>
    <t>Blood_a</t>
  </si>
  <si>
    <t>Erythrocyte</t>
  </si>
  <si>
    <t>Erythrocyte_a</t>
  </si>
  <si>
    <t>Leukocyte_cytometry</t>
  </si>
  <si>
    <t>Leukocyte_cytometry_a</t>
  </si>
  <si>
    <t>Squamous cells</t>
  </si>
  <si>
    <t>Squamous cells_a</t>
  </si>
  <si>
    <t>Hyaline cylinders</t>
  </si>
  <si>
    <t>Hyaline cylinders_a</t>
  </si>
  <si>
    <t>Bacteria</t>
  </si>
  <si>
    <t>Bacteria_a</t>
  </si>
  <si>
    <t>Crystals</t>
  </si>
  <si>
    <t>Crystals_a</t>
  </si>
  <si>
    <t>Ferment</t>
  </si>
  <si>
    <t>Ferment_a</t>
  </si>
  <si>
    <t>Small cells</t>
  </si>
  <si>
    <t>Small cells_a</t>
  </si>
  <si>
    <t>Pathological cylinders</t>
  </si>
  <si>
    <t>Pathological cylinders_a</t>
  </si>
  <si>
    <t>Slime</t>
  </si>
  <si>
    <t>Slime_a</t>
  </si>
  <si>
    <t>Spermatozoon</t>
  </si>
  <si>
    <t>Spermatozoon_a</t>
  </si>
  <si>
    <t>TOTAL_a</t>
  </si>
  <si>
    <t>Chm1</t>
  </si>
  <si>
    <t>m</t>
  </si>
  <si>
    <t>COLORLESS</t>
  </si>
  <si>
    <t>Chm2</t>
  </si>
  <si>
    <t>f</t>
  </si>
  <si>
    <t>YELLOW</t>
  </si>
  <si>
    <t>Chm3</t>
  </si>
  <si>
    <t>Chm4</t>
  </si>
  <si>
    <t>Chm5</t>
  </si>
  <si>
    <t>LIGHT YELLOW</t>
  </si>
  <si>
    <t>Chm6</t>
  </si>
  <si>
    <t>Chm7</t>
  </si>
  <si>
    <t>Chm8</t>
  </si>
  <si>
    <t>нестандарт</t>
  </si>
  <si>
    <t>Chm9</t>
  </si>
  <si>
    <t>Chm10</t>
  </si>
  <si>
    <t>Chm11</t>
  </si>
  <si>
    <t>LIGHT BLUE</t>
  </si>
  <si>
    <t>Chm12</t>
  </si>
  <si>
    <t>Chm13</t>
  </si>
  <si>
    <t>Chm14</t>
  </si>
  <si>
    <t>Chm16</t>
  </si>
  <si>
    <t>Chm17</t>
  </si>
  <si>
    <t>Chm18</t>
  </si>
  <si>
    <t>Chm19</t>
  </si>
  <si>
    <t>Chm20</t>
  </si>
  <si>
    <t>Chm21</t>
  </si>
  <si>
    <t>Chm22</t>
  </si>
  <si>
    <t>Chm23</t>
  </si>
  <si>
    <t>Chm24</t>
  </si>
  <si>
    <t>Chm25</t>
  </si>
  <si>
    <t>Chm26</t>
  </si>
  <si>
    <t>Chm27</t>
  </si>
  <si>
    <t>Chm28</t>
  </si>
  <si>
    <t>Chm29</t>
  </si>
  <si>
    <t>Chm30</t>
  </si>
  <si>
    <t>Chm31</t>
  </si>
  <si>
    <t>Chm32</t>
  </si>
  <si>
    <t>Chm33</t>
  </si>
  <si>
    <t>Chm34</t>
  </si>
  <si>
    <t>Chm35</t>
  </si>
  <si>
    <t>Chm36</t>
  </si>
  <si>
    <t>Chm37</t>
  </si>
  <si>
    <t>Chm38</t>
  </si>
  <si>
    <t>Нечипоренко</t>
  </si>
  <si>
    <t>Chm39</t>
  </si>
  <si>
    <t>Chm40</t>
  </si>
  <si>
    <t>Chm41</t>
  </si>
  <si>
    <t>Chm42</t>
  </si>
  <si>
    <t>Chm43</t>
  </si>
  <si>
    <t>Chm44</t>
  </si>
  <si>
    <t>Chm45</t>
  </si>
  <si>
    <t>Chm46</t>
  </si>
  <si>
    <t>Chm47</t>
  </si>
  <si>
    <t>Chm48</t>
  </si>
  <si>
    <t>Chm49</t>
  </si>
  <si>
    <t>Chm50</t>
  </si>
  <si>
    <t>Chm51</t>
  </si>
  <si>
    <t>Chm52</t>
  </si>
  <si>
    <t>Chm53</t>
  </si>
  <si>
    <t>лейкоциты - сплошь</t>
  </si>
  <si>
    <t>Chm54</t>
  </si>
  <si>
    <t>Chm55</t>
  </si>
  <si>
    <t>Chm56</t>
  </si>
  <si>
    <t>Chm57</t>
  </si>
  <si>
    <t>Chm58</t>
  </si>
  <si>
    <t>Chm59</t>
  </si>
  <si>
    <t>Chm60</t>
  </si>
  <si>
    <t>Chm61</t>
  </si>
  <si>
    <t>Chm62</t>
  </si>
  <si>
    <t>Chm63</t>
  </si>
  <si>
    <t>Chm64</t>
  </si>
  <si>
    <t>Chm65</t>
  </si>
  <si>
    <t>Chm66</t>
  </si>
  <si>
    <t>Chm67</t>
  </si>
  <si>
    <t>Chm68</t>
  </si>
  <si>
    <t>Chm69</t>
  </si>
  <si>
    <t>Chm70</t>
  </si>
  <si>
    <t>Chm71</t>
  </si>
  <si>
    <t>Chm72</t>
  </si>
  <si>
    <t>Chm73</t>
  </si>
  <si>
    <t>Chm74</t>
  </si>
  <si>
    <t>Chm75</t>
  </si>
  <si>
    <t>Chm76</t>
  </si>
  <si>
    <t>Chm77</t>
  </si>
  <si>
    <t>Chm78</t>
  </si>
  <si>
    <t>Chm79</t>
  </si>
  <si>
    <t>Chm80</t>
  </si>
  <si>
    <t>Chm81</t>
  </si>
  <si>
    <t>Chm82</t>
  </si>
  <si>
    <t>Chm83</t>
  </si>
  <si>
    <t>Chm84</t>
  </si>
  <si>
    <t>Chm85</t>
  </si>
  <si>
    <t>Chm86</t>
  </si>
  <si>
    <t>Chm87</t>
  </si>
  <si>
    <t>Chm88</t>
  </si>
  <si>
    <t>Chm89</t>
  </si>
  <si>
    <t>Chm90</t>
  </si>
  <si>
    <t>Chm91</t>
  </si>
  <si>
    <t>Chm92</t>
  </si>
  <si>
    <t>Chm93</t>
  </si>
  <si>
    <t>Chm94</t>
  </si>
  <si>
    <t>Chm95</t>
  </si>
  <si>
    <t>Chm96</t>
  </si>
  <si>
    <t>Chm97</t>
  </si>
  <si>
    <t>Chm98</t>
  </si>
  <si>
    <t>Chm99</t>
  </si>
  <si>
    <t>кровь - OVER (&gt;1)</t>
  </si>
  <si>
    <t>Chm100</t>
  </si>
  <si>
    <t>Chm101</t>
  </si>
  <si>
    <t>Chm103</t>
  </si>
  <si>
    <t>Chm105</t>
  </si>
  <si>
    <t>Chm107</t>
  </si>
  <si>
    <t>Chm108</t>
  </si>
  <si>
    <t>Chm109</t>
  </si>
  <si>
    <t>Chm110</t>
  </si>
  <si>
    <t>Chm111</t>
  </si>
  <si>
    <t>Chm112</t>
  </si>
  <si>
    <t>Chm113</t>
  </si>
  <si>
    <t>Chm114</t>
  </si>
  <si>
    <t>Chm116</t>
  </si>
  <si>
    <t>Chm119</t>
  </si>
  <si>
    <t>Chm120</t>
  </si>
  <si>
    <t>Chm121</t>
  </si>
  <si>
    <t>Chm123</t>
  </si>
  <si>
    <t>Chm124</t>
  </si>
  <si>
    <t>Chm125</t>
  </si>
  <si>
    <t>Chm126</t>
  </si>
  <si>
    <t>Chm128</t>
  </si>
  <si>
    <t>Chm129</t>
  </si>
  <si>
    <t>Chm130</t>
  </si>
  <si>
    <t>Chm131</t>
  </si>
  <si>
    <t>Chm132</t>
  </si>
  <si>
    <t>Chm133</t>
  </si>
  <si>
    <t>Chm134</t>
  </si>
  <si>
    <t>Chm135</t>
  </si>
  <si>
    <t>Chm136</t>
  </si>
  <si>
    <t>Chm138</t>
  </si>
  <si>
    <t>Chm139</t>
  </si>
  <si>
    <t>Chm140</t>
  </si>
  <si>
    <t>Chm141</t>
  </si>
  <si>
    <t>Chm142</t>
  </si>
  <si>
    <t>Chm143</t>
  </si>
  <si>
    <t>Chm144</t>
  </si>
  <si>
    <t>Chm145</t>
  </si>
  <si>
    <t>Chm146</t>
  </si>
  <si>
    <t>Chm147</t>
  </si>
  <si>
    <t>Chm148</t>
  </si>
  <si>
    <t>Chm149</t>
  </si>
  <si>
    <t>Chm150</t>
  </si>
  <si>
    <t>Chm151</t>
  </si>
  <si>
    <t>Chm152</t>
  </si>
  <si>
    <t>Chm153</t>
  </si>
  <si>
    <t>Chm154</t>
  </si>
  <si>
    <t>Chm155</t>
  </si>
  <si>
    <t>Chm156</t>
  </si>
  <si>
    <t>Chm157</t>
  </si>
  <si>
    <t>Chm158</t>
  </si>
  <si>
    <t>Chm159</t>
  </si>
  <si>
    <t>Chm160</t>
  </si>
  <si>
    <t>Chm161</t>
  </si>
  <si>
    <t>Chm162</t>
  </si>
  <si>
    <t>Chm163</t>
  </si>
  <si>
    <t>Chm164</t>
  </si>
  <si>
    <t>Chm165</t>
  </si>
  <si>
    <t>плотность - UNDER</t>
  </si>
  <si>
    <t>Chm166</t>
  </si>
  <si>
    <t>Chm167</t>
  </si>
  <si>
    <t>Chm168</t>
  </si>
  <si>
    <t>Chm169</t>
  </si>
  <si>
    <t>Chm170</t>
  </si>
  <si>
    <t>Chm171</t>
  </si>
  <si>
    <t>Chm172</t>
  </si>
  <si>
    <t>Chm173</t>
  </si>
  <si>
    <t>Chm174</t>
  </si>
  <si>
    <t>Chm175</t>
  </si>
  <si>
    <t>Chm176</t>
  </si>
  <si>
    <t>Chm177</t>
  </si>
  <si>
    <t>Chm178</t>
  </si>
  <si>
    <t>Chm179</t>
  </si>
  <si>
    <t>Chm180</t>
  </si>
  <si>
    <t>Chm181</t>
  </si>
  <si>
    <t>Chm182</t>
  </si>
  <si>
    <t>Chm183</t>
  </si>
  <si>
    <t>Chm184</t>
  </si>
  <si>
    <t>Chm185</t>
  </si>
  <si>
    <t>Chm186</t>
  </si>
  <si>
    <t>Chm187</t>
  </si>
  <si>
    <t>Chm188</t>
  </si>
  <si>
    <t>Chm189</t>
  </si>
  <si>
    <t>Chm190</t>
  </si>
  <si>
    <t>Chm191</t>
  </si>
  <si>
    <t>Chm192</t>
  </si>
  <si>
    <t>Chm193</t>
  </si>
  <si>
    <t>Chm194</t>
  </si>
  <si>
    <t>Chm195</t>
  </si>
  <si>
    <t>Chm196</t>
  </si>
  <si>
    <t>Chm197</t>
  </si>
  <si>
    <t>Chm198</t>
  </si>
  <si>
    <t>Chm199</t>
  </si>
  <si>
    <t>Chm200</t>
  </si>
  <si>
    <t>Chm201</t>
  </si>
  <si>
    <t>Chm202</t>
  </si>
  <si>
    <t>Chm203</t>
  </si>
  <si>
    <t>Chm204</t>
  </si>
  <si>
    <t>Chm205</t>
  </si>
  <si>
    <t>Chm206</t>
  </si>
  <si>
    <t>Chm207</t>
  </si>
  <si>
    <t>Chm208</t>
  </si>
  <si>
    <t>Chm209</t>
  </si>
  <si>
    <t>Chm210</t>
  </si>
  <si>
    <t>Chm211</t>
  </si>
  <si>
    <t>Chm212</t>
  </si>
  <si>
    <t>Chm213</t>
  </si>
  <si>
    <t>Chm214</t>
  </si>
  <si>
    <t>Chm215</t>
  </si>
  <si>
    <t>Chm216</t>
  </si>
  <si>
    <t>Chm217</t>
  </si>
  <si>
    <t>Chm218</t>
  </si>
  <si>
    <t>Chm219</t>
  </si>
  <si>
    <t>Chm220</t>
  </si>
  <si>
    <t>Chm221</t>
  </si>
  <si>
    <t>Chm222</t>
  </si>
  <si>
    <t>Chm223</t>
  </si>
  <si>
    <t>Chm224</t>
  </si>
  <si>
    <t>Chm225</t>
  </si>
  <si>
    <t>Chm226</t>
  </si>
  <si>
    <t>Chm227</t>
  </si>
  <si>
    <t>Chm228</t>
  </si>
  <si>
    <t>Chm229</t>
  </si>
  <si>
    <t>Chm230</t>
  </si>
  <si>
    <t>Chm231</t>
  </si>
  <si>
    <t>Chm232</t>
  </si>
  <si>
    <t>Chm233</t>
  </si>
  <si>
    <t>Chm234</t>
  </si>
  <si>
    <t>Chm235</t>
  </si>
  <si>
    <t>Chm236</t>
  </si>
  <si>
    <t>Chm237</t>
  </si>
  <si>
    <t>Chm238</t>
  </si>
  <si>
    <t>Chm239</t>
  </si>
  <si>
    <t>Chm240</t>
  </si>
  <si>
    <t>Chm241</t>
  </si>
  <si>
    <t>Chm242</t>
  </si>
  <si>
    <t>Chm243</t>
  </si>
  <si>
    <t>Chm244</t>
  </si>
  <si>
    <t>Chm245</t>
  </si>
  <si>
    <t>Chm246</t>
  </si>
  <si>
    <t>Chm247</t>
  </si>
  <si>
    <t>Chm248</t>
  </si>
  <si>
    <t>Chm249</t>
  </si>
  <si>
    <t>Chm250</t>
  </si>
  <si>
    <t>Chm251</t>
  </si>
  <si>
    <t>Chm252</t>
  </si>
  <si>
    <t>Chm253</t>
  </si>
  <si>
    <t>Chm254</t>
  </si>
  <si>
    <t>Chm255</t>
  </si>
  <si>
    <t>Chm256</t>
  </si>
  <si>
    <t>Chm257</t>
  </si>
  <si>
    <t>Chm258</t>
  </si>
  <si>
    <t>Chm259</t>
  </si>
  <si>
    <t>Chm260</t>
  </si>
  <si>
    <t>Chm261</t>
  </si>
  <si>
    <t>Chm262</t>
  </si>
  <si>
    <t>Chm263</t>
  </si>
  <si>
    <t>Chm264</t>
  </si>
  <si>
    <t>Chm265</t>
  </si>
  <si>
    <t>Chm266</t>
  </si>
  <si>
    <t>Chm267</t>
  </si>
  <si>
    <t>Chm268</t>
  </si>
  <si>
    <t>Chm269</t>
  </si>
  <si>
    <t>Chm270</t>
  </si>
  <si>
    <t>Chm271</t>
  </si>
  <si>
    <t>Chm272</t>
  </si>
  <si>
    <t>Chm273</t>
  </si>
  <si>
    <t>Chm274</t>
  </si>
  <si>
    <t>Chm275</t>
  </si>
  <si>
    <t>Chm276</t>
  </si>
  <si>
    <t>Chm277</t>
  </si>
  <si>
    <t>Chm278</t>
  </si>
  <si>
    <t>Chm279</t>
  </si>
  <si>
    <t>Chm280</t>
  </si>
  <si>
    <t>Chm281</t>
  </si>
  <si>
    <t>Chm282</t>
  </si>
  <si>
    <t>Chm283</t>
  </si>
  <si>
    <t>Chm284</t>
  </si>
  <si>
    <t>Chm285</t>
  </si>
  <si>
    <t>Chm286</t>
  </si>
  <si>
    <t>Chm287</t>
  </si>
  <si>
    <t>Chm288</t>
  </si>
  <si>
    <t>Chm289</t>
  </si>
  <si>
    <t>Chm290</t>
  </si>
  <si>
    <t>Chm291</t>
  </si>
  <si>
    <t>Chm292</t>
  </si>
  <si>
    <t>Chm293</t>
  </si>
  <si>
    <t>Chm294</t>
  </si>
  <si>
    <t>Chm295</t>
  </si>
  <si>
    <t>Chm296</t>
  </si>
  <si>
    <t>Chm297</t>
  </si>
  <si>
    <t>Chm298</t>
  </si>
  <si>
    <t>Chm299</t>
  </si>
  <si>
    <t>Chm300</t>
  </si>
  <si>
    <t>Chm301</t>
  </si>
  <si>
    <t>Chm302</t>
  </si>
  <si>
    <t>Chm303</t>
  </si>
  <si>
    <t>Chm304</t>
  </si>
  <si>
    <t>Chm305</t>
  </si>
  <si>
    <t>Chm306</t>
  </si>
  <si>
    <t>Chm307</t>
  </si>
  <si>
    <t>Chm308</t>
  </si>
  <si>
    <t>Chm309</t>
  </si>
  <si>
    <t>Chm310</t>
  </si>
  <si>
    <t>Chm311</t>
  </si>
  <si>
    <t>Chm312</t>
  </si>
  <si>
    <t>Chm313</t>
  </si>
  <si>
    <t>Chm314</t>
  </si>
  <si>
    <t>Chm315</t>
  </si>
  <si>
    <t>Chm316</t>
  </si>
  <si>
    <t>Chm317</t>
  </si>
  <si>
    <t>Chm318</t>
  </si>
  <si>
    <t>Chm319</t>
  </si>
  <si>
    <t>Chm320</t>
  </si>
  <si>
    <t>Chm321</t>
  </si>
  <si>
    <t>Chm322</t>
  </si>
  <si>
    <t>Chm323</t>
  </si>
  <si>
    <t>Chm324</t>
  </si>
  <si>
    <t>Chm325</t>
  </si>
  <si>
    <t>Chm326</t>
  </si>
  <si>
    <t>Chm327</t>
  </si>
  <si>
    <t>Chm328</t>
  </si>
  <si>
    <t>Chm329</t>
  </si>
  <si>
    <t>Chm330</t>
  </si>
  <si>
    <t>Chm331</t>
  </si>
  <si>
    <t>Chm332</t>
  </si>
  <si>
    <t>Chm333</t>
  </si>
  <si>
    <t>Chm334</t>
  </si>
  <si>
    <t>Chm335</t>
  </si>
  <si>
    <t>Chm336</t>
  </si>
  <si>
    <t>Chm337</t>
  </si>
  <si>
    <t>Chm338</t>
  </si>
  <si>
    <t>Chm339</t>
  </si>
  <si>
    <t>Chm340</t>
  </si>
  <si>
    <t>Chm341</t>
  </si>
  <si>
    <t>Chm342</t>
  </si>
  <si>
    <t>Chm343</t>
  </si>
  <si>
    <t>Chm344</t>
  </si>
  <si>
    <t>Chm345</t>
  </si>
  <si>
    <t>Chm346</t>
  </si>
  <si>
    <t>Chm347</t>
  </si>
  <si>
    <t>Chm348</t>
  </si>
  <si>
    <t>Chm349</t>
  </si>
  <si>
    <t>Chm350</t>
  </si>
  <si>
    <t>Chm351</t>
  </si>
  <si>
    <t>Chm352</t>
  </si>
  <si>
    <t>Chm353</t>
  </si>
  <si>
    <t>Chm354</t>
  </si>
  <si>
    <t>Chm355</t>
  </si>
  <si>
    <t>Chm356</t>
  </si>
  <si>
    <t>Chm357</t>
  </si>
  <si>
    <t>Chm358</t>
  </si>
  <si>
    <t>Chm359</t>
  </si>
  <si>
    <t>Chm360</t>
  </si>
  <si>
    <t>DARK YELLOW</t>
  </si>
  <si>
    <t>Chm361</t>
  </si>
  <si>
    <t>Chm362</t>
  </si>
  <si>
    <t>Chm363</t>
  </si>
  <si>
    <t>Chm364</t>
  </si>
  <si>
    <t>Chm365</t>
  </si>
  <si>
    <t>Chm366</t>
  </si>
  <si>
    <t>Chm367</t>
  </si>
  <si>
    <t>Chm368</t>
  </si>
  <si>
    <t>Chm369</t>
  </si>
  <si>
    <t>Chm370</t>
  </si>
  <si>
    <t>Chm371</t>
  </si>
  <si>
    <t>Chm372</t>
  </si>
  <si>
    <t>Chm373</t>
  </si>
  <si>
    <t>Chm374</t>
  </si>
  <si>
    <t>Chm375</t>
  </si>
  <si>
    <t>Chm376</t>
  </si>
  <si>
    <t>Chm377</t>
  </si>
  <si>
    <t>Chm378</t>
  </si>
  <si>
    <t>Chm379</t>
  </si>
  <si>
    <t>Chm380</t>
  </si>
  <si>
    <t>Chm381</t>
  </si>
  <si>
    <t>Chm382</t>
  </si>
  <si>
    <t>Chm383</t>
  </si>
  <si>
    <t>Chm384</t>
  </si>
  <si>
    <t>Chm385</t>
  </si>
  <si>
    <t>Chm386</t>
  </si>
  <si>
    <t>Chm387</t>
  </si>
  <si>
    <t>Chm388</t>
  </si>
  <si>
    <t>Chm389</t>
  </si>
  <si>
    <t>Chm390</t>
  </si>
  <si>
    <t>Chm391</t>
  </si>
  <si>
    <t>Chm392</t>
  </si>
  <si>
    <t>Chm393</t>
  </si>
  <si>
    <t>Chm394</t>
  </si>
  <si>
    <t>Chm395</t>
  </si>
  <si>
    <t>Chm396</t>
  </si>
  <si>
    <t>Chm397</t>
  </si>
  <si>
    <t>Chm398</t>
  </si>
  <si>
    <t>Chm399</t>
  </si>
  <si>
    <t>Chm400</t>
  </si>
  <si>
    <t>Chm401</t>
  </si>
  <si>
    <t>Chm402</t>
  </si>
  <si>
    <t>Chm403</t>
  </si>
  <si>
    <t>Chm404</t>
  </si>
  <si>
    <t>Chm405</t>
  </si>
  <si>
    <t>Chm406</t>
  </si>
  <si>
    <t>Chm407</t>
  </si>
  <si>
    <t>Chm408</t>
  </si>
  <si>
    <t>Chm409</t>
  </si>
  <si>
    <t>Chm410</t>
  </si>
  <si>
    <t>Chm411</t>
  </si>
  <si>
    <t>Chm412</t>
  </si>
  <si>
    <t>Chm413</t>
  </si>
  <si>
    <t>Chm414</t>
  </si>
  <si>
    <t>Chm415</t>
  </si>
  <si>
    <t>Chm416</t>
  </si>
  <si>
    <t>Chm417</t>
  </si>
  <si>
    <t>Chm418</t>
  </si>
  <si>
    <t>Chm419</t>
  </si>
  <si>
    <t>Chm420</t>
  </si>
  <si>
    <t>Chm421</t>
  </si>
  <si>
    <t>Chm422</t>
  </si>
  <si>
    <t>Chm423</t>
  </si>
  <si>
    <t>Chm424</t>
  </si>
  <si>
    <t>Chm425</t>
  </si>
  <si>
    <t>Chm426</t>
  </si>
  <si>
    <t>Chm427</t>
  </si>
  <si>
    <t>Chm428</t>
  </si>
  <si>
    <t>Chm429</t>
  </si>
  <si>
    <t>Chm430</t>
  </si>
  <si>
    <t>Chm431</t>
  </si>
  <si>
    <t>Chm432</t>
  </si>
  <si>
    <t>Chm433</t>
  </si>
  <si>
    <t>Chm434</t>
  </si>
  <si>
    <t>Chm435</t>
  </si>
  <si>
    <t>Chm436</t>
  </si>
  <si>
    <t>Chm437</t>
  </si>
  <si>
    <t>Chm438</t>
  </si>
  <si>
    <t>Chm439</t>
  </si>
  <si>
    <t>Chm440</t>
  </si>
  <si>
    <t>Chm441</t>
  </si>
  <si>
    <t>Chm442</t>
  </si>
  <si>
    <t>Chm443</t>
  </si>
  <si>
    <t>Chm444</t>
  </si>
  <si>
    <t>Chm445</t>
  </si>
  <si>
    <t>Chm446</t>
  </si>
  <si>
    <t>Chm447</t>
  </si>
  <si>
    <t>Chm448</t>
  </si>
  <si>
    <t>Chm449</t>
  </si>
  <si>
    <t>Chm450</t>
  </si>
  <si>
    <t>Chm451</t>
  </si>
  <si>
    <t>Chm452</t>
  </si>
  <si>
    <t>Chm453</t>
  </si>
  <si>
    <t>Chm454</t>
  </si>
  <si>
    <t>Chm455</t>
  </si>
  <si>
    <t>Chm456</t>
  </si>
  <si>
    <t>Chm457</t>
  </si>
  <si>
    <t>Chm458</t>
  </si>
  <si>
    <t>Chm459</t>
  </si>
  <si>
    <t>Chm460</t>
  </si>
  <si>
    <t>Chm461</t>
  </si>
  <si>
    <t>Chm462</t>
  </si>
  <si>
    <t>Chm463</t>
  </si>
  <si>
    <t>Chm464</t>
  </si>
  <si>
    <t>Chm465</t>
  </si>
  <si>
    <t>Chm466</t>
  </si>
  <si>
    <t>Chm467</t>
  </si>
  <si>
    <t>Chm468</t>
  </si>
  <si>
    <t>Chm469</t>
  </si>
  <si>
    <t>Chm470</t>
  </si>
  <si>
    <t>Chm471</t>
  </si>
  <si>
    <t>Chm472</t>
  </si>
  <si>
    <t>Chm473</t>
  </si>
  <si>
    <t>Chm474</t>
  </si>
  <si>
    <t>Chm475</t>
  </si>
  <si>
    <t>Chm476</t>
  </si>
  <si>
    <t>Chm477</t>
  </si>
  <si>
    <t>Chm478</t>
  </si>
  <si>
    <t>Chm479</t>
  </si>
  <si>
    <t>Chm480</t>
  </si>
  <si>
    <t>Chm481</t>
  </si>
  <si>
    <t>Chm482</t>
  </si>
  <si>
    <t>Chm483</t>
  </si>
  <si>
    <t>Chm484</t>
  </si>
  <si>
    <t>Chm485</t>
  </si>
  <si>
    <t>Chm486</t>
  </si>
  <si>
    <t>Chm487</t>
  </si>
  <si>
    <t>Chm488</t>
  </si>
  <si>
    <t>Chm489</t>
  </si>
  <si>
    <t>Chm490</t>
  </si>
  <si>
    <t>Chm491</t>
  </si>
  <si>
    <t>Chm492</t>
  </si>
  <si>
    <t>Chm493</t>
  </si>
  <si>
    <t>Chm494</t>
  </si>
  <si>
    <t>Chm495</t>
  </si>
  <si>
    <t>Chm496</t>
  </si>
  <si>
    <t>Chm497</t>
  </si>
  <si>
    <t>Chm498</t>
  </si>
  <si>
    <t>Chm499</t>
  </si>
  <si>
    <t>Chm500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</si>
</sst>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Fill="1" applyBorder="1" applyAlignment="1">
      <alignment horizontal="center"/>
    </xf>
    <xf numFmtId="0" fontId="0" fillId="0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3" xfId="0" applyFill="1" applyBorder="1"/>
    <xf numFmtId="0" fontId="0" fillId="0" borderId="6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topLeftCell="AN1" zoomScale="85" zoomScaleNormal="85" workbookViewId="0">
      <pane ySplit="2" topLeftCell="A35" activePane="bottomLeft" state="frozen"/>
      <selection pane="bottomLeft" activeCell="E40" sqref="E40"/>
    </sheetView>
  </sheetViews>
  <sheetFormatPr defaultColWidth="11" defaultRowHeight="15.6"/>
  <cols>
    <col min="1" max="1" width="18" style="1" bestFit="1" customWidth="1"/>
    <col min="2" max="2" width="25.125" style="6" bestFit="1" customWidth="1"/>
    <col min="3" max="3" width="15.625" bestFit="1" customWidth="1"/>
    <col min="4" max="4" width="15.625" style="1" bestFit="1" customWidth="1"/>
    <col min="5" max="5" width="13.125" style="4" customWidth="1"/>
    <col min="7" max="7" width="11" style="1"/>
    <col min="8" max="8" width="14.25" customWidth="1"/>
    <col min="14" max="14" width="13.375" customWidth="1"/>
    <col min="16" max="16" width="17.625" customWidth="1"/>
    <col min="18" max="18" width="14.875" customWidth="1"/>
    <col min="20" max="20" width="15.875" customWidth="1"/>
    <col min="22" max="22" width="21" customWidth="1"/>
    <col min="24" max="24" width="19.25" customWidth="1"/>
    <col min="25" max="25" width="13" customWidth="1"/>
    <col min="26" max="26" width="22.25" customWidth="1"/>
    <col min="28" max="28" width="23" customWidth="1"/>
    <col min="29" max="29" width="11.5" customWidth="1"/>
    <col min="30" max="30" width="19.375" customWidth="1"/>
    <col min="32" max="32" width="20.125" customWidth="1"/>
    <col min="33" max="33" width="24.125" customWidth="1"/>
    <col min="34" max="34" width="33.875" customWidth="1"/>
    <col min="35" max="35" width="22.875" customWidth="1"/>
    <col min="36" max="36" width="29" customWidth="1"/>
    <col min="38" max="38" width="16.125" customWidth="1"/>
    <col min="40" max="40" width="19.375" customWidth="1"/>
    <col min="41" max="41" width="12.75" customWidth="1"/>
    <col min="42" max="42" width="15.625" customWidth="1"/>
    <col min="43" max="43" width="13.125" customWidth="1"/>
    <col min="44" max="44" width="20.125" customWidth="1"/>
    <col min="45" max="45" width="24.25" customWidth="1"/>
    <col min="46" max="46" width="30.25" customWidth="1"/>
    <col min="47" max="47" width="12.875" customWidth="1"/>
    <col min="48" max="48" width="13" customWidth="1"/>
    <col min="49" max="49" width="14.75" customWidth="1"/>
    <col min="50" max="50" width="22.75" customWidth="1"/>
    <col min="51" max="51" width="14.125" customWidth="1"/>
  </cols>
  <sheetData>
    <row r="1" spans="1:51" ht="14.25" customHeight="1">
      <c r="B1" s="5" t="s">
        <v>0</v>
      </c>
      <c r="C1" s="14" t="s">
        <v>1</v>
      </c>
      <c r="D1" s="15"/>
      <c r="F1" s="16" t="s">
        <v>2</v>
      </c>
      <c r="G1" s="15"/>
      <c r="H1" s="16" t="s">
        <v>3</v>
      </c>
      <c r="I1" s="14"/>
      <c r="J1" s="14"/>
      <c r="K1" s="14"/>
      <c r="L1" s="13"/>
    </row>
    <row r="2" spans="1:51" ht="14.25" customHeight="1">
      <c r="A2" s="3" t="s">
        <v>4</v>
      </c>
      <c r="B2" s="7" t="s">
        <v>5</v>
      </c>
      <c r="C2" s="2" t="s">
        <v>6</v>
      </c>
      <c r="D2" s="3" t="s">
        <v>7</v>
      </c>
      <c r="F2" s="9" t="s">
        <v>8</v>
      </c>
      <c r="G2" s="10" t="s">
        <v>9</v>
      </c>
      <c r="H2" s="8" t="s">
        <v>10</v>
      </c>
      <c r="I2" s="8" t="s">
        <v>11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29</v>
      </c>
      <c r="AC2" s="8" t="s">
        <v>30</v>
      </c>
      <c r="AD2" s="8" t="s">
        <v>31</v>
      </c>
      <c r="AE2" s="8" t="s">
        <v>22</v>
      </c>
      <c r="AF2" s="8" t="s">
        <v>23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t="s">
        <v>50</v>
      </c>
    </row>
    <row r="3" spans="1:51" ht="14.25" customHeight="1">
      <c r="A3" s="3" t="s">
        <v>51</v>
      </c>
      <c r="B3" s="7" t="s">
        <v>52</v>
      </c>
      <c r="C3" s="2" t="s">
        <v>53</v>
      </c>
      <c r="D3" s="3" t="s">
        <v>54</v>
      </c>
      <c r="E3" s="11" t="s">
        <v>55</v>
      </c>
      <c r="F3" s="9" t="s">
        <v>56</v>
      </c>
      <c r="G3" s="10" t="s">
        <v>57</v>
      </c>
      <c r="H3" s="8" t="s">
        <v>58</v>
      </c>
      <c r="I3" s="8" t="s">
        <v>59</v>
      </c>
      <c r="J3" s="8" t="s">
        <v>60</v>
      </c>
      <c r="K3" s="8" t="s">
        <v>12</v>
      </c>
      <c r="L3" s="8" t="s">
        <v>61</v>
      </c>
      <c r="M3" s="8" t="s">
        <v>62</v>
      </c>
      <c r="N3" s="8" t="s">
        <v>63</v>
      </c>
      <c r="O3" s="8" t="s">
        <v>64</v>
      </c>
      <c r="P3" s="8" t="s">
        <v>65</v>
      </c>
      <c r="Q3" s="8" t="s">
        <v>66</v>
      </c>
      <c r="R3" s="8" t="s">
        <v>67</v>
      </c>
      <c r="S3" s="8" t="s">
        <v>68</v>
      </c>
      <c r="T3" s="8" t="s">
        <v>69</v>
      </c>
      <c r="U3" s="8" t="s">
        <v>70</v>
      </c>
      <c r="V3" s="8" t="s">
        <v>71</v>
      </c>
      <c r="W3" s="8" t="s">
        <v>72</v>
      </c>
      <c r="X3" s="8" t="s">
        <v>73</v>
      </c>
      <c r="Y3" s="8" t="s">
        <v>74</v>
      </c>
      <c r="Z3" s="8" t="s">
        <v>75</v>
      </c>
      <c r="AA3" s="8" t="s">
        <v>76</v>
      </c>
      <c r="AB3" s="8" t="s">
        <v>77</v>
      </c>
      <c r="AC3" s="8" t="s">
        <v>78</v>
      </c>
      <c r="AD3" s="8" t="s">
        <v>79</v>
      </c>
      <c r="AE3" s="8" t="s">
        <v>80</v>
      </c>
      <c r="AF3" s="8" t="s">
        <v>81</v>
      </c>
      <c r="AG3" s="8" t="s">
        <v>82</v>
      </c>
      <c r="AH3" s="8" t="s">
        <v>83</v>
      </c>
      <c r="AI3" s="8" t="s">
        <v>84</v>
      </c>
      <c r="AJ3" s="8" t="s">
        <v>85</v>
      </c>
      <c r="AK3" s="8" t="s">
        <v>86</v>
      </c>
      <c r="AL3" s="8" t="s">
        <v>87</v>
      </c>
      <c r="AM3" s="8" t="s">
        <v>88</v>
      </c>
      <c r="AN3" s="8" t="s">
        <v>89</v>
      </c>
      <c r="AO3" s="12" t="s">
        <v>90</v>
      </c>
      <c r="AP3" s="8" t="s">
        <v>91</v>
      </c>
      <c r="AQ3" s="8" t="s">
        <v>92</v>
      </c>
      <c r="AR3" s="8" t="s">
        <v>93</v>
      </c>
      <c r="AS3" s="8" t="s">
        <v>94</v>
      </c>
      <c r="AT3" s="8" t="s">
        <v>95</v>
      </c>
      <c r="AU3" s="8" t="s">
        <v>96</v>
      </c>
      <c r="AV3" s="8" t="s">
        <v>97</v>
      </c>
      <c r="AW3" s="8" t="s">
        <v>98</v>
      </c>
      <c r="AX3" s="8" t="s">
        <v>99</v>
      </c>
      <c r="AY3" t="s">
        <v>100</v>
      </c>
    </row>
    <row r="4" spans="1:51">
      <c r="A4" s="1" t="s">
        <v>101</v>
      </c>
      <c r="B4" s="6">
        <v>10178199</v>
      </c>
      <c r="F4" t="s">
        <v>102</v>
      </c>
      <c r="G4" s="1">
        <v>24</v>
      </c>
      <c r="H4" t="s">
        <v>103</v>
      </c>
      <c r="I4">
        <v>1.006</v>
      </c>
      <c r="J4">
        <f t="shared" ref="J4:J9" si="0">IF(EXACT($F4,"m"),IF(I4&gt;=1.01,IF(I4&lt;=1.024,0,1),1),IF(I4&gt;=1.01,IF(I4&lt;=1.024,0,1),1))</f>
        <v>1</v>
      </c>
      <c r="K4">
        <v>6.5</v>
      </c>
      <c r="L4">
        <f>IF(EXACT($F4,"m"),IF(K4&gt;=5,IF(K4&lt;=7,0,1),1),IF(K4&gt;=5,IF(K4&lt;=7,0,1),1))</f>
        <v>0</v>
      </c>
      <c r="M4">
        <v>0.2</v>
      </c>
      <c r="N4">
        <f>IF(EXACT($F4,"m"),IF(M4&gt;=0,IF(M4&lt;=0.29,0,1),1),IF(M4&gt;=0,IF(M4&lt;=0.29,0,1),1))</f>
        <v>0</v>
      </c>
      <c r="O4">
        <v>0</v>
      </c>
      <c r="P4">
        <f>IF(EXACT($F4,"m"),IF(O4&gt;=0,IF(O4&lt;=0.09,0,1),1),IF(O4&gt;=0,IF(O4&lt;=0.09,0,1),1))</f>
        <v>0</v>
      </c>
      <c r="Q4">
        <v>0</v>
      </c>
      <c r="R4">
        <f>IF(EXACT($F4,"m"),IF(Q4&gt;=0,IF(Q4&lt;=0.09,0,1),1),IF(Q4&gt;=0,IF(Q4&lt;=0.09,0,1),1))</f>
        <v>0</v>
      </c>
      <c r="S4">
        <v>0</v>
      </c>
      <c r="T4">
        <f>IF(EXACT($F4,"m"),IF(S4&gt;=0,IF(S4&lt;=0.09,0,1),1),IF(S4&gt;=0,IF(S4&lt;=0.09,0,1),1))</f>
        <v>0</v>
      </c>
      <c r="U4">
        <v>500</v>
      </c>
      <c r="V4">
        <f>IF(EXACT($F4,"m"),IF(U4&gt;=0,IF(U4&lt;=0.09,0,1),1),IF(U4&gt;=0,IF(U4&lt;=0.09,0,1),1))</f>
        <v>1</v>
      </c>
      <c r="W4">
        <v>2</v>
      </c>
      <c r="X4">
        <f>IF(EXACT($F4,"m"),IF(W4&gt;=0,IF(W4&lt;=0.09,0,1),1),IF(W4&gt;=0,IF(W4&lt;=0.09,0,1),1))</f>
        <v>1</v>
      </c>
      <c r="Y4">
        <v>0</v>
      </c>
      <c r="Z4">
        <f>IF(EXACT($F4,"m"),IF(Y4&gt;=0,IF(Y4&lt;=0.09,0,1),1),IF(Y4&gt;=0,IF(Y4&lt;=0.09,0,1),1))</f>
        <v>0</v>
      </c>
      <c r="AA4">
        <v>0.3</v>
      </c>
      <c r="AB4">
        <f>IF(EXACT($F4,"m"),IF(AA4&gt;=0,IF(AA4&lt;=0.09,0,1),1),IF(AA4&gt;=0,IF(AA4&lt;=0.09,0,1),1))</f>
        <v>1</v>
      </c>
      <c r="AC4">
        <v>20.2</v>
      </c>
      <c r="AD4">
        <f t="shared" ref="AD4:AD33" si="1">IF(EXACT($F4,"m"),IF(AC4&gt;=0,IF(AC4&lt;=13.6,0,1),1),IF(AC4&gt;=0,IF(AC4&lt;=22.7,0,1),1))</f>
        <v>1</v>
      </c>
      <c r="AE4">
        <v>384.8</v>
      </c>
      <c r="AF4">
        <f>IF(EXACT($F4,"m"),IF(AE4&gt;=0,IF(AE4&lt;=14,0,1),1),IF(AE4&gt;=0,IF(AE4&lt;=17,0,1),1))</f>
        <v>1</v>
      </c>
      <c r="AG4">
        <v>2.4</v>
      </c>
      <c r="AH4">
        <f>IF(EXACT($F4,"m"),IF(AG4&gt;=0,IF(AG4&lt;=7.1,0,1),1),IF(AG4&gt;=0,IF(AG4&lt;=39.6,0,1),1))</f>
        <v>0</v>
      </c>
      <c r="AI4">
        <v>7.38</v>
      </c>
      <c r="AJ4">
        <f>IF(EXACT($F4,"m"),IF(AI4&gt;=0,IF(AI4&lt;=3.14,0,1),1),IF(AI4&gt;=0,IF(AI4&lt;=3.14,0,1),1))</f>
        <v>1</v>
      </c>
      <c r="AK4">
        <v>1430.7</v>
      </c>
      <c r="AL4">
        <f>IF(EXACT($F4,"m"),IF(AK4&gt;=0,IF(AK4&lt;=300,0,1),1),IF(AK4&gt;=0,IF(AK4&lt;=300,0,1),1))</f>
        <v>1</v>
      </c>
      <c r="AM4">
        <v>0.3</v>
      </c>
      <c r="AN4">
        <f>IF(EXACT($F4,"m"),IF(AM4&gt;=0,IF(AM4&lt;=0.3,0,1),1),IF(AM4&gt;=0,IF(AM4&lt;=0.3,0,1),1))</f>
        <v>0</v>
      </c>
      <c r="AO4">
        <v>0</v>
      </c>
      <c r="AP4">
        <f>IF(EXACT($F4,"m"),IF(AO4&gt;=0,IF(AO4&lt;=0.1,0,1),1),IF(AO4&gt;=0,IF(AO4&lt;=0.1,0,1),1))</f>
        <v>0</v>
      </c>
      <c r="AQ4">
        <v>0.2</v>
      </c>
      <c r="AR4">
        <f>IF(EXACT($F4,"m"),IF(AQ4&gt;=0,IF(AQ4&lt;=6,0,1),1),IF(AQ4&gt;=0,IF(AQ4&lt;=6,0,1),1))</f>
        <v>0</v>
      </c>
      <c r="AS4">
        <v>1.29</v>
      </c>
      <c r="AT4">
        <f>IF(EXACT($F4,"m"),IF(AS4&gt;=0,IF(AS4&lt;=0.7,0,1),1),IF(AS4&gt;=0,IF(AS4&lt;=0.7,0,1),1))</f>
        <v>1</v>
      </c>
      <c r="AU4">
        <v>0</v>
      </c>
      <c r="AV4">
        <f>IF(EXACT($F4,"m"),IF(AU4&gt;=0,IF(AU4&lt;=4.8,0,1),1),IF(AU4&gt;=0,IF(AU4&lt;=4.8,0,1),1))</f>
        <v>0</v>
      </c>
      <c r="AW4">
        <v>0</v>
      </c>
      <c r="AX4">
        <f>IF(EXACT($F4,"m"),IF(AW4&gt;=0,IF(AW4&lt;=0.09,0,1),1),IF(AW4&gt;=0,IF(AW4&lt;=0.09,0,1),1))</f>
        <v>0</v>
      </c>
      <c r="AY4">
        <f t="shared" ref="AY4:AY67" si="2">L4+N4+P4+R4+T4+V4+X4+Z4+AB4+AD4+AF4+AH4+AJ4+AL4+AN4+AP4+AR4+AT4+AV4+AX4</f>
        <v>8</v>
      </c>
    </row>
    <row r="5" spans="1:51">
      <c r="A5" s="1" t="s">
        <v>104</v>
      </c>
      <c r="B5" s="6">
        <v>10152917</v>
      </c>
      <c r="F5" t="s">
        <v>105</v>
      </c>
      <c r="G5" s="1">
        <v>62</v>
      </c>
      <c r="H5" t="s">
        <v>106</v>
      </c>
      <c r="I5">
        <v>1.028</v>
      </c>
      <c r="J5">
        <f t="shared" si="0"/>
        <v>1</v>
      </c>
      <c r="K5">
        <v>5.5</v>
      </c>
      <c r="L5">
        <f t="shared" ref="L5:L68" si="3">IF(EXACT($F5,"m"),IF(K5&gt;=5,IF(K5&lt;=7,0,1),1),IF(K5&gt;=5,IF(K5&lt;=7,0,1),1))</f>
        <v>0</v>
      </c>
      <c r="M5">
        <v>0.3</v>
      </c>
      <c r="N5">
        <f t="shared" ref="N5:N68" si="4">IF(EXACT($F5,"m"),IF(M5&gt;=0,IF(M5&lt;=0.29,0,1),1),IF(M5&gt;=0,IF(M5&lt;=0.29,0,1),1))</f>
        <v>1</v>
      </c>
      <c r="O5">
        <v>0</v>
      </c>
      <c r="P5">
        <f t="shared" ref="P5:P68" si="5">IF(EXACT($F5,"m"),IF(O5&gt;=0,IF(O5&lt;=0.09,0,1),1),IF(O5&gt;=0,IF(O5&lt;=0.09,0,1),1))</f>
        <v>0</v>
      </c>
      <c r="Q5">
        <v>0</v>
      </c>
      <c r="R5">
        <f>IF(EXACT($F5,"m"),IF(Q5&gt;=0,IF(Q5&lt;=0.09,0,1),1),IF(Q5&gt;=0,IF(Q5&lt;=0.09,0,1),1))</f>
        <v>0</v>
      </c>
      <c r="S5">
        <v>1</v>
      </c>
      <c r="T5">
        <f t="shared" ref="T5:T68" si="6">IF(EXACT($F5,"m"),IF(S5&gt;=0,IF(S5&lt;=0.09,0,1),1),IF(S5&gt;=0,IF(S5&lt;=0.09,0,1),1))</f>
        <v>1</v>
      </c>
      <c r="U5">
        <v>0</v>
      </c>
      <c r="V5">
        <f>IF(EXACT($F5,"m"),IF(U5&gt;=0,IF(U5&lt;=0.09,0,1),1),IF(U5&gt;=0,IF(U5&lt;=0.09,0,1),1))</f>
        <v>0</v>
      </c>
      <c r="W5">
        <v>0</v>
      </c>
      <c r="X5">
        <f t="shared" ref="X5:X68" si="7">IF(EXACT($F5,"m"),IF(W5&gt;=0,IF(W5&lt;=0.09,0,1),1),IF(W5&gt;=0,IF(W5&lt;=0.09,0,1),1))</f>
        <v>0</v>
      </c>
      <c r="Y5">
        <v>0</v>
      </c>
      <c r="Z5">
        <f t="shared" ref="Z5:Z68" si="8">IF(EXACT($F5,"m"),IF(Y5&gt;=0,IF(Y5&lt;=0.09,0,1),1),IF(Y5&gt;=0,IF(Y5&lt;=0.09,0,1),1))</f>
        <v>0</v>
      </c>
      <c r="AA5">
        <v>0.3</v>
      </c>
      <c r="AB5">
        <f t="shared" ref="AB5:AB68" si="9">IF(EXACT($F5,"m"),IF(AA5&gt;=0,IF(AA5&lt;=0.09,0,1),1),IF(AA5&gt;=0,IF(AA5&lt;=0.09,0,1),1))</f>
        <v>1</v>
      </c>
      <c r="AC5">
        <v>49.1</v>
      </c>
      <c r="AD5">
        <f t="shared" si="1"/>
        <v>1</v>
      </c>
      <c r="AE5">
        <v>21.7</v>
      </c>
      <c r="AF5">
        <f t="shared" ref="AF5:AF68" si="10">IF(EXACT($F5,"m"),IF(AE5&gt;=0,IF(AE5&lt;=14,0,1),1),IF(AE5&gt;=0,IF(AE5&lt;=17,0,1),1))</f>
        <v>1</v>
      </c>
      <c r="AG5">
        <v>9.3000000000000007</v>
      </c>
      <c r="AH5">
        <f t="shared" ref="AH5:AH68" si="11">IF(EXACT($F5,"m"),IF(AG5&gt;=0,IF(AG5&lt;=7.1,0,1),1),IF(AG5&gt;=0,IF(AG5&lt;=39.6,0,1),1))</f>
        <v>0</v>
      </c>
      <c r="AI5">
        <v>9.33</v>
      </c>
      <c r="AJ5">
        <f t="shared" ref="AJ5:AJ68" si="12">IF(EXACT($F5,"m"),IF(AI5&gt;=0,IF(AI5&lt;=3.14,0,1),1),IF(AI5&gt;=0,IF(AI5&lt;=3.14,0,1),1))</f>
        <v>1</v>
      </c>
      <c r="AK5">
        <v>1.8</v>
      </c>
      <c r="AL5">
        <f t="shared" ref="AL5:AL68" si="13">IF(EXACT($F5,"m"),IF(AK5&gt;=0,IF(AK5&lt;=300,0,1),1),IF(AK5&gt;=0,IF(AK5&lt;=300,0,1),1))</f>
        <v>0</v>
      </c>
      <c r="AM5">
        <v>156</v>
      </c>
      <c r="AN5">
        <f t="shared" ref="AN5:AN68" si="14">IF(EXACT($F5,"m"),IF(AM5&gt;=0,IF(AM5&lt;=0.3,0,1),1),IF(AM5&gt;=0,IF(AM5&lt;=0.3,0,1),1))</f>
        <v>1</v>
      </c>
      <c r="AO5">
        <v>0</v>
      </c>
      <c r="AP5">
        <f t="shared" ref="AP5:AP68" si="15">IF(EXACT($F5,"m"),IF(AO5&gt;=0,IF(AO5&lt;=0.1,0,1),1),IF(AO5&gt;=0,IF(AO5&lt;=0.1,0,1),1))</f>
        <v>0</v>
      </c>
      <c r="AQ5">
        <v>6.3</v>
      </c>
      <c r="AR5">
        <f t="shared" ref="AR5:AR68" si="16">IF(EXACT($F5,"m"),IF(AQ5&gt;=0,IF(AQ5&lt;=6,0,1),1),IF(AQ5&gt;=0,IF(AQ5&lt;=6,0,1),1))</f>
        <v>1</v>
      </c>
      <c r="AS5">
        <v>3.11</v>
      </c>
      <c r="AT5">
        <f t="shared" ref="AT5:AT68" si="17">IF(EXACT($F5,"m"),IF(AS5&gt;=0,IF(AS5&lt;=0.7,0,1),1),IF(AS5&gt;=0,IF(AS5&lt;=0.7,0,1),1))</f>
        <v>1</v>
      </c>
      <c r="AU5">
        <v>42</v>
      </c>
      <c r="AV5">
        <f t="shared" ref="AV5:AV68" si="18">IF(EXACT($F5,"m"),IF(AU5&gt;=0,IF(AU5&lt;=4.8,0,1),1),IF(AU5&gt;=0,IF(AU5&lt;=4.8,0,1),1))</f>
        <v>1</v>
      </c>
      <c r="AW5">
        <v>0</v>
      </c>
      <c r="AX5">
        <f t="shared" ref="AX5:AX68" si="19">IF(EXACT($F5,"m"),IF(AW5&gt;=0,IF(AW5&lt;=0.09,0,1),1),IF(AW5&gt;=0,IF(AW5&lt;=0.09,0,1),1))</f>
        <v>0</v>
      </c>
      <c r="AY5">
        <f t="shared" si="2"/>
        <v>10</v>
      </c>
    </row>
    <row r="6" spans="1:51">
      <c r="A6" s="1" t="s">
        <v>107</v>
      </c>
      <c r="B6" s="6">
        <v>10152925</v>
      </c>
      <c r="F6" t="s">
        <v>105</v>
      </c>
      <c r="G6" s="1">
        <v>71</v>
      </c>
      <c r="H6" t="s">
        <v>106</v>
      </c>
      <c r="I6">
        <v>1.0089999999999999</v>
      </c>
      <c r="J6">
        <f t="shared" si="0"/>
        <v>1</v>
      </c>
      <c r="K6">
        <v>5</v>
      </c>
      <c r="L6">
        <f t="shared" si="3"/>
        <v>0</v>
      </c>
      <c r="M6">
        <v>0</v>
      </c>
      <c r="N6">
        <f t="shared" si="4"/>
        <v>0</v>
      </c>
      <c r="O6">
        <v>0</v>
      </c>
      <c r="P6">
        <f t="shared" si="5"/>
        <v>0</v>
      </c>
      <c r="Q6">
        <v>0</v>
      </c>
      <c r="R6">
        <f t="shared" ref="R6:R69" si="20">IF(EXACT($F6,"m"),IF(Q6&gt;=0,IF(Q6&lt;=0.09,0,1),1),IF(Q6&gt;=0,IF(Q6&lt;=0.09,0,1),1))</f>
        <v>0</v>
      </c>
      <c r="S6">
        <v>0</v>
      </c>
      <c r="T6">
        <f t="shared" si="6"/>
        <v>0</v>
      </c>
      <c r="U6">
        <v>75</v>
      </c>
      <c r="V6">
        <f t="shared" ref="V6:V69" si="21">IF(EXACT($F6,"m"),IF(U6&gt;=0,IF(U6&lt;=0.09,0,1),1),IF(U6&gt;=0,IF(U6&lt;=0.09,0,1),1))</f>
        <v>1</v>
      </c>
      <c r="W6">
        <v>0</v>
      </c>
      <c r="X6">
        <f t="shared" si="7"/>
        <v>0</v>
      </c>
      <c r="Y6">
        <v>0</v>
      </c>
      <c r="Z6">
        <f t="shared" si="8"/>
        <v>0</v>
      </c>
      <c r="AA6">
        <v>0</v>
      </c>
      <c r="AB6">
        <f t="shared" si="9"/>
        <v>0</v>
      </c>
      <c r="AC6">
        <v>2.5</v>
      </c>
      <c r="AD6">
        <f t="shared" si="1"/>
        <v>0</v>
      </c>
      <c r="AE6">
        <v>48</v>
      </c>
      <c r="AF6">
        <f t="shared" si="10"/>
        <v>1</v>
      </c>
      <c r="AG6">
        <v>7.5</v>
      </c>
      <c r="AH6">
        <f t="shared" si="11"/>
        <v>0</v>
      </c>
      <c r="AI6">
        <v>0.25</v>
      </c>
      <c r="AJ6">
        <f t="shared" si="12"/>
        <v>0</v>
      </c>
      <c r="AK6">
        <v>4.5999999999999996</v>
      </c>
      <c r="AL6">
        <f t="shared" si="13"/>
        <v>0</v>
      </c>
      <c r="AM6">
        <v>0</v>
      </c>
      <c r="AN6">
        <f t="shared" si="14"/>
        <v>0</v>
      </c>
      <c r="AO6">
        <v>0</v>
      </c>
      <c r="AP6">
        <f t="shared" si="15"/>
        <v>0</v>
      </c>
      <c r="AQ6">
        <v>2.9</v>
      </c>
      <c r="AR6">
        <f t="shared" si="16"/>
        <v>0</v>
      </c>
      <c r="AS6">
        <v>0.12</v>
      </c>
      <c r="AT6">
        <f t="shared" si="17"/>
        <v>0</v>
      </c>
      <c r="AU6">
        <v>0.4</v>
      </c>
      <c r="AV6">
        <f t="shared" si="18"/>
        <v>0</v>
      </c>
      <c r="AW6">
        <v>0</v>
      </c>
      <c r="AX6">
        <f t="shared" si="19"/>
        <v>0</v>
      </c>
      <c r="AY6">
        <f t="shared" si="2"/>
        <v>2</v>
      </c>
    </row>
    <row r="7" spans="1:51">
      <c r="A7" s="1" t="s">
        <v>108</v>
      </c>
      <c r="B7" s="6">
        <v>10162383</v>
      </c>
      <c r="F7" t="s">
        <v>105</v>
      </c>
      <c r="G7" s="1">
        <v>57</v>
      </c>
      <c r="H7" t="s">
        <v>106</v>
      </c>
      <c r="I7">
        <v>1.018</v>
      </c>
      <c r="J7">
        <f t="shared" si="0"/>
        <v>0</v>
      </c>
      <c r="K7">
        <v>5</v>
      </c>
      <c r="L7">
        <f t="shared" si="3"/>
        <v>0</v>
      </c>
      <c r="M7">
        <v>0</v>
      </c>
      <c r="N7">
        <f t="shared" si="4"/>
        <v>0</v>
      </c>
      <c r="O7">
        <v>0</v>
      </c>
      <c r="P7">
        <f t="shared" si="5"/>
        <v>0</v>
      </c>
      <c r="Q7">
        <v>0</v>
      </c>
      <c r="R7">
        <f t="shared" si="20"/>
        <v>0</v>
      </c>
      <c r="S7">
        <v>0</v>
      </c>
      <c r="T7">
        <f t="shared" si="6"/>
        <v>0</v>
      </c>
      <c r="U7">
        <v>0</v>
      </c>
      <c r="V7">
        <f t="shared" si="21"/>
        <v>0</v>
      </c>
      <c r="W7">
        <v>2</v>
      </c>
      <c r="X7">
        <f t="shared" si="7"/>
        <v>1</v>
      </c>
      <c r="Y7">
        <v>0</v>
      </c>
      <c r="Z7">
        <f t="shared" si="8"/>
        <v>0</v>
      </c>
      <c r="AA7">
        <v>0</v>
      </c>
      <c r="AB7">
        <f t="shared" si="9"/>
        <v>0</v>
      </c>
      <c r="AC7">
        <v>4.5</v>
      </c>
      <c r="AD7">
        <f t="shared" si="1"/>
        <v>0</v>
      </c>
      <c r="AE7">
        <v>27.8</v>
      </c>
      <c r="AF7">
        <f t="shared" si="10"/>
        <v>1</v>
      </c>
      <c r="AG7">
        <v>12.5</v>
      </c>
      <c r="AH7">
        <f t="shared" si="11"/>
        <v>0</v>
      </c>
      <c r="AI7">
        <v>0.9</v>
      </c>
      <c r="AJ7">
        <f t="shared" si="12"/>
        <v>0</v>
      </c>
      <c r="AK7">
        <v>17214.400000000001</v>
      </c>
      <c r="AL7">
        <f t="shared" si="13"/>
        <v>1</v>
      </c>
      <c r="AM7">
        <v>0.1</v>
      </c>
      <c r="AN7">
        <f t="shared" si="14"/>
        <v>0</v>
      </c>
      <c r="AO7">
        <v>0</v>
      </c>
      <c r="AP7">
        <f t="shared" si="15"/>
        <v>0</v>
      </c>
      <c r="AQ7">
        <v>2.7</v>
      </c>
      <c r="AR7">
        <f t="shared" si="16"/>
        <v>0</v>
      </c>
      <c r="AS7">
        <v>0.64</v>
      </c>
      <c r="AT7">
        <f t="shared" si="17"/>
        <v>0</v>
      </c>
      <c r="AU7">
        <v>0.1</v>
      </c>
      <c r="AV7">
        <f t="shared" si="18"/>
        <v>0</v>
      </c>
      <c r="AW7">
        <v>0</v>
      </c>
      <c r="AX7">
        <f t="shared" si="19"/>
        <v>0</v>
      </c>
      <c r="AY7">
        <f t="shared" si="2"/>
        <v>3</v>
      </c>
    </row>
    <row r="8" spans="1:51">
      <c r="A8" s="1" t="s">
        <v>109</v>
      </c>
      <c r="B8" s="6">
        <v>10163935</v>
      </c>
      <c r="F8" t="s">
        <v>102</v>
      </c>
      <c r="G8" s="1">
        <v>77</v>
      </c>
      <c r="H8" t="s">
        <v>110</v>
      </c>
      <c r="I8">
        <v>1.0289999999999999</v>
      </c>
      <c r="J8">
        <f t="shared" si="0"/>
        <v>1</v>
      </c>
      <c r="K8">
        <v>6</v>
      </c>
      <c r="L8">
        <f t="shared" si="3"/>
        <v>0</v>
      </c>
      <c r="M8">
        <v>0</v>
      </c>
      <c r="N8">
        <f t="shared" si="4"/>
        <v>0</v>
      </c>
      <c r="O8">
        <v>0</v>
      </c>
      <c r="P8">
        <f t="shared" si="5"/>
        <v>0</v>
      </c>
      <c r="Q8">
        <v>4</v>
      </c>
      <c r="R8">
        <f t="shared" si="20"/>
        <v>1</v>
      </c>
      <c r="S8">
        <v>0</v>
      </c>
      <c r="T8">
        <f t="shared" si="6"/>
        <v>0</v>
      </c>
      <c r="U8">
        <v>0</v>
      </c>
      <c r="V8">
        <f t="shared" si="21"/>
        <v>0</v>
      </c>
      <c r="W8">
        <v>0</v>
      </c>
      <c r="X8">
        <f t="shared" si="7"/>
        <v>0</v>
      </c>
      <c r="Y8">
        <v>0</v>
      </c>
      <c r="Z8">
        <f t="shared" si="8"/>
        <v>0</v>
      </c>
      <c r="AA8">
        <v>0</v>
      </c>
      <c r="AB8">
        <f t="shared" si="9"/>
        <v>0</v>
      </c>
      <c r="AC8">
        <v>2.4</v>
      </c>
      <c r="AD8">
        <f t="shared" si="1"/>
        <v>0</v>
      </c>
      <c r="AE8">
        <v>3.6</v>
      </c>
      <c r="AF8">
        <f t="shared" si="10"/>
        <v>0</v>
      </c>
      <c r="AG8">
        <v>3.3</v>
      </c>
      <c r="AH8">
        <f t="shared" si="11"/>
        <v>0</v>
      </c>
      <c r="AI8">
        <v>0</v>
      </c>
      <c r="AJ8">
        <f t="shared" si="12"/>
        <v>0</v>
      </c>
      <c r="AK8">
        <v>59.8</v>
      </c>
      <c r="AL8">
        <f t="shared" si="13"/>
        <v>0</v>
      </c>
      <c r="AM8">
        <v>0</v>
      </c>
      <c r="AN8">
        <f t="shared" si="14"/>
        <v>0</v>
      </c>
      <c r="AO8">
        <v>0</v>
      </c>
      <c r="AP8">
        <f t="shared" si="15"/>
        <v>0</v>
      </c>
      <c r="AQ8">
        <v>1.5</v>
      </c>
      <c r="AR8">
        <f t="shared" si="16"/>
        <v>0</v>
      </c>
      <c r="AS8">
        <v>0</v>
      </c>
      <c r="AT8">
        <f t="shared" si="17"/>
        <v>0</v>
      </c>
      <c r="AU8">
        <v>0</v>
      </c>
      <c r="AV8">
        <f t="shared" si="18"/>
        <v>0</v>
      </c>
      <c r="AW8">
        <v>0</v>
      </c>
      <c r="AX8">
        <f t="shared" si="19"/>
        <v>0</v>
      </c>
      <c r="AY8">
        <f t="shared" si="2"/>
        <v>1</v>
      </c>
    </row>
    <row r="9" spans="1:51">
      <c r="A9" s="1" t="s">
        <v>111</v>
      </c>
      <c r="B9" s="6">
        <v>10162437</v>
      </c>
      <c r="F9" t="s">
        <v>102</v>
      </c>
      <c r="G9" s="1">
        <v>82</v>
      </c>
      <c r="H9" t="s">
        <v>103</v>
      </c>
      <c r="I9">
        <v>1.0029999999999999</v>
      </c>
      <c r="J9">
        <f t="shared" si="0"/>
        <v>1</v>
      </c>
      <c r="K9">
        <v>5</v>
      </c>
      <c r="L9">
        <f t="shared" si="3"/>
        <v>0</v>
      </c>
      <c r="M9">
        <v>0</v>
      </c>
      <c r="N9">
        <f t="shared" si="4"/>
        <v>0</v>
      </c>
      <c r="O9">
        <v>0</v>
      </c>
      <c r="P9">
        <f t="shared" si="5"/>
        <v>0</v>
      </c>
      <c r="Q9">
        <v>0</v>
      </c>
      <c r="R9">
        <f t="shared" si="20"/>
        <v>0</v>
      </c>
      <c r="S9">
        <v>0</v>
      </c>
      <c r="T9">
        <f t="shared" si="6"/>
        <v>0</v>
      </c>
      <c r="U9">
        <v>0</v>
      </c>
      <c r="V9">
        <f t="shared" si="21"/>
        <v>0</v>
      </c>
      <c r="W9">
        <v>0</v>
      </c>
      <c r="X9">
        <f t="shared" si="7"/>
        <v>0</v>
      </c>
      <c r="Y9">
        <v>0</v>
      </c>
      <c r="Z9">
        <f t="shared" si="8"/>
        <v>0</v>
      </c>
      <c r="AA9">
        <v>0</v>
      </c>
      <c r="AB9">
        <f t="shared" si="9"/>
        <v>0</v>
      </c>
      <c r="AC9">
        <v>0</v>
      </c>
      <c r="AD9">
        <f t="shared" si="1"/>
        <v>0</v>
      </c>
      <c r="AE9">
        <v>1.2</v>
      </c>
      <c r="AF9">
        <f t="shared" si="10"/>
        <v>0</v>
      </c>
      <c r="AG9">
        <v>0.5</v>
      </c>
      <c r="AH9">
        <f t="shared" si="11"/>
        <v>0</v>
      </c>
      <c r="AI9">
        <v>0.5</v>
      </c>
      <c r="AJ9">
        <f t="shared" si="12"/>
        <v>0</v>
      </c>
      <c r="AK9">
        <v>0</v>
      </c>
      <c r="AL9">
        <f t="shared" si="13"/>
        <v>0</v>
      </c>
      <c r="AM9">
        <v>0.9</v>
      </c>
      <c r="AN9">
        <f t="shared" si="14"/>
        <v>1</v>
      </c>
      <c r="AO9">
        <v>0.1</v>
      </c>
      <c r="AP9">
        <f t="shared" si="15"/>
        <v>0</v>
      </c>
      <c r="AQ9">
        <v>0</v>
      </c>
      <c r="AR9">
        <f t="shared" si="16"/>
        <v>0</v>
      </c>
      <c r="AS9">
        <v>0.3</v>
      </c>
      <c r="AT9">
        <f t="shared" si="17"/>
        <v>0</v>
      </c>
      <c r="AU9">
        <v>0</v>
      </c>
      <c r="AV9">
        <f t="shared" si="18"/>
        <v>0</v>
      </c>
      <c r="AW9">
        <v>0</v>
      </c>
      <c r="AX9">
        <f t="shared" si="19"/>
        <v>0</v>
      </c>
      <c r="AY9">
        <f t="shared" si="2"/>
        <v>1</v>
      </c>
    </row>
    <row r="10" spans="1:51">
      <c r="A10" s="1" t="s">
        <v>112</v>
      </c>
      <c r="B10" s="6">
        <v>10163937</v>
      </c>
      <c r="F10" t="s">
        <v>102</v>
      </c>
      <c r="G10" s="1">
        <v>64</v>
      </c>
      <c r="H10" t="s">
        <v>110</v>
      </c>
      <c r="I10">
        <v>1.016</v>
      </c>
      <c r="J10">
        <f>IF(EXACT($F10,"m"),IF(I10&gt;=1.01,IF(I10&lt;=1.024,0,1),1),IF(I10&gt;=1.01,IF(I10&lt;=1.024,0,1),1))</f>
        <v>0</v>
      </c>
      <c r="K10">
        <v>5.5</v>
      </c>
      <c r="L10">
        <f t="shared" si="3"/>
        <v>0</v>
      </c>
      <c r="M10">
        <v>0.1</v>
      </c>
      <c r="N10">
        <f t="shared" si="4"/>
        <v>0</v>
      </c>
      <c r="O10">
        <v>0</v>
      </c>
      <c r="P10">
        <f t="shared" si="5"/>
        <v>0</v>
      </c>
      <c r="Q10">
        <v>0</v>
      </c>
      <c r="R10">
        <f t="shared" si="20"/>
        <v>0</v>
      </c>
      <c r="S10">
        <v>0</v>
      </c>
      <c r="T10">
        <f t="shared" si="6"/>
        <v>0</v>
      </c>
      <c r="U10">
        <v>0</v>
      </c>
      <c r="V10">
        <f t="shared" si="21"/>
        <v>0</v>
      </c>
      <c r="W10">
        <v>0</v>
      </c>
      <c r="X10">
        <f t="shared" si="7"/>
        <v>0</v>
      </c>
      <c r="Y10">
        <v>0</v>
      </c>
      <c r="Z10">
        <f t="shared" si="8"/>
        <v>0</v>
      </c>
      <c r="AA10">
        <v>0</v>
      </c>
      <c r="AB10">
        <f t="shared" si="9"/>
        <v>0</v>
      </c>
      <c r="AC10">
        <v>1.1000000000000001</v>
      </c>
      <c r="AD10">
        <f t="shared" si="1"/>
        <v>0</v>
      </c>
      <c r="AE10">
        <v>2.8</v>
      </c>
      <c r="AF10">
        <f t="shared" si="10"/>
        <v>0</v>
      </c>
      <c r="AG10">
        <v>2.8</v>
      </c>
      <c r="AH10">
        <f t="shared" si="11"/>
        <v>0</v>
      </c>
      <c r="AI10">
        <v>0</v>
      </c>
      <c r="AJ10">
        <f t="shared" si="12"/>
        <v>0</v>
      </c>
      <c r="AK10">
        <v>9.1999999999999993</v>
      </c>
      <c r="AL10">
        <f t="shared" si="13"/>
        <v>0</v>
      </c>
      <c r="AM10">
        <v>0</v>
      </c>
      <c r="AN10">
        <f t="shared" si="14"/>
        <v>0</v>
      </c>
      <c r="AO10">
        <v>0</v>
      </c>
      <c r="AP10">
        <f t="shared" si="15"/>
        <v>0</v>
      </c>
      <c r="AQ10">
        <v>1.9</v>
      </c>
      <c r="AR10">
        <f t="shared" si="16"/>
        <v>0</v>
      </c>
      <c r="AS10">
        <v>0</v>
      </c>
      <c r="AT10">
        <f t="shared" si="17"/>
        <v>0</v>
      </c>
      <c r="AU10">
        <v>0</v>
      </c>
      <c r="AV10">
        <f t="shared" si="18"/>
        <v>0</v>
      </c>
      <c r="AW10">
        <v>0</v>
      </c>
      <c r="AX10">
        <f t="shared" si="19"/>
        <v>0</v>
      </c>
      <c r="AY10">
        <f t="shared" si="2"/>
        <v>0</v>
      </c>
    </row>
    <row r="11" spans="1:51">
      <c r="A11" s="1" t="s">
        <v>113</v>
      </c>
      <c r="B11" s="6">
        <v>10162445</v>
      </c>
      <c r="E11" s="4" t="s">
        <v>114</v>
      </c>
      <c r="F11" t="s">
        <v>102</v>
      </c>
      <c r="G11" s="1">
        <v>82</v>
      </c>
      <c r="H11" t="s">
        <v>110</v>
      </c>
      <c r="I11">
        <v>1.034</v>
      </c>
      <c r="J11">
        <f t="shared" ref="J11:J74" si="22">IF(EXACT($F11,"m"),IF(I11&gt;=1.01,IF(I11&lt;=1.024,0,1),1),IF(I11&gt;=1.01,IF(I11&lt;=1.024,0,1),1))</f>
        <v>1</v>
      </c>
      <c r="K11">
        <v>5</v>
      </c>
      <c r="L11">
        <f t="shared" si="3"/>
        <v>0</v>
      </c>
      <c r="M11">
        <v>0</v>
      </c>
      <c r="N11">
        <f t="shared" si="4"/>
        <v>0</v>
      </c>
      <c r="O11">
        <v>0</v>
      </c>
      <c r="P11">
        <f t="shared" si="5"/>
        <v>0</v>
      </c>
      <c r="Q11">
        <v>4</v>
      </c>
      <c r="R11">
        <f t="shared" si="20"/>
        <v>1</v>
      </c>
      <c r="S11">
        <v>0</v>
      </c>
      <c r="T11">
        <f t="shared" si="6"/>
        <v>0</v>
      </c>
      <c r="U11">
        <v>0</v>
      </c>
      <c r="V11">
        <f t="shared" si="21"/>
        <v>0</v>
      </c>
      <c r="W11">
        <v>0</v>
      </c>
      <c r="X11">
        <f t="shared" si="7"/>
        <v>0</v>
      </c>
      <c r="Y11">
        <v>0</v>
      </c>
      <c r="Z11">
        <f t="shared" si="8"/>
        <v>0</v>
      </c>
      <c r="AA11">
        <v>0</v>
      </c>
      <c r="AB11">
        <f t="shared" si="9"/>
        <v>0</v>
      </c>
      <c r="AC11">
        <v>4.5</v>
      </c>
      <c r="AD11">
        <f t="shared" si="1"/>
        <v>0</v>
      </c>
      <c r="AE11">
        <v>2.4</v>
      </c>
      <c r="AF11">
        <f t="shared" si="10"/>
        <v>0</v>
      </c>
      <c r="AG11">
        <v>1.9</v>
      </c>
      <c r="AH11">
        <f t="shared" si="11"/>
        <v>0</v>
      </c>
      <c r="AI11">
        <v>0</v>
      </c>
      <c r="AJ11">
        <f t="shared" si="12"/>
        <v>0</v>
      </c>
      <c r="AK11">
        <v>1.8</v>
      </c>
      <c r="AL11">
        <f t="shared" si="13"/>
        <v>0</v>
      </c>
      <c r="AM11">
        <v>0.2</v>
      </c>
      <c r="AN11">
        <f t="shared" si="14"/>
        <v>0</v>
      </c>
      <c r="AO11">
        <v>0</v>
      </c>
      <c r="AP11">
        <f t="shared" si="15"/>
        <v>0</v>
      </c>
      <c r="AQ11">
        <v>1.6</v>
      </c>
      <c r="AR11">
        <f t="shared" si="16"/>
        <v>0</v>
      </c>
      <c r="AS11">
        <v>0</v>
      </c>
      <c r="AT11">
        <f t="shared" si="17"/>
        <v>0</v>
      </c>
      <c r="AU11">
        <v>0.1</v>
      </c>
      <c r="AV11">
        <f t="shared" si="18"/>
        <v>0</v>
      </c>
      <c r="AW11">
        <v>0</v>
      </c>
      <c r="AX11">
        <f t="shared" si="19"/>
        <v>0</v>
      </c>
      <c r="AY11">
        <f t="shared" si="2"/>
        <v>1</v>
      </c>
    </row>
    <row r="12" spans="1:51">
      <c r="A12" s="1" t="s">
        <v>115</v>
      </c>
      <c r="B12" s="6">
        <v>10163944</v>
      </c>
      <c r="F12" t="s">
        <v>102</v>
      </c>
      <c r="G12" s="1">
        <v>58</v>
      </c>
      <c r="H12" t="s">
        <v>110</v>
      </c>
      <c r="I12">
        <v>1.0089999999999999</v>
      </c>
      <c r="J12">
        <f t="shared" si="22"/>
        <v>1</v>
      </c>
      <c r="K12">
        <v>6.5</v>
      </c>
      <c r="L12">
        <f t="shared" si="3"/>
        <v>0</v>
      </c>
      <c r="M12">
        <v>0</v>
      </c>
      <c r="N12">
        <f t="shared" si="4"/>
        <v>0</v>
      </c>
      <c r="O12">
        <v>0</v>
      </c>
      <c r="P12">
        <f t="shared" si="5"/>
        <v>0</v>
      </c>
      <c r="Q12">
        <v>0</v>
      </c>
      <c r="R12">
        <f t="shared" si="20"/>
        <v>0</v>
      </c>
      <c r="S12">
        <v>0.5</v>
      </c>
      <c r="T12">
        <f t="shared" si="6"/>
        <v>1</v>
      </c>
      <c r="U12">
        <v>0</v>
      </c>
      <c r="V12">
        <f t="shared" si="21"/>
        <v>0</v>
      </c>
      <c r="W12">
        <v>0</v>
      </c>
      <c r="X12">
        <f t="shared" si="7"/>
        <v>0</v>
      </c>
      <c r="Y12">
        <v>0</v>
      </c>
      <c r="Z12">
        <f t="shared" si="8"/>
        <v>0</v>
      </c>
      <c r="AA12">
        <v>0</v>
      </c>
      <c r="AB12">
        <f t="shared" si="9"/>
        <v>0</v>
      </c>
      <c r="AC12">
        <v>1.6</v>
      </c>
      <c r="AD12">
        <f t="shared" si="1"/>
        <v>0</v>
      </c>
      <c r="AE12">
        <v>0.3</v>
      </c>
      <c r="AF12">
        <f t="shared" si="10"/>
        <v>0</v>
      </c>
      <c r="AG12">
        <v>1.6</v>
      </c>
      <c r="AH12">
        <f t="shared" si="11"/>
        <v>0</v>
      </c>
      <c r="AI12">
        <v>0</v>
      </c>
      <c r="AJ12">
        <f t="shared" si="12"/>
        <v>0</v>
      </c>
      <c r="AK12">
        <v>0.9</v>
      </c>
      <c r="AL12">
        <f t="shared" si="13"/>
        <v>0</v>
      </c>
      <c r="AM12">
        <v>0</v>
      </c>
      <c r="AN12">
        <f t="shared" si="14"/>
        <v>0</v>
      </c>
      <c r="AO12">
        <v>0</v>
      </c>
      <c r="AP12">
        <f t="shared" si="15"/>
        <v>0</v>
      </c>
      <c r="AQ12">
        <v>1</v>
      </c>
      <c r="AR12">
        <f t="shared" si="16"/>
        <v>0</v>
      </c>
      <c r="AS12">
        <v>0</v>
      </c>
      <c r="AT12">
        <f t="shared" si="17"/>
        <v>0</v>
      </c>
      <c r="AU12">
        <v>0.1</v>
      </c>
      <c r="AV12">
        <f t="shared" si="18"/>
        <v>0</v>
      </c>
      <c r="AW12">
        <v>0</v>
      </c>
      <c r="AX12">
        <f t="shared" si="19"/>
        <v>0</v>
      </c>
      <c r="AY12">
        <f t="shared" si="2"/>
        <v>1</v>
      </c>
    </row>
    <row r="13" spans="1:51">
      <c r="A13" s="1" t="s">
        <v>116</v>
      </c>
      <c r="B13" s="6">
        <v>10163945</v>
      </c>
      <c r="F13" t="s">
        <v>102</v>
      </c>
      <c r="G13" s="1">
        <v>77</v>
      </c>
      <c r="H13" t="s">
        <v>103</v>
      </c>
      <c r="I13">
        <v>1.0089999999999999</v>
      </c>
      <c r="J13">
        <f t="shared" si="22"/>
        <v>1</v>
      </c>
      <c r="K13">
        <v>5.5</v>
      </c>
      <c r="L13">
        <f t="shared" si="3"/>
        <v>0</v>
      </c>
      <c r="M13">
        <v>0</v>
      </c>
      <c r="N13">
        <f t="shared" si="4"/>
        <v>0</v>
      </c>
      <c r="O13">
        <v>0</v>
      </c>
      <c r="P13">
        <f t="shared" si="5"/>
        <v>0</v>
      </c>
      <c r="Q13">
        <v>0</v>
      </c>
      <c r="R13">
        <f t="shared" si="20"/>
        <v>0</v>
      </c>
      <c r="S13">
        <v>0</v>
      </c>
      <c r="T13">
        <f t="shared" si="6"/>
        <v>0</v>
      </c>
      <c r="U13">
        <v>0</v>
      </c>
      <c r="V13">
        <f t="shared" si="21"/>
        <v>0</v>
      </c>
      <c r="W13">
        <v>0</v>
      </c>
      <c r="X13">
        <f t="shared" si="7"/>
        <v>0</v>
      </c>
      <c r="Y13">
        <v>0</v>
      </c>
      <c r="Z13">
        <f t="shared" si="8"/>
        <v>0</v>
      </c>
      <c r="AA13">
        <v>0</v>
      </c>
      <c r="AB13">
        <f t="shared" si="9"/>
        <v>0</v>
      </c>
      <c r="AC13">
        <v>2.7</v>
      </c>
      <c r="AD13">
        <f t="shared" si="1"/>
        <v>0</v>
      </c>
      <c r="AE13">
        <v>3.1</v>
      </c>
      <c r="AF13">
        <f t="shared" si="10"/>
        <v>0</v>
      </c>
      <c r="AG13">
        <v>1.4</v>
      </c>
      <c r="AH13">
        <f t="shared" si="11"/>
        <v>0</v>
      </c>
      <c r="AI13">
        <v>0</v>
      </c>
      <c r="AJ13">
        <f t="shared" si="12"/>
        <v>0</v>
      </c>
      <c r="AK13">
        <v>43.2</v>
      </c>
      <c r="AL13">
        <f t="shared" si="13"/>
        <v>0</v>
      </c>
      <c r="AM13">
        <v>0.2</v>
      </c>
      <c r="AN13">
        <f t="shared" si="14"/>
        <v>0</v>
      </c>
      <c r="AO13">
        <v>0</v>
      </c>
      <c r="AP13">
        <f t="shared" si="15"/>
        <v>0</v>
      </c>
      <c r="AQ13">
        <v>0.6</v>
      </c>
      <c r="AR13">
        <f t="shared" si="16"/>
        <v>0</v>
      </c>
      <c r="AS13">
        <v>0</v>
      </c>
      <c r="AT13">
        <f t="shared" si="17"/>
        <v>0</v>
      </c>
      <c r="AU13">
        <v>0</v>
      </c>
      <c r="AV13">
        <f t="shared" si="18"/>
        <v>0</v>
      </c>
      <c r="AW13">
        <v>0</v>
      </c>
      <c r="AX13">
        <f t="shared" si="19"/>
        <v>0</v>
      </c>
      <c r="AY13">
        <f t="shared" si="2"/>
        <v>0</v>
      </c>
    </row>
    <row r="14" spans="1:51">
      <c r="A14" s="1" t="s">
        <v>117</v>
      </c>
      <c r="B14" s="6">
        <v>10162313</v>
      </c>
      <c r="F14" t="s">
        <v>105</v>
      </c>
      <c r="G14" s="1">
        <v>80</v>
      </c>
      <c r="H14" t="s">
        <v>118</v>
      </c>
      <c r="I14">
        <v>1</v>
      </c>
      <c r="J14">
        <f t="shared" si="22"/>
        <v>1</v>
      </c>
      <c r="K14">
        <v>5</v>
      </c>
      <c r="L14">
        <f t="shared" si="3"/>
        <v>0</v>
      </c>
      <c r="M14">
        <v>0</v>
      </c>
      <c r="N14">
        <f t="shared" si="4"/>
        <v>0</v>
      </c>
      <c r="O14">
        <v>0</v>
      </c>
      <c r="P14">
        <f t="shared" si="5"/>
        <v>0</v>
      </c>
      <c r="Q14">
        <v>0</v>
      </c>
      <c r="R14">
        <f t="shared" si="20"/>
        <v>0</v>
      </c>
      <c r="S14">
        <v>0</v>
      </c>
      <c r="T14">
        <f t="shared" si="6"/>
        <v>0</v>
      </c>
      <c r="U14">
        <v>0</v>
      </c>
      <c r="V14">
        <f t="shared" si="21"/>
        <v>0</v>
      </c>
      <c r="W14">
        <v>0</v>
      </c>
      <c r="X14">
        <f t="shared" si="7"/>
        <v>0</v>
      </c>
      <c r="Y14">
        <v>0</v>
      </c>
      <c r="Z14">
        <f t="shared" si="8"/>
        <v>0</v>
      </c>
      <c r="AA14">
        <v>0</v>
      </c>
      <c r="AB14">
        <f t="shared" si="9"/>
        <v>0</v>
      </c>
      <c r="AC14">
        <v>2.2999999999999998</v>
      </c>
      <c r="AD14">
        <f t="shared" si="1"/>
        <v>0</v>
      </c>
      <c r="AE14">
        <v>16</v>
      </c>
      <c r="AF14">
        <f t="shared" si="10"/>
        <v>0</v>
      </c>
      <c r="AG14">
        <v>3.6</v>
      </c>
      <c r="AH14">
        <f t="shared" si="11"/>
        <v>0</v>
      </c>
      <c r="AI14">
        <v>0.12</v>
      </c>
      <c r="AJ14">
        <f t="shared" si="12"/>
        <v>0</v>
      </c>
      <c r="AK14">
        <v>14311.6</v>
      </c>
      <c r="AL14">
        <f t="shared" si="13"/>
        <v>1</v>
      </c>
      <c r="AM14">
        <v>0.1</v>
      </c>
      <c r="AN14">
        <f t="shared" si="14"/>
        <v>0</v>
      </c>
      <c r="AO14">
        <v>0</v>
      </c>
      <c r="AP14">
        <f t="shared" si="15"/>
        <v>0</v>
      </c>
      <c r="AQ14">
        <v>2.2000000000000002</v>
      </c>
      <c r="AR14">
        <f t="shared" si="16"/>
        <v>0</v>
      </c>
      <c r="AS14">
        <v>0.12</v>
      </c>
      <c r="AT14">
        <f t="shared" si="17"/>
        <v>0</v>
      </c>
      <c r="AU14">
        <v>0</v>
      </c>
      <c r="AV14">
        <f t="shared" si="18"/>
        <v>0</v>
      </c>
      <c r="AW14">
        <v>0</v>
      </c>
      <c r="AX14">
        <f t="shared" si="19"/>
        <v>0</v>
      </c>
      <c r="AY14">
        <f t="shared" si="2"/>
        <v>1</v>
      </c>
    </row>
    <row r="15" spans="1:51">
      <c r="A15" s="1" t="s">
        <v>119</v>
      </c>
      <c r="B15" s="6">
        <v>10162378</v>
      </c>
      <c r="F15" t="s">
        <v>102</v>
      </c>
      <c r="G15" s="1">
        <v>56</v>
      </c>
      <c r="H15" t="s">
        <v>106</v>
      </c>
      <c r="I15">
        <v>1.018</v>
      </c>
      <c r="J15">
        <f t="shared" si="22"/>
        <v>0</v>
      </c>
      <c r="K15">
        <v>5.5</v>
      </c>
      <c r="L15">
        <f t="shared" si="3"/>
        <v>0</v>
      </c>
      <c r="M15">
        <v>0</v>
      </c>
      <c r="N15">
        <f t="shared" si="4"/>
        <v>0</v>
      </c>
      <c r="O15">
        <v>0</v>
      </c>
      <c r="P15">
        <f t="shared" si="5"/>
        <v>0</v>
      </c>
      <c r="Q15">
        <v>0</v>
      </c>
      <c r="R15">
        <f t="shared" si="20"/>
        <v>0</v>
      </c>
      <c r="S15">
        <v>0</v>
      </c>
      <c r="T15">
        <f t="shared" si="6"/>
        <v>0</v>
      </c>
      <c r="U15">
        <v>0</v>
      </c>
      <c r="V15">
        <f t="shared" si="21"/>
        <v>0</v>
      </c>
      <c r="W15">
        <v>0</v>
      </c>
      <c r="X15">
        <f t="shared" si="7"/>
        <v>0</v>
      </c>
      <c r="Y15">
        <v>0</v>
      </c>
      <c r="Z15">
        <f t="shared" si="8"/>
        <v>0</v>
      </c>
      <c r="AA15">
        <v>0</v>
      </c>
      <c r="AB15">
        <f t="shared" si="9"/>
        <v>0</v>
      </c>
      <c r="AC15">
        <v>3.4</v>
      </c>
      <c r="AD15">
        <f t="shared" si="1"/>
        <v>0</v>
      </c>
      <c r="AE15">
        <v>5.7</v>
      </c>
      <c r="AF15">
        <f t="shared" si="10"/>
        <v>0</v>
      </c>
      <c r="AG15">
        <v>2.7</v>
      </c>
      <c r="AH15">
        <f t="shared" si="11"/>
        <v>0</v>
      </c>
      <c r="AI15">
        <v>0.77</v>
      </c>
      <c r="AJ15">
        <f t="shared" si="12"/>
        <v>0</v>
      </c>
      <c r="AK15">
        <v>9.1999999999999993</v>
      </c>
      <c r="AL15">
        <f t="shared" si="13"/>
        <v>0</v>
      </c>
      <c r="AM15">
        <v>0.1</v>
      </c>
      <c r="AN15">
        <f t="shared" si="14"/>
        <v>0</v>
      </c>
      <c r="AO15">
        <v>0</v>
      </c>
      <c r="AP15">
        <f t="shared" si="15"/>
        <v>0</v>
      </c>
      <c r="AQ15">
        <v>1.4</v>
      </c>
      <c r="AR15">
        <f t="shared" si="16"/>
        <v>0</v>
      </c>
      <c r="AS15">
        <v>0.38</v>
      </c>
      <c r="AT15">
        <f t="shared" si="17"/>
        <v>0</v>
      </c>
      <c r="AU15">
        <v>28</v>
      </c>
      <c r="AV15">
        <f t="shared" si="18"/>
        <v>1</v>
      </c>
      <c r="AW15">
        <v>0</v>
      </c>
      <c r="AX15">
        <f t="shared" si="19"/>
        <v>0</v>
      </c>
      <c r="AY15">
        <f t="shared" si="2"/>
        <v>1</v>
      </c>
    </row>
    <row r="16" spans="1:51">
      <c r="A16" s="1" t="s">
        <v>120</v>
      </c>
      <c r="B16" s="6">
        <v>10162441</v>
      </c>
      <c r="F16" t="s">
        <v>105</v>
      </c>
      <c r="G16" s="1">
        <v>72</v>
      </c>
      <c r="H16" t="s">
        <v>110</v>
      </c>
      <c r="I16">
        <v>1.01</v>
      </c>
      <c r="J16">
        <f t="shared" si="22"/>
        <v>0</v>
      </c>
      <c r="K16">
        <v>5</v>
      </c>
      <c r="L16">
        <f t="shared" si="3"/>
        <v>0</v>
      </c>
      <c r="M16">
        <v>0</v>
      </c>
      <c r="N16">
        <f t="shared" si="4"/>
        <v>0</v>
      </c>
      <c r="O16">
        <v>0</v>
      </c>
      <c r="P16">
        <f t="shared" si="5"/>
        <v>0</v>
      </c>
      <c r="Q16">
        <v>0</v>
      </c>
      <c r="R16">
        <f t="shared" si="20"/>
        <v>0</v>
      </c>
      <c r="S16">
        <v>0</v>
      </c>
      <c r="T16">
        <f t="shared" si="6"/>
        <v>0</v>
      </c>
      <c r="U16">
        <v>0</v>
      </c>
      <c r="V16">
        <f t="shared" si="21"/>
        <v>0</v>
      </c>
      <c r="W16">
        <v>0</v>
      </c>
      <c r="X16">
        <f t="shared" si="7"/>
        <v>0</v>
      </c>
      <c r="Y16">
        <v>0</v>
      </c>
      <c r="Z16">
        <f t="shared" si="8"/>
        <v>0</v>
      </c>
      <c r="AA16">
        <v>0</v>
      </c>
      <c r="AB16">
        <f t="shared" si="9"/>
        <v>0</v>
      </c>
      <c r="AC16">
        <v>3.7</v>
      </c>
      <c r="AD16">
        <f t="shared" si="1"/>
        <v>0</v>
      </c>
      <c r="AE16">
        <v>4.5</v>
      </c>
      <c r="AF16">
        <f t="shared" si="10"/>
        <v>0</v>
      </c>
      <c r="AG16">
        <v>1.5</v>
      </c>
      <c r="AH16">
        <f t="shared" si="11"/>
        <v>0</v>
      </c>
      <c r="AI16">
        <v>0.12</v>
      </c>
      <c r="AJ16">
        <f t="shared" si="12"/>
        <v>0</v>
      </c>
      <c r="AK16">
        <v>4.5999999999999996</v>
      </c>
      <c r="AL16">
        <f t="shared" si="13"/>
        <v>0</v>
      </c>
      <c r="AM16">
        <v>0</v>
      </c>
      <c r="AN16">
        <f t="shared" si="14"/>
        <v>0</v>
      </c>
      <c r="AO16">
        <v>0</v>
      </c>
      <c r="AP16">
        <f t="shared" si="15"/>
        <v>0</v>
      </c>
      <c r="AQ16">
        <v>0.7</v>
      </c>
      <c r="AR16">
        <f t="shared" si="16"/>
        <v>0</v>
      </c>
      <c r="AS16">
        <v>0</v>
      </c>
      <c r="AT16">
        <f t="shared" si="17"/>
        <v>0</v>
      </c>
      <c r="AU16">
        <v>0</v>
      </c>
      <c r="AV16">
        <f t="shared" si="18"/>
        <v>0</v>
      </c>
      <c r="AW16">
        <v>0</v>
      </c>
      <c r="AX16">
        <f t="shared" si="19"/>
        <v>0</v>
      </c>
      <c r="AY16">
        <f t="shared" si="2"/>
        <v>0</v>
      </c>
    </row>
    <row r="17" spans="1:51">
      <c r="A17" s="1" t="s">
        <v>121</v>
      </c>
      <c r="B17" s="6">
        <v>10177091</v>
      </c>
      <c r="F17" t="s">
        <v>102</v>
      </c>
      <c r="G17" s="1">
        <v>56</v>
      </c>
      <c r="H17" t="s">
        <v>106</v>
      </c>
      <c r="I17">
        <v>1.024</v>
      </c>
      <c r="J17">
        <f t="shared" si="22"/>
        <v>0</v>
      </c>
      <c r="K17">
        <v>5.5</v>
      </c>
      <c r="L17">
        <f t="shared" si="3"/>
        <v>0</v>
      </c>
      <c r="M17">
        <v>0.7</v>
      </c>
      <c r="N17">
        <f t="shared" si="4"/>
        <v>1</v>
      </c>
      <c r="O17">
        <v>0</v>
      </c>
      <c r="P17">
        <f t="shared" si="5"/>
        <v>0</v>
      </c>
      <c r="Q17">
        <v>0</v>
      </c>
      <c r="R17">
        <f t="shared" si="20"/>
        <v>0</v>
      </c>
      <c r="S17">
        <v>1</v>
      </c>
      <c r="T17">
        <f t="shared" si="6"/>
        <v>1</v>
      </c>
      <c r="U17">
        <v>250</v>
      </c>
      <c r="V17">
        <f t="shared" si="21"/>
        <v>1</v>
      </c>
      <c r="W17">
        <v>0</v>
      </c>
      <c r="X17">
        <f t="shared" si="7"/>
        <v>0</v>
      </c>
      <c r="Y17">
        <v>0</v>
      </c>
      <c r="Z17">
        <f t="shared" si="8"/>
        <v>0</v>
      </c>
      <c r="AA17">
        <v>2</v>
      </c>
      <c r="AB17">
        <f t="shared" si="9"/>
        <v>1</v>
      </c>
      <c r="AC17">
        <v>50.4</v>
      </c>
      <c r="AD17">
        <f t="shared" si="1"/>
        <v>1</v>
      </c>
      <c r="AE17">
        <v>296.10000000000002</v>
      </c>
      <c r="AF17">
        <f t="shared" si="10"/>
        <v>1</v>
      </c>
      <c r="AG17">
        <v>32.1</v>
      </c>
      <c r="AH17">
        <f t="shared" si="11"/>
        <v>1</v>
      </c>
      <c r="AI17">
        <v>9.1999999999999993</v>
      </c>
      <c r="AJ17">
        <f t="shared" si="12"/>
        <v>1</v>
      </c>
      <c r="AK17">
        <v>15.6</v>
      </c>
      <c r="AL17">
        <f t="shared" si="13"/>
        <v>0</v>
      </c>
      <c r="AM17">
        <v>7.5</v>
      </c>
      <c r="AN17">
        <f t="shared" si="14"/>
        <v>1</v>
      </c>
      <c r="AO17">
        <v>321.5</v>
      </c>
      <c r="AP17">
        <f t="shared" si="15"/>
        <v>1</v>
      </c>
      <c r="AQ17">
        <v>27.9</v>
      </c>
      <c r="AR17">
        <f t="shared" si="16"/>
        <v>1</v>
      </c>
      <c r="AS17">
        <v>1.55</v>
      </c>
      <c r="AT17">
        <f t="shared" si="17"/>
        <v>1</v>
      </c>
      <c r="AU17">
        <v>6.2</v>
      </c>
      <c r="AV17">
        <f t="shared" si="18"/>
        <v>1</v>
      </c>
      <c r="AW17">
        <v>0</v>
      </c>
      <c r="AX17">
        <f t="shared" si="19"/>
        <v>0</v>
      </c>
      <c r="AY17">
        <f t="shared" si="2"/>
        <v>13</v>
      </c>
    </row>
    <row r="18" spans="1:51">
      <c r="A18" s="1" t="s">
        <v>122</v>
      </c>
      <c r="B18" s="6">
        <v>10177088</v>
      </c>
      <c r="F18" t="s">
        <v>105</v>
      </c>
      <c r="G18" s="1">
        <v>73</v>
      </c>
      <c r="H18" t="s">
        <v>110</v>
      </c>
      <c r="I18">
        <v>1.0109999999999999</v>
      </c>
      <c r="J18">
        <f t="shared" si="22"/>
        <v>0</v>
      </c>
      <c r="K18">
        <v>6.5</v>
      </c>
      <c r="L18">
        <f t="shared" si="3"/>
        <v>0</v>
      </c>
      <c r="M18">
        <v>0</v>
      </c>
      <c r="N18">
        <f t="shared" si="4"/>
        <v>0</v>
      </c>
      <c r="O18">
        <v>0</v>
      </c>
      <c r="P18">
        <f t="shared" si="5"/>
        <v>0</v>
      </c>
      <c r="Q18">
        <v>0</v>
      </c>
      <c r="R18">
        <f t="shared" si="20"/>
        <v>0</v>
      </c>
      <c r="S18">
        <v>0</v>
      </c>
      <c r="T18">
        <f t="shared" si="6"/>
        <v>0</v>
      </c>
      <c r="U18">
        <v>0</v>
      </c>
      <c r="V18">
        <f t="shared" si="21"/>
        <v>0</v>
      </c>
      <c r="W18">
        <v>0</v>
      </c>
      <c r="X18">
        <f t="shared" si="7"/>
        <v>0</v>
      </c>
      <c r="Y18">
        <v>0</v>
      </c>
      <c r="Z18">
        <f t="shared" si="8"/>
        <v>0</v>
      </c>
      <c r="AA18">
        <v>0</v>
      </c>
      <c r="AB18">
        <f t="shared" si="9"/>
        <v>0</v>
      </c>
      <c r="AC18">
        <v>1.9</v>
      </c>
      <c r="AD18">
        <f t="shared" si="1"/>
        <v>0</v>
      </c>
      <c r="AE18">
        <v>0.6</v>
      </c>
      <c r="AF18">
        <f t="shared" si="10"/>
        <v>0</v>
      </c>
      <c r="AG18">
        <v>0.7</v>
      </c>
      <c r="AH18">
        <f t="shared" si="11"/>
        <v>0</v>
      </c>
      <c r="AI18">
        <v>0</v>
      </c>
      <c r="AJ18">
        <f t="shared" si="12"/>
        <v>0</v>
      </c>
      <c r="AK18">
        <v>4.5999999999999996</v>
      </c>
      <c r="AL18">
        <f t="shared" si="13"/>
        <v>0</v>
      </c>
      <c r="AM18">
        <v>0</v>
      </c>
      <c r="AN18">
        <f t="shared" si="14"/>
        <v>0</v>
      </c>
      <c r="AO18">
        <v>0</v>
      </c>
      <c r="AP18">
        <f t="shared" si="15"/>
        <v>0</v>
      </c>
      <c r="AQ18">
        <v>0.7</v>
      </c>
      <c r="AR18">
        <f t="shared" si="16"/>
        <v>0</v>
      </c>
      <c r="AS18">
        <v>0</v>
      </c>
      <c r="AT18">
        <f t="shared" si="17"/>
        <v>0</v>
      </c>
      <c r="AU18">
        <v>0</v>
      </c>
      <c r="AV18">
        <f t="shared" si="18"/>
        <v>0</v>
      </c>
      <c r="AW18">
        <v>0</v>
      </c>
      <c r="AX18">
        <f t="shared" si="19"/>
        <v>0</v>
      </c>
      <c r="AY18">
        <f t="shared" si="2"/>
        <v>0</v>
      </c>
    </row>
    <row r="19" spans="1:51">
      <c r="A19" s="1" t="s">
        <v>123</v>
      </c>
      <c r="B19" s="6">
        <v>10177093</v>
      </c>
      <c r="F19" t="s">
        <v>102</v>
      </c>
      <c r="G19" s="1">
        <v>78</v>
      </c>
      <c r="H19" t="s">
        <v>103</v>
      </c>
      <c r="I19">
        <v>1.0089999999999999</v>
      </c>
      <c r="J19">
        <f t="shared" si="22"/>
        <v>1</v>
      </c>
      <c r="K19">
        <v>5</v>
      </c>
      <c r="L19">
        <f t="shared" si="3"/>
        <v>0</v>
      </c>
      <c r="M19">
        <v>0</v>
      </c>
      <c r="N19">
        <f t="shared" si="4"/>
        <v>0</v>
      </c>
      <c r="O19">
        <v>0</v>
      </c>
      <c r="P19">
        <f t="shared" si="5"/>
        <v>0</v>
      </c>
      <c r="Q19">
        <v>0</v>
      </c>
      <c r="R19">
        <f t="shared" si="20"/>
        <v>0</v>
      </c>
      <c r="S19">
        <v>0</v>
      </c>
      <c r="T19">
        <f t="shared" si="6"/>
        <v>0</v>
      </c>
      <c r="U19">
        <v>0</v>
      </c>
      <c r="V19">
        <f t="shared" si="21"/>
        <v>0</v>
      </c>
      <c r="W19">
        <v>0</v>
      </c>
      <c r="X19">
        <f t="shared" si="7"/>
        <v>0</v>
      </c>
      <c r="Y19">
        <v>0</v>
      </c>
      <c r="Z19">
        <f t="shared" si="8"/>
        <v>0</v>
      </c>
      <c r="AA19">
        <v>0</v>
      </c>
      <c r="AB19">
        <f t="shared" si="9"/>
        <v>0</v>
      </c>
      <c r="AC19">
        <v>0.7</v>
      </c>
      <c r="AD19">
        <f t="shared" si="1"/>
        <v>0</v>
      </c>
      <c r="AE19">
        <v>1</v>
      </c>
      <c r="AF19">
        <f t="shared" si="10"/>
        <v>0</v>
      </c>
      <c r="AG19">
        <v>0.7</v>
      </c>
      <c r="AH19">
        <f t="shared" si="11"/>
        <v>0</v>
      </c>
      <c r="AI19">
        <v>0.12</v>
      </c>
      <c r="AJ19">
        <f t="shared" si="12"/>
        <v>0</v>
      </c>
      <c r="AK19">
        <v>1.8</v>
      </c>
      <c r="AL19">
        <f t="shared" si="13"/>
        <v>0</v>
      </c>
      <c r="AM19">
        <v>0</v>
      </c>
      <c r="AN19">
        <f t="shared" si="14"/>
        <v>0</v>
      </c>
      <c r="AO19">
        <v>0</v>
      </c>
      <c r="AP19">
        <f t="shared" si="15"/>
        <v>0</v>
      </c>
      <c r="AQ19">
        <v>0.6</v>
      </c>
      <c r="AR19">
        <f t="shared" si="16"/>
        <v>0</v>
      </c>
      <c r="AS19">
        <v>0</v>
      </c>
      <c r="AT19">
        <f t="shared" si="17"/>
        <v>0</v>
      </c>
      <c r="AU19">
        <v>0</v>
      </c>
      <c r="AV19">
        <f t="shared" si="18"/>
        <v>0</v>
      </c>
      <c r="AW19">
        <v>0</v>
      </c>
      <c r="AX19">
        <f t="shared" si="19"/>
        <v>0</v>
      </c>
      <c r="AY19">
        <f t="shared" si="2"/>
        <v>0</v>
      </c>
    </row>
    <row r="20" spans="1:51">
      <c r="A20" s="1" t="s">
        <v>124</v>
      </c>
      <c r="B20" s="6">
        <v>10177092</v>
      </c>
      <c r="F20" t="s">
        <v>105</v>
      </c>
      <c r="G20" s="1">
        <v>70</v>
      </c>
      <c r="H20" t="s">
        <v>110</v>
      </c>
      <c r="I20">
        <v>1.01</v>
      </c>
      <c r="J20">
        <f t="shared" si="22"/>
        <v>0</v>
      </c>
      <c r="K20">
        <v>6</v>
      </c>
      <c r="L20">
        <f t="shared" si="3"/>
        <v>0</v>
      </c>
      <c r="M20">
        <v>0</v>
      </c>
      <c r="N20">
        <f t="shared" si="4"/>
        <v>0</v>
      </c>
      <c r="O20">
        <v>0</v>
      </c>
      <c r="P20">
        <f t="shared" si="5"/>
        <v>0</v>
      </c>
      <c r="Q20">
        <v>0</v>
      </c>
      <c r="R20">
        <f t="shared" si="20"/>
        <v>0</v>
      </c>
      <c r="S20">
        <v>0</v>
      </c>
      <c r="T20">
        <f t="shared" si="6"/>
        <v>0</v>
      </c>
      <c r="U20">
        <v>0</v>
      </c>
      <c r="V20">
        <f t="shared" si="21"/>
        <v>0</v>
      </c>
      <c r="W20">
        <v>0</v>
      </c>
      <c r="X20">
        <f t="shared" si="7"/>
        <v>0</v>
      </c>
      <c r="Y20">
        <v>0</v>
      </c>
      <c r="Z20">
        <f t="shared" si="8"/>
        <v>0</v>
      </c>
      <c r="AA20">
        <v>0</v>
      </c>
      <c r="AB20">
        <f t="shared" si="9"/>
        <v>0</v>
      </c>
      <c r="AC20">
        <v>1.1000000000000001</v>
      </c>
      <c r="AD20">
        <f t="shared" si="1"/>
        <v>0</v>
      </c>
      <c r="AE20">
        <v>5.7</v>
      </c>
      <c r="AF20">
        <f t="shared" si="10"/>
        <v>0</v>
      </c>
      <c r="AG20">
        <v>4.5999999999999996</v>
      </c>
      <c r="AH20">
        <f t="shared" si="11"/>
        <v>0</v>
      </c>
      <c r="AI20">
        <v>0</v>
      </c>
      <c r="AJ20">
        <f t="shared" si="12"/>
        <v>0</v>
      </c>
      <c r="AK20">
        <v>32.200000000000003</v>
      </c>
      <c r="AL20">
        <f t="shared" si="13"/>
        <v>0</v>
      </c>
      <c r="AM20">
        <v>0.1</v>
      </c>
      <c r="AN20">
        <f t="shared" si="14"/>
        <v>0</v>
      </c>
      <c r="AO20">
        <v>0</v>
      </c>
      <c r="AP20">
        <f t="shared" si="15"/>
        <v>0</v>
      </c>
      <c r="AQ20">
        <v>1</v>
      </c>
      <c r="AR20">
        <f t="shared" si="16"/>
        <v>0</v>
      </c>
      <c r="AS20">
        <v>0</v>
      </c>
      <c r="AT20">
        <f t="shared" si="17"/>
        <v>0</v>
      </c>
      <c r="AU20">
        <v>0.1</v>
      </c>
      <c r="AV20">
        <f t="shared" si="18"/>
        <v>0</v>
      </c>
      <c r="AW20">
        <v>0</v>
      </c>
      <c r="AX20">
        <f t="shared" si="19"/>
        <v>0</v>
      </c>
      <c r="AY20">
        <f t="shared" si="2"/>
        <v>0</v>
      </c>
    </row>
    <row r="21" spans="1:51">
      <c r="A21" s="1" t="s">
        <v>125</v>
      </c>
      <c r="B21" s="6">
        <v>10177089</v>
      </c>
      <c r="F21" t="s">
        <v>102</v>
      </c>
      <c r="G21" s="1">
        <v>69</v>
      </c>
      <c r="H21" t="s">
        <v>110</v>
      </c>
      <c r="I21">
        <v>1.02</v>
      </c>
      <c r="J21">
        <f t="shared" si="22"/>
        <v>0</v>
      </c>
      <c r="K21">
        <v>6</v>
      </c>
      <c r="L21">
        <f t="shared" si="3"/>
        <v>0</v>
      </c>
      <c r="M21">
        <v>0</v>
      </c>
      <c r="N21">
        <f t="shared" si="4"/>
        <v>0</v>
      </c>
      <c r="O21">
        <v>0</v>
      </c>
      <c r="P21">
        <f t="shared" si="5"/>
        <v>0</v>
      </c>
      <c r="Q21">
        <v>0</v>
      </c>
      <c r="R21">
        <f t="shared" si="20"/>
        <v>0</v>
      </c>
      <c r="S21">
        <v>0</v>
      </c>
      <c r="T21">
        <f t="shared" si="6"/>
        <v>0</v>
      </c>
      <c r="U21">
        <v>0</v>
      </c>
      <c r="V21">
        <f t="shared" si="21"/>
        <v>0</v>
      </c>
      <c r="W21">
        <v>0</v>
      </c>
      <c r="X21">
        <f t="shared" si="7"/>
        <v>0</v>
      </c>
      <c r="Y21">
        <v>0</v>
      </c>
      <c r="Z21">
        <f t="shared" si="8"/>
        <v>0</v>
      </c>
      <c r="AA21">
        <v>0</v>
      </c>
      <c r="AB21">
        <f t="shared" si="9"/>
        <v>0</v>
      </c>
      <c r="AC21">
        <v>2.2000000000000002</v>
      </c>
      <c r="AD21">
        <f t="shared" si="1"/>
        <v>0</v>
      </c>
      <c r="AE21">
        <v>1.9</v>
      </c>
      <c r="AF21">
        <f t="shared" si="10"/>
        <v>0</v>
      </c>
      <c r="AG21">
        <v>6.7</v>
      </c>
      <c r="AH21">
        <f t="shared" si="11"/>
        <v>0</v>
      </c>
      <c r="AI21">
        <v>0.38</v>
      </c>
      <c r="AJ21">
        <f t="shared" si="12"/>
        <v>0</v>
      </c>
      <c r="AK21">
        <v>2546.1999999999998</v>
      </c>
      <c r="AL21">
        <f t="shared" si="13"/>
        <v>1</v>
      </c>
      <c r="AM21">
        <v>0</v>
      </c>
      <c r="AN21">
        <f t="shared" si="14"/>
        <v>0</v>
      </c>
      <c r="AO21">
        <v>0</v>
      </c>
      <c r="AP21">
        <f t="shared" si="15"/>
        <v>0</v>
      </c>
      <c r="AQ21">
        <v>1.9</v>
      </c>
      <c r="AR21">
        <f t="shared" si="16"/>
        <v>0</v>
      </c>
      <c r="AS21">
        <v>0</v>
      </c>
      <c r="AT21">
        <f t="shared" si="17"/>
        <v>0</v>
      </c>
      <c r="AU21">
        <v>1.8</v>
      </c>
      <c r="AV21">
        <f t="shared" si="18"/>
        <v>0</v>
      </c>
      <c r="AW21">
        <v>0</v>
      </c>
      <c r="AX21">
        <f t="shared" si="19"/>
        <v>0</v>
      </c>
      <c r="AY21">
        <f t="shared" si="2"/>
        <v>1</v>
      </c>
    </row>
    <row r="22" spans="1:51">
      <c r="A22" s="1" t="s">
        <v>126</v>
      </c>
      <c r="B22" s="6">
        <v>10177090</v>
      </c>
      <c r="F22" t="s">
        <v>102</v>
      </c>
      <c r="G22" s="1">
        <v>58</v>
      </c>
      <c r="H22" t="s">
        <v>110</v>
      </c>
      <c r="I22">
        <v>1.016</v>
      </c>
      <c r="J22">
        <f t="shared" si="22"/>
        <v>0</v>
      </c>
      <c r="K22">
        <v>5.5</v>
      </c>
      <c r="L22">
        <f t="shared" si="3"/>
        <v>0</v>
      </c>
      <c r="M22">
        <v>0</v>
      </c>
      <c r="N22">
        <f t="shared" si="4"/>
        <v>0</v>
      </c>
      <c r="O22">
        <v>0</v>
      </c>
      <c r="P22">
        <f t="shared" si="5"/>
        <v>0</v>
      </c>
      <c r="Q22">
        <v>0</v>
      </c>
      <c r="R22">
        <f t="shared" si="20"/>
        <v>0</v>
      </c>
      <c r="S22">
        <v>0</v>
      </c>
      <c r="T22">
        <f t="shared" si="6"/>
        <v>0</v>
      </c>
      <c r="U22">
        <v>0</v>
      </c>
      <c r="V22">
        <f t="shared" si="21"/>
        <v>0</v>
      </c>
      <c r="W22">
        <v>0</v>
      </c>
      <c r="X22">
        <f t="shared" si="7"/>
        <v>0</v>
      </c>
      <c r="Y22">
        <v>0</v>
      </c>
      <c r="Z22">
        <f t="shared" si="8"/>
        <v>0</v>
      </c>
      <c r="AA22">
        <v>0</v>
      </c>
      <c r="AB22">
        <f t="shared" si="9"/>
        <v>0</v>
      </c>
      <c r="AC22">
        <v>4.7</v>
      </c>
      <c r="AD22">
        <f t="shared" si="1"/>
        <v>0</v>
      </c>
      <c r="AE22">
        <v>5.4</v>
      </c>
      <c r="AF22">
        <f t="shared" si="10"/>
        <v>0</v>
      </c>
      <c r="AG22">
        <v>2.2999999999999998</v>
      </c>
      <c r="AH22">
        <f t="shared" si="11"/>
        <v>0</v>
      </c>
      <c r="AI22">
        <v>0.77</v>
      </c>
      <c r="AJ22">
        <f t="shared" si="12"/>
        <v>0</v>
      </c>
      <c r="AK22">
        <v>1.8</v>
      </c>
      <c r="AL22">
        <f t="shared" si="13"/>
        <v>0</v>
      </c>
      <c r="AM22">
        <v>0.1</v>
      </c>
      <c r="AN22">
        <f t="shared" si="14"/>
        <v>0</v>
      </c>
      <c r="AO22">
        <v>0</v>
      </c>
      <c r="AP22">
        <f t="shared" si="15"/>
        <v>0</v>
      </c>
      <c r="AQ22">
        <v>2</v>
      </c>
      <c r="AR22">
        <f t="shared" si="16"/>
        <v>0</v>
      </c>
      <c r="AS22">
        <v>0.64</v>
      </c>
      <c r="AT22">
        <f t="shared" si="17"/>
        <v>0</v>
      </c>
      <c r="AU22">
        <v>0.8</v>
      </c>
      <c r="AV22">
        <f t="shared" si="18"/>
        <v>0</v>
      </c>
      <c r="AW22">
        <v>0</v>
      </c>
      <c r="AX22">
        <f t="shared" si="19"/>
        <v>0</v>
      </c>
      <c r="AY22">
        <f t="shared" si="2"/>
        <v>0</v>
      </c>
    </row>
    <row r="23" spans="1:51">
      <c r="A23" s="1" t="s">
        <v>127</v>
      </c>
      <c r="B23" s="6">
        <v>10177087</v>
      </c>
      <c r="F23" t="s">
        <v>102</v>
      </c>
      <c r="G23" s="1">
        <v>55</v>
      </c>
      <c r="H23" t="s">
        <v>106</v>
      </c>
      <c r="I23">
        <v>1.0209999999999999</v>
      </c>
      <c r="J23">
        <f t="shared" si="22"/>
        <v>0</v>
      </c>
      <c r="K23">
        <v>5.5</v>
      </c>
      <c r="L23">
        <f t="shared" si="3"/>
        <v>0</v>
      </c>
      <c r="M23">
        <v>0</v>
      </c>
      <c r="N23">
        <f t="shared" si="4"/>
        <v>0</v>
      </c>
      <c r="O23">
        <v>0</v>
      </c>
      <c r="P23">
        <f t="shared" si="5"/>
        <v>0</v>
      </c>
      <c r="Q23">
        <v>0</v>
      </c>
      <c r="R23">
        <f t="shared" si="20"/>
        <v>0</v>
      </c>
      <c r="S23">
        <v>0</v>
      </c>
      <c r="T23">
        <f t="shared" si="6"/>
        <v>0</v>
      </c>
      <c r="U23">
        <v>0</v>
      </c>
      <c r="V23">
        <f t="shared" si="21"/>
        <v>0</v>
      </c>
      <c r="W23">
        <v>0</v>
      </c>
      <c r="X23">
        <f t="shared" si="7"/>
        <v>0</v>
      </c>
      <c r="Y23">
        <v>0</v>
      </c>
      <c r="Z23">
        <f t="shared" si="8"/>
        <v>0</v>
      </c>
      <c r="AA23">
        <v>2</v>
      </c>
      <c r="AB23">
        <f t="shared" si="9"/>
        <v>1</v>
      </c>
      <c r="AC23">
        <v>4.5999999999999996</v>
      </c>
      <c r="AD23">
        <f t="shared" si="1"/>
        <v>0</v>
      </c>
      <c r="AE23">
        <v>6.4</v>
      </c>
      <c r="AF23">
        <f t="shared" si="10"/>
        <v>0</v>
      </c>
      <c r="AG23">
        <v>11.1</v>
      </c>
      <c r="AH23">
        <f t="shared" si="11"/>
        <v>1</v>
      </c>
      <c r="AI23">
        <v>0.9</v>
      </c>
      <c r="AJ23">
        <f t="shared" si="12"/>
        <v>0</v>
      </c>
      <c r="AK23">
        <v>78.3</v>
      </c>
      <c r="AL23">
        <f t="shared" si="13"/>
        <v>0</v>
      </c>
      <c r="AM23">
        <v>0.1</v>
      </c>
      <c r="AN23">
        <f t="shared" si="14"/>
        <v>0</v>
      </c>
      <c r="AO23">
        <v>0</v>
      </c>
      <c r="AP23">
        <f t="shared" si="15"/>
        <v>0</v>
      </c>
      <c r="AQ23">
        <v>2.5</v>
      </c>
      <c r="AR23">
        <f t="shared" si="16"/>
        <v>0</v>
      </c>
      <c r="AS23">
        <v>0.12</v>
      </c>
      <c r="AT23">
        <f t="shared" si="17"/>
        <v>0</v>
      </c>
      <c r="AU23">
        <v>5.6</v>
      </c>
      <c r="AV23">
        <f t="shared" si="18"/>
        <v>1</v>
      </c>
      <c r="AW23">
        <v>0</v>
      </c>
      <c r="AX23">
        <f t="shared" si="19"/>
        <v>0</v>
      </c>
      <c r="AY23">
        <f t="shared" si="2"/>
        <v>3</v>
      </c>
    </row>
    <row r="24" spans="1:51">
      <c r="A24" s="1" t="s">
        <v>128</v>
      </c>
      <c r="B24" s="6">
        <v>30331747</v>
      </c>
      <c r="E24" s="4" t="s">
        <v>114</v>
      </c>
      <c r="F24" t="s">
        <v>105</v>
      </c>
      <c r="G24" s="1">
        <v>71</v>
      </c>
      <c r="H24" t="s">
        <v>110</v>
      </c>
      <c r="I24">
        <v>1.01</v>
      </c>
      <c r="J24">
        <f t="shared" si="22"/>
        <v>0</v>
      </c>
      <c r="K24">
        <v>5.5</v>
      </c>
      <c r="L24">
        <f t="shared" si="3"/>
        <v>0</v>
      </c>
      <c r="M24">
        <v>0</v>
      </c>
      <c r="N24">
        <f t="shared" si="4"/>
        <v>0</v>
      </c>
      <c r="O24">
        <v>0</v>
      </c>
      <c r="P24">
        <f t="shared" si="5"/>
        <v>0</v>
      </c>
      <c r="Q24">
        <v>0</v>
      </c>
      <c r="R24">
        <f t="shared" si="20"/>
        <v>0</v>
      </c>
      <c r="S24">
        <v>0</v>
      </c>
      <c r="T24">
        <f t="shared" si="6"/>
        <v>0</v>
      </c>
      <c r="U24">
        <v>0</v>
      </c>
      <c r="V24">
        <f t="shared" si="21"/>
        <v>0</v>
      </c>
      <c r="W24">
        <v>0</v>
      </c>
      <c r="X24">
        <f t="shared" si="7"/>
        <v>0</v>
      </c>
      <c r="Y24">
        <v>0</v>
      </c>
      <c r="Z24">
        <f t="shared" si="8"/>
        <v>0</v>
      </c>
      <c r="AA24">
        <v>0</v>
      </c>
      <c r="AB24">
        <f t="shared" si="9"/>
        <v>0</v>
      </c>
      <c r="AC24">
        <v>1.8</v>
      </c>
      <c r="AD24">
        <f t="shared" si="1"/>
        <v>0</v>
      </c>
      <c r="AE24">
        <v>0.9</v>
      </c>
      <c r="AF24">
        <f t="shared" si="10"/>
        <v>0</v>
      </c>
      <c r="AG24">
        <v>1.5</v>
      </c>
      <c r="AH24">
        <f t="shared" si="11"/>
        <v>0</v>
      </c>
      <c r="AI24">
        <v>0</v>
      </c>
      <c r="AJ24">
        <f t="shared" si="12"/>
        <v>0</v>
      </c>
      <c r="AK24">
        <v>6.4</v>
      </c>
      <c r="AL24">
        <f t="shared" si="13"/>
        <v>0</v>
      </c>
      <c r="AM24">
        <v>0</v>
      </c>
      <c r="AN24">
        <f t="shared" si="14"/>
        <v>0</v>
      </c>
      <c r="AO24">
        <v>0</v>
      </c>
      <c r="AP24">
        <f t="shared" si="15"/>
        <v>0</v>
      </c>
      <c r="AQ24">
        <v>0.6</v>
      </c>
      <c r="AR24">
        <f t="shared" si="16"/>
        <v>0</v>
      </c>
      <c r="AS24">
        <v>0</v>
      </c>
      <c r="AT24">
        <f t="shared" si="17"/>
        <v>0</v>
      </c>
      <c r="AU24">
        <v>0.1</v>
      </c>
      <c r="AV24">
        <f t="shared" si="18"/>
        <v>0</v>
      </c>
      <c r="AW24">
        <v>0</v>
      </c>
      <c r="AX24">
        <f t="shared" si="19"/>
        <v>0</v>
      </c>
      <c r="AY24">
        <f t="shared" si="2"/>
        <v>0</v>
      </c>
    </row>
    <row r="25" spans="1:51">
      <c r="A25" s="1" t="s">
        <v>129</v>
      </c>
      <c r="B25" s="6">
        <v>30331566</v>
      </c>
      <c r="F25" t="s">
        <v>102</v>
      </c>
      <c r="G25" s="1">
        <v>27</v>
      </c>
      <c r="H25" t="s">
        <v>110</v>
      </c>
      <c r="I25">
        <v>1.018</v>
      </c>
      <c r="J25">
        <f t="shared" si="22"/>
        <v>0</v>
      </c>
      <c r="K25">
        <v>6.5</v>
      </c>
      <c r="L25">
        <f t="shared" si="3"/>
        <v>0</v>
      </c>
      <c r="M25">
        <v>0</v>
      </c>
      <c r="N25">
        <f t="shared" si="4"/>
        <v>0</v>
      </c>
      <c r="O25">
        <v>0</v>
      </c>
      <c r="P25">
        <f t="shared" si="5"/>
        <v>0</v>
      </c>
      <c r="Q25">
        <v>0</v>
      </c>
      <c r="R25">
        <f t="shared" si="20"/>
        <v>0</v>
      </c>
      <c r="S25">
        <v>0</v>
      </c>
      <c r="T25">
        <f t="shared" si="6"/>
        <v>0</v>
      </c>
      <c r="U25">
        <v>0</v>
      </c>
      <c r="V25">
        <f t="shared" si="21"/>
        <v>0</v>
      </c>
      <c r="W25">
        <v>0</v>
      </c>
      <c r="X25">
        <f t="shared" si="7"/>
        <v>0</v>
      </c>
      <c r="Y25">
        <v>0</v>
      </c>
      <c r="Z25">
        <f t="shared" si="8"/>
        <v>0</v>
      </c>
      <c r="AA25">
        <v>0</v>
      </c>
      <c r="AB25">
        <f t="shared" si="9"/>
        <v>0</v>
      </c>
      <c r="AC25">
        <v>4.7</v>
      </c>
      <c r="AD25">
        <f t="shared" si="1"/>
        <v>0</v>
      </c>
      <c r="AE25">
        <v>1.4</v>
      </c>
      <c r="AF25">
        <f t="shared" si="10"/>
        <v>0</v>
      </c>
      <c r="AG25">
        <v>1.1000000000000001</v>
      </c>
      <c r="AH25">
        <f t="shared" si="11"/>
        <v>0</v>
      </c>
      <c r="AI25">
        <v>0.38</v>
      </c>
      <c r="AJ25">
        <f t="shared" si="12"/>
        <v>0</v>
      </c>
      <c r="AK25">
        <v>0</v>
      </c>
      <c r="AL25">
        <f t="shared" si="13"/>
        <v>0</v>
      </c>
      <c r="AM25">
        <v>0</v>
      </c>
      <c r="AN25">
        <f t="shared" si="14"/>
        <v>0</v>
      </c>
      <c r="AO25">
        <v>0</v>
      </c>
      <c r="AP25">
        <f t="shared" si="15"/>
        <v>0</v>
      </c>
      <c r="AQ25">
        <v>1</v>
      </c>
      <c r="AR25">
        <f t="shared" si="16"/>
        <v>0</v>
      </c>
      <c r="AS25">
        <v>0.25</v>
      </c>
      <c r="AT25">
        <f t="shared" si="17"/>
        <v>0</v>
      </c>
      <c r="AU25">
        <v>0.1</v>
      </c>
      <c r="AV25">
        <f t="shared" si="18"/>
        <v>0</v>
      </c>
      <c r="AW25">
        <v>0</v>
      </c>
      <c r="AX25">
        <f t="shared" si="19"/>
        <v>0</v>
      </c>
      <c r="AY25">
        <f t="shared" si="2"/>
        <v>0</v>
      </c>
    </row>
    <row r="26" spans="1:51">
      <c r="A26" s="1" t="s">
        <v>130</v>
      </c>
      <c r="B26" s="6">
        <v>30331558</v>
      </c>
      <c r="F26" t="s">
        <v>102</v>
      </c>
      <c r="G26" s="1">
        <v>51</v>
      </c>
      <c r="H26" t="s">
        <v>110</v>
      </c>
      <c r="I26">
        <v>1.008</v>
      </c>
      <c r="J26">
        <f t="shared" si="22"/>
        <v>1</v>
      </c>
      <c r="K26">
        <v>5</v>
      </c>
      <c r="L26">
        <f t="shared" si="3"/>
        <v>0</v>
      </c>
      <c r="M26">
        <v>0</v>
      </c>
      <c r="N26">
        <f t="shared" si="4"/>
        <v>0</v>
      </c>
      <c r="O26">
        <v>0</v>
      </c>
      <c r="P26">
        <f t="shared" si="5"/>
        <v>0</v>
      </c>
      <c r="Q26">
        <v>0</v>
      </c>
      <c r="R26">
        <f t="shared" si="20"/>
        <v>0</v>
      </c>
      <c r="S26">
        <v>0</v>
      </c>
      <c r="T26">
        <f t="shared" si="6"/>
        <v>0</v>
      </c>
      <c r="U26">
        <v>0</v>
      </c>
      <c r="V26">
        <f t="shared" si="21"/>
        <v>0</v>
      </c>
      <c r="W26">
        <v>0</v>
      </c>
      <c r="X26">
        <f t="shared" si="7"/>
        <v>0</v>
      </c>
      <c r="Y26">
        <v>0</v>
      </c>
      <c r="Z26">
        <f t="shared" si="8"/>
        <v>0</v>
      </c>
      <c r="AA26">
        <v>0</v>
      </c>
      <c r="AB26">
        <f t="shared" si="9"/>
        <v>0</v>
      </c>
      <c r="AC26">
        <v>1</v>
      </c>
      <c r="AD26">
        <f t="shared" si="1"/>
        <v>0</v>
      </c>
      <c r="AE26">
        <v>0.3</v>
      </c>
      <c r="AF26">
        <f t="shared" si="10"/>
        <v>0</v>
      </c>
      <c r="AG26">
        <v>0</v>
      </c>
      <c r="AH26">
        <f t="shared" si="11"/>
        <v>0</v>
      </c>
      <c r="AI26">
        <v>0</v>
      </c>
      <c r="AJ26">
        <f t="shared" si="12"/>
        <v>0</v>
      </c>
      <c r="AK26">
        <v>44.1</v>
      </c>
      <c r="AL26">
        <f t="shared" si="13"/>
        <v>0</v>
      </c>
      <c r="AM26">
        <v>0.2</v>
      </c>
      <c r="AN26">
        <f t="shared" si="14"/>
        <v>0</v>
      </c>
      <c r="AO26">
        <v>0</v>
      </c>
      <c r="AP26">
        <f t="shared" si="15"/>
        <v>0</v>
      </c>
      <c r="AQ26">
        <v>0</v>
      </c>
      <c r="AR26">
        <f t="shared" si="16"/>
        <v>0</v>
      </c>
      <c r="AS26">
        <v>0</v>
      </c>
      <c r="AT26">
        <f t="shared" si="17"/>
        <v>0</v>
      </c>
      <c r="AU26">
        <v>0</v>
      </c>
      <c r="AV26">
        <f t="shared" si="18"/>
        <v>0</v>
      </c>
      <c r="AW26">
        <v>0</v>
      </c>
      <c r="AX26">
        <f t="shared" si="19"/>
        <v>0</v>
      </c>
      <c r="AY26">
        <f t="shared" si="2"/>
        <v>0</v>
      </c>
    </row>
    <row r="27" spans="1:51">
      <c r="A27" s="1" t="s">
        <v>131</v>
      </c>
      <c r="B27" s="6">
        <v>30331760</v>
      </c>
      <c r="E27" s="4" t="s">
        <v>114</v>
      </c>
      <c r="F27" t="s">
        <v>105</v>
      </c>
      <c r="G27" s="1">
        <v>71</v>
      </c>
      <c r="H27" t="s">
        <v>110</v>
      </c>
      <c r="I27">
        <v>1.008</v>
      </c>
      <c r="J27">
        <f t="shared" si="22"/>
        <v>1</v>
      </c>
      <c r="K27">
        <v>5.5</v>
      </c>
      <c r="L27">
        <f t="shared" si="3"/>
        <v>0</v>
      </c>
      <c r="M27">
        <v>0</v>
      </c>
      <c r="N27">
        <f t="shared" si="4"/>
        <v>0</v>
      </c>
      <c r="O27">
        <v>0</v>
      </c>
      <c r="P27">
        <f t="shared" si="5"/>
        <v>0</v>
      </c>
      <c r="Q27">
        <v>0</v>
      </c>
      <c r="R27">
        <f t="shared" si="20"/>
        <v>0</v>
      </c>
      <c r="S27">
        <v>0</v>
      </c>
      <c r="T27">
        <f t="shared" si="6"/>
        <v>0</v>
      </c>
      <c r="U27">
        <v>0</v>
      </c>
      <c r="V27">
        <f t="shared" si="21"/>
        <v>0</v>
      </c>
      <c r="W27">
        <v>0</v>
      </c>
      <c r="X27">
        <f t="shared" si="7"/>
        <v>0</v>
      </c>
      <c r="Y27">
        <v>0</v>
      </c>
      <c r="Z27">
        <f t="shared" si="8"/>
        <v>0</v>
      </c>
      <c r="AA27">
        <v>0</v>
      </c>
      <c r="AB27">
        <f t="shared" si="9"/>
        <v>0</v>
      </c>
      <c r="AC27">
        <v>1.8</v>
      </c>
      <c r="AD27">
        <f t="shared" si="1"/>
        <v>0</v>
      </c>
      <c r="AE27">
        <v>1.6</v>
      </c>
      <c r="AF27">
        <f t="shared" si="10"/>
        <v>0</v>
      </c>
      <c r="AG27">
        <v>0.9</v>
      </c>
      <c r="AH27">
        <f t="shared" si="11"/>
        <v>0</v>
      </c>
      <c r="AI27">
        <v>0</v>
      </c>
      <c r="AJ27">
        <f t="shared" si="12"/>
        <v>0</v>
      </c>
      <c r="AK27">
        <v>0.9</v>
      </c>
      <c r="AL27">
        <f t="shared" si="13"/>
        <v>0</v>
      </c>
      <c r="AM27">
        <v>0.1</v>
      </c>
      <c r="AN27">
        <f t="shared" si="14"/>
        <v>0</v>
      </c>
      <c r="AO27">
        <v>0</v>
      </c>
      <c r="AP27">
        <f t="shared" si="15"/>
        <v>0</v>
      </c>
      <c r="AQ27">
        <v>0.7</v>
      </c>
      <c r="AR27">
        <f t="shared" si="16"/>
        <v>0</v>
      </c>
      <c r="AS27">
        <v>0</v>
      </c>
      <c r="AT27">
        <f t="shared" si="17"/>
        <v>0</v>
      </c>
      <c r="AU27">
        <v>0</v>
      </c>
      <c r="AV27">
        <f t="shared" si="18"/>
        <v>0</v>
      </c>
      <c r="AW27">
        <v>0</v>
      </c>
      <c r="AX27">
        <f t="shared" si="19"/>
        <v>0</v>
      </c>
      <c r="AY27">
        <f t="shared" si="2"/>
        <v>0</v>
      </c>
    </row>
    <row r="28" spans="1:51">
      <c r="A28" s="1" t="s">
        <v>132</v>
      </c>
      <c r="B28" s="6">
        <v>30331736</v>
      </c>
      <c r="E28" s="4" t="s">
        <v>114</v>
      </c>
      <c r="F28" t="s">
        <v>102</v>
      </c>
      <c r="G28" s="1">
        <v>81</v>
      </c>
      <c r="H28" t="s">
        <v>103</v>
      </c>
      <c r="I28">
        <v>1.006</v>
      </c>
      <c r="J28">
        <f t="shared" si="22"/>
        <v>1</v>
      </c>
      <c r="K28">
        <v>5</v>
      </c>
      <c r="L28">
        <f t="shared" si="3"/>
        <v>0</v>
      </c>
      <c r="M28">
        <v>0</v>
      </c>
      <c r="N28">
        <f t="shared" si="4"/>
        <v>0</v>
      </c>
      <c r="O28">
        <v>0</v>
      </c>
      <c r="P28">
        <f t="shared" si="5"/>
        <v>0</v>
      </c>
      <c r="Q28">
        <v>0</v>
      </c>
      <c r="R28">
        <f t="shared" si="20"/>
        <v>0</v>
      </c>
      <c r="S28">
        <v>0</v>
      </c>
      <c r="T28">
        <f t="shared" si="6"/>
        <v>0</v>
      </c>
      <c r="U28">
        <v>0</v>
      </c>
      <c r="V28">
        <f t="shared" si="21"/>
        <v>0</v>
      </c>
      <c r="W28">
        <v>0</v>
      </c>
      <c r="X28">
        <f t="shared" si="7"/>
        <v>0</v>
      </c>
      <c r="Y28">
        <v>0</v>
      </c>
      <c r="Z28">
        <f t="shared" si="8"/>
        <v>0</v>
      </c>
      <c r="AA28">
        <v>0</v>
      </c>
      <c r="AB28">
        <f t="shared" si="9"/>
        <v>0</v>
      </c>
      <c r="AC28">
        <v>1.1000000000000001</v>
      </c>
      <c r="AD28">
        <f t="shared" si="1"/>
        <v>0</v>
      </c>
      <c r="AE28">
        <v>13.4</v>
      </c>
      <c r="AF28">
        <f t="shared" si="10"/>
        <v>0</v>
      </c>
      <c r="AG28">
        <v>1.6</v>
      </c>
      <c r="AH28">
        <f t="shared" si="11"/>
        <v>0</v>
      </c>
      <c r="AI28">
        <v>0.12</v>
      </c>
      <c r="AJ28">
        <f t="shared" si="12"/>
        <v>0</v>
      </c>
      <c r="AK28">
        <v>0.9</v>
      </c>
      <c r="AL28">
        <f t="shared" si="13"/>
        <v>0</v>
      </c>
      <c r="AM28">
        <v>0.1</v>
      </c>
      <c r="AN28">
        <f t="shared" si="14"/>
        <v>0</v>
      </c>
      <c r="AO28">
        <v>0</v>
      </c>
      <c r="AP28">
        <f t="shared" si="15"/>
        <v>0</v>
      </c>
      <c r="AQ28">
        <v>1</v>
      </c>
      <c r="AR28">
        <f t="shared" si="16"/>
        <v>0</v>
      </c>
      <c r="AS28">
        <v>0.12</v>
      </c>
      <c r="AT28">
        <f t="shared" si="17"/>
        <v>0</v>
      </c>
      <c r="AU28">
        <v>0</v>
      </c>
      <c r="AV28">
        <f t="shared" si="18"/>
        <v>0</v>
      </c>
      <c r="AW28">
        <v>0</v>
      </c>
      <c r="AX28">
        <f t="shared" si="19"/>
        <v>0</v>
      </c>
      <c r="AY28">
        <f t="shared" si="2"/>
        <v>0</v>
      </c>
    </row>
    <row r="29" spans="1:51">
      <c r="A29" s="1" t="s">
        <v>133</v>
      </c>
      <c r="B29" s="6">
        <v>30331730</v>
      </c>
      <c r="E29" s="4" t="s">
        <v>114</v>
      </c>
      <c r="F29" t="s">
        <v>102</v>
      </c>
      <c r="G29" s="1">
        <v>22</v>
      </c>
      <c r="H29" t="s">
        <v>110</v>
      </c>
      <c r="I29">
        <v>1.016</v>
      </c>
      <c r="J29">
        <f t="shared" si="22"/>
        <v>0</v>
      </c>
      <c r="K29">
        <v>7</v>
      </c>
      <c r="L29">
        <f t="shared" si="3"/>
        <v>0</v>
      </c>
      <c r="M29">
        <v>0</v>
      </c>
      <c r="N29">
        <f t="shared" si="4"/>
        <v>0</v>
      </c>
      <c r="O29">
        <v>0</v>
      </c>
      <c r="P29">
        <f t="shared" si="5"/>
        <v>0</v>
      </c>
      <c r="Q29">
        <v>0</v>
      </c>
      <c r="R29">
        <f t="shared" si="20"/>
        <v>0</v>
      </c>
      <c r="S29">
        <v>0</v>
      </c>
      <c r="T29">
        <f t="shared" si="6"/>
        <v>0</v>
      </c>
      <c r="U29">
        <v>0</v>
      </c>
      <c r="V29">
        <f t="shared" si="21"/>
        <v>0</v>
      </c>
      <c r="W29">
        <v>0</v>
      </c>
      <c r="X29">
        <f t="shared" si="7"/>
        <v>0</v>
      </c>
      <c r="Y29">
        <v>0</v>
      </c>
      <c r="Z29">
        <f t="shared" si="8"/>
        <v>0</v>
      </c>
      <c r="AA29">
        <v>0</v>
      </c>
      <c r="AB29">
        <f t="shared" si="9"/>
        <v>0</v>
      </c>
      <c r="AC29">
        <v>1.5</v>
      </c>
      <c r="AD29">
        <f t="shared" si="1"/>
        <v>0</v>
      </c>
      <c r="AE29">
        <v>0.7</v>
      </c>
      <c r="AF29">
        <f t="shared" si="10"/>
        <v>0</v>
      </c>
      <c r="AG29">
        <v>0.1</v>
      </c>
      <c r="AH29">
        <f t="shared" si="11"/>
        <v>0</v>
      </c>
      <c r="AI29">
        <v>0</v>
      </c>
      <c r="AJ29">
        <f t="shared" si="12"/>
        <v>0</v>
      </c>
      <c r="AK29">
        <v>1.8</v>
      </c>
      <c r="AL29">
        <f t="shared" si="13"/>
        <v>0</v>
      </c>
      <c r="AM29">
        <v>0</v>
      </c>
      <c r="AN29">
        <f t="shared" si="14"/>
        <v>0</v>
      </c>
      <c r="AO29">
        <v>0</v>
      </c>
      <c r="AP29">
        <f t="shared" si="15"/>
        <v>0</v>
      </c>
      <c r="AQ29">
        <v>0.1</v>
      </c>
      <c r="AR29">
        <f t="shared" si="16"/>
        <v>0</v>
      </c>
      <c r="AS29">
        <v>0</v>
      </c>
      <c r="AT29">
        <f t="shared" si="17"/>
        <v>0</v>
      </c>
      <c r="AU29">
        <v>0</v>
      </c>
      <c r="AV29">
        <f t="shared" si="18"/>
        <v>0</v>
      </c>
      <c r="AW29">
        <v>0</v>
      </c>
      <c r="AX29">
        <f t="shared" si="19"/>
        <v>0</v>
      </c>
      <c r="AY29">
        <f t="shared" si="2"/>
        <v>0</v>
      </c>
    </row>
    <row r="30" spans="1:51">
      <c r="A30" s="1" t="s">
        <v>134</v>
      </c>
      <c r="B30" s="6">
        <v>10152975</v>
      </c>
      <c r="F30" t="s">
        <v>105</v>
      </c>
      <c r="G30" s="1">
        <v>47</v>
      </c>
      <c r="H30" t="s">
        <v>118</v>
      </c>
      <c r="I30">
        <v>1.0109999999999999</v>
      </c>
      <c r="J30">
        <f t="shared" si="22"/>
        <v>0</v>
      </c>
      <c r="K30">
        <v>6</v>
      </c>
      <c r="L30">
        <f t="shared" si="3"/>
        <v>0</v>
      </c>
      <c r="M30">
        <v>0</v>
      </c>
      <c r="N30">
        <f t="shared" si="4"/>
        <v>0</v>
      </c>
      <c r="O30">
        <v>0</v>
      </c>
      <c r="P30">
        <f t="shared" si="5"/>
        <v>0</v>
      </c>
      <c r="Q30">
        <v>0</v>
      </c>
      <c r="R30">
        <f t="shared" si="20"/>
        <v>0</v>
      </c>
      <c r="S30">
        <v>0</v>
      </c>
      <c r="T30">
        <f t="shared" si="6"/>
        <v>0</v>
      </c>
      <c r="U30">
        <v>0</v>
      </c>
      <c r="V30">
        <f t="shared" si="21"/>
        <v>0</v>
      </c>
      <c r="W30">
        <v>0</v>
      </c>
      <c r="X30">
        <f t="shared" si="7"/>
        <v>0</v>
      </c>
      <c r="Y30">
        <v>0</v>
      </c>
      <c r="Z30">
        <f t="shared" si="8"/>
        <v>0</v>
      </c>
      <c r="AA30">
        <v>0</v>
      </c>
      <c r="AB30">
        <f t="shared" si="9"/>
        <v>0</v>
      </c>
      <c r="AC30">
        <v>26.5</v>
      </c>
      <c r="AD30">
        <f t="shared" si="1"/>
        <v>1</v>
      </c>
      <c r="AE30">
        <v>16.399999999999999</v>
      </c>
      <c r="AF30">
        <f t="shared" si="10"/>
        <v>0</v>
      </c>
      <c r="AG30">
        <v>11.2</v>
      </c>
      <c r="AH30">
        <f t="shared" si="11"/>
        <v>0</v>
      </c>
      <c r="AI30">
        <v>0.38</v>
      </c>
      <c r="AJ30">
        <f t="shared" si="12"/>
        <v>0</v>
      </c>
      <c r="AK30">
        <v>32.200000000000003</v>
      </c>
      <c r="AL30">
        <f t="shared" si="13"/>
        <v>0</v>
      </c>
      <c r="AM30">
        <v>0.7</v>
      </c>
      <c r="AN30">
        <f t="shared" si="14"/>
        <v>1</v>
      </c>
      <c r="AO30">
        <v>0</v>
      </c>
      <c r="AP30">
        <f t="shared" si="15"/>
        <v>0</v>
      </c>
      <c r="AQ30">
        <v>2.2999999999999998</v>
      </c>
      <c r="AR30">
        <f t="shared" si="16"/>
        <v>0</v>
      </c>
      <c r="AS30">
        <v>0.25</v>
      </c>
      <c r="AT30">
        <f t="shared" si="17"/>
        <v>0</v>
      </c>
      <c r="AU30">
        <v>0</v>
      </c>
      <c r="AV30">
        <f t="shared" si="18"/>
        <v>0</v>
      </c>
      <c r="AW30">
        <v>0</v>
      </c>
      <c r="AX30">
        <f t="shared" si="19"/>
        <v>0</v>
      </c>
      <c r="AY30">
        <f t="shared" si="2"/>
        <v>2</v>
      </c>
    </row>
    <row r="31" spans="1:51">
      <c r="A31" s="1" t="s">
        <v>135</v>
      </c>
      <c r="B31" s="6">
        <v>10153025</v>
      </c>
      <c r="F31" t="s">
        <v>105</v>
      </c>
      <c r="G31" s="1">
        <v>66</v>
      </c>
      <c r="H31" t="s">
        <v>106</v>
      </c>
      <c r="I31">
        <v>1.0049999999999999</v>
      </c>
      <c r="J31">
        <f t="shared" si="22"/>
        <v>1</v>
      </c>
      <c r="K31">
        <v>5</v>
      </c>
      <c r="L31">
        <f t="shared" si="3"/>
        <v>0</v>
      </c>
      <c r="M31">
        <v>0</v>
      </c>
      <c r="N31">
        <f t="shared" si="4"/>
        <v>0</v>
      </c>
      <c r="O31">
        <v>0</v>
      </c>
      <c r="P31">
        <f t="shared" si="5"/>
        <v>0</v>
      </c>
      <c r="Q31">
        <v>0</v>
      </c>
      <c r="R31">
        <f t="shared" si="20"/>
        <v>0</v>
      </c>
      <c r="S31">
        <v>0</v>
      </c>
      <c r="T31">
        <f t="shared" si="6"/>
        <v>0</v>
      </c>
      <c r="U31">
        <v>25</v>
      </c>
      <c r="V31">
        <f t="shared" si="21"/>
        <v>1</v>
      </c>
      <c r="W31">
        <v>0</v>
      </c>
      <c r="X31">
        <f t="shared" si="7"/>
        <v>0</v>
      </c>
      <c r="Y31">
        <v>0</v>
      </c>
      <c r="Z31">
        <f t="shared" si="8"/>
        <v>0</v>
      </c>
      <c r="AA31">
        <v>5</v>
      </c>
      <c r="AB31">
        <f t="shared" si="9"/>
        <v>1</v>
      </c>
      <c r="AC31">
        <v>63.5</v>
      </c>
      <c r="AD31">
        <f t="shared" si="1"/>
        <v>1</v>
      </c>
      <c r="AE31">
        <v>45.7</v>
      </c>
      <c r="AF31">
        <f t="shared" si="10"/>
        <v>1</v>
      </c>
      <c r="AG31">
        <v>2</v>
      </c>
      <c r="AH31">
        <f t="shared" si="11"/>
        <v>0</v>
      </c>
      <c r="AI31">
        <v>0.51</v>
      </c>
      <c r="AJ31">
        <f t="shared" si="12"/>
        <v>0</v>
      </c>
      <c r="AK31">
        <v>3.6</v>
      </c>
      <c r="AL31">
        <f t="shared" si="13"/>
        <v>0</v>
      </c>
      <c r="AM31">
        <v>0</v>
      </c>
      <c r="AN31">
        <f t="shared" si="14"/>
        <v>0</v>
      </c>
      <c r="AO31">
        <v>0</v>
      </c>
      <c r="AP31">
        <f t="shared" si="15"/>
        <v>0</v>
      </c>
      <c r="AQ31">
        <v>1</v>
      </c>
      <c r="AR31">
        <f t="shared" si="16"/>
        <v>0</v>
      </c>
      <c r="AS31">
        <v>0.38</v>
      </c>
      <c r="AT31">
        <f t="shared" si="17"/>
        <v>0</v>
      </c>
      <c r="AU31">
        <v>0</v>
      </c>
      <c r="AV31">
        <f t="shared" si="18"/>
        <v>0</v>
      </c>
      <c r="AW31">
        <v>0</v>
      </c>
      <c r="AX31">
        <f t="shared" si="19"/>
        <v>0</v>
      </c>
      <c r="AY31">
        <f t="shared" si="2"/>
        <v>4</v>
      </c>
    </row>
    <row r="32" spans="1:51">
      <c r="A32" s="1" t="s">
        <v>136</v>
      </c>
      <c r="B32" s="6">
        <v>10152973</v>
      </c>
      <c r="F32" t="s">
        <v>105</v>
      </c>
      <c r="G32" s="1">
        <v>66</v>
      </c>
      <c r="H32" t="s">
        <v>118</v>
      </c>
      <c r="I32">
        <v>1.016</v>
      </c>
      <c r="J32">
        <f t="shared" si="22"/>
        <v>0</v>
      </c>
      <c r="K32">
        <v>5.5</v>
      </c>
      <c r="L32">
        <f t="shared" si="3"/>
        <v>0</v>
      </c>
      <c r="M32">
        <v>0.1</v>
      </c>
      <c r="N32">
        <f t="shared" si="4"/>
        <v>0</v>
      </c>
      <c r="O32">
        <v>0</v>
      </c>
      <c r="P32">
        <f t="shared" si="5"/>
        <v>0</v>
      </c>
      <c r="Q32">
        <v>0</v>
      </c>
      <c r="R32">
        <f t="shared" si="20"/>
        <v>0</v>
      </c>
      <c r="S32">
        <v>0</v>
      </c>
      <c r="T32">
        <f t="shared" si="6"/>
        <v>0</v>
      </c>
      <c r="U32">
        <v>0</v>
      </c>
      <c r="V32">
        <f t="shared" si="21"/>
        <v>0</v>
      </c>
      <c r="W32">
        <v>0</v>
      </c>
      <c r="X32">
        <f t="shared" si="7"/>
        <v>0</v>
      </c>
      <c r="Y32">
        <v>0</v>
      </c>
      <c r="Z32">
        <f t="shared" si="8"/>
        <v>0</v>
      </c>
      <c r="AA32">
        <v>0</v>
      </c>
      <c r="AB32">
        <f t="shared" si="9"/>
        <v>0</v>
      </c>
      <c r="AC32">
        <v>9.4</v>
      </c>
      <c r="AD32">
        <f t="shared" si="1"/>
        <v>0</v>
      </c>
      <c r="AE32">
        <v>29.5</v>
      </c>
      <c r="AF32">
        <f t="shared" si="10"/>
        <v>1</v>
      </c>
      <c r="AG32">
        <v>10.1</v>
      </c>
      <c r="AH32">
        <f t="shared" si="11"/>
        <v>0</v>
      </c>
      <c r="AI32">
        <v>2.0699999999999998</v>
      </c>
      <c r="AJ32">
        <f t="shared" si="12"/>
        <v>0</v>
      </c>
      <c r="AK32">
        <v>2.7</v>
      </c>
      <c r="AL32">
        <f t="shared" si="13"/>
        <v>0</v>
      </c>
      <c r="AM32">
        <v>0.5</v>
      </c>
      <c r="AN32">
        <f t="shared" si="14"/>
        <v>1</v>
      </c>
      <c r="AO32">
        <v>0</v>
      </c>
      <c r="AP32">
        <f t="shared" si="15"/>
        <v>0</v>
      </c>
      <c r="AQ32">
        <v>4.5</v>
      </c>
      <c r="AR32">
        <f t="shared" si="16"/>
        <v>0</v>
      </c>
      <c r="AS32">
        <v>0.77</v>
      </c>
      <c r="AT32">
        <f t="shared" si="17"/>
        <v>1</v>
      </c>
      <c r="AU32">
        <v>0.4</v>
      </c>
      <c r="AV32">
        <f t="shared" si="18"/>
        <v>0</v>
      </c>
      <c r="AW32">
        <v>0</v>
      </c>
      <c r="AX32">
        <f t="shared" si="19"/>
        <v>0</v>
      </c>
      <c r="AY32">
        <f t="shared" si="2"/>
        <v>3</v>
      </c>
    </row>
    <row r="33" spans="1:51">
      <c r="A33" s="1" t="s">
        <v>137</v>
      </c>
      <c r="B33" s="6">
        <v>10152919</v>
      </c>
      <c r="F33" t="s">
        <v>102</v>
      </c>
      <c r="G33" s="1">
        <v>62</v>
      </c>
      <c r="H33" t="s">
        <v>110</v>
      </c>
      <c r="I33">
        <v>1.016</v>
      </c>
      <c r="J33">
        <f t="shared" si="22"/>
        <v>0</v>
      </c>
      <c r="K33">
        <v>5</v>
      </c>
      <c r="L33">
        <f t="shared" si="3"/>
        <v>0</v>
      </c>
      <c r="M33">
        <v>0</v>
      </c>
      <c r="N33">
        <f t="shared" si="4"/>
        <v>0</v>
      </c>
      <c r="O33">
        <v>0</v>
      </c>
      <c r="P33">
        <f t="shared" si="5"/>
        <v>0</v>
      </c>
      <c r="Q33">
        <v>1</v>
      </c>
      <c r="R33">
        <f t="shared" si="20"/>
        <v>1</v>
      </c>
      <c r="S33">
        <v>0.5</v>
      </c>
      <c r="T33">
        <f t="shared" si="6"/>
        <v>1</v>
      </c>
      <c r="U33">
        <v>25</v>
      </c>
      <c r="V33">
        <f t="shared" si="21"/>
        <v>1</v>
      </c>
      <c r="W33">
        <v>0</v>
      </c>
      <c r="X33">
        <f t="shared" si="7"/>
        <v>0</v>
      </c>
      <c r="Y33">
        <v>0</v>
      </c>
      <c r="Z33">
        <f t="shared" si="8"/>
        <v>0</v>
      </c>
      <c r="AA33">
        <v>0</v>
      </c>
      <c r="AB33">
        <f t="shared" si="9"/>
        <v>0</v>
      </c>
      <c r="AC33">
        <v>2.7</v>
      </c>
      <c r="AD33">
        <f t="shared" si="1"/>
        <v>0</v>
      </c>
      <c r="AE33">
        <v>9.5</v>
      </c>
      <c r="AF33">
        <f t="shared" si="10"/>
        <v>0</v>
      </c>
      <c r="AG33">
        <v>2.8</v>
      </c>
      <c r="AH33">
        <f t="shared" si="11"/>
        <v>0</v>
      </c>
      <c r="AI33">
        <v>0.25</v>
      </c>
      <c r="AJ33">
        <f t="shared" si="12"/>
        <v>0</v>
      </c>
      <c r="AK33">
        <v>0.9</v>
      </c>
      <c r="AL33">
        <f t="shared" si="13"/>
        <v>0</v>
      </c>
      <c r="AM33">
        <v>0.1</v>
      </c>
      <c r="AN33">
        <f t="shared" si="14"/>
        <v>0</v>
      </c>
      <c r="AO33">
        <v>0</v>
      </c>
      <c r="AP33">
        <f t="shared" si="15"/>
        <v>0</v>
      </c>
      <c r="AQ33">
        <v>1.8</v>
      </c>
      <c r="AR33">
        <f t="shared" si="16"/>
        <v>0</v>
      </c>
      <c r="AS33">
        <v>0.25</v>
      </c>
      <c r="AT33">
        <f t="shared" si="17"/>
        <v>0</v>
      </c>
      <c r="AU33">
        <v>0.1</v>
      </c>
      <c r="AV33">
        <f t="shared" si="18"/>
        <v>0</v>
      </c>
      <c r="AW33">
        <v>0</v>
      </c>
      <c r="AX33">
        <f t="shared" si="19"/>
        <v>0</v>
      </c>
      <c r="AY33">
        <f t="shared" si="2"/>
        <v>3</v>
      </c>
    </row>
    <row r="34" spans="1:51">
      <c r="A34" s="1" t="s">
        <v>138</v>
      </c>
      <c r="B34" s="6">
        <v>10152974</v>
      </c>
      <c r="AX34">
        <f t="shared" si="19"/>
        <v>0</v>
      </c>
      <c r="AY34">
        <f t="shared" si="2"/>
        <v>0</v>
      </c>
    </row>
    <row r="35" spans="1:51">
      <c r="A35" s="1" t="s">
        <v>139</v>
      </c>
      <c r="B35" s="6">
        <v>10162450</v>
      </c>
      <c r="F35" t="s">
        <v>102</v>
      </c>
      <c r="G35" s="1">
        <v>71</v>
      </c>
      <c r="H35" t="s">
        <v>106</v>
      </c>
      <c r="I35">
        <v>1.0129999999999999</v>
      </c>
      <c r="J35">
        <f t="shared" si="22"/>
        <v>0</v>
      </c>
      <c r="K35">
        <v>6.5</v>
      </c>
      <c r="L35">
        <f t="shared" si="3"/>
        <v>0</v>
      </c>
      <c r="M35">
        <v>0</v>
      </c>
      <c r="N35">
        <f t="shared" si="4"/>
        <v>0</v>
      </c>
      <c r="O35">
        <v>0</v>
      </c>
      <c r="P35">
        <f t="shared" si="5"/>
        <v>0</v>
      </c>
      <c r="Q35">
        <v>0</v>
      </c>
      <c r="R35">
        <f t="shared" si="20"/>
        <v>0</v>
      </c>
      <c r="S35">
        <v>0</v>
      </c>
      <c r="T35">
        <f t="shared" si="6"/>
        <v>0</v>
      </c>
      <c r="U35">
        <v>0</v>
      </c>
      <c r="V35">
        <f t="shared" si="21"/>
        <v>0</v>
      </c>
      <c r="W35">
        <v>0</v>
      </c>
      <c r="X35">
        <f t="shared" si="7"/>
        <v>0</v>
      </c>
      <c r="Y35">
        <v>0</v>
      </c>
      <c r="Z35">
        <f t="shared" si="8"/>
        <v>0</v>
      </c>
      <c r="AA35">
        <v>0</v>
      </c>
      <c r="AB35">
        <f t="shared" si="9"/>
        <v>0</v>
      </c>
      <c r="AC35">
        <v>2.9</v>
      </c>
      <c r="AD35">
        <f>IF(EXACT($F35,"m"),IF(AC35&gt;=0,IF(AC35&lt;=13.6,0,1),1),IF(AC35&gt;=0,IF(AC35&lt;=22.7,0,1),1))</f>
        <v>0</v>
      </c>
      <c r="AE35">
        <v>3.1</v>
      </c>
      <c r="AF35">
        <f t="shared" si="10"/>
        <v>0</v>
      </c>
      <c r="AG35">
        <v>1.8</v>
      </c>
      <c r="AH35">
        <f t="shared" si="11"/>
        <v>0</v>
      </c>
      <c r="AI35">
        <v>0</v>
      </c>
      <c r="AJ35">
        <f t="shared" si="12"/>
        <v>0</v>
      </c>
      <c r="AK35">
        <v>14.7</v>
      </c>
      <c r="AL35">
        <f t="shared" si="13"/>
        <v>0</v>
      </c>
      <c r="AM35">
        <v>0</v>
      </c>
      <c r="AN35">
        <f t="shared" si="14"/>
        <v>0</v>
      </c>
      <c r="AO35">
        <v>0</v>
      </c>
      <c r="AP35">
        <f t="shared" si="15"/>
        <v>0</v>
      </c>
      <c r="AQ35">
        <v>1.6</v>
      </c>
      <c r="AR35">
        <f t="shared" si="16"/>
        <v>0</v>
      </c>
      <c r="AS35">
        <v>0</v>
      </c>
      <c r="AT35">
        <f t="shared" si="17"/>
        <v>0</v>
      </c>
      <c r="AU35">
        <v>0</v>
      </c>
      <c r="AV35">
        <f t="shared" si="18"/>
        <v>0</v>
      </c>
      <c r="AW35">
        <v>0</v>
      </c>
      <c r="AX35">
        <f t="shared" si="19"/>
        <v>0</v>
      </c>
      <c r="AY35">
        <f t="shared" si="2"/>
        <v>0</v>
      </c>
    </row>
    <row r="36" spans="1:51">
      <c r="A36" s="1" t="s">
        <v>140</v>
      </c>
      <c r="B36" s="6">
        <v>10162451</v>
      </c>
      <c r="F36" t="s">
        <v>102</v>
      </c>
      <c r="G36" s="1">
        <v>68</v>
      </c>
      <c r="H36" t="s">
        <v>103</v>
      </c>
      <c r="I36">
        <v>1.012</v>
      </c>
      <c r="J36">
        <f t="shared" si="22"/>
        <v>0</v>
      </c>
      <c r="K36">
        <v>5.5</v>
      </c>
      <c r="L36">
        <f t="shared" si="3"/>
        <v>0</v>
      </c>
      <c r="M36">
        <v>0</v>
      </c>
      <c r="N36">
        <f t="shared" si="4"/>
        <v>0</v>
      </c>
      <c r="O36">
        <v>0</v>
      </c>
      <c r="P36">
        <f t="shared" si="5"/>
        <v>0</v>
      </c>
      <c r="Q36">
        <v>0</v>
      </c>
      <c r="R36">
        <f t="shared" si="20"/>
        <v>0</v>
      </c>
      <c r="S36">
        <v>0</v>
      </c>
      <c r="T36">
        <f t="shared" si="6"/>
        <v>0</v>
      </c>
      <c r="U36">
        <v>0</v>
      </c>
      <c r="V36">
        <f t="shared" si="21"/>
        <v>0</v>
      </c>
      <c r="W36">
        <v>0</v>
      </c>
      <c r="X36">
        <f t="shared" si="7"/>
        <v>0</v>
      </c>
      <c r="Y36">
        <v>0</v>
      </c>
      <c r="Z36">
        <f t="shared" si="8"/>
        <v>0</v>
      </c>
      <c r="AA36">
        <v>0</v>
      </c>
      <c r="AB36">
        <f t="shared" si="9"/>
        <v>0</v>
      </c>
      <c r="AC36">
        <v>4.7</v>
      </c>
      <c r="AD36">
        <f>IF(EXACT($F36,"m"),IF(AC36&gt;=0,IF(AC36&lt;=13.6,0,1),1),IF(AC36&gt;=0,IF(AC36&lt;=22.7,0,1),1))</f>
        <v>0</v>
      </c>
      <c r="AE36">
        <v>1.9</v>
      </c>
      <c r="AF36">
        <f t="shared" si="10"/>
        <v>0</v>
      </c>
      <c r="AG36">
        <v>1.1000000000000001</v>
      </c>
      <c r="AH36">
        <f t="shared" si="11"/>
        <v>0</v>
      </c>
      <c r="AI36">
        <v>0.12</v>
      </c>
      <c r="AJ36">
        <f t="shared" si="12"/>
        <v>0</v>
      </c>
      <c r="AK36">
        <v>0</v>
      </c>
      <c r="AL36">
        <f t="shared" si="13"/>
        <v>0</v>
      </c>
      <c r="AM36">
        <v>0.1</v>
      </c>
      <c r="AN36">
        <f t="shared" si="14"/>
        <v>0</v>
      </c>
      <c r="AO36">
        <v>0</v>
      </c>
      <c r="AP36">
        <f t="shared" si="15"/>
        <v>0</v>
      </c>
      <c r="AQ36">
        <v>1</v>
      </c>
      <c r="AR36">
        <f t="shared" si="16"/>
        <v>0</v>
      </c>
      <c r="AS36">
        <v>0.12</v>
      </c>
      <c r="AT36">
        <f t="shared" si="17"/>
        <v>0</v>
      </c>
      <c r="AU36">
        <v>0.8</v>
      </c>
      <c r="AV36">
        <f t="shared" si="18"/>
        <v>0</v>
      </c>
      <c r="AW36">
        <v>0</v>
      </c>
      <c r="AX36">
        <f t="shared" si="19"/>
        <v>0</v>
      </c>
      <c r="AY36">
        <f t="shared" si="2"/>
        <v>0</v>
      </c>
    </row>
    <row r="37" spans="1:51">
      <c r="A37" s="1" t="s">
        <v>141</v>
      </c>
      <c r="B37" s="6">
        <v>10162452</v>
      </c>
      <c r="F37" t="s">
        <v>102</v>
      </c>
      <c r="G37" s="1">
        <v>64</v>
      </c>
      <c r="H37" t="s">
        <v>106</v>
      </c>
      <c r="I37">
        <v>1.0229999999999999</v>
      </c>
      <c r="J37">
        <f t="shared" si="22"/>
        <v>0</v>
      </c>
      <c r="K37">
        <v>6</v>
      </c>
      <c r="L37">
        <f t="shared" si="3"/>
        <v>0</v>
      </c>
      <c r="M37">
        <v>0.1</v>
      </c>
      <c r="N37">
        <f t="shared" si="4"/>
        <v>0</v>
      </c>
      <c r="O37">
        <v>0</v>
      </c>
      <c r="P37">
        <f t="shared" si="5"/>
        <v>0</v>
      </c>
      <c r="Q37">
        <v>0</v>
      </c>
      <c r="R37">
        <f t="shared" si="20"/>
        <v>0</v>
      </c>
      <c r="S37">
        <v>0</v>
      </c>
      <c r="T37">
        <f t="shared" si="6"/>
        <v>0</v>
      </c>
      <c r="U37">
        <v>0</v>
      </c>
      <c r="V37">
        <f t="shared" si="21"/>
        <v>0</v>
      </c>
      <c r="W37">
        <v>0</v>
      </c>
      <c r="X37">
        <f t="shared" si="7"/>
        <v>0</v>
      </c>
      <c r="Y37">
        <v>0</v>
      </c>
      <c r="Z37">
        <f t="shared" si="8"/>
        <v>0</v>
      </c>
      <c r="AA37">
        <v>0</v>
      </c>
      <c r="AB37">
        <f t="shared" si="9"/>
        <v>0</v>
      </c>
      <c r="AC37">
        <v>9.8000000000000007</v>
      </c>
      <c r="AD37">
        <f>IF(EXACT($F37,"m"),IF(AC37&gt;=0,IF(AC37&lt;=13.6,0,1),1),IF(AC37&gt;=0,IF(AC37&lt;=22.7,0,1),1))</f>
        <v>0</v>
      </c>
      <c r="AE37">
        <v>3.6</v>
      </c>
      <c r="AF37">
        <f t="shared" si="10"/>
        <v>0</v>
      </c>
      <c r="AG37">
        <v>5.8</v>
      </c>
      <c r="AH37">
        <f t="shared" si="11"/>
        <v>0</v>
      </c>
      <c r="AI37">
        <v>0.64</v>
      </c>
      <c r="AJ37">
        <f t="shared" si="12"/>
        <v>0</v>
      </c>
      <c r="AK37">
        <v>4.5999999999999996</v>
      </c>
      <c r="AL37">
        <f t="shared" si="13"/>
        <v>0</v>
      </c>
      <c r="AM37">
        <v>0</v>
      </c>
      <c r="AN37">
        <f t="shared" si="14"/>
        <v>0</v>
      </c>
      <c r="AO37">
        <v>0</v>
      </c>
      <c r="AP37">
        <f t="shared" si="15"/>
        <v>0</v>
      </c>
      <c r="AQ37">
        <v>4.5</v>
      </c>
      <c r="AR37">
        <f t="shared" si="16"/>
        <v>0</v>
      </c>
      <c r="AS37">
        <v>0.38</v>
      </c>
      <c r="AT37">
        <f t="shared" si="17"/>
        <v>0</v>
      </c>
      <c r="AU37">
        <v>13.9</v>
      </c>
      <c r="AV37">
        <f t="shared" si="18"/>
        <v>1</v>
      </c>
      <c r="AW37">
        <v>0</v>
      </c>
      <c r="AX37">
        <f t="shared" si="19"/>
        <v>0</v>
      </c>
      <c r="AY37">
        <f t="shared" si="2"/>
        <v>1</v>
      </c>
    </row>
    <row r="38" spans="1:51">
      <c r="A38" s="1" t="s">
        <v>142</v>
      </c>
      <c r="B38" s="6">
        <v>10162453</v>
      </c>
      <c r="F38" t="s">
        <v>105</v>
      </c>
      <c r="G38" s="1">
        <v>69</v>
      </c>
      <c r="H38" t="s">
        <v>110</v>
      </c>
      <c r="I38">
        <v>1.004</v>
      </c>
      <c r="J38">
        <f t="shared" si="22"/>
        <v>1</v>
      </c>
      <c r="K38">
        <v>6</v>
      </c>
      <c r="L38">
        <f t="shared" si="3"/>
        <v>0</v>
      </c>
      <c r="M38">
        <v>0</v>
      </c>
      <c r="N38">
        <f t="shared" si="4"/>
        <v>0</v>
      </c>
      <c r="O38">
        <v>0</v>
      </c>
      <c r="P38">
        <f t="shared" si="5"/>
        <v>0</v>
      </c>
      <c r="Q38">
        <v>0</v>
      </c>
      <c r="R38">
        <f t="shared" si="20"/>
        <v>0</v>
      </c>
      <c r="S38">
        <v>0</v>
      </c>
      <c r="T38">
        <f t="shared" si="6"/>
        <v>0</v>
      </c>
      <c r="U38">
        <v>250</v>
      </c>
      <c r="V38">
        <f t="shared" si="21"/>
        <v>1</v>
      </c>
      <c r="W38">
        <v>0</v>
      </c>
      <c r="X38">
        <f t="shared" si="7"/>
        <v>0</v>
      </c>
      <c r="Y38">
        <v>0</v>
      </c>
      <c r="Z38">
        <f t="shared" si="8"/>
        <v>0</v>
      </c>
      <c r="AA38">
        <v>0</v>
      </c>
      <c r="AB38">
        <f t="shared" si="9"/>
        <v>0</v>
      </c>
      <c r="AC38">
        <v>8.1</v>
      </c>
      <c r="AD38">
        <f>IF(EXACT($F38,"m"),IF(AC38&gt;=0,IF(AC38&lt;=13.6,0,1),1),IF(AC38&gt;=0,IF(AC38&lt;=22.7,0,1),1))</f>
        <v>0</v>
      </c>
      <c r="AE38">
        <v>44.5</v>
      </c>
      <c r="AF38">
        <f t="shared" si="10"/>
        <v>1</v>
      </c>
      <c r="AG38">
        <v>16</v>
      </c>
      <c r="AH38">
        <f t="shared" si="11"/>
        <v>0</v>
      </c>
      <c r="AI38">
        <v>0</v>
      </c>
      <c r="AJ38">
        <f t="shared" si="12"/>
        <v>0</v>
      </c>
      <c r="AK38">
        <v>1474</v>
      </c>
      <c r="AL38">
        <f t="shared" si="13"/>
        <v>1</v>
      </c>
      <c r="AM38">
        <v>0</v>
      </c>
      <c r="AN38">
        <f t="shared" si="14"/>
        <v>0</v>
      </c>
      <c r="AO38">
        <v>0</v>
      </c>
      <c r="AP38">
        <f t="shared" si="15"/>
        <v>0</v>
      </c>
      <c r="AQ38">
        <v>6.9</v>
      </c>
      <c r="AR38">
        <f t="shared" si="16"/>
        <v>1</v>
      </c>
      <c r="AS38">
        <v>0</v>
      </c>
      <c r="AT38">
        <f t="shared" si="17"/>
        <v>0</v>
      </c>
      <c r="AU38">
        <v>0</v>
      </c>
      <c r="AV38">
        <f t="shared" si="18"/>
        <v>0</v>
      </c>
      <c r="AW38">
        <v>0</v>
      </c>
      <c r="AX38">
        <f t="shared" si="19"/>
        <v>0</v>
      </c>
      <c r="AY38">
        <f t="shared" si="2"/>
        <v>4</v>
      </c>
    </row>
    <row r="39" spans="1:51">
      <c r="A39" s="1" t="s">
        <v>143</v>
      </c>
      <c r="B39" s="6">
        <v>10162454</v>
      </c>
      <c r="F39" t="s">
        <v>105</v>
      </c>
      <c r="G39" s="1">
        <v>81</v>
      </c>
      <c r="H39" t="s">
        <v>110</v>
      </c>
      <c r="I39">
        <v>1.0049999999999999</v>
      </c>
      <c r="J39">
        <f t="shared" si="22"/>
        <v>1</v>
      </c>
      <c r="K39">
        <v>7</v>
      </c>
      <c r="L39">
        <f t="shared" si="3"/>
        <v>0</v>
      </c>
      <c r="M39">
        <v>0</v>
      </c>
      <c r="N39">
        <f t="shared" si="4"/>
        <v>0</v>
      </c>
      <c r="O39">
        <v>0</v>
      </c>
      <c r="P39">
        <f t="shared" si="5"/>
        <v>0</v>
      </c>
      <c r="Q39">
        <v>0</v>
      </c>
      <c r="R39">
        <f t="shared" si="20"/>
        <v>0</v>
      </c>
      <c r="S39">
        <v>0</v>
      </c>
      <c r="T39">
        <f t="shared" si="6"/>
        <v>0</v>
      </c>
      <c r="U39">
        <v>0</v>
      </c>
      <c r="V39">
        <f t="shared" si="21"/>
        <v>0</v>
      </c>
      <c r="W39">
        <v>0</v>
      </c>
      <c r="X39">
        <f t="shared" si="7"/>
        <v>0</v>
      </c>
      <c r="Y39">
        <v>0</v>
      </c>
      <c r="Z39">
        <f t="shared" si="8"/>
        <v>0</v>
      </c>
      <c r="AA39">
        <v>0</v>
      </c>
      <c r="AB39">
        <f t="shared" si="9"/>
        <v>0</v>
      </c>
      <c r="AC39">
        <v>6.2</v>
      </c>
      <c r="AD39">
        <f>IF(EXACT($F39,"m"),IF(AC39&gt;=0,IF(AC39&lt;=13.6,0,1),1),IF(AC39&gt;=0,IF(AC39&lt;=22.7,0,1),1))</f>
        <v>0</v>
      </c>
      <c r="AE39">
        <v>15.2</v>
      </c>
      <c r="AF39">
        <f t="shared" si="10"/>
        <v>0</v>
      </c>
      <c r="AG39">
        <v>4.5</v>
      </c>
      <c r="AH39">
        <f t="shared" si="11"/>
        <v>0</v>
      </c>
      <c r="AI39">
        <v>0</v>
      </c>
      <c r="AJ39">
        <f t="shared" si="12"/>
        <v>0</v>
      </c>
      <c r="AK39">
        <v>23</v>
      </c>
      <c r="AL39">
        <f t="shared" si="13"/>
        <v>0</v>
      </c>
      <c r="AM39">
        <v>0</v>
      </c>
      <c r="AN39">
        <f t="shared" si="14"/>
        <v>0</v>
      </c>
      <c r="AO39">
        <v>0</v>
      </c>
      <c r="AP39">
        <f t="shared" si="15"/>
        <v>0</v>
      </c>
      <c r="AQ39">
        <v>3.1</v>
      </c>
      <c r="AR39">
        <f t="shared" si="16"/>
        <v>0</v>
      </c>
      <c r="AS39">
        <v>0</v>
      </c>
      <c r="AT39">
        <f t="shared" si="17"/>
        <v>0</v>
      </c>
      <c r="AU39">
        <v>0</v>
      </c>
      <c r="AV39">
        <f t="shared" si="18"/>
        <v>0</v>
      </c>
      <c r="AW39">
        <v>0</v>
      </c>
      <c r="AX39">
        <f t="shared" si="19"/>
        <v>0</v>
      </c>
      <c r="AY39">
        <f t="shared" si="2"/>
        <v>0</v>
      </c>
    </row>
    <row r="40" spans="1:51">
      <c r="A40" s="1" t="s">
        <v>144</v>
      </c>
      <c r="B40" s="6">
        <v>10177060</v>
      </c>
      <c r="E40" s="4" t="s">
        <v>145</v>
      </c>
      <c r="F40" t="s">
        <v>102</v>
      </c>
      <c r="G40" s="1">
        <v>55</v>
      </c>
      <c r="AX40">
        <f t="shared" si="19"/>
        <v>0</v>
      </c>
      <c r="AY40">
        <f t="shared" si="2"/>
        <v>0</v>
      </c>
    </row>
    <row r="41" spans="1:51">
      <c r="A41" s="1" t="s">
        <v>146</v>
      </c>
      <c r="B41" s="6">
        <v>10177058</v>
      </c>
      <c r="F41" t="s">
        <v>102</v>
      </c>
      <c r="G41" s="1">
        <v>68</v>
      </c>
      <c r="H41" t="s">
        <v>110</v>
      </c>
      <c r="I41">
        <v>1.0209999999999999</v>
      </c>
      <c r="J41">
        <f t="shared" si="22"/>
        <v>0</v>
      </c>
      <c r="K41">
        <v>5.5</v>
      </c>
      <c r="L41">
        <f t="shared" si="3"/>
        <v>0</v>
      </c>
      <c r="M41">
        <v>0</v>
      </c>
      <c r="N41">
        <f t="shared" si="4"/>
        <v>0</v>
      </c>
      <c r="O41">
        <v>0</v>
      </c>
      <c r="P41">
        <f t="shared" si="5"/>
        <v>0</v>
      </c>
      <c r="Q41">
        <v>0</v>
      </c>
      <c r="R41">
        <f t="shared" si="20"/>
        <v>0</v>
      </c>
      <c r="S41">
        <v>0</v>
      </c>
      <c r="T41">
        <f t="shared" si="6"/>
        <v>0</v>
      </c>
      <c r="U41">
        <v>0</v>
      </c>
      <c r="V41">
        <f t="shared" si="21"/>
        <v>0</v>
      </c>
      <c r="W41">
        <v>0</v>
      </c>
      <c r="X41">
        <f t="shared" si="7"/>
        <v>0</v>
      </c>
      <c r="Y41">
        <v>0</v>
      </c>
      <c r="Z41">
        <f t="shared" si="8"/>
        <v>0</v>
      </c>
      <c r="AA41">
        <v>0</v>
      </c>
      <c r="AB41">
        <f t="shared" si="9"/>
        <v>0</v>
      </c>
      <c r="AC41">
        <v>2.7</v>
      </c>
      <c r="AD41">
        <f t="shared" ref="AD41:AD104" si="23">IF(EXACT($F41,"m"),IF(AC41&gt;=0,IF(AC41&lt;=13.6,0,1),1),IF(AC41&gt;=0,IF(AC41&lt;=22.7,0,1),1))</f>
        <v>0</v>
      </c>
      <c r="AE41">
        <v>1.8</v>
      </c>
      <c r="AF41">
        <f t="shared" si="10"/>
        <v>0</v>
      </c>
      <c r="AG41">
        <v>1.2</v>
      </c>
      <c r="AH41">
        <f t="shared" si="11"/>
        <v>0</v>
      </c>
      <c r="AI41">
        <v>0.12</v>
      </c>
      <c r="AJ41">
        <f t="shared" si="12"/>
        <v>0</v>
      </c>
      <c r="AK41">
        <v>5.5</v>
      </c>
      <c r="AL41">
        <f t="shared" si="13"/>
        <v>0</v>
      </c>
      <c r="AM41">
        <v>0.2</v>
      </c>
      <c r="AN41">
        <f t="shared" si="14"/>
        <v>0</v>
      </c>
      <c r="AO41">
        <v>0</v>
      </c>
      <c r="AP41">
        <f t="shared" si="15"/>
        <v>0</v>
      </c>
      <c r="AQ41">
        <v>1</v>
      </c>
      <c r="AR41">
        <f t="shared" si="16"/>
        <v>0</v>
      </c>
      <c r="AS41">
        <v>0.12</v>
      </c>
      <c r="AT41">
        <f t="shared" si="17"/>
        <v>0</v>
      </c>
      <c r="AU41">
        <v>0</v>
      </c>
      <c r="AV41">
        <f t="shared" si="18"/>
        <v>0</v>
      </c>
      <c r="AW41">
        <v>0</v>
      </c>
      <c r="AX41">
        <f t="shared" si="19"/>
        <v>0</v>
      </c>
      <c r="AY41">
        <f t="shared" si="2"/>
        <v>0</v>
      </c>
    </row>
    <row r="42" spans="1:51">
      <c r="A42" s="1" t="s">
        <v>147</v>
      </c>
      <c r="B42" s="6">
        <v>10177046</v>
      </c>
      <c r="F42" t="s">
        <v>105</v>
      </c>
      <c r="G42" s="1">
        <v>86</v>
      </c>
      <c r="H42" t="s">
        <v>103</v>
      </c>
      <c r="I42">
        <v>1.01</v>
      </c>
      <c r="J42">
        <f t="shared" si="22"/>
        <v>0</v>
      </c>
      <c r="K42">
        <v>7</v>
      </c>
      <c r="L42">
        <f t="shared" si="3"/>
        <v>0</v>
      </c>
      <c r="M42">
        <v>0.2</v>
      </c>
      <c r="N42">
        <f t="shared" si="4"/>
        <v>0</v>
      </c>
      <c r="O42">
        <v>0</v>
      </c>
      <c r="P42">
        <f t="shared" si="5"/>
        <v>0</v>
      </c>
      <c r="Q42">
        <v>0</v>
      </c>
      <c r="R42">
        <f t="shared" si="20"/>
        <v>0</v>
      </c>
      <c r="S42">
        <v>0.5</v>
      </c>
      <c r="T42">
        <f t="shared" si="6"/>
        <v>1</v>
      </c>
      <c r="U42">
        <v>0</v>
      </c>
      <c r="V42">
        <f t="shared" si="21"/>
        <v>0</v>
      </c>
      <c r="W42">
        <v>0</v>
      </c>
      <c r="X42">
        <f t="shared" si="7"/>
        <v>0</v>
      </c>
      <c r="Y42">
        <v>0</v>
      </c>
      <c r="Z42">
        <f t="shared" si="8"/>
        <v>0</v>
      </c>
      <c r="AA42">
        <v>0.6</v>
      </c>
      <c r="AB42">
        <f t="shared" si="9"/>
        <v>1</v>
      </c>
      <c r="AC42">
        <v>58.9</v>
      </c>
      <c r="AD42">
        <f t="shared" si="23"/>
        <v>1</v>
      </c>
      <c r="AE42">
        <v>43.6</v>
      </c>
      <c r="AF42">
        <f t="shared" si="10"/>
        <v>1</v>
      </c>
      <c r="AG42">
        <v>6.6</v>
      </c>
      <c r="AH42">
        <f t="shared" si="11"/>
        <v>0</v>
      </c>
      <c r="AI42">
        <v>0.51</v>
      </c>
      <c r="AJ42">
        <f t="shared" si="12"/>
        <v>0</v>
      </c>
      <c r="AK42">
        <v>10.1</v>
      </c>
      <c r="AL42">
        <f t="shared" si="13"/>
        <v>0</v>
      </c>
      <c r="AM42">
        <v>0.2</v>
      </c>
      <c r="AN42">
        <f t="shared" si="14"/>
        <v>0</v>
      </c>
      <c r="AO42">
        <v>219.8</v>
      </c>
      <c r="AP42">
        <f t="shared" si="15"/>
        <v>1</v>
      </c>
      <c r="AQ42">
        <v>5.4</v>
      </c>
      <c r="AR42">
        <f t="shared" si="16"/>
        <v>0</v>
      </c>
      <c r="AS42">
        <v>0.12</v>
      </c>
      <c r="AT42">
        <f t="shared" si="17"/>
        <v>0</v>
      </c>
      <c r="AU42">
        <v>0.1</v>
      </c>
      <c r="AV42">
        <f t="shared" si="18"/>
        <v>0</v>
      </c>
      <c r="AW42">
        <v>0</v>
      </c>
      <c r="AX42">
        <f t="shared" si="19"/>
        <v>0</v>
      </c>
      <c r="AY42">
        <f t="shared" si="2"/>
        <v>5</v>
      </c>
    </row>
    <row r="43" spans="1:51">
      <c r="A43" s="1" t="s">
        <v>148</v>
      </c>
      <c r="B43" s="6">
        <v>30333851</v>
      </c>
      <c r="F43" t="s">
        <v>105</v>
      </c>
      <c r="G43" s="1">
        <v>34</v>
      </c>
      <c r="H43" t="s">
        <v>106</v>
      </c>
      <c r="I43">
        <v>1.016</v>
      </c>
      <c r="J43">
        <f t="shared" si="22"/>
        <v>0</v>
      </c>
      <c r="K43">
        <v>6</v>
      </c>
      <c r="L43">
        <f t="shared" si="3"/>
        <v>0</v>
      </c>
      <c r="M43">
        <v>0</v>
      </c>
      <c r="N43">
        <f t="shared" si="4"/>
        <v>0</v>
      </c>
      <c r="O43">
        <v>0</v>
      </c>
      <c r="P43">
        <f t="shared" si="5"/>
        <v>0</v>
      </c>
      <c r="Q43">
        <v>0</v>
      </c>
      <c r="R43">
        <f t="shared" si="20"/>
        <v>0</v>
      </c>
      <c r="S43">
        <v>0</v>
      </c>
      <c r="T43">
        <f t="shared" si="6"/>
        <v>0</v>
      </c>
      <c r="U43">
        <v>0</v>
      </c>
      <c r="V43">
        <f t="shared" si="21"/>
        <v>0</v>
      </c>
      <c r="W43">
        <v>0</v>
      </c>
      <c r="X43">
        <f t="shared" si="7"/>
        <v>0</v>
      </c>
      <c r="Y43">
        <v>0</v>
      </c>
      <c r="Z43">
        <f t="shared" si="8"/>
        <v>0</v>
      </c>
      <c r="AA43">
        <v>0</v>
      </c>
      <c r="AB43">
        <f t="shared" si="9"/>
        <v>0</v>
      </c>
      <c r="AC43">
        <v>2</v>
      </c>
      <c r="AD43">
        <f t="shared" si="23"/>
        <v>0</v>
      </c>
      <c r="AE43">
        <v>1.5</v>
      </c>
      <c r="AF43">
        <f t="shared" si="10"/>
        <v>0</v>
      </c>
      <c r="AG43">
        <v>6.4</v>
      </c>
      <c r="AH43">
        <f t="shared" si="11"/>
        <v>0</v>
      </c>
      <c r="AI43">
        <v>0.12</v>
      </c>
      <c r="AJ43">
        <f t="shared" si="12"/>
        <v>0</v>
      </c>
      <c r="AK43">
        <v>173.2</v>
      </c>
      <c r="AL43">
        <f t="shared" si="13"/>
        <v>0</v>
      </c>
      <c r="AM43">
        <v>0.1</v>
      </c>
      <c r="AN43">
        <f t="shared" si="14"/>
        <v>0</v>
      </c>
      <c r="AO43">
        <v>0</v>
      </c>
      <c r="AP43">
        <f t="shared" si="15"/>
        <v>0</v>
      </c>
      <c r="AQ43">
        <v>1.2</v>
      </c>
      <c r="AR43">
        <f t="shared" si="16"/>
        <v>0</v>
      </c>
      <c r="AS43">
        <v>0</v>
      </c>
      <c r="AT43">
        <f t="shared" si="17"/>
        <v>0</v>
      </c>
      <c r="AU43">
        <v>0.5</v>
      </c>
      <c r="AV43">
        <f t="shared" si="18"/>
        <v>0</v>
      </c>
      <c r="AW43">
        <v>0</v>
      </c>
      <c r="AX43">
        <f t="shared" si="19"/>
        <v>0</v>
      </c>
      <c r="AY43">
        <f t="shared" si="2"/>
        <v>0</v>
      </c>
    </row>
    <row r="44" spans="1:51">
      <c r="A44" s="1" t="s">
        <v>149</v>
      </c>
      <c r="B44" s="6">
        <v>10179451</v>
      </c>
      <c r="F44" t="s">
        <v>105</v>
      </c>
      <c r="G44" s="1">
        <v>88</v>
      </c>
      <c r="H44" t="s">
        <v>106</v>
      </c>
      <c r="I44">
        <v>1.0129999999999999</v>
      </c>
      <c r="J44">
        <f t="shared" si="22"/>
        <v>0</v>
      </c>
      <c r="K44">
        <v>5.5</v>
      </c>
      <c r="L44">
        <f t="shared" si="3"/>
        <v>0</v>
      </c>
      <c r="M44">
        <v>0</v>
      </c>
      <c r="N44">
        <f t="shared" si="4"/>
        <v>0</v>
      </c>
      <c r="O44">
        <v>0</v>
      </c>
      <c r="P44">
        <f t="shared" si="5"/>
        <v>0</v>
      </c>
      <c r="Q44">
        <v>0</v>
      </c>
      <c r="R44">
        <f t="shared" si="20"/>
        <v>0</v>
      </c>
      <c r="S44">
        <v>0</v>
      </c>
      <c r="T44">
        <f t="shared" si="6"/>
        <v>0</v>
      </c>
      <c r="U44">
        <v>250</v>
      </c>
      <c r="V44">
        <f t="shared" si="21"/>
        <v>1</v>
      </c>
      <c r="W44">
        <v>0</v>
      </c>
      <c r="X44">
        <f t="shared" si="7"/>
        <v>0</v>
      </c>
      <c r="Y44">
        <v>0</v>
      </c>
      <c r="Z44">
        <f t="shared" si="8"/>
        <v>0</v>
      </c>
      <c r="AA44">
        <v>0</v>
      </c>
      <c r="AB44">
        <f t="shared" si="9"/>
        <v>0</v>
      </c>
      <c r="AC44">
        <v>4.4000000000000004</v>
      </c>
      <c r="AD44">
        <f t="shared" si="23"/>
        <v>0</v>
      </c>
      <c r="AE44">
        <v>84.2</v>
      </c>
      <c r="AF44">
        <f t="shared" si="10"/>
        <v>1</v>
      </c>
      <c r="AG44">
        <v>19.3</v>
      </c>
      <c r="AH44">
        <f t="shared" si="11"/>
        <v>0</v>
      </c>
      <c r="AI44">
        <v>0.77</v>
      </c>
      <c r="AJ44">
        <f t="shared" si="12"/>
        <v>0</v>
      </c>
      <c r="AK44">
        <v>21660.1</v>
      </c>
      <c r="AL44">
        <f t="shared" si="13"/>
        <v>1</v>
      </c>
      <c r="AM44">
        <v>0.6</v>
      </c>
      <c r="AN44">
        <f t="shared" si="14"/>
        <v>1</v>
      </c>
      <c r="AO44">
        <v>0</v>
      </c>
      <c r="AP44">
        <f t="shared" si="15"/>
        <v>0</v>
      </c>
      <c r="AQ44">
        <v>10.1</v>
      </c>
      <c r="AR44">
        <f t="shared" si="16"/>
        <v>1</v>
      </c>
      <c r="AS44">
        <v>0.25</v>
      </c>
      <c r="AT44">
        <f t="shared" si="17"/>
        <v>0</v>
      </c>
      <c r="AU44">
        <v>0</v>
      </c>
      <c r="AV44">
        <f t="shared" si="18"/>
        <v>0</v>
      </c>
      <c r="AW44">
        <v>0</v>
      </c>
      <c r="AX44">
        <f t="shared" si="19"/>
        <v>0</v>
      </c>
      <c r="AY44">
        <f t="shared" si="2"/>
        <v>5</v>
      </c>
    </row>
    <row r="45" spans="1:51">
      <c r="A45" s="1" t="s">
        <v>150</v>
      </c>
      <c r="B45" s="6">
        <v>10152948</v>
      </c>
      <c r="F45" t="s">
        <v>105</v>
      </c>
      <c r="G45" s="1">
        <v>71</v>
      </c>
      <c r="H45" t="s">
        <v>110</v>
      </c>
      <c r="I45">
        <v>1.0069999999999999</v>
      </c>
      <c r="J45">
        <f t="shared" si="22"/>
        <v>1</v>
      </c>
      <c r="K45">
        <v>7</v>
      </c>
      <c r="L45">
        <f t="shared" si="3"/>
        <v>0</v>
      </c>
      <c r="M45">
        <v>0</v>
      </c>
      <c r="N45">
        <f t="shared" si="4"/>
        <v>0</v>
      </c>
      <c r="O45">
        <v>0</v>
      </c>
      <c r="P45">
        <f t="shared" si="5"/>
        <v>0</v>
      </c>
      <c r="Q45">
        <v>0</v>
      </c>
      <c r="R45">
        <f t="shared" si="20"/>
        <v>0</v>
      </c>
      <c r="S45">
        <v>0</v>
      </c>
      <c r="T45">
        <f t="shared" si="6"/>
        <v>0</v>
      </c>
      <c r="U45">
        <v>75</v>
      </c>
      <c r="V45">
        <f t="shared" si="21"/>
        <v>1</v>
      </c>
      <c r="W45">
        <v>0</v>
      </c>
      <c r="X45">
        <f t="shared" si="7"/>
        <v>0</v>
      </c>
      <c r="Y45">
        <v>0</v>
      </c>
      <c r="Z45">
        <f t="shared" si="8"/>
        <v>0</v>
      </c>
      <c r="AA45">
        <v>0.3</v>
      </c>
      <c r="AB45">
        <f t="shared" si="9"/>
        <v>1</v>
      </c>
      <c r="AC45">
        <v>27.6</v>
      </c>
      <c r="AD45">
        <f t="shared" si="23"/>
        <v>1</v>
      </c>
      <c r="AE45">
        <v>45.2</v>
      </c>
      <c r="AF45">
        <f t="shared" si="10"/>
        <v>1</v>
      </c>
      <c r="AG45">
        <v>5.3</v>
      </c>
      <c r="AH45">
        <f t="shared" si="11"/>
        <v>0</v>
      </c>
      <c r="AI45">
        <v>0.64</v>
      </c>
      <c r="AJ45">
        <f t="shared" si="12"/>
        <v>0</v>
      </c>
      <c r="AK45">
        <v>71.8</v>
      </c>
      <c r="AL45">
        <f t="shared" si="13"/>
        <v>0</v>
      </c>
      <c r="AM45">
        <v>0.1</v>
      </c>
      <c r="AN45">
        <f t="shared" si="14"/>
        <v>0</v>
      </c>
      <c r="AO45">
        <v>0</v>
      </c>
      <c r="AP45">
        <f t="shared" si="15"/>
        <v>0</v>
      </c>
      <c r="AQ45">
        <v>2.5</v>
      </c>
      <c r="AR45">
        <f t="shared" si="16"/>
        <v>0</v>
      </c>
      <c r="AS45">
        <v>0.38</v>
      </c>
      <c r="AT45">
        <f t="shared" si="17"/>
        <v>0</v>
      </c>
      <c r="AU45">
        <v>0</v>
      </c>
      <c r="AV45">
        <f t="shared" si="18"/>
        <v>0</v>
      </c>
      <c r="AW45">
        <v>0</v>
      </c>
      <c r="AX45">
        <f t="shared" si="19"/>
        <v>0</v>
      </c>
      <c r="AY45">
        <f t="shared" si="2"/>
        <v>4</v>
      </c>
    </row>
    <row r="46" spans="1:51">
      <c r="A46" s="1" t="s">
        <v>151</v>
      </c>
      <c r="B46" s="6">
        <v>10179470</v>
      </c>
      <c r="F46" t="s">
        <v>102</v>
      </c>
      <c r="G46" s="1">
        <v>48</v>
      </c>
      <c r="H46" t="s">
        <v>110</v>
      </c>
      <c r="I46">
        <v>1.008</v>
      </c>
      <c r="J46">
        <f t="shared" si="22"/>
        <v>1</v>
      </c>
      <c r="K46">
        <v>5.5</v>
      </c>
      <c r="L46">
        <f t="shared" si="3"/>
        <v>0</v>
      </c>
      <c r="M46">
        <v>0</v>
      </c>
      <c r="N46">
        <f t="shared" si="4"/>
        <v>0</v>
      </c>
      <c r="O46">
        <v>0</v>
      </c>
      <c r="P46">
        <f t="shared" si="5"/>
        <v>0</v>
      </c>
      <c r="Q46">
        <v>0</v>
      </c>
      <c r="R46">
        <f t="shared" si="20"/>
        <v>0</v>
      </c>
      <c r="S46">
        <v>0</v>
      </c>
      <c r="T46">
        <f t="shared" si="6"/>
        <v>0</v>
      </c>
      <c r="U46">
        <v>0</v>
      </c>
      <c r="V46">
        <f t="shared" si="21"/>
        <v>0</v>
      </c>
      <c r="W46">
        <v>0</v>
      </c>
      <c r="X46">
        <f t="shared" si="7"/>
        <v>0</v>
      </c>
      <c r="Y46">
        <v>0</v>
      </c>
      <c r="Z46">
        <f t="shared" si="8"/>
        <v>0</v>
      </c>
      <c r="AA46">
        <v>0</v>
      </c>
      <c r="AB46">
        <f t="shared" si="9"/>
        <v>0</v>
      </c>
      <c r="AC46">
        <v>2.9</v>
      </c>
      <c r="AD46">
        <f t="shared" si="23"/>
        <v>0</v>
      </c>
      <c r="AE46">
        <v>5.9</v>
      </c>
      <c r="AF46">
        <f t="shared" si="10"/>
        <v>0</v>
      </c>
      <c r="AG46">
        <v>0.5</v>
      </c>
      <c r="AH46">
        <f t="shared" si="11"/>
        <v>0</v>
      </c>
      <c r="AI46">
        <v>0</v>
      </c>
      <c r="AJ46">
        <f t="shared" si="12"/>
        <v>0</v>
      </c>
      <c r="AK46">
        <v>1.8</v>
      </c>
      <c r="AL46">
        <f t="shared" si="13"/>
        <v>0</v>
      </c>
      <c r="AM46">
        <v>0</v>
      </c>
      <c r="AN46">
        <f t="shared" si="14"/>
        <v>0</v>
      </c>
      <c r="AO46">
        <v>0</v>
      </c>
      <c r="AP46">
        <f t="shared" si="15"/>
        <v>0</v>
      </c>
      <c r="AQ46">
        <v>0.5</v>
      </c>
      <c r="AR46">
        <f t="shared" si="16"/>
        <v>0</v>
      </c>
      <c r="AS46">
        <v>0</v>
      </c>
      <c r="AT46">
        <f t="shared" si="17"/>
        <v>0</v>
      </c>
      <c r="AU46">
        <v>0</v>
      </c>
      <c r="AV46">
        <f t="shared" si="18"/>
        <v>0</v>
      </c>
      <c r="AW46">
        <v>0</v>
      </c>
      <c r="AX46">
        <f t="shared" si="19"/>
        <v>0</v>
      </c>
      <c r="AY46">
        <f t="shared" si="2"/>
        <v>0</v>
      </c>
    </row>
    <row r="47" spans="1:51">
      <c r="A47" s="1" t="s">
        <v>152</v>
      </c>
      <c r="B47" s="6">
        <v>30331548</v>
      </c>
      <c r="F47" t="s">
        <v>105</v>
      </c>
      <c r="G47" s="1">
        <v>59</v>
      </c>
      <c r="H47" t="s">
        <v>110</v>
      </c>
      <c r="I47">
        <v>1</v>
      </c>
      <c r="J47">
        <f t="shared" si="22"/>
        <v>1</v>
      </c>
      <c r="K47">
        <v>6.5</v>
      </c>
      <c r="L47">
        <f t="shared" si="3"/>
        <v>0</v>
      </c>
      <c r="M47">
        <v>0</v>
      </c>
      <c r="N47">
        <f t="shared" si="4"/>
        <v>0</v>
      </c>
      <c r="O47">
        <v>0</v>
      </c>
      <c r="P47">
        <f t="shared" si="5"/>
        <v>0</v>
      </c>
      <c r="Q47">
        <v>0</v>
      </c>
      <c r="R47">
        <f t="shared" si="20"/>
        <v>0</v>
      </c>
      <c r="S47">
        <v>0</v>
      </c>
      <c r="T47">
        <f t="shared" si="6"/>
        <v>0</v>
      </c>
      <c r="U47">
        <v>75</v>
      </c>
      <c r="V47">
        <f t="shared" si="21"/>
        <v>1</v>
      </c>
      <c r="W47">
        <v>2</v>
      </c>
      <c r="X47">
        <f t="shared" si="7"/>
        <v>1</v>
      </c>
      <c r="Y47">
        <v>0</v>
      </c>
      <c r="Z47">
        <f t="shared" si="8"/>
        <v>0</v>
      </c>
      <c r="AA47">
        <v>0</v>
      </c>
      <c r="AB47">
        <f t="shared" si="9"/>
        <v>0</v>
      </c>
      <c r="AC47">
        <v>4</v>
      </c>
      <c r="AD47">
        <f t="shared" si="23"/>
        <v>0</v>
      </c>
      <c r="AE47">
        <v>23.3</v>
      </c>
      <c r="AF47">
        <f t="shared" si="10"/>
        <v>1</v>
      </c>
      <c r="AG47">
        <v>4.4000000000000004</v>
      </c>
      <c r="AH47">
        <f t="shared" si="11"/>
        <v>0</v>
      </c>
      <c r="AI47">
        <v>0</v>
      </c>
      <c r="AJ47">
        <f t="shared" si="12"/>
        <v>0</v>
      </c>
      <c r="AK47">
        <v>1890.9</v>
      </c>
      <c r="AL47">
        <f t="shared" si="13"/>
        <v>1</v>
      </c>
      <c r="AM47">
        <v>0.1</v>
      </c>
      <c r="AN47">
        <f t="shared" si="14"/>
        <v>0</v>
      </c>
      <c r="AO47">
        <v>0</v>
      </c>
      <c r="AP47">
        <f t="shared" si="15"/>
        <v>0</v>
      </c>
      <c r="AQ47">
        <v>4.2</v>
      </c>
      <c r="AR47">
        <f t="shared" si="16"/>
        <v>0</v>
      </c>
      <c r="AS47">
        <v>0</v>
      </c>
      <c r="AT47">
        <f t="shared" si="17"/>
        <v>0</v>
      </c>
      <c r="AU47">
        <v>0</v>
      </c>
      <c r="AV47">
        <f t="shared" si="18"/>
        <v>0</v>
      </c>
      <c r="AW47">
        <v>0</v>
      </c>
      <c r="AX47">
        <f t="shared" si="19"/>
        <v>0</v>
      </c>
      <c r="AY47">
        <f t="shared" si="2"/>
        <v>4</v>
      </c>
    </row>
    <row r="48" spans="1:51">
      <c r="A48" s="1" t="s">
        <v>153</v>
      </c>
      <c r="B48" s="6">
        <v>10177039</v>
      </c>
      <c r="F48" t="s">
        <v>105</v>
      </c>
      <c r="G48" s="1">
        <v>86</v>
      </c>
      <c r="H48" t="s">
        <v>110</v>
      </c>
      <c r="I48">
        <v>1.002</v>
      </c>
      <c r="J48">
        <f t="shared" si="22"/>
        <v>1</v>
      </c>
      <c r="K48">
        <v>6.5</v>
      </c>
      <c r="L48">
        <f t="shared" si="3"/>
        <v>0</v>
      </c>
      <c r="M48">
        <v>0</v>
      </c>
      <c r="N48">
        <f t="shared" si="4"/>
        <v>0</v>
      </c>
      <c r="O48">
        <v>0</v>
      </c>
      <c r="P48">
        <f t="shared" si="5"/>
        <v>0</v>
      </c>
      <c r="Q48">
        <v>0</v>
      </c>
      <c r="R48">
        <f t="shared" si="20"/>
        <v>0</v>
      </c>
      <c r="S48">
        <v>0</v>
      </c>
      <c r="T48">
        <f t="shared" si="6"/>
        <v>0</v>
      </c>
      <c r="U48">
        <v>0</v>
      </c>
      <c r="V48">
        <f t="shared" si="21"/>
        <v>0</v>
      </c>
      <c r="X48">
        <f t="shared" si="7"/>
        <v>0</v>
      </c>
      <c r="Y48">
        <v>1</v>
      </c>
      <c r="Z48">
        <f t="shared" si="8"/>
        <v>1</v>
      </c>
      <c r="AA48">
        <v>2</v>
      </c>
      <c r="AB48">
        <f t="shared" si="9"/>
        <v>1</v>
      </c>
      <c r="AC48">
        <v>6.9</v>
      </c>
      <c r="AD48">
        <f t="shared" si="23"/>
        <v>0</v>
      </c>
      <c r="AE48">
        <v>12.1</v>
      </c>
      <c r="AF48">
        <f t="shared" si="10"/>
        <v>0</v>
      </c>
      <c r="AG48">
        <v>2</v>
      </c>
      <c r="AH48">
        <f t="shared" si="11"/>
        <v>0</v>
      </c>
      <c r="AI48">
        <v>0.12</v>
      </c>
      <c r="AJ48">
        <f t="shared" si="12"/>
        <v>0</v>
      </c>
      <c r="AK48">
        <v>0</v>
      </c>
      <c r="AL48">
        <f t="shared" si="13"/>
        <v>0</v>
      </c>
      <c r="AM48">
        <v>0.2</v>
      </c>
      <c r="AN48">
        <f t="shared" si="14"/>
        <v>0</v>
      </c>
      <c r="AO48">
        <v>42.1</v>
      </c>
      <c r="AP48">
        <f t="shared" si="15"/>
        <v>1</v>
      </c>
      <c r="AQ48">
        <v>1.5</v>
      </c>
      <c r="AR48">
        <f t="shared" si="16"/>
        <v>0</v>
      </c>
      <c r="AS48">
        <v>0.12</v>
      </c>
      <c r="AT48">
        <f t="shared" si="17"/>
        <v>0</v>
      </c>
      <c r="AU48">
        <v>0</v>
      </c>
      <c r="AV48">
        <f t="shared" si="18"/>
        <v>0</v>
      </c>
      <c r="AW48">
        <v>0</v>
      </c>
      <c r="AX48">
        <f t="shared" si="19"/>
        <v>0</v>
      </c>
      <c r="AY48">
        <f t="shared" si="2"/>
        <v>3</v>
      </c>
    </row>
    <row r="49" spans="1:51">
      <c r="A49" s="1" t="s">
        <v>154</v>
      </c>
      <c r="B49" s="6">
        <v>10152940</v>
      </c>
      <c r="F49" t="s">
        <v>105</v>
      </c>
      <c r="G49" s="1">
        <v>71</v>
      </c>
      <c r="H49" t="s">
        <v>106</v>
      </c>
      <c r="I49">
        <v>1.0169999999999999</v>
      </c>
      <c r="J49">
        <f t="shared" si="22"/>
        <v>0</v>
      </c>
      <c r="K49">
        <v>6</v>
      </c>
      <c r="L49">
        <f t="shared" si="3"/>
        <v>0</v>
      </c>
      <c r="M49">
        <v>0.1</v>
      </c>
      <c r="N49">
        <f t="shared" si="4"/>
        <v>0</v>
      </c>
      <c r="O49">
        <v>0</v>
      </c>
      <c r="P49">
        <f t="shared" si="5"/>
        <v>0</v>
      </c>
      <c r="Q49">
        <v>0</v>
      </c>
      <c r="R49">
        <f t="shared" si="20"/>
        <v>0</v>
      </c>
      <c r="S49">
        <v>0</v>
      </c>
      <c r="T49">
        <f t="shared" si="6"/>
        <v>0</v>
      </c>
      <c r="U49">
        <v>250</v>
      </c>
      <c r="V49">
        <f t="shared" si="21"/>
        <v>1</v>
      </c>
      <c r="W49">
        <v>0</v>
      </c>
      <c r="X49">
        <f t="shared" si="7"/>
        <v>0</v>
      </c>
      <c r="Y49">
        <v>0</v>
      </c>
      <c r="Z49">
        <f t="shared" si="8"/>
        <v>0</v>
      </c>
      <c r="AA49">
        <v>0</v>
      </c>
      <c r="AB49">
        <f t="shared" si="9"/>
        <v>0</v>
      </c>
      <c r="AC49">
        <v>12.5</v>
      </c>
      <c r="AD49">
        <f t="shared" si="23"/>
        <v>0</v>
      </c>
      <c r="AE49">
        <v>29</v>
      </c>
      <c r="AF49">
        <f t="shared" si="10"/>
        <v>1</v>
      </c>
      <c r="AG49">
        <v>36.9</v>
      </c>
      <c r="AH49">
        <f t="shared" si="11"/>
        <v>0</v>
      </c>
      <c r="AI49">
        <v>1.03</v>
      </c>
      <c r="AJ49">
        <f t="shared" si="12"/>
        <v>0</v>
      </c>
      <c r="AK49">
        <v>200</v>
      </c>
      <c r="AL49">
        <f t="shared" si="13"/>
        <v>0</v>
      </c>
      <c r="AM49">
        <v>0</v>
      </c>
      <c r="AN49">
        <f t="shared" si="14"/>
        <v>0</v>
      </c>
      <c r="AO49">
        <v>0</v>
      </c>
      <c r="AP49">
        <f t="shared" si="15"/>
        <v>0</v>
      </c>
      <c r="AQ49">
        <v>4.0999999999999996</v>
      </c>
      <c r="AR49">
        <f t="shared" si="16"/>
        <v>0</v>
      </c>
      <c r="AS49">
        <v>0.38</v>
      </c>
      <c r="AT49">
        <f t="shared" si="17"/>
        <v>0</v>
      </c>
      <c r="AU49">
        <v>1.3</v>
      </c>
      <c r="AV49">
        <f t="shared" si="18"/>
        <v>0</v>
      </c>
      <c r="AW49">
        <v>0</v>
      </c>
      <c r="AX49">
        <f t="shared" si="19"/>
        <v>0</v>
      </c>
      <c r="AY49">
        <f t="shared" si="2"/>
        <v>2</v>
      </c>
    </row>
    <row r="50" spans="1:51">
      <c r="A50" s="1" t="s">
        <v>155</v>
      </c>
      <c r="B50" s="6">
        <v>10162654</v>
      </c>
      <c r="F50" t="s">
        <v>105</v>
      </c>
      <c r="G50" s="1">
        <v>47</v>
      </c>
      <c r="H50" t="s">
        <v>106</v>
      </c>
      <c r="I50">
        <v>1.0049999999999999</v>
      </c>
      <c r="J50">
        <f t="shared" si="22"/>
        <v>1</v>
      </c>
      <c r="K50">
        <v>7.5</v>
      </c>
      <c r="L50">
        <f t="shared" si="3"/>
        <v>1</v>
      </c>
      <c r="M50">
        <v>0</v>
      </c>
      <c r="N50">
        <f t="shared" si="4"/>
        <v>0</v>
      </c>
      <c r="O50">
        <v>0</v>
      </c>
      <c r="P50">
        <f t="shared" si="5"/>
        <v>0</v>
      </c>
      <c r="Q50">
        <v>0</v>
      </c>
      <c r="R50">
        <f t="shared" si="20"/>
        <v>0</v>
      </c>
      <c r="S50">
        <v>0</v>
      </c>
      <c r="T50">
        <f t="shared" si="6"/>
        <v>0</v>
      </c>
      <c r="U50">
        <v>0</v>
      </c>
      <c r="V50">
        <f t="shared" si="21"/>
        <v>0</v>
      </c>
      <c r="W50">
        <v>2</v>
      </c>
      <c r="X50">
        <f t="shared" si="7"/>
        <v>1</v>
      </c>
      <c r="Y50">
        <v>0</v>
      </c>
      <c r="Z50">
        <f t="shared" si="8"/>
        <v>0</v>
      </c>
      <c r="AA50">
        <v>0</v>
      </c>
      <c r="AB50">
        <f t="shared" si="9"/>
        <v>0</v>
      </c>
      <c r="AC50">
        <v>2.5</v>
      </c>
      <c r="AD50">
        <f t="shared" si="23"/>
        <v>0</v>
      </c>
      <c r="AE50">
        <v>3.2</v>
      </c>
      <c r="AF50">
        <f t="shared" si="10"/>
        <v>0</v>
      </c>
      <c r="AG50">
        <v>10.3</v>
      </c>
      <c r="AH50">
        <f t="shared" si="11"/>
        <v>0</v>
      </c>
      <c r="AI50">
        <v>0</v>
      </c>
      <c r="AJ50">
        <f t="shared" si="12"/>
        <v>0</v>
      </c>
      <c r="AK50">
        <v>9196.1</v>
      </c>
      <c r="AL50">
        <f t="shared" si="13"/>
        <v>1</v>
      </c>
      <c r="AM50">
        <v>0</v>
      </c>
      <c r="AN50">
        <f t="shared" si="14"/>
        <v>0</v>
      </c>
      <c r="AO50">
        <v>0</v>
      </c>
      <c r="AP50">
        <f t="shared" si="15"/>
        <v>0</v>
      </c>
      <c r="AQ50">
        <v>1.5</v>
      </c>
      <c r="AR50">
        <f t="shared" si="16"/>
        <v>0</v>
      </c>
      <c r="AS50">
        <v>0</v>
      </c>
      <c r="AT50">
        <f t="shared" si="17"/>
        <v>0</v>
      </c>
      <c r="AU50">
        <v>0</v>
      </c>
      <c r="AV50">
        <f t="shared" si="18"/>
        <v>0</v>
      </c>
      <c r="AW50">
        <v>0</v>
      </c>
      <c r="AX50">
        <f t="shared" si="19"/>
        <v>0</v>
      </c>
      <c r="AY50">
        <f t="shared" si="2"/>
        <v>3</v>
      </c>
    </row>
    <row r="51" spans="1:51">
      <c r="A51" s="1" t="s">
        <v>156</v>
      </c>
      <c r="B51" s="6">
        <v>10179484</v>
      </c>
      <c r="F51" t="s">
        <v>105</v>
      </c>
      <c r="G51" s="1">
        <v>80</v>
      </c>
      <c r="H51" t="s">
        <v>110</v>
      </c>
      <c r="I51">
        <v>1.002</v>
      </c>
      <c r="J51">
        <f t="shared" si="22"/>
        <v>1</v>
      </c>
      <c r="K51">
        <v>5</v>
      </c>
      <c r="L51">
        <f t="shared" si="3"/>
        <v>0</v>
      </c>
      <c r="M51">
        <v>0</v>
      </c>
      <c r="N51">
        <f t="shared" si="4"/>
        <v>0</v>
      </c>
      <c r="O51">
        <v>0</v>
      </c>
      <c r="P51">
        <f t="shared" si="5"/>
        <v>0</v>
      </c>
      <c r="Q51">
        <v>0</v>
      </c>
      <c r="R51">
        <f t="shared" si="20"/>
        <v>0</v>
      </c>
      <c r="S51">
        <v>0</v>
      </c>
      <c r="T51">
        <f t="shared" si="6"/>
        <v>0</v>
      </c>
      <c r="U51">
        <v>25</v>
      </c>
      <c r="V51">
        <f t="shared" si="21"/>
        <v>1</v>
      </c>
      <c r="W51">
        <v>0</v>
      </c>
      <c r="X51">
        <f t="shared" si="7"/>
        <v>0</v>
      </c>
      <c r="Y51">
        <v>0</v>
      </c>
      <c r="Z51">
        <f t="shared" si="8"/>
        <v>0</v>
      </c>
      <c r="AA51">
        <v>0</v>
      </c>
      <c r="AB51">
        <f t="shared" si="9"/>
        <v>0</v>
      </c>
      <c r="AC51">
        <v>1.2</v>
      </c>
      <c r="AD51">
        <f t="shared" si="23"/>
        <v>0</v>
      </c>
      <c r="AE51">
        <v>7.5</v>
      </c>
      <c r="AF51">
        <f t="shared" si="10"/>
        <v>0</v>
      </c>
      <c r="AG51">
        <v>2.2999999999999998</v>
      </c>
      <c r="AH51">
        <f t="shared" si="11"/>
        <v>0</v>
      </c>
      <c r="AI51">
        <v>0.12</v>
      </c>
      <c r="AJ51">
        <f t="shared" si="12"/>
        <v>0</v>
      </c>
      <c r="AK51">
        <v>32.200000000000003</v>
      </c>
      <c r="AL51">
        <f t="shared" si="13"/>
        <v>0</v>
      </c>
      <c r="AM51">
        <v>0.3</v>
      </c>
      <c r="AN51">
        <f t="shared" si="14"/>
        <v>0</v>
      </c>
      <c r="AO51">
        <v>0</v>
      </c>
      <c r="AP51">
        <f t="shared" si="15"/>
        <v>0</v>
      </c>
      <c r="AQ51">
        <v>0.9</v>
      </c>
      <c r="AR51">
        <f t="shared" si="16"/>
        <v>0</v>
      </c>
      <c r="AS51">
        <v>0.12</v>
      </c>
      <c r="AT51">
        <f t="shared" si="17"/>
        <v>0</v>
      </c>
      <c r="AU51">
        <v>0</v>
      </c>
      <c r="AV51">
        <f t="shared" si="18"/>
        <v>0</v>
      </c>
      <c r="AW51">
        <v>0</v>
      </c>
      <c r="AX51">
        <f t="shared" si="19"/>
        <v>0</v>
      </c>
      <c r="AY51">
        <f t="shared" si="2"/>
        <v>1</v>
      </c>
    </row>
    <row r="52" spans="1:51">
      <c r="A52" s="1" t="s">
        <v>157</v>
      </c>
      <c r="B52" s="6">
        <v>10179476</v>
      </c>
      <c r="F52" t="s">
        <v>105</v>
      </c>
      <c r="G52" s="1">
        <v>58</v>
      </c>
      <c r="H52" t="s">
        <v>110</v>
      </c>
      <c r="I52">
        <v>1.0069999999999999</v>
      </c>
      <c r="J52">
        <f t="shared" si="22"/>
        <v>1</v>
      </c>
      <c r="K52">
        <v>6</v>
      </c>
      <c r="L52">
        <f t="shared" si="3"/>
        <v>0</v>
      </c>
      <c r="M52">
        <v>0</v>
      </c>
      <c r="N52">
        <f t="shared" si="4"/>
        <v>0</v>
      </c>
      <c r="O52">
        <v>0</v>
      </c>
      <c r="P52">
        <f t="shared" si="5"/>
        <v>0</v>
      </c>
      <c r="Q52">
        <v>0</v>
      </c>
      <c r="R52">
        <f t="shared" si="20"/>
        <v>0</v>
      </c>
      <c r="S52">
        <v>0</v>
      </c>
      <c r="T52">
        <f t="shared" si="6"/>
        <v>0</v>
      </c>
      <c r="U52">
        <v>25</v>
      </c>
      <c r="V52">
        <f t="shared" si="21"/>
        <v>1</v>
      </c>
      <c r="W52">
        <v>0</v>
      </c>
      <c r="X52">
        <f t="shared" si="7"/>
        <v>0</v>
      </c>
      <c r="Y52">
        <v>0</v>
      </c>
      <c r="Z52">
        <f t="shared" si="8"/>
        <v>0</v>
      </c>
      <c r="AA52">
        <v>0</v>
      </c>
      <c r="AB52">
        <f t="shared" si="9"/>
        <v>0</v>
      </c>
      <c r="AC52">
        <v>5.9</v>
      </c>
      <c r="AD52">
        <f t="shared" si="23"/>
        <v>0</v>
      </c>
      <c r="AE52">
        <v>13.4</v>
      </c>
      <c r="AF52">
        <f t="shared" si="10"/>
        <v>0</v>
      </c>
      <c r="AG52">
        <v>1.9</v>
      </c>
      <c r="AH52">
        <f t="shared" si="11"/>
        <v>0</v>
      </c>
      <c r="AI52">
        <v>0.12</v>
      </c>
      <c r="AJ52">
        <f t="shared" si="12"/>
        <v>0</v>
      </c>
      <c r="AK52">
        <v>7.3</v>
      </c>
      <c r="AL52">
        <f t="shared" si="13"/>
        <v>0</v>
      </c>
      <c r="AM52">
        <v>0</v>
      </c>
      <c r="AN52">
        <f t="shared" si="14"/>
        <v>0</v>
      </c>
      <c r="AO52">
        <v>0</v>
      </c>
      <c r="AP52">
        <f t="shared" si="15"/>
        <v>0</v>
      </c>
      <c r="AQ52">
        <v>1.4</v>
      </c>
      <c r="AR52">
        <f t="shared" si="16"/>
        <v>0</v>
      </c>
      <c r="AS52">
        <v>0</v>
      </c>
      <c r="AT52">
        <f t="shared" si="17"/>
        <v>0</v>
      </c>
      <c r="AU52">
        <v>1.3</v>
      </c>
      <c r="AV52">
        <f t="shared" si="18"/>
        <v>0</v>
      </c>
      <c r="AW52">
        <v>0</v>
      </c>
      <c r="AX52">
        <f t="shared" si="19"/>
        <v>0</v>
      </c>
      <c r="AY52">
        <f t="shared" si="2"/>
        <v>1</v>
      </c>
    </row>
    <row r="53" spans="1:51">
      <c r="A53" s="1" t="s">
        <v>158</v>
      </c>
      <c r="B53" s="6">
        <v>10179480</v>
      </c>
      <c r="F53" t="s">
        <v>102</v>
      </c>
      <c r="G53" s="1">
        <v>71</v>
      </c>
      <c r="H53" t="s">
        <v>110</v>
      </c>
      <c r="I53">
        <v>1.016</v>
      </c>
      <c r="J53">
        <f t="shared" si="22"/>
        <v>0</v>
      </c>
      <c r="K53">
        <v>5.5</v>
      </c>
      <c r="L53">
        <f t="shared" si="3"/>
        <v>0</v>
      </c>
      <c r="M53">
        <v>0</v>
      </c>
      <c r="N53">
        <f t="shared" si="4"/>
        <v>0</v>
      </c>
      <c r="O53">
        <v>0</v>
      </c>
      <c r="P53">
        <f t="shared" si="5"/>
        <v>0</v>
      </c>
      <c r="Q53">
        <v>0</v>
      </c>
      <c r="R53">
        <f t="shared" si="20"/>
        <v>0</v>
      </c>
      <c r="S53">
        <v>0</v>
      </c>
      <c r="T53">
        <f t="shared" si="6"/>
        <v>0</v>
      </c>
      <c r="U53">
        <v>0</v>
      </c>
      <c r="V53">
        <f t="shared" si="21"/>
        <v>0</v>
      </c>
      <c r="W53">
        <v>0</v>
      </c>
      <c r="X53">
        <f t="shared" si="7"/>
        <v>0</v>
      </c>
      <c r="Y53">
        <v>0</v>
      </c>
      <c r="Z53">
        <f t="shared" si="8"/>
        <v>0</v>
      </c>
      <c r="AA53">
        <v>0</v>
      </c>
      <c r="AB53">
        <f t="shared" si="9"/>
        <v>0</v>
      </c>
      <c r="AC53">
        <v>3.6</v>
      </c>
      <c r="AD53">
        <f t="shared" si="23"/>
        <v>0</v>
      </c>
      <c r="AE53">
        <v>10.3</v>
      </c>
      <c r="AF53">
        <f t="shared" si="10"/>
        <v>0</v>
      </c>
      <c r="AG53">
        <v>3.3</v>
      </c>
      <c r="AH53">
        <f t="shared" si="11"/>
        <v>0</v>
      </c>
      <c r="AI53">
        <v>0.38</v>
      </c>
      <c r="AJ53">
        <f t="shared" si="12"/>
        <v>0</v>
      </c>
      <c r="AK53">
        <v>1.8</v>
      </c>
      <c r="AL53">
        <f t="shared" si="13"/>
        <v>0</v>
      </c>
      <c r="AM53">
        <v>0.2</v>
      </c>
      <c r="AN53">
        <f t="shared" si="14"/>
        <v>0</v>
      </c>
      <c r="AO53">
        <v>0</v>
      </c>
      <c r="AP53">
        <f t="shared" si="15"/>
        <v>0</v>
      </c>
      <c r="AQ53">
        <v>1.8</v>
      </c>
      <c r="AR53">
        <f t="shared" si="16"/>
        <v>0</v>
      </c>
      <c r="AS53">
        <v>0.25</v>
      </c>
      <c r="AT53">
        <f t="shared" si="17"/>
        <v>0</v>
      </c>
      <c r="AU53">
        <v>0.3</v>
      </c>
      <c r="AV53">
        <f t="shared" si="18"/>
        <v>0</v>
      </c>
      <c r="AW53">
        <v>0</v>
      </c>
      <c r="AX53">
        <f t="shared" si="19"/>
        <v>0</v>
      </c>
      <c r="AY53">
        <f t="shared" si="2"/>
        <v>0</v>
      </c>
    </row>
    <row r="54" spans="1:51">
      <c r="A54" s="1" t="s">
        <v>159</v>
      </c>
      <c r="B54" s="6">
        <v>10179481</v>
      </c>
      <c r="F54" t="s">
        <v>105</v>
      </c>
      <c r="G54" s="1">
        <v>80</v>
      </c>
      <c r="H54" t="s">
        <v>106</v>
      </c>
      <c r="I54">
        <v>1.022</v>
      </c>
      <c r="J54">
        <f t="shared" si="22"/>
        <v>0</v>
      </c>
      <c r="K54">
        <v>6</v>
      </c>
      <c r="L54">
        <f t="shared" si="3"/>
        <v>0</v>
      </c>
      <c r="M54">
        <v>0.2</v>
      </c>
      <c r="N54">
        <f t="shared" si="4"/>
        <v>0</v>
      </c>
      <c r="O54">
        <v>0</v>
      </c>
      <c r="P54">
        <f t="shared" si="5"/>
        <v>0</v>
      </c>
      <c r="Q54">
        <v>0</v>
      </c>
      <c r="R54">
        <f t="shared" si="20"/>
        <v>0</v>
      </c>
      <c r="S54">
        <v>0</v>
      </c>
      <c r="T54">
        <f t="shared" si="6"/>
        <v>0</v>
      </c>
      <c r="U54">
        <v>250</v>
      </c>
      <c r="V54">
        <f t="shared" si="21"/>
        <v>1</v>
      </c>
      <c r="W54">
        <v>0</v>
      </c>
      <c r="X54">
        <f t="shared" si="7"/>
        <v>0</v>
      </c>
      <c r="Y54">
        <v>0</v>
      </c>
      <c r="Z54">
        <f t="shared" si="8"/>
        <v>0</v>
      </c>
      <c r="AA54">
        <v>0</v>
      </c>
      <c r="AB54">
        <f t="shared" si="9"/>
        <v>0</v>
      </c>
      <c r="AC54">
        <v>23.7</v>
      </c>
      <c r="AD54">
        <f t="shared" si="23"/>
        <v>1</v>
      </c>
      <c r="AE54">
        <v>124.5</v>
      </c>
      <c r="AF54">
        <f t="shared" si="10"/>
        <v>1</v>
      </c>
      <c r="AG54">
        <v>22.2</v>
      </c>
      <c r="AH54">
        <f t="shared" si="11"/>
        <v>0</v>
      </c>
      <c r="AI54">
        <v>7.77</v>
      </c>
      <c r="AJ54">
        <f t="shared" si="12"/>
        <v>1</v>
      </c>
      <c r="AK54">
        <v>34.1</v>
      </c>
      <c r="AL54">
        <f t="shared" si="13"/>
        <v>0</v>
      </c>
      <c r="AM54">
        <v>0</v>
      </c>
      <c r="AN54">
        <f t="shared" si="14"/>
        <v>0</v>
      </c>
      <c r="AO54">
        <v>0</v>
      </c>
      <c r="AP54">
        <f t="shared" si="15"/>
        <v>0</v>
      </c>
      <c r="AQ54">
        <v>16.2</v>
      </c>
      <c r="AR54">
        <f t="shared" si="16"/>
        <v>1</v>
      </c>
      <c r="AS54">
        <v>1.1599999999999999</v>
      </c>
      <c r="AT54">
        <f t="shared" si="17"/>
        <v>1</v>
      </c>
      <c r="AU54">
        <v>5.8</v>
      </c>
      <c r="AV54">
        <f t="shared" si="18"/>
        <v>1</v>
      </c>
      <c r="AW54">
        <v>0</v>
      </c>
      <c r="AX54">
        <f t="shared" si="19"/>
        <v>0</v>
      </c>
      <c r="AY54">
        <f t="shared" si="2"/>
        <v>7</v>
      </c>
    </row>
    <row r="55" spans="1:51">
      <c r="A55" s="1" t="s">
        <v>160</v>
      </c>
      <c r="B55" s="6">
        <v>10178189</v>
      </c>
      <c r="E55" s="4" t="s">
        <v>161</v>
      </c>
      <c r="F55" t="s">
        <v>105</v>
      </c>
      <c r="G55" s="1">
        <v>70</v>
      </c>
      <c r="H55" t="s">
        <v>110</v>
      </c>
      <c r="I55">
        <v>1.002</v>
      </c>
      <c r="J55">
        <f t="shared" si="22"/>
        <v>1</v>
      </c>
      <c r="K55">
        <v>6.5</v>
      </c>
      <c r="L55">
        <f t="shared" si="3"/>
        <v>0</v>
      </c>
      <c r="M55">
        <v>0.2</v>
      </c>
      <c r="N55">
        <f t="shared" si="4"/>
        <v>0</v>
      </c>
      <c r="O55">
        <v>0</v>
      </c>
      <c r="P55">
        <f t="shared" si="5"/>
        <v>0</v>
      </c>
      <c r="Q55">
        <v>0</v>
      </c>
      <c r="R55">
        <f t="shared" si="20"/>
        <v>0</v>
      </c>
      <c r="S55">
        <v>0</v>
      </c>
      <c r="T55">
        <f t="shared" si="6"/>
        <v>0</v>
      </c>
      <c r="U55">
        <v>500</v>
      </c>
      <c r="V55">
        <f t="shared" si="21"/>
        <v>1</v>
      </c>
      <c r="W55">
        <v>0</v>
      </c>
      <c r="X55">
        <f t="shared" si="7"/>
        <v>0</v>
      </c>
      <c r="Y55">
        <v>0</v>
      </c>
      <c r="Z55">
        <f t="shared" si="8"/>
        <v>0</v>
      </c>
      <c r="AA55">
        <v>0.3</v>
      </c>
      <c r="AB55">
        <f t="shared" si="9"/>
        <v>1</v>
      </c>
      <c r="AC55">
        <v>179.8</v>
      </c>
      <c r="AD55">
        <f t="shared" si="23"/>
        <v>1</v>
      </c>
      <c r="AE55">
        <v>500</v>
      </c>
      <c r="AF55">
        <f t="shared" si="10"/>
        <v>1</v>
      </c>
      <c r="AG55">
        <v>14.9</v>
      </c>
      <c r="AH55">
        <f t="shared" si="11"/>
        <v>0</v>
      </c>
      <c r="AI55">
        <v>0</v>
      </c>
      <c r="AJ55">
        <f t="shared" si="12"/>
        <v>0</v>
      </c>
      <c r="AK55">
        <v>9505.1</v>
      </c>
      <c r="AL55">
        <f t="shared" si="13"/>
        <v>1</v>
      </c>
      <c r="AM55">
        <v>0</v>
      </c>
      <c r="AN55">
        <f t="shared" si="14"/>
        <v>0</v>
      </c>
      <c r="AO55">
        <v>0</v>
      </c>
      <c r="AP55">
        <f t="shared" si="15"/>
        <v>0</v>
      </c>
      <c r="AQ55">
        <v>14.9</v>
      </c>
      <c r="AR55">
        <f t="shared" si="16"/>
        <v>1</v>
      </c>
      <c r="AS55">
        <v>0</v>
      </c>
      <c r="AT55">
        <f t="shared" si="17"/>
        <v>0</v>
      </c>
      <c r="AU55">
        <v>0</v>
      </c>
      <c r="AV55">
        <f t="shared" si="18"/>
        <v>0</v>
      </c>
      <c r="AW55">
        <v>0</v>
      </c>
      <c r="AX55">
        <f t="shared" si="19"/>
        <v>0</v>
      </c>
      <c r="AY55">
        <f t="shared" si="2"/>
        <v>6</v>
      </c>
    </row>
    <row r="56" spans="1:51">
      <c r="A56" s="1" t="s">
        <v>162</v>
      </c>
      <c r="B56" s="6">
        <v>10152938</v>
      </c>
      <c r="F56" t="s">
        <v>102</v>
      </c>
      <c r="G56" s="1">
        <v>56</v>
      </c>
      <c r="H56" t="s">
        <v>106</v>
      </c>
      <c r="I56">
        <v>1.0249999999999999</v>
      </c>
      <c r="J56">
        <f t="shared" si="22"/>
        <v>1</v>
      </c>
      <c r="K56">
        <v>7</v>
      </c>
      <c r="L56">
        <f t="shared" si="3"/>
        <v>0</v>
      </c>
      <c r="M56">
        <v>0.2</v>
      </c>
      <c r="N56">
        <f t="shared" si="4"/>
        <v>0</v>
      </c>
      <c r="O56">
        <v>0</v>
      </c>
      <c r="P56">
        <f t="shared" si="5"/>
        <v>0</v>
      </c>
      <c r="Q56">
        <v>0</v>
      </c>
      <c r="R56">
        <f t="shared" si="20"/>
        <v>0</v>
      </c>
      <c r="S56">
        <v>0</v>
      </c>
      <c r="T56">
        <f t="shared" si="6"/>
        <v>0</v>
      </c>
      <c r="U56">
        <v>0</v>
      </c>
      <c r="V56">
        <f t="shared" si="21"/>
        <v>0</v>
      </c>
      <c r="W56">
        <v>0</v>
      </c>
      <c r="X56">
        <f t="shared" si="7"/>
        <v>0</v>
      </c>
      <c r="Y56">
        <v>0</v>
      </c>
      <c r="Z56">
        <f t="shared" si="8"/>
        <v>0</v>
      </c>
      <c r="AA56">
        <v>0</v>
      </c>
      <c r="AB56">
        <f t="shared" si="9"/>
        <v>0</v>
      </c>
      <c r="AC56">
        <v>4.4000000000000004</v>
      </c>
      <c r="AD56">
        <f t="shared" si="23"/>
        <v>0</v>
      </c>
      <c r="AE56">
        <v>1.9</v>
      </c>
      <c r="AF56">
        <f t="shared" si="10"/>
        <v>0</v>
      </c>
      <c r="AG56">
        <v>3.4</v>
      </c>
      <c r="AH56">
        <f t="shared" si="11"/>
        <v>0</v>
      </c>
      <c r="AI56">
        <v>0.9</v>
      </c>
      <c r="AJ56">
        <f t="shared" si="12"/>
        <v>0</v>
      </c>
      <c r="AK56">
        <v>4.5999999999999996</v>
      </c>
      <c r="AL56">
        <f t="shared" si="13"/>
        <v>0</v>
      </c>
      <c r="AM56">
        <v>0.3</v>
      </c>
      <c r="AN56">
        <f t="shared" si="14"/>
        <v>0</v>
      </c>
      <c r="AO56">
        <v>0</v>
      </c>
      <c r="AP56">
        <f t="shared" si="15"/>
        <v>0</v>
      </c>
      <c r="AQ56">
        <v>2.4</v>
      </c>
      <c r="AR56">
        <f t="shared" si="16"/>
        <v>0</v>
      </c>
      <c r="AS56">
        <v>0.51</v>
      </c>
      <c r="AT56">
        <f t="shared" si="17"/>
        <v>0</v>
      </c>
      <c r="AU56">
        <v>1</v>
      </c>
      <c r="AV56">
        <f t="shared" si="18"/>
        <v>0</v>
      </c>
      <c r="AW56">
        <v>0</v>
      </c>
      <c r="AX56">
        <f t="shared" si="19"/>
        <v>0</v>
      </c>
      <c r="AY56">
        <f t="shared" si="2"/>
        <v>0</v>
      </c>
    </row>
    <row r="57" spans="1:51">
      <c r="A57" s="1" t="s">
        <v>163</v>
      </c>
      <c r="B57" s="6">
        <v>10176964</v>
      </c>
      <c r="F57" t="s">
        <v>102</v>
      </c>
      <c r="G57" s="1">
        <v>72</v>
      </c>
      <c r="H57" t="s">
        <v>110</v>
      </c>
      <c r="I57">
        <v>1.0029999999999999</v>
      </c>
      <c r="J57">
        <f t="shared" si="22"/>
        <v>1</v>
      </c>
      <c r="K57">
        <v>6.5</v>
      </c>
      <c r="L57">
        <f t="shared" si="3"/>
        <v>0</v>
      </c>
      <c r="M57">
        <v>0</v>
      </c>
      <c r="N57">
        <f t="shared" si="4"/>
        <v>0</v>
      </c>
      <c r="O57">
        <v>0</v>
      </c>
      <c r="P57">
        <f t="shared" si="5"/>
        <v>0</v>
      </c>
      <c r="Q57">
        <v>0</v>
      </c>
      <c r="R57">
        <f t="shared" si="20"/>
        <v>0</v>
      </c>
      <c r="S57">
        <v>0</v>
      </c>
      <c r="T57">
        <f t="shared" si="6"/>
        <v>0</v>
      </c>
      <c r="U57">
        <v>0</v>
      </c>
      <c r="V57">
        <f t="shared" si="21"/>
        <v>0</v>
      </c>
      <c r="W57">
        <v>0</v>
      </c>
      <c r="X57">
        <f t="shared" si="7"/>
        <v>0</v>
      </c>
      <c r="Y57">
        <v>0</v>
      </c>
      <c r="Z57">
        <f t="shared" si="8"/>
        <v>0</v>
      </c>
      <c r="AA57">
        <v>0.3</v>
      </c>
      <c r="AB57">
        <f t="shared" si="9"/>
        <v>1</v>
      </c>
      <c r="AC57">
        <v>2</v>
      </c>
      <c r="AD57">
        <f t="shared" si="23"/>
        <v>0</v>
      </c>
      <c r="AE57">
        <v>0.3</v>
      </c>
      <c r="AF57">
        <f t="shared" si="10"/>
        <v>0</v>
      </c>
      <c r="AG57">
        <v>0</v>
      </c>
      <c r="AH57">
        <f t="shared" si="11"/>
        <v>0</v>
      </c>
      <c r="AI57">
        <v>0</v>
      </c>
      <c r="AJ57">
        <f t="shared" si="12"/>
        <v>0</v>
      </c>
      <c r="AK57">
        <v>1.8</v>
      </c>
      <c r="AL57">
        <f t="shared" si="13"/>
        <v>0</v>
      </c>
      <c r="AM57">
        <v>0.2</v>
      </c>
      <c r="AN57">
        <f t="shared" si="14"/>
        <v>0</v>
      </c>
      <c r="AO57">
        <v>0</v>
      </c>
      <c r="AP57">
        <f t="shared" si="15"/>
        <v>0</v>
      </c>
      <c r="AQ57">
        <v>0</v>
      </c>
      <c r="AR57">
        <f t="shared" si="16"/>
        <v>0</v>
      </c>
      <c r="AS57">
        <v>0</v>
      </c>
      <c r="AT57">
        <f t="shared" si="17"/>
        <v>0</v>
      </c>
      <c r="AU57">
        <v>0</v>
      </c>
      <c r="AV57">
        <f t="shared" si="18"/>
        <v>0</v>
      </c>
      <c r="AW57">
        <v>0</v>
      </c>
      <c r="AX57">
        <f t="shared" si="19"/>
        <v>0</v>
      </c>
      <c r="AY57">
        <f t="shared" si="2"/>
        <v>1</v>
      </c>
    </row>
    <row r="58" spans="1:51">
      <c r="A58" s="1" t="s">
        <v>164</v>
      </c>
      <c r="B58" s="6">
        <v>10176963</v>
      </c>
      <c r="F58" t="s">
        <v>105</v>
      </c>
      <c r="G58" s="1">
        <v>63</v>
      </c>
      <c r="H58" t="s">
        <v>110</v>
      </c>
      <c r="I58">
        <v>1.0229999999999999</v>
      </c>
      <c r="J58">
        <f t="shared" si="22"/>
        <v>0</v>
      </c>
      <c r="K58">
        <v>5</v>
      </c>
      <c r="L58">
        <f t="shared" si="3"/>
        <v>0</v>
      </c>
      <c r="M58">
        <v>0</v>
      </c>
      <c r="N58">
        <f t="shared" si="4"/>
        <v>0</v>
      </c>
      <c r="O58">
        <v>0</v>
      </c>
      <c r="P58">
        <f t="shared" si="5"/>
        <v>0</v>
      </c>
      <c r="Q58">
        <v>4</v>
      </c>
      <c r="R58">
        <f t="shared" si="20"/>
        <v>1</v>
      </c>
      <c r="S58">
        <v>0</v>
      </c>
      <c r="T58">
        <f t="shared" si="6"/>
        <v>0</v>
      </c>
      <c r="U58">
        <v>0</v>
      </c>
      <c r="V58">
        <f t="shared" si="21"/>
        <v>0</v>
      </c>
      <c r="W58">
        <v>0</v>
      </c>
      <c r="X58">
        <f t="shared" si="7"/>
        <v>0</v>
      </c>
      <c r="Y58">
        <v>0</v>
      </c>
      <c r="Z58">
        <f t="shared" si="8"/>
        <v>0</v>
      </c>
      <c r="AA58">
        <v>0</v>
      </c>
      <c r="AB58">
        <f t="shared" si="9"/>
        <v>0</v>
      </c>
      <c r="AC58">
        <v>0.9</v>
      </c>
      <c r="AD58">
        <f t="shared" si="23"/>
        <v>0</v>
      </c>
      <c r="AE58">
        <v>10.1</v>
      </c>
      <c r="AF58">
        <f t="shared" si="10"/>
        <v>0</v>
      </c>
      <c r="AG58">
        <v>6.3</v>
      </c>
      <c r="AH58">
        <f t="shared" si="11"/>
        <v>0</v>
      </c>
      <c r="AI58">
        <v>0.25</v>
      </c>
      <c r="AJ58">
        <f t="shared" si="12"/>
        <v>0</v>
      </c>
      <c r="AK58">
        <v>5.5</v>
      </c>
      <c r="AL58">
        <f t="shared" si="13"/>
        <v>0</v>
      </c>
      <c r="AM58">
        <v>0.2</v>
      </c>
      <c r="AN58">
        <f t="shared" si="14"/>
        <v>0</v>
      </c>
      <c r="AO58">
        <v>0</v>
      </c>
      <c r="AP58">
        <f t="shared" si="15"/>
        <v>0</v>
      </c>
      <c r="AQ58">
        <v>0.9</v>
      </c>
      <c r="AR58">
        <f t="shared" si="16"/>
        <v>0</v>
      </c>
      <c r="AS58">
        <v>0.12</v>
      </c>
      <c r="AT58">
        <f t="shared" si="17"/>
        <v>0</v>
      </c>
      <c r="AU58">
        <v>0.1</v>
      </c>
      <c r="AV58">
        <f t="shared" si="18"/>
        <v>0</v>
      </c>
      <c r="AW58">
        <v>0</v>
      </c>
      <c r="AX58">
        <f t="shared" si="19"/>
        <v>0</v>
      </c>
      <c r="AY58">
        <f t="shared" si="2"/>
        <v>1</v>
      </c>
    </row>
    <row r="59" spans="1:51">
      <c r="A59" s="1" t="s">
        <v>165</v>
      </c>
      <c r="B59" s="6">
        <v>10152932</v>
      </c>
      <c r="F59" t="s">
        <v>105</v>
      </c>
      <c r="G59" s="1">
        <v>69</v>
      </c>
      <c r="H59" t="s">
        <v>103</v>
      </c>
      <c r="I59">
        <v>1.002</v>
      </c>
      <c r="J59">
        <f t="shared" si="22"/>
        <v>1</v>
      </c>
      <c r="K59">
        <v>6</v>
      </c>
      <c r="L59">
        <f t="shared" si="3"/>
        <v>0</v>
      </c>
      <c r="M59">
        <v>0</v>
      </c>
      <c r="N59">
        <f t="shared" si="4"/>
        <v>0</v>
      </c>
      <c r="O59">
        <v>0</v>
      </c>
      <c r="P59">
        <f t="shared" si="5"/>
        <v>0</v>
      </c>
      <c r="Q59">
        <v>0</v>
      </c>
      <c r="R59">
        <f t="shared" si="20"/>
        <v>0</v>
      </c>
      <c r="S59">
        <v>0</v>
      </c>
      <c r="T59">
        <f t="shared" si="6"/>
        <v>0</v>
      </c>
      <c r="U59">
        <v>0</v>
      </c>
      <c r="V59">
        <f t="shared" si="21"/>
        <v>0</v>
      </c>
      <c r="W59">
        <v>0</v>
      </c>
      <c r="X59">
        <f t="shared" si="7"/>
        <v>0</v>
      </c>
      <c r="Y59">
        <v>0</v>
      </c>
      <c r="Z59">
        <f t="shared" si="8"/>
        <v>0</v>
      </c>
      <c r="AA59">
        <v>0.3</v>
      </c>
      <c r="AB59">
        <f t="shared" si="9"/>
        <v>1</v>
      </c>
      <c r="AC59">
        <v>2.4</v>
      </c>
      <c r="AD59">
        <f t="shared" si="23"/>
        <v>0</v>
      </c>
      <c r="AE59">
        <v>0.6</v>
      </c>
      <c r="AF59">
        <f t="shared" si="10"/>
        <v>0</v>
      </c>
      <c r="AG59">
        <v>0.3</v>
      </c>
      <c r="AH59">
        <f t="shared" si="11"/>
        <v>0</v>
      </c>
      <c r="AI59">
        <v>0</v>
      </c>
      <c r="AJ59">
        <f t="shared" si="12"/>
        <v>0</v>
      </c>
      <c r="AK59">
        <v>0</v>
      </c>
      <c r="AL59">
        <f t="shared" si="13"/>
        <v>0</v>
      </c>
      <c r="AM59">
        <v>0.3</v>
      </c>
      <c r="AN59">
        <f t="shared" si="14"/>
        <v>0</v>
      </c>
      <c r="AO59">
        <v>0</v>
      </c>
      <c r="AP59">
        <f t="shared" si="15"/>
        <v>0</v>
      </c>
      <c r="AQ59">
        <v>0.1</v>
      </c>
      <c r="AR59">
        <f t="shared" si="16"/>
        <v>0</v>
      </c>
      <c r="AS59">
        <v>0</v>
      </c>
      <c r="AT59">
        <f t="shared" si="17"/>
        <v>0</v>
      </c>
      <c r="AU59">
        <v>0</v>
      </c>
      <c r="AV59">
        <f t="shared" si="18"/>
        <v>0</v>
      </c>
      <c r="AW59">
        <v>0</v>
      </c>
      <c r="AX59">
        <f t="shared" si="19"/>
        <v>0</v>
      </c>
      <c r="AY59">
        <f t="shared" si="2"/>
        <v>1</v>
      </c>
    </row>
    <row r="60" spans="1:51">
      <c r="A60" s="1" t="s">
        <v>166</v>
      </c>
      <c r="B60" s="6">
        <v>10152939</v>
      </c>
      <c r="F60" t="s">
        <v>102</v>
      </c>
      <c r="G60" s="1">
        <v>50</v>
      </c>
      <c r="H60" t="s">
        <v>106</v>
      </c>
      <c r="I60">
        <v>1.0189999999999999</v>
      </c>
      <c r="J60">
        <f t="shared" si="22"/>
        <v>0</v>
      </c>
      <c r="K60">
        <v>6</v>
      </c>
      <c r="L60">
        <f t="shared" si="3"/>
        <v>0</v>
      </c>
      <c r="M60">
        <v>0.1</v>
      </c>
      <c r="N60">
        <f t="shared" si="4"/>
        <v>0</v>
      </c>
      <c r="O60">
        <v>0</v>
      </c>
      <c r="P60">
        <f t="shared" si="5"/>
        <v>0</v>
      </c>
      <c r="Q60">
        <v>0</v>
      </c>
      <c r="R60">
        <f t="shared" si="20"/>
        <v>0</v>
      </c>
      <c r="S60">
        <v>0</v>
      </c>
      <c r="T60">
        <f t="shared" si="6"/>
        <v>0</v>
      </c>
      <c r="U60">
        <v>500</v>
      </c>
      <c r="V60">
        <f t="shared" si="21"/>
        <v>1</v>
      </c>
      <c r="W60">
        <v>0</v>
      </c>
      <c r="X60">
        <f t="shared" si="7"/>
        <v>0</v>
      </c>
      <c r="Y60">
        <v>0</v>
      </c>
      <c r="Z60">
        <f t="shared" si="8"/>
        <v>0</v>
      </c>
      <c r="AA60">
        <v>0.3</v>
      </c>
      <c r="AB60">
        <f t="shared" si="9"/>
        <v>1</v>
      </c>
      <c r="AC60">
        <v>41.8</v>
      </c>
      <c r="AD60">
        <f t="shared" si="23"/>
        <v>1</v>
      </c>
      <c r="AE60">
        <v>219</v>
      </c>
      <c r="AF60">
        <f t="shared" si="10"/>
        <v>1</v>
      </c>
      <c r="AG60">
        <v>39.1</v>
      </c>
      <c r="AH60">
        <f t="shared" si="11"/>
        <v>1</v>
      </c>
      <c r="AI60">
        <v>6.22</v>
      </c>
      <c r="AJ60">
        <f t="shared" si="12"/>
        <v>1</v>
      </c>
      <c r="AK60">
        <v>14.7</v>
      </c>
      <c r="AL60">
        <f t="shared" si="13"/>
        <v>0</v>
      </c>
      <c r="AM60">
        <v>0</v>
      </c>
      <c r="AN60">
        <f t="shared" si="14"/>
        <v>0</v>
      </c>
      <c r="AO60">
        <v>0</v>
      </c>
      <c r="AP60">
        <f t="shared" si="15"/>
        <v>0</v>
      </c>
      <c r="AQ60">
        <v>37.4</v>
      </c>
      <c r="AR60">
        <f t="shared" si="16"/>
        <v>1</v>
      </c>
      <c r="AS60">
        <v>0.64</v>
      </c>
      <c r="AT60">
        <f t="shared" si="17"/>
        <v>0</v>
      </c>
      <c r="AU60">
        <v>1.3</v>
      </c>
      <c r="AV60">
        <f t="shared" si="18"/>
        <v>0</v>
      </c>
      <c r="AW60">
        <v>0</v>
      </c>
      <c r="AX60">
        <f t="shared" si="19"/>
        <v>0</v>
      </c>
      <c r="AY60">
        <f t="shared" si="2"/>
        <v>7</v>
      </c>
    </row>
    <row r="61" spans="1:51">
      <c r="A61" s="1" t="s">
        <v>167</v>
      </c>
      <c r="B61" s="6">
        <v>10152936</v>
      </c>
      <c r="F61" t="s">
        <v>105</v>
      </c>
      <c r="G61" s="1">
        <v>65</v>
      </c>
      <c r="H61" t="s">
        <v>110</v>
      </c>
      <c r="I61">
        <v>1.0169999999999999</v>
      </c>
      <c r="J61">
        <f t="shared" si="22"/>
        <v>0</v>
      </c>
      <c r="K61">
        <v>5.5</v>
      </c>
      <c r="L61">
        <f t="shared" si="3"/>
        <v>0</v>
      </c>
      <c r="M61">
        <v>0.2</v>
      </c>
      <c r="N61">
        <f t="shared" si="4"/>
        <v>0</v>
      </c>
      <c r="O61">
        <v>0</v>
      </c>
      <c r="P61">
        <f t="shared" si="5"/>
        <v>0</v>
      </c>
      <c r="Q61">
        <v>0</v>
      </c>
      <c r="R61">
        <f t="shared" si="20"/>
        <v>0</v>
      </c>
      <c r="S61">
        <v>0</v>
      </c>
      <c r="T61">
        <f t="shared" si="6"/>
        <v>0</v>
      </c>
      <c r="U61">
        <v>25</v>
      </c>
      <c r="V61">
        <f t="shared" si="21"/>
        <v>1</v>
      </c>
      <c r="W61">
        <v>0</v>
      </c>
      <c r="X61">
        <f t="shared" si="7"/>
        <v>0</v>
      </c>
      <c r="Y61">
        <v>0</v>
      </c>
      <c r="Z61">
        <f t="shared" si="8"/>
        <v>0</v>
      </c>
      <c r="AA61">
        <v>1</v>
      </c>
      <c r="AB61">
        <f t="shared" si="9"/>
        <v>1</v>
      </c>
      <c r="AC61">
        <v>49.2</v>
      </c>
      <c r="AD61">
        <f t="shared" si="23"/>
        <v>1</v>
      </c>
      <c r="AE61">
        <v>35.5</v>
      </c>
      <c r="AF61">
        <f t="shared" si="10"/>
        <v>1</v>
      </c>
      <c r="AG61">
        <v>12.9</v>
      </c>
      <c r="AH61">
        <f t="shared" si="11"/>
        <v>0</v>
      </c>
      <c r="AI61">
        <v>5.83</v>
      </c>
      <c r="AJ61">
        <f t="shared" si="12"/>
        <v>1</v>
      </c>
      <c r="AK61">
        <v>4.5999999999999996</v>
      </c>
      <c r="AL61">
        <f t="shared" si="13"/>
        <v>0</v>
      </c>
      <c r="AM61">
        <v>7.7</v>
      </c>
      <c r="AN61">
        <f t="shared" si="14"/>
        <v>1</v>
      </c>
      <c r="AO61">
        <v>22.8</v>
      </c>
      <c r="AP61">
        <f t="shared" si="15"/>
        <v>1</v>
      </c>
      <c r="AQ61">
        <v>9.9</v>
      </c>
      <c r="AR61">
        <f t="shared" si="16"/>
        <v>1</v>
      </c>
      <c r="AS61">
        <v>2.33</v>
      </c>
      <c r="AT61">
        <f t="shared" si="17"/>
        <v>1</v>
      </c>
      <c r="AU61">
        <v>8.6</v>
      </c>
      <c r="AV61">
        <f t="shared" si="18"/>
        <v>1</v>
      </c>
      <c r="AW61">
        <v>0</v>
      </c>
      <c r="AX61">
        <f t="shared" si="19"/>
        <v>0</v>
      </c>
      <c r="AY61">
        <f t="shared" si="2"/>
        <v>10</v>
      </c>
    </row>
    <row r="62" spans="1:51">
      <c r="A62" s="1" t="s">
        <v>168</v>
      </c>
      <c r="B62" s="6">
        <v>10152937</v>
      </c>
      <c r="F62" t="s">
        <v>105</v>
      </c>
      <c r="G62" s="1">
        <v>69</v>
      </c>
      <c r="H62" t="s">
        <v>110</v>
      </c>
      <c r="I62">
        <v>1.0109999999999999</v>
      </c>
      <c r="J62">
        <f t="shared" si="22"/>
        <v>0</v>
      </c>
      <c r="K62">
        <v>6.5</v>
      </c>
      <c r="L62">
        <f t="shared" si="3"/>
        <v>0</v>
      </c>
      <c r="M62">
        <v>0</v>
      </c>
      <c r="N62">
        <f t="shared" si="4"/>
        <v>0</v>
      </c>
      <c r="O62">
        <v>0</v>
      </c>
      <c r="P62">
        <f t="shared" si="5"/>
        <v>0</v>
      </c>
      <c r="Q62">
        <v>0</v>
      </c>
      <c r="R62">
        <f t="shared" si="20"/>
        <v>0</v>
      </c>
      <c r="S62">
        <v>0</v>
      </c>
      <c r="T62">
        <f t="shared" si="6"/>
        <v>0</v>
      </c>
      <c r="U62">
        <v>0</v>
      </c>
      <c r="V62">
        <f t="shared" si="21"/>
        <v>0</v>
      </c>
      <c r="W62">
        <v>0</v>
      </c>
      <c r="X62">
        <f t="shared" si="7"/>
        <v>0</v>
      </c>
      <c r="Y62">
        <v>0</v>
      </c>
      <c r="Z62">
        <f t="shared" si="8"/>
        <v>0</v>
      </c>
      <c r="AA62">
        <v>0</v>
      </c>
      <c r="AB62">
        <f t="shared" si="9"/>
        <v>0</v>
      </c>
      <c r="AC62">
        <v>2.5</v>
      </c>
      <c r="AD62">
        <f t="shared" si="23"/>
        <v>0</v>
      </c>
      <c r="AE62">
        <v>18.399999999999999</v>
      </c>
      <c r="AF62">
        <f t="shared" si="10"/>
        <v>1</v>
      </c>
      <c r="AG62">
        <v>2</v>
      </c>
      <c r="AH62">
        <f t="shared" si="11"/>
        <v>0</v>
      </c>
      <c r="AI62">
        <v>0.12</v>
      </c>
      <c r="AJ62">
        <f t="shared" si="12"/>
        <v>0</v>
      </c>
      <c r="AK62">
        <v>0.9</v>
      </c>
      <c r="AL62">
        <f t="shared" si="13"/>
        <v>0</v>
      </c>
      <c r="AM62">
        <v>0</v>
      </c>
      <c r="AN62">
        <f t="shared" si="14"/>
        <v>0</v>
      </c>
      <c r="AO62">
        <v>0</v>
      </c>
      <c r="AP62">
        <f t="shared" si="15"/>
        <v>0</v>
      </c>
      <c r="AQ62">
        <v>1.5</v>
      </c>
      <c r="AR62">
        <f t="shared" si="16"/>
        <v>0</v>
      </c>
      <c r="AS62">
        <v>0</v>
      </c>
      <c r="AT62">
        <f t="shared" si="17"/>
        <v>0</v>
      </c>
      <c r="AU62">
        <v>0.1</v>
      </c>
      <c r="AV62">
        <f t="shared" si="18"/>
        <v>0</v>
      </c>
      <c r="AW62">
        <v>0</v>
      </c>
      <c r="AX62">
        <f t="shared" si="19"/>
        <v>0</v>
      </c>
      <c r="AY62">
        <f t="shared" si="2"/>
        <v>1</v>
      </c>
    </row>
    <row r="63" spans="1:51">
      <c r="A63" s="1" t="s">
        <v>169</v>
      </c>
      <c r="B63" s="6">
        <v>10152929</v>
      </c>
      <c r="F63" t="s">
        <v>102</v>
      </c>
      <c r="G63" s="1">
        <v>23</v>
      </c>
      <c r="H63" t="s">
        <v>106</v>
      </c>
      <c r="I63">
        <v>1.026</v>
      </c>
      <c r="J63">
        <f t="shared" si="22"/>
        <v>1</v>
      </c>
      <c r="K63">
        <v>6</v>
      </c>
      <c r="L63">
        <f t="shared" si="3"/>
        <v>0</v>
      </c>
      <c r="M63">
        <v>0.3</v>
      </c>
      <c r="N63">
        <f t="shared" si="4"/>
        <v>1</v>
      </c>
      <c r="O63">
        <v>0</v>
      </c>
      <c r="P63">
        <f t="shared" si="5"/>
        <v>0</v>
      </c>
      <c r="Q63">
        <v>0</v>
      </c>
      <c r="R63">
        <f t="shared" si="20"/>
        <v>0</v>
      </c>
      <c r="S63">
        <v>3</v>
      </c>
      <c r="T63">
        <f t="shared" si="6"/>
        <v>1</v>
      </c>
      <c r="U63">
        <v>500</v>
      </c>
      <c r="V63">
        <f t="shared" si="21"/>
        <v>1</v>
      </c>
      <c r="W63">
        <v>0</v>
      </c>
      <c r="X63">
        <f t="shared" si="7"/>
        <v>0</v>
      </c>
      <c r="Y63">
        <v>0</v>
      </c>
      <c r="Z63">
        <f t="shared" si="8"/>
        <v>0</v>
      </c>
      <c r="AA63">
        <v>1</v>
      </c>
      <c r="AB63">
        <f t="shared" si="9"/>
        <v>1</v>
      </c>
      <c r="AC63">
        <v>33.799999999999997</v>
      </c>
      <c r="AD63">
        <f t="shared" si="23"/>
        <v>1</v>
      </c>
      <c r="AE63">
        <v>726.3</v>
      </c>
      <c r="AF63">
        <f t="shared" si="10"/>
        <v>1</v>
      </c>
      <c r="AG63">
        <v>1.5</v>
      </c>
      <c r="AH63">
        <f t="shared" si="11"/>
        <v>0</v>
      </c>
      <c r="AI63">
        <v>14.64</v>
      </c>
      <c r="AJ63">
        <f t="shared" si="12"/>
        <v>1</v>
      </c>
      <c r="AK63">
        <v>39.6</v>
      </c>
      <c r="AL63">
        <f t="shared" si="13"/>
        <v>0</v>
      </c>
      <c r="AM63">
        <v>0.3</v>
      </c>
      <c r="AN63">
        <f t="shared" si="14"/>
        <v>0</v>
      </c>
      <c r="AO63">
        <v>0</v>
      </c>
      <c r="AP63">
        <f t="shared" si="15"/>
        <v>0</v>
      </c>
      <c r="AQ63">
        <v>0.1</v>
      </c>
      <c r="AR63">
        <f t="shared" si="16"/>
        <v>0</v>
      </c>
      <c r="AS63">
        <v>1.29</v>
      </c>
      <c r="AT63">
        <f t="shared" si="17"/>
        <v>1</v>
      </c>
      <c r="AU63">
        <v>4.3</v>
      </c>
      <c r="AV63">
        <f t="shared" si="18"/>
        <v>0</v>
      </c>
      <c r="AW63">
        <v>0</v>
      </c>
      <c r="AX63">
        <f t="shared" si="19"/>
        <v>0</v>
      </c>
      <c r="AY63">
        <f t="shared" si="2"/>
        <v>8</v>
      </c>
    </row>
    <row r="64" spans="1:51">
      <c r="A64" s="1" t="s">
        <v>170</v>
      </c>
      <c r="B64" s="6">
        <v>10179498</v>
      </c>
      <c r="F64" t="s">
        <v>102</v>
      </c>
      <c r="G64" s="1">
        <v>70</v>
      </c>
      <c r="H64" t="s">
        <v>110</v>
      </c>
      <c r="I64">
        <v>1.0069999999999999</v>
      </c>
      <c r="J64">
        <f t="shared" si="22"/>
        <v>1</v>
      </c>
      <c r="K64">
        <v>7.5</v>
      </c>
      <c r="L64">
        <f t="shared" si="3"/>
        <v>1</v>
      </c>
      <c r="M64">
        <v>0</v>
      </c>
      <c r="N64">
        <f t="shared" si="4"/>
        <v>0</v>
      </c>
      <c r="O64">
        <v>0</v>
      </c>
      <c r="P64">
        <f t="shared" si="5"/>
        <v>0</v>
      </c>
      <c r="Q64">
        <v>0</v>
      </c>
      <c r="R64">
        <f t="shared" si="20"/>
        <v>0</v>
      </c>
      <c r="S64">
        <v>0</v>
      </c>
      <c r="T64">
        <f t="shared" si="6"/>
        <v>0</v>
      </c>
      <c r="U64">
        <v>0</v>
      </c>
      <c r="V64">
        <f t="shared" si="21"/>
        <v>0</v>
      </c>
      <c r="W64">
        <v>0</v>
      </c>
      <c r="X64">
        <f t="shared" si="7"/>
        <v>0</v>
      </c>
      <c r="Y64">
        <v>0</v>
      </c>
      <c r="Z64">
        <f t="shared" si="8"/>
        <v>0</v>
      </c>
      <c r="AA64">
        <v>0</v>
      </c>
      <c r="AB64">
        <f t="shared" si="9"/>
        <v>0</v>
      </c>
      <c r="AC64">
        <v>3.1</v>
      </c>
      <c r="AD64">
        <f t="shared" si="23"/>
        <v>0</v>
      </c>
      <c r="AE64">
        <v>1.9</v>
      </c>
      <c r="AF64">
        <f t="shared" si="10"/>
        <v>0</v>
      </c>
      <c r="AG64">
        <v>1.1000000000000001</v>
      </c>
      <c r="AH64">
        <f t="shared" si="11"/>
        <v>0</v>
      </c>
      <c r="AI64">
        <v>0</v>
      </c>
      <c r="AJ64">
        <f t="shared" si="12"/>
        <v>0</v>
      </c>
      <c r="AK64">
        <v>2.7</v>
      </c>
      <c r="AL64">
        <f t="shared" si="13"/>
        <v>0</v>
      </c>
      <c r="AM64">
        <v>0.3</v>
      </c>
      <c r="AN64">
        <f t="shared" si="14"/>
        <v>0</v>
      </c>
      <c r="AO64">
        <v>0</v>
      </c>
      <c r="AP64">
        <f t="shared" si="15"/>
        <v>0</v>
      </c>
      <c r="AQ64">
        <v>0.7</v>
      </c>
      <c r="AR64">
        <f t="shared" si="16"/>
        <v>0</v>
      </c>
      <c r="AS64">
        <v>0</v>
      </c>
      <c r="AT64">
        <f t="shared" si="17"/>
        <v>0</v>
      </c>
      <c r="AU64">
        <v>0</v>
      </c>
      <c r="AV64">
        <f t="shared" si="18"/>
        <v>0</v>
      </c>
      <c r="AW64">
        <v>0</v>
      </c>
      <c r="AX64">
        <f t="shared" si="19"/>
        <v>0</v>
      </c>
      <c r="AY64">
        <f t="shared" si="2"/>
        <v>1</v>
      </c>
    </row>
    <row r="65" spans="1:51">
      <c r="A65" s="1" t="s">
        <v>171</v>
      </c>
      <c r="B65" s="6">
        <v>10179567</v>
      </c>
      <c r="F65" t="s">
        <v>105</v>
      </c>
      <c r="G65" s="1">
        <v>64</v>
      </c>
      <c r="H65" t="s">
        <v>110</v>
      </c>
      <c r="I65">
        <v>1.0169999999999999</v>
      </c>
      <c r="J65">
        <f t="shared" si="22"/>
        <v>0</v>
      </c>
      <c r="K65">
        <v>5.5</v>
      </c>
      <c r="L65">
        <f t="shared" si="3"/>
        <v>0</v>
      </c>
      <c r="M65">
        <v>0</v>
      </c>
      <c r="N65">
        <f t="shared" si="4"/>
        <v>0</v>
      </c>
      <c r="O65">
        <v>0</v>
      </c>
      <c r="P65">
        <f t="shared" si="5"/>
        <v>0</v>
      </c>
      <c r="Q65">
        <v>0</v>
      </c>
      <c r="R65">
        <f t="shared" si="20"/>
        <v>0</v>
      </c>
      <c r="S65">
        <v>0</v>
      </c>
      <c r="T65">
        <f t="shared" si="6"/>
        <v>0</v>
      </c>
      <c r="U65">
        <v>0</v>
      </c>
      <c r="V65">
        <f t="shared" si="21"/>
        <v>0</v>
      </c>
      <c r="W65">
        <v>0</v>
      </c>
      <c r="X65">
        <f t="shared" si="7"/>
        <v>0</v>
      </c>
      <c r="Y65">
        <v>0</v>
      </c>
      <c r="Z65">
        <f t="shared" si="8"/>
        <v>0</v>
      </c>
      <c r="AA65">
        <v>0</v>
      </c>
      <c r="AB65">
        <f t="shared" si="9"/>
        <v>0</v>
      </c>
      <c r="AC65">
        <v>3.7</v>
      </c>
      <c r="AD65">
        <f t="shared" si="23"/>
        <v>0</v>
      </c>
      <c r="AE65">
        <v>4.4000000000000004</v>
      </c>
      <c r="AF65">
        <f t="shared" si="10"/>
        <v>0</v>
      </c>
      <c r="AG65">
        <v>2</v>
      </c>
      <c r="AH65">
        <f t="shared" si="11"/>
        <v>0</v>
      </c>
      <c r="AI65">
        <v>0.12</v>
      </c>
      <c r="AJ65">
        <f t="shared" si="12"/>
        <v>0</v>
      </c>
      <c r="AK65">
        <v>38.6</v>
      </c>
      <c r="AL65">
        <f t="shared" si="13"/>
        <v>0</v>
      </c>
      <c r="AM65">
        <v>0</v>
      </c>
      <c r="AN65">
        <f t="shared" si="14"/>
        <v>0</v>
      </c>
      <c r="AO65">
        <v>0</v>
      </c>
      <c r="AP65">
        <f t="shared" si="15"/>
        <v>0</v>
      </c>
      <c r="AQ65">
        <v>0.3</v>
      </c>
      <c r="AR65">
        <f t="shared" si="16"/>
        <v>0</v>
      </c>
      <c r="AS65">
        <v>0.12</v>
      </c>
      <c r="AT65">
        <f t="shared" si="17"/>
        <v>0</v>
      </c>
      <c r="AU65">
        <v>0</v>
      </c>
      <c r="AV65">
        <f t="shared" si="18"/>
        <v>0</v>
      </c>
      <c r="AW65">
        <v>0</v>
      </c>
      <c r="AX65">
        <f t="shared" si="19"/>
        <v>0</v>
      </c>
      <c r="AY65">
        <f t="shared" si="2"/>
        <v>0</v>
      </c>
    </row>
    <row r="66" spans="1:51">
      <c r="A66" s="1" t="s">
        <v>172</v>
      </c>
      <c r="B66" s="6">
        <v>30333917</v>
      </c>
      <c r="F66" t="s">
        <v>105</v>
      </c>
      <c r="G66" s="1">
        <v>26</v>
      </c>
      <c r="H66" t="s">
        <v>110</v>
      </c>
      <c r="I66">
        <v>1.0089999999999999</v>
      </c>
      <c r="J66">
        <f t="shared" si="22"/>
        <v>1</v>
      </c>
      <c r="K66">
        <v>7</v>
      </c>
      <c r="L66">
        <f t="shared" si="3"/>
        <v>0</v>
      </c>
      <c r="M66">
        <v>0</v>
      </c>
      <c r="N66">
        <f t="shared" si="4"/>
        <v>0</v>
      </c>
      <c r="O66">
        <v>0</v>
      </c>
      <c r="P66">
        <f t="shared" si="5"/>
        <v>0</v>
      </c>
      <c r="Q66">
        <v>0</v>
      </c>
      <c r="R66">
        <f t="shared" si="20"/>
        <v>0</v>
      </c>
      <c r="S66">
        <v>0</v>
      </c>
      <c r="T66">
        <f t="shared" si="6"/>
        <v>0</v>
      </c>
      <c r="U66">
        <v>250</v>
      </c>
      <c r="V66">
        <f t="shared" si="21"/>
        <v>1</v>
      </c>
      <c r="W66">
        <v>0</v>
      </c>
      <c r="X66">
        <f t="shared" si="7"/>
        <v>0</v>
      </c>
      <c r="Y66">
        <v>0</v>
      </c>
      <c r="Z66">
        <f t="shared" si="8"/>
        <v>0</v>
      </c>
      <c r="AA66">
        <v>0</v>
      </c>
      <c r="AB66">
        <f t="shared" si="9"/>
        <v>0</v>
      </c>
      <c r="AC66">
        <v>23.5</v>
      </c>
      <c r="AD66">
        <f t="shared" si="23"/>
        <v>1</v>
      </c>
      <c r="AE66">
        <v>36.4</v>
      </c>
      <c r="AF66">
        <f t="shared" si="10"/>
        <v>1</v>
      </c>
      <c r="AG66">
        <v>51.8</v>
      </c>
      <c r="AH66">
        <f t="shared" si="11"/>
        <v>1</v>
      </c>
      <c r="AI66">
        <v>0.64</v>
      </c>
      <c r="AJ66">
        <f t="shared" si="12"/>
        <v>0</v>
      </c>
      <c r="AK66">
        <v>1681.6</v>
      </c>
      <c r="AL66">
        <f t="shared" si="13"/>
        <v>1</v>
      </c>
      <c r="AM66">
        <v>0.2</v>
      </c>
      <c r="AN66">
        <f t="shared" si="14"/>
        <v>0</v>
      </c>
      <c r="AO66">
        <v>0</v>
      </c>
      <c r="AP66">
        <f t="shared" si="15"/>
        <v>0</v>
      </c>
      <c r="AQ66">
        <v>4.9000000000000004</v>
      </c>
      <c r="AR66">
        <f t="shared" si="16"/>
        <v>0</v>
      </c>
      <c r="AS66">
        <v>0.38</v>
      </c>
      <c r="AT66">
        <f t="shared" si="17"/>
        <v>0</v>
      </c>
      <c r="AU66">
        <v>0.1</v>
      </c>
      <c r="AV66">
        <f t="shared" si="18"/>
        <v>0</v>
      </c>
      <c r="AW66">
        <v>0</v>
      </c>
      <c r="AX66">
        <f t="shared" si="19"/>
        <v>0</v>
      </c>
      <c r="AY66">
        <f t="shared" si="2"/>
        <v>5</v>
      </c>
    </row>
    <row r="67" spans="1:51">
      <c r="A67" s="1" t="s">
        <v>173</v>
      </c>
      <c r="B67" s="6">
        <v>10179563</v>
      </c>
      <c r="F67" t="s">
        <v>102</v>
      </c>
      <c r="G67" s="1">
        <v>75</v>
      </c>
      <c r="H67" t="s">
        <v>110</v>
      </c>
      <c r="I67">
        <v>1.028</v>
      </c>
      <c r="J67">
        <f t="shared" si="22"/>
        <v>1</v>
      </c>
      <c r="K67">
        <v>5</v>
      </c>
      <c r="L67">
        <f t="shared" si="3"/>
        <v>0</v>
      </c>
      <c r="M67">
        <v>0</v>
      </c>
      <c r="N67">
        <f t="shared" si="4"/>
        <v>0</v>
      </c>
      <c r="O67">
        <v>0</v>
      </c>
      <c r="P67">
        <f t="shared" si="5"/>
        <v>0</v>
      </c>
      <c r="Q67">
        <v>4</v>
      </c>
      <c r="R67">
        <f t="shared" si="20"/>
        <v>1</v>
      </c>
      <c r="S67">
        <v>0</v>
      </c>
      <c r="T67">
        <f t="shared" si="6"/>
        <v>0</v>
      </c>
      <c r="U67">
        <v>0</v>
      </c>
      <c r="V67">
        <f t="shared" si="21"/>
        <v>0</v>
      </c>
      <c r="W67">
        <v>0</v>
      </c>
      <c r="X67">
        <f t="shared" si="7"/>
        <v>0</v>
      </c>
      <c r="Y67">
        <v>0</v>
      </c>
      <c r="Z67">
        <f t="shared" si="8"/>
        <v>0</v>
      </c>
      <c r="AA67">
        <v>0</v>
      </c>
      <c r="AB67">
        <f t="shared" si="9"/>
        <v>0</v>
      </c>
      <c r="AC67">
        <v>1</v>
      </c>
      <c r="AD67">
        <f t="shared" si="23"/>
        <v>0</v>
      </c>
      <c r="AE67">
        <v>24.4</v>
      </c>
      <c r="AF67">
        <f t="shared" si="10"/>
        <v>1</v>
      </c>
      <c r="AG67">
        <v>3.4</v>
      </c>
      <c r="AH67">
        <f t="shared" si="11"/>
        <v>0</v>
      </c>
      <c r="AI67">
        <v>0.12</v>
      </c>
      <c r="AJ67">
        <f t="shared" si="12"/>
        <v>0</v>
      </c>
      <c r="AK67">
        <v>22.1</v>
      </c>
      <c r="AL67">
        <f t="shared" si="13"/>
        <v>0</v>
      </c>
      <c r="AM67">
        <v>0.1</v>
      </c>
      <c r="AN67">
        <f t="shared" si="14"/>
        <v>0</v>
      </c>
      <c r="AO67">
        <v>0</v>
      </c>
      <c r="AP67">
        <f t="shared" si="15"/>
        <v>0</v>
      </c>
      <c r="AQ67">
        <v>1.6</v>
      </c>
      <c r="AR67">
        <f t="shared" si="16"/>
        <v>0</v>
      </c>
      <c r="AS67">
        <v>0</v>
      </c>
      <c r="AT67">
        <f t="shared" si="17"/>
        <v>0</v>
      </c>
      <c r="AU67">
        <v>0.1</v>
      </c>
      <c r="AV67">
        <f t="shared" si="18"/>
        <v>0</v>
      </c>
      <c r="AW67">
        <v>0</v>
      </c>
      <c r="AX67">
        <f t="shared" si="19"/>
        <v>0</v>
      </c>
      <c r="AY67">
        <f t="shared" si="2"/>
        <v>2</v>
      </c>
    </row>
    <row r="68" spans="1:51">
      <c r="A68" s="1" t="s">
        <v>174</v>
      </c>
      <c r="B68" s="6">
        <v>10179568</v>
      </c>
      <c r="F68" t="s">
        <v>105</v>
      </c>
      <c r="G68" s="1">
        <v>79</v>
      </c>
      <c r="H68" t="s">
        <v>106</v>
      </c>
      <c r="I68">
        <v>1.0169999999999999</v>
      </c>
      <c r="J68">
        <f t="shared" si="22"/>
        <v>0</v>
      </c>
      <c r="K68">
        <v>5.5</v>
      </c>
      <c r="L68">
        <f t="shared" si="3"/>
        <v>0</v>
      </c>
      <c r="M68">
        <v>0.3</v>
      </c>
      <c r="N68">
        <f t="shared" si="4"/>
        <v>1</v>
      </c>
      <c r="O68">
        <v>0</v>
      </c>
      <c r="P68">
        <f t="shared" si="5"/>
        <v>0</v>
      </c>
      <c r="Q68">
        <v>4</v>
      </c>
      <c r="R68">
        <f t="shared" si="20"/>
        <v>1</v>
      </c>
      <c r="S68">
        <v>0</v>
      </c>
      <c r="T68">
        <f t="shared" si="6"/>
        <v>0</v>
      </c>
      <c r="U68">
        <v>75</v>
      </c>
      <c r="V68">
        <f t="shared" si="21"/>
        <v>1</v>
      </c>
      <c r="W68">
        <v>0</v>
      </c>
      <c r="X68">
        <f t="shared" si="7"/>
        <v>0</v>
      </c>
      <c r="Y68">
        <v>0</v>
      </c>
      <c r="Z68">
        <f t="shared" si="8"/>
        <v>0</v>
      </c>
      <c r="AA68">
        <v>0</v>
      </c>
      <c r="AB68">
        <f t="shared" si="9"/>
        <v>0</v>
      </c>
      <c r="AC68">
        <v>9</v>
      </c>
      <c r="AD68">
        <f t="shared" si="23"/>
        <v>0</v>
      </c>
      <c r="AE68">
        <v>24.2</v>
      </c>
      <c r="AF68">
        <f t="shared" si="10"/>
        <v>1</v>
      </c>
      <c r="AG68">
        <v>22.9</v>
      </c>
      <c r="AH68">
        <f t="shared" si="11"/>
        <v>0</v>
      </c>
      <c r="AI68">
        <v>0.38</v>
      </c>
      <c r="AJ68">
        <f t="shared" si="12"/>
        <v>0</v>
      </c>
      <c r="AK68">
        <v>638.79999999999995</v>
      </c>
      <c r="AL68">
        <f t="shared" si="13"/>
        <v>1</v>
      </c>
      <c r="AM68">
        <v>0</v>
      </c>
      <c r="AN68">
        <f t="shared" si="14"/>
        <v>0</v>
      </c>
      <c r="AO68">
        <v>0</v>
      </c>
      <c r="AP68">
        <f t="shared" si="15"/>
        <v>0</v>
      </c>
      <c r="AQ68">
        <v>3.4</v>
      </c>
      <c r="AR68">
        <f t="shared" si="16"/>
        <v>0</v>
      </c>
      <c r="AS68">
        <v>0.38</v>
      </c>
      <c r="AT68">
        <f t="shared" si="17"/>
        <v>0</v>
      </c>
      <c r="AU68">
        <v>0.4</v>
      </c>
      <c r="AV68">
        <f t="shared" si="18"/>
        <v>0</v>
      </c>
      <c r="AW68">
        <v>0</v>
      </c>
      <c r="AX68">
        <f t="shared" si="19"/>
        <v>0</v>
      </c>
      <c r="AY68">
        <f t="shared" ref="AY68:AY131" si="24">L68+N68+P68+R68+T68+V68+X68+Z68+AB68+AD68+AF68+AH68+AJ68+AL68+AN68+AP68+AR68+AT68+AV68+AX68</f>
        <v>5</v>
      </c>
    </row>
    <row r="69" spans="1:51">
      <c r="A69" s="1" t="s">
        <v>175</v>
      </c>
      <c r="B69" s="6">
        <v>10179370</v>
      </c>
      <c r="F69" t="s">
        <v>102</v>
      </c>
      <c r="G69" s="1">
        <v>81</v>
      </c>
      <c r="H69" t="s">
        <v>106</v>
      </c>
      <c r="I69">
        <v>1.024</v>
      </c>
      <c r="J69">
        <f t="shared" si="22"/>
        <v>0</v>
      </c>
      <c r="K69">
        <v>6.5</v>
      </c>
      <c r="L69">
        <f t="shared" ref="L69:L132" si="25">IF(EXACT($F69,"m"),IF(K69&gt;=5,IF(K69&lt;=7,0,1),1),IF(K69&gt;=5,IF(K69&lt;=7,0,1),1))</f>
        <v>0</v>
      </c>
      <c r="M69">
        <v>0</v>
      </c>
      <c r="N69">
        <f t="shared" ref="N69:N132" si="26">IF(EXACT($F69,"m"),IF(M69&gt;=0,IF(M69&lt;=0.29,0,1),1),IF(M69&gt;=0,IF(M69&lt;=0.29,0,1),1))</f>
        <v>0</v>
      </c>
      <c r="O69">
        <v>0</v>
      </c>
      <c r="P69">
        <f t="shared" ref="P69:P132" si="27">IF(EXACT($F69,"m"),IF(O69&gt;=0,IF(O69&lt;=0.09,0,1),1),IF(O69&gt;=0,IF(O69&lt;=0.09,0,1),1))</f>
        <v>0</v>
      </c>
      <c r="Q69">
        <v>0</v>
      </c>
      <c r="R69">
        <f t="shared" si="20"/>
        <v>0</v>
      </c>
      <c r="S69">
        <v>0</v>
      </c>
      <c r="T69">
        <f t="shared" ref="T69:T132" si="28">IF(EXACT($F69,"m"),IF(S69&gt;=0,IF(S69&lt;=0.09,0,1),1),IF(S69&gt;=0,IF(S69&lt;=0.09,0,1),1))</f>
        <v>0</v>
      </c>
      <c r="U69">
        <v>0</v>
      </c>
      <c r="V69">
        <f t="shared" si="21"/>
        <v>0</v>
      </c>
      <c r="W69">
        <v>0</v>
      </c>
      <c r="X69">
        <f t="shared" ref="X69:X132" si="29">IF(EXACT($F69,"m"),IF(W69&gt;=0,IF(W69&lt;=0.09,0,1),1),IF(W69&gt;=0,IF(W69&lt;=0.09,0,1),1))</f>
        <v>0</v>
      </c>
      <c r="Y69">
        <v>0</v>
      </c>
      <c r="Z69">
        <f t="shared" ref="Z69:Z132" si="30">IF(EXACT($F69,"m"),IF(Y69&gt;=0,IF(Y69&lt;=0.09,0,1),1),IF(Y69&gt;=0,IF(Y69&lt;=0.09,0,1),1))</f>
        <v>0</v>
      </c>
      <c r="AA69">
        <v>0</v>
      </c>
      <c r="AB69">
        <f t="shared" ref="AB69:AB132" si="31">IF(EXACT($F69,"m"),IF(AA69&gt;=0,IF(AA69&lt;=0.09,0,1),1),IF(AA69&gt;=0,IF(AA69&lt;=0.09,0,1),1))</f>
        <v>0</v>
      </c>
      <c r="AC69">
        <v>7.2</v>
      </c>
      <c r="AD69">
        <f t="shared" si="23"/>
        <v>0</v>
      </c>
      <c r="AE69">
        <v>1.9</v>
      </c>
      <c r="AF69">
        <f t="shared" ref="AF69:AF132" si="32">IF(EXACT($F69,"m"),IF(AE69&gt;=0,IF(AE69&lt;=14,0,1),1),IF(AE69&gt;=0,IF(AE69&lt;=17,0,1),1))</f>
        <v>0</v>
      </c>
      <c r="AG69">
        <v>1.4</v>
      </c>
      <c r="AH69">
        <f t="shared" ref="AH69:AH132" si="33">IF(EXACT($F69,"m"),IF(AG69&gt;=0,IF(AG69&lt;=7.1,0,1),1),IF(AG69&gt;=0,IF(AG69&lt;=39.6,0,1),1))</f>
        <v>0</v>
      </c>
      <c r="AI69">
        <v>0</v>
      </c>
      <c r="AJ69">
        <f t="shared" ref="AJ69:AJ132" si="34">IF(EXACT($F69,"m"),IF(AI69&gt;=0,IF(AI69&lt;=3.14,0,1),1),IF(AI69&gt;=0,IF(AI69&lt;=3.14,0,1),1))</f>
        <v>0</v>
      </c>
      <c r="AK69">
        <v>13.8</v>
      </c>
      <c r="AL69">
        <f t="shared" ref="AL69:AL132" si="35">IF(EXACT($F69,"m"),IF(AK69&gt;=0,IF(AK69&lt;=300,0,1),1),IF(AK69&gt;=0,IF(AK69&lt;=300,0,1),1))</f>
        <v>0</v>
      </c>
      <c r="AM69">
        <v>0.3</v>
      </c>
      <c r="AN69">
        <f t="shared" ref="AN69:AN132" si="36">IF(EXACT($F69,"m"),IF(AM69&gt;=0,IF(AM69&lt;=0.3,0,1),1),IF(AM69&gt;=0,IF(AM69&lt;=0.3,0,1),1))</f>
        <v>0</v>
      </c>
      <c r="AO69">
        <v>0</v>
      </c>
      <c r="AP69">
        <f t="shared" ref="AP69:AP132" si="37">IF(EXACT($F69,"m"),IF(AO69&gt;=0,IF(AO69&lt;=0.1,0,1),1),IF(AO69&gt;=0,IF(AO69&lt;=0.1,0,1),1))</f>
        <v>0</v>
      </c>
      <c r="AQ69">
        <v>1.4</v>
      </c>
      <c r="AR69">
        <f t="shared" ref="AR69:AR132" si="38">IF(EXACT($F69,"m"),IF(AQ69&gt;=0,IF(AQ69&lt;=6,0,1),1),IF(AQ69&gt;=0,IF(AQ69&lt;=6,0,1),1))</f>
        <v>0</v>
      </c>
      <c r="AS69">
        <v>0</v>
      </c>
      <c r="AT69">
        <f t="shared" ref="AT69:AT132" si="39">IF(EXACT($F69,"m"),IF(AS69&gt;=0,IF(AS69&lt;=0.7,0,1),1),IF(AS69&gt;=0,IF(AS69&lt;=0.7,0,1),1))</f>
        <v>0</v>
      </c>
      <c r="AU69">
        <v>0.1</v>
      </c>
      <c r="AV69">
        <f t="shared" ref="AV69:AV132" si="40">IF(EXACT($F69,"m"),IF(AU69&gt;=0,IF(AU69&lt;=4.8,0,1),1),IF(AU69&gt;=0,IF(AU69&lt;=4.8,0,1),1))</f>
        <v>0</v>
      </c>
      <c r="AW69">
        <v>0</v>
      </c>
      <c r="AX69">
        <f t="shared" ref="AX69:AX132" si="41">IF(EXACT($F69,"m"),IF(AW69&gt;=0,IF(AW69&lt;=0.09,0,1),1),IF(AW69&gt;=0,IF(AW69&lt;=0.09,0,1),1))</f>
        <v>0</v>
      </c>
      <c r="AY69">
        <f t="shared" si="24"/>
        <v>0</v>
      </c>
    </row>
    <row r="70" spans="1:51">
      <c r="A70" s="1" t="s">
        <v>176</v>
      </c>
      <c r="B70" s="6">
        <v>10179374</v>
      </c>
      <c r="F70" t="s">
        <v>102</v>
      </c>
      <c r="G70" s="1">
        <v>77</v>
      </c>
      <c r="H70" t="s">
        <v>110</v>
      </c>
      <c r="I70">
        <v>1.0129999999999999</v>
      </c>
      <c r="J70">
        <f t="shared" si="22"/>
        <v>0</v>
      </c>
      <c r="K70">
        <v>6.5</v>
      </c>
      <c r="L70">
        <f t="shared" si="25"/>
        <v>0</v>
      </c>
      <c r="M70">
        <v>0.5</v>
      </c>
      <c r="N70">
        <f t="shared" si="26"/>
        <v>1</v>
      </c>
      <c r="O70">
        <v>0</v>
      </c>
      <c r="P70">
        <f t="shared" si="27"/>
        <v>0</v>
      </c>
      <c r="Q70">
        <v>0</v>
      </c>
      <c r="R70">
        <f t="shared" ref="R70:R133" si="42">IF(EXACT($F70,"m"),IF(Q70&gt;=0,IF(Q70&lt;=0.09,0,1),1),IF(Q70&gt;=0,IF(Q70&lt;=0.09,0,1),1))</f>
        <v>0</v>
      </c>
      <c r="S70">
        <v>0</v>
      </c>
      <c r="T70">
        <f t="shared" si="28"/>
        <v>0</v>
      </c>
      <c r="U70">
        <v>500</v>
      </c>
      <c r="V70">
        <f t="shared" ref="V70:V133" si="43">IF(EXACT($F70,"m"),IF(U70&gt;=0,IF(U70&lt;=0.09,0,1),1),IF(U70&gt;=0,IF(U70&lt;=0.09,0,1),1))</f>
        <v>1</v>
      </c>
      <c r="W70">
        <v>0</v>
      </c>
      <c r="X70">
        <f t="shared" si="29"/>
        <v>0</v>
      </c>
      <c r="Y70">
        <v>0</v>
      </c>
      <c r="Z70">
        <f t="shared" si="30"/>
        <v>0</v>
      </c>
      <c r="AA70">
        <v>5</v>
      </c>
      <c r="AB70">
        <f t="shared" si="31"/>
        <v>1</v>
      </c>
      <c r="AC70">
        <v>182.3</v>
      </c>
      <c r="AD70">
        <f t="shared" si="23"/>
        <v>1</v>
      </c>
      <c r="AE70">
        <v>787</v>
      </c>
      <c r="AF70">
        <f t="shared" si="32"/>
        <v>1</v>
      </c>
      <c r="AG70">
        <v>1.2</v>
      </c>
      <c r="AH70">
        <f t="shared" si="33"/>
        <v>0</v>
      </c>
      <c r="AI70">
        <v>6.61</v>
      </c>
      <c r="AJ70">
        <f t="shared" si="34"/>
        <v>1</v>
      </c>
      <c r="AK70">
        <v>10244.200000000001</v>
      </c>
      <c r="AL70">
        <f t="shared" si="35"/>
        <v>1</v>
      </c>
      <c r="AM70">
        <v>0.1</v>
      </c>
      <c r="AN70">
        <f t="shared" si="36"/>
        <v>0</v>
      </c>
      <c r="AO70">
        <v>0</v>
      </c>
      <c r="AP70">
        <f t="shared" si="37"/>
        <v>0</v>
      </c>
      <c r="AQ70">
        <v>0.5</v>
      </c>
      <c r="AR70">
        <f t="shared" si="38"/>
        <v>0</v>
      </c>
      <c r="AS70">
        <v>1.81</v>
      </c>
      <c r="AT70">
        <f t="shared" si="39"/>
        <v>1</v>
      </c>
      <c r="AU70">
        <v>0</v>
      </c>
      <c r="AV70">
        <f t="shared" si="40"/>
        <v>0</v>
      </c>
      <c r="AW70">
        <v>0</v>
      </c>
      <c r="AX70">
        <f t="shared" si="41"/>
        <v>0</v>
      </c>
      <c r="AY70">
        <f t="shared" si="24"/>
        <v>8</v>
      </c>
    </row>
    <row r="71" spans="1:51">
      <c r="A71" s="1" t="s">
        <v>177</v>
      </c>
      <c r="B71" s="6">
        <v>10179377</v>
      </c>
      <c r="F71" t="s">
        <v>105</v>
      </c>
      <c r="G71" s="1">
        <v>66</v>
      </c>
      <c r="H71" t="s">
        <v>106</v>
      </c>
      <c r="I71">
        <v>1.022</v>
      </c>
      <c r="J71">
        <f t="shared" si="22"/>
        <v>0</v>
      </c>
      <c r="K71">
        <v>5.5</v>
      </c>
      <c r="L71">
        <f t="shared" si="25"/>
        <v>0</v>
      </c>
      <c r="M71">
        <v>0</v>
      </c>
      <c r="N71">
        <f t="shared" si="26"/>
        <v>0</v>
      </c>
      <c r="O71">
        <v>0</v>
      </c>
      <c r="P71">
        <f t="shared" si="27"/>
        <v>0</v>
      </c>
      <c r="Q71">
        <v>0</v>
      </c>
      <c r="R71">
        <f t="shared" si="42"/>
        <v>0</v>
      </c>
      <c r="S71">
        <v>0</v>
      </c>
      <c r="T71">
        <f t="shared" si="28"/>
        <v>0</v>
      </c>
      <c r="U71">
        <v>25</v>
      </c>
      <c r="V71">
        <f t="shared" si="43"/>
        <v>1</v>
      </c>
      <c r="W71">
        <v>0</v>
      </c>
      <c r="X71">
        <f t="shared" si="29"/>
        <v>0</v>
      </c>
      <c r="Y71">
        <v>1</v>
      </c>
      <c r="Z71">
        <f t="shared" si="30"/>
        <v>1</v>
      </c>
      <c r="AA71">
        <v>0</v>
      </c>
      <c r="AB71">
        <f t="shared" si="31"/>
        <v>0</v>
      </c>
      <c r="AC71">
        <v>3.8</v>
      </c>
      <c r="AD71">
        <f t="shared" si="23"/>
        <v>0</v>
      </c>
      <c r="AE71">
        <v>18</v>
      </c>
      <c r="AF71">
        <f t="shared" si="32"/>
        <v>1</v>
      </c>
      <c r="AG71">
        <v>12.7</v>
      </c>
      <c r="AH71">
        <f t="shared" si="33"/>
        <v>0</v>
      </c>
      <c r="AI71">
        <v>1.1599999999999999</v>
      </c>
      <c r="AJ71">
        <f t="shared" si="34"/>
        <v>0</v>
      </c>
      <c r="AK71">
        <v>62.6</v>
      </c>
      <c r="AL71">
        <f t="shared" si="35"/>
        <v>0</v>
      </c>
      <c r="AM71">
        <v>0</v>
      </c>
      <c r="AN71">
        <f t="shared" si="36"/>
        <v>0</v>
      </c>
      <c r="AO71">
        <v>0</v>
      </c>
      <c r="AP71">
        <f t="shared" si="37"/>
        <v>0</v>
      </c>
      <c r="AQ71">
        <v>1.8</v>
      </c>
      <c r="AR71">
        <f t="shared" si="38"/>
        <v>0</v>
      </c>
      <c r="AS71">
        <v>0.64</v>
      </c>
      <c r="AT71">
        <f t="shared" si="39"/>
        <v>0</v>
      </c>
      <c r="AU71">
        <v>3.8</v>
      </c>
      <c r="AV71">
        <f t="shared" si="40"/>
        <v>0</v>
      </c>
      <c r="AW71">
        <v>0</v>
      </c>
      <c r="AX71">
        <f t="shared" si="41"/>
        <v>0</v>
      </c>
      <c r="AY71">
        <f t="shared" si="24"/>
        <v>3</v>
      </c>
    </row>
    <row r="72" spans="1:51">
      <c r="A72" s="1" t="s">
        <v>178</v>
      </c>
      <c r="B72" s="6">
        <v>10152924</v>
      </c>
      <c r="F72" t="s">
        <v>105</v>
      </c>
      <c r="G72" s="1">
        <v>80</v>
      </c>
      <c r="H72" t="s">
        <v>110</v>
      </c>
      <c r="I72">
        <v>1.016</v>
      </c>
      <c r="J72">
        <f t="shared" si="22"/>
        <v>0</v>
      </c>
      <c r="K72">
        <v>6.5</v>
      </c>
      <c r="L72">
        <f t="shared" si="25"/>
        <v>0</v>
      </c>
      <c r="M72">
        <v>0</v>
      </c>
      <c r="N72">
        <f t="shared" si="26"/>
        <v>0</v>
      </c>
      <c r="O72">
        <v>0</v>
      </c>
      <c r="P72">
        <f t="shared" si="27"/>
        <v>0</v>
      </c>
      <c r="Q72">
        <v>0</v>
      </c>
      <c r="R72">
        <f t="shared" si="42"/>
        <v>0</v>
      </c>
      <c r="S72">
        <v>0</v>
      </c>
      <c r="T72">
        <f t="shared" si="28"/>
        <v>0</v>
      </c>
      <c r="U72">
        <v>0</v>
      </c>
      <c r="V72">
        <f t="shared" si="43"/>
        <v>0</v>
      </c>
      <c r="W72">
        <v>0</v>
      </c>
      <c r="X72">
        <f t="shared" si="29"/>
        <v>0</v>
      </c>
      <c r="Y72">
        <v>0</v>
      </c>
      <c r="Z72">
        <f t="shared" si="30"/>
        <v>0</v>
      </c>
      <c r="AA72">
        <v>0</v>
      </c>
      <c r="AB72">
        <f t="shared" si="31"/>
        <v>0</v>
      </c>
      <c r="AC72">
        <v>23</v>
      </c>
      <c r="AD72">
        <f t="shared" si="23"/>
        <v>1</v>
      </c>
      <c r="AE72">
        <v>12.3</v>
      </c>
      <c r="AF72">
        <f t="shared" si="32"/>
        <v>0</v>
      </c>
      <c r="AG72">
        <v>6.9</v>
      </c>
      <c r="AH72">
        <f t="shared" si="33"/>
        <v>0</v>
      </c>
      <c r="AI72">
        <v>0.25</v>
      </c>
      <c r="AJ72">
        <f t="shared" si="34"/>
        <v>0</v>
      </c>
      <c r="AK72">
        <v>848.9</v>
      </c>
      <c r="AL72">
        <f t="shared" si="35"/>
        <v>1</v>
      </c>
      <c r="AM72">
        <v>0.9</v>
      </c>
      <c r="AN72">
        <f t="shared" si="36"/>
        <v>1</v>
      </c>
      <c r="AO72">
        <v>146</v>
      </c>
      <c r="AP72">
        <f t="shared" si="37"/>
        <v>1</v>
      </c>
      <c r="AQ72">
        <v>3.8</v>
      </c>
      <c r="AR72">
        <f t="shared" si="38"/>
        <v>0</v>
      </c>
      <c r="AS72">
        <v>0.25</v>
      </c>
      <c r="AT72">
        <f t="shared" si="39"/>
        <v>0</v>
      </c>
      <c r="AU72">
        <v>0</v>
      </c>
      <c r="AV72">
        <f t="shared" si="40"/>
        <v>0</v>
      </c>
      <c r="AW72">
        <v>0</v>
      </c>
      <c r="AX72">
        <f t="shared" si="41"/>
        <v>0</v>
      </c>
      <c r="AY72">
        <f t="shared" si="24"/>
        <v>4</v>
      </c>
    </row>
    <row r="73" spans="1:51">
      <c r="A73" s="1" t="s">
        <v>179</v>
      </c>
      <c r="B73" s="6">
        <v>10176939</v>
      </c>
      <c r="F73" t="s">
        <v>102</v>
      </c>
      <c r="G73" s="1">
        <v>63</v>
      </c>
      <c r="H73" t="s">
        <v>106</v>
      </c>
      <c r="I73">
        <v>1.018</v>
      </c>
      <c r="J73">
        <f t="shared" si="22"/>
        <v>0</v>
      </c>
      <c r="K73">
        <v>5.5</v>
      </c>
      <c r="L73">
        <f t="shared" si="25"/>
        <v>0</v>
      </c>
      <c r="M73">
        <v>0</v>
      </c>
      <c r="N73">
        <f t="shared" si="26"/>
        <v>0</v>
      </c>
      <c r="O73">
        <v>0</v>
      </c>
      <c r="P73">
        <f t="shared" si="27"/>
        <v>0</v>
      </c>
      <c r="Q73">
        <v>0</v>
      </c>
      <c r="R73">
        <f t="shared" si="42"/>
        <v>0</v>
      </c>
      <c r="S73">
        <v>0</v>
      </c>
      <c r="T73">
        <f t="shared" si="28"/>
        <v>0</v>
      </c>
      <c r="U73">
        <v>0</v>
      </c>
      <c r="V73">
        <f t="shared" si="43"/>
        <v>0</v>
      </c>
      <c r="W73">
        <v>0</v>
      </c>
      <c r="X73">
        <f t="shared" si="29"/>
        <v>0</v>
      </c>
      <c r="Y73">
        <v>0</v>
      </c>
      <c r="Z73">
        <f t="shared" si="30"/>
        <v>0</v>
      </c>
      <c r="AA73">
        <v>0</v>
      </c>
      <c r="AB73">
        <f t="shared" si="31"/>
        <v>0</v>
      </c>
      <c r="AC73">
        <v>6.6</v>
      </c>
      <c r="AD73">
        <f t="shared" si="23"/>
        <v>0</v>
      </c>
      <c r="AE73">
        <v>4.0999999999999996</v>
      </c>
      <c r="AF73">
        <f t="shared" si="32"/>
        <v>0</v>
      </c>
      <c r="AG73">
        <v>2.7</v>
      </c>
      <c r="AH73">
        <f t="shared" si="33"/>
        <v>0</v>
      </c>
      <c r="AI73">
        <v>0.64</v>
      </c>
      <c r="AJ73">
        <f t="shared" si="34"/>
        <v>0</v>
      </c>
      <c r="AK73">
        <v>0</v>
      </c>
      <c r="AL73">
        <f t="shared" si="35"/>
        <v>0</v>
      </c>
      <c r="AM73">
        <v>0.1</v>
      </c>
      <c r="AN73">
        <f t="shared" si="36"/>
        <v>0</v>
      </c>
      <c r="AO73">
        <v>0</v>
      </c>
      <c r="AP73">
        <f t="shared" si="37"/>
        <v>0</v>
      </c>
      <c r="AQ73">
        <v>1.5</v>
      </c>
      <c r="AR73">
        <f t="shared" si="38"/>
        <v>0</v>
      </c>
      <c r="AS73">
        <v>0.12</v>
      </c>
      <c r="AT73">
        <f t="shared" si="39"/>
        <v>0</v>
      </c>
      <c r="AU73">
        <v>10.6</v>
      </c>
      <c r="AV73">
        <f t="shared" si="40"/>
        <v>1</v>
      </c>
      <c r="AW73">
        <v>0</v>
      </c>
      <c r="AX73">
        <f t="shared" si="41"/>
        <v>0</v>
      </c>
      <c r="AY73">
        <f t="shared" si="24"/>
        <v>1</v>
      </c>
    </row>
    <row r="74" spans="1:51">
      <c r="A74" s="1" t="s">
        <v>180</v>
      </c>
      <c r="B74" s="6">
        <v>10176938</v>
      </c>
      <c r="F74" t="s">
        <v>102</v>
      </c>
      <c r="G74" s="1">
        <v>64</v>
      </c>
      <c r="H74" t="s">
        <v>106</v>
      </c>
      <c r="I74">
        <v>1.018</v>
      </c>
      <c r="J74">
        <f t="shared" si="22"/>
        <v>0</v>
      </c>
      <c r="K74">
        <v>6.5</v>
      </c>
      <c r="L74">
        <f t="shared" si="25"/>
        <v>0</v>
      </c>
      <c r="M74">
        <v>0.2</v>
      </c>
      <c r="N74">
        <f t="shared" si="26"/>
        <v>0</v>
      </c>
      <c r="O74">
        <v>0</v>
      </c>
      <c r="P74">
        <f t="shared" si="27"/>
        <v>0</v>
      </c>
      <c r="Q74">
        <v>0</v>
      </c>
      <c r="R74">
        <f t="shared" si="42"/>
        <v>0</v>
      </c>
      <c r="S74">
        <v>0</v>
      </c>
      <c r="T74">
        <f t="shared" si="28"/>
        <v>0</v>
      </c>
      <c r="U74">
        <v>0</v>
      </c>
      <c r="V74">
        <f t="shared" si="43"/>
        <v>0</v>
      </c>
      <c r="W74">
        <v>0</v>
      </c>
      <c r="X74">
        <f t="shared" si="29"/>
        <v>0</v>
      </c>
      <c r="Y74">
        <v>0</v>
      </c>
      <c r="Z74">
        <f t="shared" si="30"/>
        <v>0</v>
      </c>
      <c r="AA74">
        <v>0</v>
      </c>
      <c r="AB74">
        <f t="shared" si="31"/>
        <v>0</v>
      </c>
      <c r="AC74">
        <v>3.3</v>
      </c>
      <c r="AD74">
        <f t="shared" si="23"/>
        <v>0</v>
      </c>
      <c r="AE74">
        <v>4</v>
      </c>
      <c r="AF74">
        <f t="shared" si="32"/>
        <v>0</v>
      </c>
      <c r="AG74">
        <v>3.4</v>
      </c>
      <c r="AH74">
        <f t="shared" si="33"/>
        <v>0</v>
      </c>
      <c r="AI74">
        <v>0.77</v>
      </c>
      <c r="AJ74">
        <f t="shared" si="34"/>
        <v>0</v>
      </c>
      <c r="AK74">
        <v>15.6</v>
      </c>
      <c r="AL74">
        <f t="shared" si="35"/>
        <v>0</v>
      </c>
      <c r="AM74">
        <v>0.2</v>
      </c>
      <c r="AN74">
        <f t="shared" si="36"/>
        <v>0</v>
      </c>
      <c r="AO74">
        <v>0</v>
      </c>
      <c r="AP74">
        <f t="shared" si="37"/>
        <v>0</v>
      </c>
      <c r="AQ74">
        <v>2.7</v>
      </c>
      <c r="AR74">
        <f t="shared" si="38"/>
        <v>0</v>
      </c>
      <c r="AS74">
        <v>0.25</v>
      </c>
      <c r="AT74">
        <f t="shared" si="39"/>
        <v>0</v>
      </c>
      <c r="AU74">
        <v>3.6</v>
      </c>
      <c r="AV74">
        <f t="shared" si="40"/>
        <v>0</v>
      </c>
      <c r="AW74">
        <v>0</v>
      </c>
      <c r="AX74">
        <f t="shared" si="41"/>
        <v>0</v>
      </c>
      <c r="AY74">
        <f t="shared" si="24"/>
        <v>0</v>
      </c>
    </row>
    <row r="75" spans="1:51">
      <c r="A75" s="1" t="s">
        <v>181</v>
      </c>
      <c r="B75" s="6">
        <v>10152923</v>
      </c>
      <c r="F75" t="s">
        <v>105</v>
      </c>
      <c r="G75" s="1">
        <v>69</v>
      </c>
      <c r="H75" t="s">
        <v>110</v>
      </c>
      <c r="I75">
        <v>1.01</v>
      </c>
      <c r="J75">
        <f t="shared" ref="J75:J138" si="44">IF(EXACT($F75,"m"),IF(I75&gt;=1.01,IF(I75&lt;=1.024,0,1),1),IF(I75&gt;=1.01,IF(I75&lt;=1.024,0,1),1))</f>
        <v>0</v>
      </c>
      <c r="K75">
        <v>6.5</v>
      </c>
      <c r="L75">
        <f t="shared" si="25"/>
        <v>0</v>
      </c>
      <c r="M75">
        <v>0</v>
      </c>
      <c r="N75">
        <f t="shared" si="26"/>
        <v>0</v>
      </c>
      <c r="O75">
        <v>0</v>
      </c>
      <c r="P75">
        <f t="shared" si="27"/>
        <v>0</v>
      </c>
      <c r="Q75">
        <v>0</v>
      </c>
      <c r="R75">
        <f t="shared" si="42"/>
        <v>0</v>
      </c>
      <c r="S75">
        <v>0</v>
      </c>
      <c r="T75">
        <f t="shared" si="28"/>
        <v>0</v>
      </c>
      <c r="U75">
        <v>0</v>
      </c>
      <c r="V75">
        <f t="shared" si="43"/>
        <v>0</v>
      </c>
      <c r="W75">
        <v>0</v>
      </c>
      <c r="X75">
        <f t="shared" si="29"/>
        <v>0</v>
      </c>
      <c r="Y75">
        <v>0</v>
      </c>
      <c r="Z75">
        <f t="shared" si="30"/>
        <v>0</v>
      </c>
      <c r="AA75">
        <v>0</v>
      </c>
      <c r="AB75">
        <f t="shared" si="31"/>
        <v>0</v>
      </c>
      <c r="AC75">
        <v>1.1000000000000001</v>
      </c>
      <c r="AD75">
        <f t="shared" si="23"/>
        <v>0</v>
      </c>
      <c r="AE75">
        <v>1.5</v>
      </c>
      <c r="AF75">
        <f t="shared" si="32"/>
        <v>0</v>
      </c>
      <c r="AG75">
        <v>0.3</v>
      </c>
      <c r="AH75">
        <f t="shared" si="33"/>
        <v>0</v>
      </c>
      <c r="AI75">
        <v>0</v>
      </c>
      <c r="AJ75">
        <f t="shared" si="34"/>
        <v>0</v>
      </c>
      <c r="AK75">
        <v>0.9</v>
      </c>
      <c r="AL75">
        <f t="shared" si="35"/>
        <v>0</v>
      </c>
      <c r="AM75">
        <v>0.1</v>
      </c>
      <c r="AN75">
        <f t="shared" si="36"/>
        <v>0</v>
      </c>
      <c r="AO75">
        <v>0</v>
      </c>
      <c r="AP75">
        <f t="shared" si="37"/>
        <v>0</v>
      </c>
      <c r="AQ75">
        <v>0.3</v>
      </c>
      <c r="AR75">
        <f t="shared" si="38"/>
        <v>0</v>
      </c>
      <c r="AS75">
        <v>0</v>
      </c>
      <c r="AT75">
        <f t="shared" si="39"/>
        <v>0</v>
      </c>
      <c r="AU75">
        <v>0.5</v>
      </c>
      <c r="AV75">
        <f t="shared" si="40"/>
        <v>0</v>
      </c>
      <c r="AW75">
        <v>0</v>
      </c>
      <c r="AX75">
        <f t="shared" si="41"/>
        <v>0</v>
      </c>
      <c r="AY75">
        <f t="shared" si="24"/>
        <v>0</v>
      </c>
    </row>
    <row r="76" spans="1:51">
      <c r="A76" s="1" t="s">
        <v>182</v>
      </c>
      <c r="B76" s="6">
        <v>10179582</v>
      </c>
      <c r="F76" t="s">
        <v>102</v>
      </c>
      <c r="G76" s="1">
        <v>65</v>
      </c>
      <c r="H76" t="s">
        <v>110</v>
      </c>
      <c r="I76">
        <v>1.0129999999999999</v>
      </c>
      <c r="J76">
        <f t="shared" si="44"/>
        <v>0</v>
      </c>
      <c r="K76">
        <v>5.5</v>
      </c>
      <c r="L76">
        <f t="shared" si="25"/>
        <v>0</v>
      </c>
      <c r="M76">
        <v>0.1</v>
      </c>
      <c r="N76">
        <f t="shared" si="26"/>
        <v>0</v>
      </c>
      <c r="O76">
        <v>0</v>
      </c>
      <c r="P76">
        <f t="shared" si="27"/>
        <v>0</v>
      </c>
      <c r="Q76">
        <v>0</v>
      </c>
      <c r="R76">
        <f t="shared" si="42"/>
        <v>0</v>
      </c>
      <c r="S76">
        <v>0</v>
      </c>
      <c r="T76">
        <f t="shared" si="28"/>
        <v>0</v>
      </c>
      <c r="U76">
        <v>500</v>
      </c>
      <c r="V76">
        <f t="shared" si="43"/>
        <v>1</v>
      </c>
      <c r="W76">
        <v>0</v>
      </c>
      <c r="X76">
        <f t="shared" si="29"/>
        <v>0</v>
      </c>
      <c r="Y76">
        <v>0</v>
      </c>
      <c r="Z76">
        <f t="shared" si="30"/>
        <v>0</v>
      </c>
      <c r="AA76">
        <v>0.3</v>
      </c>
      <c r="AB76">
        <f t="shared" si="31"/>
        <v>1</v>
      </c>
      <c r="AC76">
        <v>8</v>
      </c>
      <c r="AD76">
        <f t="shared" si="23"/>
        <v>0</v>
      </c>
      <c r="AE76">
        <v>1072.4000000000001</v>
      </c>
      <c r="AF76">
        <f t="shared" si="32"/>
        <v>1</v>
      </c>
      <c r="AG76">
        <v>5</v>
      </c>
      <c r="AH76">
        <f t="shared" si="33"/>
        <v>0</v>
      </c>
      <c r="AI76">
        <v>0</v>
      </c>
      <c r="AJ76">
        <f t="shared" si="34"/>
        <v>0</v>
      </c>
      <c r="AK76">
        <v>32724.2</v>
      </c>
      <c r="AL76">
        <f t="shared" si="35"/>
        <v>1</v>
      </c>
      <c r="AM76">
        <v>0.3</v>
      </c>
      <c r="AN76">
        <f t="shared" si="36"/>
        <v>0</v>
      </c>
      <c r="AO76">
        <v>0</v>
      </c>
      <c r="AP76">
        <f t="shared" si="37"/>
        <v>0</v>
      </c>
      <c r="AQ76">
        <v>0.1</v>
      </c>
      <c r="AR76">
        <f t="shared" si="38"/>
        <v>0</v>
      </c>
      <c r="AS76">
        <v>0</v>
      </c>
      <c r="AT76">
        <f t="shared" si="39"/>
        <v>0</v>
      </c>
      <c r="AU76">
        <v>0.1</v>
      </c>
      <c r="AV76">
        <f t="shared" si="40"/>
        <v>0</v>
      </c>
      <c r="AW76">
        <v>0</v>
      </c>
      <c r="AX76">
        <f t="shared" si="41"/>
        <v>0</v>
      </c>
      <c r="AY76">
        <f t="shared" si="24"/>
        <v>4</v>
      </c>
    </row>
    <row r="77" spans="1:51">
      <c r="A77" s="1" t="s">
        <v>183</v>
      </c>
      <c r="B77" s="6">
        <v>10179386</v>
      </c>
      <c r="F77" t="s">
        <v>105</v>
      </c>
      <c r="G77" s="1">
        <v>36</v>
      </c>
      <c r="H77" t="s">
        <v>106</v>
      </c>
      <c r="I77">
        <v>1.024</v>
      </c>
      <c r="J77">
        <f t="shared" si="44"/>
        <v>0</v>
      </c>
      <c r="K77">
        <v>5</v>
      </c>
      <c r="L77">
        <f t="shared" si="25"/>
        <v>0</v>
      </c>
      <c r="M77">
        <v>0</v>
      </c>
      <c r="N77">
        <f t="shared" si="26"/>
        <v>0</v>
      </c>
      <c r="O77">
        <v>0</v>
      </c>
      <c r="P77">
        <f t="shared" si="27"/>
        <v>0</v>
      </c>
      <c r="Q77">
        <v>0</v>
      </c>
      <c r="R77">
        <f t="shared" si="42"/>
        <v>0</v>
      </c>
      <c r="S77">
        <v>0</v>
      </c>
      <c r="T77">
        <f t="shared" si="28"/>
        <v>0</v>
      </c>
      <c r="U77">
        <v>25</v>
      </c>
      <c r="V77">
        <f t="shared" si="43"/>
        <v>1</v>
      </c>
      <c r="W77">
        <v>0</v>
      </c>
      <c r="X77">
        <f t="shared" si="29"/>
        <v>0</v>
      </c>
      <c r="Y77">
        <v>0</v>
      </c>
      <c r="Z77">
        <f t="shared" si="30"/>
        <v>0</v>
      </c>
      <c r="AA77">
        <v>0</v>
      </c>
      <c r="AB77">
        <f t="shared" si="31"/>
        <v>0</v>
      </c>
      <c r="AC77">
        <v>30.8</v>
      </c>
      <c r="AD77">
        <f t="shared" si="23"/>
        <v>1</v>
      </c>
      <c r="AE77">
        <v>25.2</v>
      </c>
      <c r="AF77">
        <f t="shared" si="32"/>
        <v>1</v>
      </c>
      <c r="AG77">
        <v>24.6</v>
      </c>
      <c r="AH77">
        <f t="shared" si="33"/>
        <v>0</v>
      </c>
      <c r="AI77">
        <v>0.25</v>
      </c>
      <c r="AJ77">
        <f t="shared" si="34"/>
        <v>0</v>
      </c>
      <c r="AK77">
        <v>663.8</v>
      </c>
      <c r="AL77">
        <f t="shared" si="35"/>
        <v>1</v>
      </c>
      <c r="AM77">
        <v>24.2</v>
      </c>
      <c r="AN77">
        <f t="shared" si="36"/>
        <v>1</v>
      </c>
      <c r="AO77">
        <v>0</v>
      </c>
      <c r="AP77">
        <f t="shared" si="37"/>
        <v>0</v>
      </c>
      <c r="AQ77">
        <v>1</v>
      </c>
      <c r="AR77">
        <f t="shared" si="38"/>
        <v>0</v>
      </c>
      <c r="AS77">
        <v>0</v>
      </c>
      <c r="AT77">
        <f t="shared" si="39"/>
        <v>0</v>
      </c>
      <c r="AU77">
        <v>0</v>
      </c>
      <c r="AV77">
        <f t="shared" si="40"/>
        <v>0</v>
      </c>
      <c r="AW77">
        <v>0</v>
      </c>
      <c r="AX77">
        <f t="shared" si="41"/>
        <v>0</v>
      </c>
      <c r="AY77">
        <f t="shared" si="24"/>
        <v>5</v>
      </c>
    </row>
    <row r="78" spans="1:51">
      <c r="A78" s="1" t="s">
        <v>184</v>
      </c>
      <c r="B78" s="6">
        <v>10179589</v>
      </c>
      <c r="F78" t="s">
        <v>102</v>
      </c>
      <c r="G78" s="1">
        <v>56</v>
      </c>
      <c r="H78" t="s">
        <v>106</v>
      </c>
      <c r="I78">
        <v>1.01</v>
      </c>
      <c r="J78">
        <f t="shared" si="44"/>
        <v>0</v>
      </c>
      <c r="K78">
        <v>5</v>
      </c>
      <c r="L78">
        <f t="shared" si="25"/>
        <v>0</v>
      </c>
      <c r="M78">
        <v>0</v>
      </c>
      <c r="N78">
        <f t="shared" si="26"/>
        <v>0</v>
      </c>
      <c r="O78">
        <v>0</v>
      </c>
      <c r="P78">
        <f t="shared" si="27"/>
        <v>0</v>
      </c>
      <c r="Q78">
        <v>0</v>
      </c>
      <c r="R78">
        <f t="shared" si="42"/>
        <v>0</v>
      </c>
      <c r="S78">
        <v>0</v>
      </c>
      <c r="T78">
        <f t="shared" si="28"/>
        <v>0</v>
      </c>
      <c r="U78">
        <v>0</v>
      </c>
      <c r="V78">
        <f t="shared" si="43"/>
        <v>0</v>
      </c>
      <c r="W78">
        <v>0</v>
      </c>
      <c r="X78">
        <f t="shared" si="29"/>
        <v>0</v>
      </c>
      <c r="Y78">
        <v>0</v>
      </c>
      <c r="Z78">
        <f t="shared" si="30"/>
        <v>0</v>
      </c>
      <c r="AA78">
        <v>0</v>
      </c>
      <c r="AB78">
        <f t="shared" si="31"/>
        <v>0</v>
      </c>
      <c r="AC78">
        <v>1.2</v>
      </c>
      <c r="AD78">
        <f t="shared" si="23"/>
        <v>0</v>
      </c>
      <c r="AE78">
        <v>1.2</v>
      </c>
      <c r="AF78">
        <f t="shared" si="32"/>
        <v>0</v>
      </c>
      <c r="AG78">
        <v>0.7</v>
      </c>
      <c r="AH78">
        <f t="shared" si="33"/>
        <v>0</v>
      </c>
      <c r="AI78">
        <v>0</v>
      </c>
      <c r="AJ78">
        <f t="shared" si="34"/>
        <v>0</v>
      </c>
      <c r="AK78">
        <v>1.8</v>
      </c>
      <c r="AL78">
        <f t="shared" si="35"/>
        <v>0</v>
      </c>
      <c r="AM78">
        <v>0.1</v>
      </c>
      <c r="AN78">
        <f t="shared" si="36"/>
        <v>0</v>
      </c>
      <c r="AO78">
        <v>0</v>
      </c>
      <c r="AP78">
        <f t="shared" si="37"/>
        <v>0</v>
      </c>
      <c r="AQ78">
        <v>0.5</v>
      </c>
      <c r="AR78">
        <f t="shared" si="38"/>
        <v>0</v>
      </c>
      <c r="AS78">
        <v>0</v>
      </c>
      <c r="AT78">
        <f t="shared" si="39"/>
        <v>0</v>
      </c>
      <c r="AU78">
        <v>0</v>
      </c>
      <c r="AV78">
        <f t="shared" si="40"/>
        <v>0</v>
      </c>
      <c r="AW78">
        <v>0</v>
      </c>
      <c r="AX78">
        <f t="shared" si="41"/>
        <v>0</v>
      </c>
      <c r="AY78">
        <f t="shared" si="24"/>
        <v>0</v>
      </c>
    </row>
    <row r="79" spans="1:51">
      <c r="A79" s="1" t="s">
        <v>185</v>
      </c>
      <c r="B79" s="6">
        <v>10152944</v>
      </c>
      <c r="F79" t="s">
        <v>105</v>
      </c>
      <c r="G79" s="1">
        <v>45</v>
      </c>
      <c r="H79" t="s">
        <v>106</v>
      </c>
      <c r="I79">
        <v>1.032</v>
      </c>
      <c r="J79">
        <f t="shared" si="44"/>
        <v>1</v>
      </c>
      <c r="K79">
        <v>6.5</v>
      </c>
      <c r="L79">
        <f t="shared" si="25"/>
        <v>0</v>
      </c>
      <c r="M79">
        <v>0.3</v>
      </c>
      <c r="N79">
        <f t="shared" si="26"/>
        <v>1</v>
      </c>
      <c r="O79">
        <v>0</v>
      </c>
      <c r="P79">
        <f t="shared" si="27"/>
        <v>0</v>
      </c>
      <c r="Q79">
        <v>0</v>
      </c>
      <c r="R79">
        <f t="shared" si="42"/>
        <v>0</v>
      </c>
      <c r="S79">
        <v>0.5</v>
      </c>
      <c r="T79">
        <f t="shared" si="28"/>
        <v>1</v>
      </c>
      <c r="U79">
        <v>75</v>
      </c>
      <c r="V79">
        <f t="shared" si="43"/>
        <v>1</v>
      </c>
      <c r="W79">
        <v>0</v>
      </c>
      <c r="X79">
        <f t="shared" si="29"/>
        <v>0</v>
      </c>
      <c r="Y79">
        <v>0</v>
      </c>
      <c r="Z79">
        <f t="shared" si="30"/>
        <v>0</v>
      </c>
      <c r="AA79">
        <v>5</v>
      </c>
      <c r="AB79">
        <f t="shared" si="31"/>
        <v>1</v>
      </c>
      <c r="AC79">
        <v>497.5</v>
      </c>
      <c r="AD79">
        <f t="shared" si="23"/>
        <v>1</v>
      </c>
      <c r="AE79">
        <v>68.5</v>
      </c>
      <c r="AF79">
        <f t="shared" si="32"/>
        <v>1</v>
      </c>
      <c r="AG79">
        <v>19.8</v>
      </c>
      <c r="AH79">
        <f t="shared" si="33"/>
        <v>0</v>
      </c>
      <c r="AI79">
        <v>1.81</v>
      </c>
      <c r="AJ79">
        <f t="shared" si="34"/>
        <v>0</v>
      </c>
      <c r="AK79">
        <v>15.6</v>
      </c>
      <c r="AL79">
        <f t="shared" si="35"/>
        <v>0</v>
      </c>
      <c r="AM79">
        <v>0.3</v>
      </c>
      <c r="AN79">
        <f t="shared" si="36"/>
        <v>0</v>
      </c>
      <c r="AO79">
        <v>0</v>
      </c>
      <c r="AP79">
        <f t="shared" si="37"/>
        <v>0</v>
      </c>
      <c r="AQ79">
        <v>15.9</v>
      </c>
      <c r="AR79">
        <f t="shared" si="38"/>
        <v>1</v>
      </c>
      <c r="AS79">
        <v>0.38</v>
      </c>
      <c r="AT79">
        <f t="shared" si="39"/>
        <v>0</v>
      </c>
      <c r="AU79">
        <v>2.6</v>
      </c>
      <c r="AV79">
        <f t="shared" si="40"/>
        <v>0</v>
      </c>
      <c r="AW79">
        <v>0</v>
      </c>
      <c r="AX79">
        <f t="shared" si="41"/>
        <v>0</v>
      </c>
      <c r="AY79">
        <f t="shared" si="24"/>
        <v>7</v>
      </c>
    </row>
    <row r="80" spans="1:51">
      <c r="A80" s="1" t="s">
        <v>186</v>
      </c>
      <c r="B80" s="6">
        <v>10152927</v>
      </c>
      <c r="F80" t="s">
        <v>105</v>
      </c>
      <c r="G80" s="1">
        <v>77</v>
      </c>
      <c r="H80" t="s">
        <v>110</v>
      </c>
      <c r="I80">
        <v>1.008</v>
      </c>
      <c r="J80">
        <f t="shared" si="44"/>
        <v>1</v>
      </c>
      <c r="K80">
        <v>5.5</v>
      </c>
      <c r="L80">
        <f t="shared" si="25"/>
        <v>0</v>
      </c>
      <c r="M80">
        <v>0</v>
      </c>
      <c r="N80">
        <f t="shared" si="26"/>
        <v>0</v>
      </c>
      <c r="O80">
        <v>0</v>
      </c>
      <c r="P80">
        <f t="shared" si="27"/>
        <v>0</v>
      </c>
      <c r="Q80">
        <v>0</v>
      </c>
      <c r="R80">
        <f t="shared" si="42"/>
        <v>0</v>
      </c>
      <c r="S80">
        <v>0</v>
      </c>
      <c r="T80">
        <f t="shared" si="28"/>
        <v>0</v>
      </c>
      <c r="U80">
        <v>0</v>
      </c>
      <c r="V80">
        <f t="shared" si="43"/>
        <v>0</v>
      </c>
      <c r="W80">
        <v>0</v>
      </c>
      <c r="X80">
        <f t="shared" si="29"/>
        <v>0</v>
      </c>
      <c r="Y80">
        <v>0</v>
      </c>
      <c r="Z80">
        <f t="shared" si="30"/>
        <v>0</v>
      </c>
      <c r="AA80">
        <v>0.6</v>
      </c>
      <c r="AB80">
        <f t="shared" si="31"/>
        <v>1</v>
      </c>
      <c r="AC80">
        <v>3.6</v>
      </c>
      <c r="AD80">
        <f t="shared" si="23"/>
        <v>0</v>
      </c>
      <c r="AE80">
        <v>14.2</v>
      </c>
      <c r="AF80">
        <f t="shared" si="32"/>
        <v>0</v>
      </c>
      <c r="AG80">
        <v>5.4</v>
      </c>
      <c r="AH80">
        <f t="shared" si="33"/>
        <v>0</v>
      </c>
      <c r="AI80">
        <v>0.25</v>
      </c>
      <c r="AJ80">
        <f t="shared" si="34"/>
        <v>0</v>
      </c>
      <c r="AK80">
        <v>8.1999999999999993</v>
      </c>
      <c r="AL80">
        <f t="shared" si="35"/>
        <v>0</v>
      </c>
      <c r="AM80">
        <v>0</v>
      </c>
      <c r="AN80">
        <f t="shared" si="36"/>
        <v>0</v>
      </c>
      <c r="AO80">
        <v>0</v>
      </c>
      <c r="AP80">
        <f t="shared" si="37"/>
        <v>0</v>
      </c>
      <c r="AQ80">
        <v>1.5</v>
      </c>
      <c r="AR80">
        <f t="shared" si="38"/>
        <v>0</v>
      </c>
      <c r="AS80">
        <v>0.25</v>
      </c>
      <c r="AT80">
        <f t="shared" si="39"/>
        <v>0</v>
      </c>
      <c r="AU80">
        <v>0.1</v>
      </c>
      <c r="AV80">
        <f t="shared" si="40"/>
        <v>0</v>
      </c>
      <c r="AW80">
        <v>0</v>
      </c>
      <c r="AX80">
        <f t="shared" si="41"/>
        <v>0</v>
      </c>
      <c r="AY80">
        <f t="shared" si="24"/>
        <v>1</v>
      </c>
    </row>
    <row r="81" spans="1:51">
      <c r="A81" s="1" t="s">
        <v>187</v>
      </c>
      <c r="B81" s="6">
        <v>10152946</v>
      </c>
      <c r="F81" t="s">
        <v>102</v>
      </c>
      <c r="G81" s="1">
        <v>25</v>
      </c>
      <c r="H81" t="s">
        <v>110</v>
      </c>
      <c r="I81">
        <v>1.014</v>
      </c>
      <c r="J81">
        <f t="shared" si="44"/>
        <v>0</v>
      </c>
      <c r="K81">
        <v>6.5</v>
      </c>
      <c r="L81">
        <f t="shared" si="25"/>
        <v>0</v>
      </c>
      <c r="M81">
        <v>0</v>
      </c>
      <c r="N81">
        <f t="shared" si="26"/>
        <v>0</v>
      </c>
      <c r="O81">
        <v>0</v>
      </c>
      <c r="P81">
        <f t="shared" si="27"/>
        <v>0</v>
      </c>
      <c r="Q81">
        <v>0</v>
      </c>
      <c r="R81">
        <f t="shared" si="42"/>
        <v>0</v>
      </c>
      <c r="S81">
        <v>0</v>
      </c>
      <c r="T81">
        <f t="shared" si="28"/>
        <v>0</v>
      </c>
      <c r="U81">
        <v>25</v>
      </c>
      <c r="V81">
        <f t="shared" si="43"/>
        <v>1</v>
      </c>
      <c r="W81">
        <v>0</v>
      </c>
      <c r="X81">
        <f t="shared" si="29"/>
        <v>0</v>
      </c>
      <c r="Y81">
        <v>0</v>
      </c>
      <c r="Z81">
        <f t="shared" si="30"/>
        <v>0</v>
      </c>
      <c r="AA81">
        <v>0</v>
      </c>
      <c r="AB81">
        <f t="shared" si="31"/>
        <v>0</v>
      </c>
      <c r="AC81">
        <v>10.4</v>
      </c>
      <c r="AD81">
        <f t="shared" si="23"/>
        <v>0</v>
      </c>
      <c r="AE81">
        <v>29.4</v>
      </c>
      <c r="AF81">
        <f t="shared" si="32"/>
        <v>1</v>
      </c>
      <c r="AG81">
        <v>6.2</v>
      </c>
      <c r="AH81">
        <f t="shared" si="33"/>
        <v>0</v>
      </c>
      <c r="AI81">
        <v>0.77</v>
      </c>
      <c r="AJ81">
        <f t="shared" si="34"/>
        <v>0</v>
      </c>
      <c r="AK81">
        <v>1.8</v>
      </c>
      <c r="AL81">
        <f t="shared" si="35"/>
        <v>0</v>
      </c>
      <c r="AM81">
        <v>0</v>
      </c>
      <c r="AN81">
        <f t="shared" si="36"/>
        <v>0</v>
      </c>
      <c r="AO81">
        <v>0</v>
      </c>
      <c r="AP81">
        <f t="shared" si="37"/>
        <v>0</v>
      </c>
      <c r="AQ81">
        <v>6</v>
      </c>
      <c r="AR81">
        <f t="shared" si="38"/>
        <v>0</v>
      </c>
      <c r="AS81">
        <v>0</v>
      </c>
      <c r="AT81">
        <f t="shared" si="39"/>
        <v>0</v>
      </c>
      <c r="AU81">
        <v>1.6</v>
      </c>
      <c r="AV81">
        <f t="shared" si="40"/>
        <v>0</v>
      </c>
      <c r="AW81">
        <v>0</v>
      </c>
      <c r="AX81">
        <f t="shared" si="41"/>
        <v>0</v>
      </c>
      <c r="AY81">
        <f t="shared" si="24"/>
        <v>2</v>
      </c>
    </row>
    <row r="82" spans="1:51">
      <c r="A82" s="1" t="s">
        <v>188</v>
      </c>
      <c r="B82" s="6">
        <v>10152931</v>
      </c>
      <c r="F82" t="s">
        <v>105</v>
      </c>
      <c r="G82" s="1">
        <v>77</v>
      </c>
      <c r="H82" t="s">
        <v>103</v>
      </c>
      <c r="I82">
        <v>1.0049999999999999</v>
      </c>
      <c r="J82">
        <f t="shared" si="44"/>
        <v>1</v>
      </c>
      <c r="K82">
        <v>7</v>
      </c>
      <c r="L82">
        <f t="shared" si="25"/>
        <v>0</v>
      </c>
      <c r="M82">
        <v>0</v>
      </c>
      <c r="N82">
        <f t="shared" si="26"/>
        <v>0</v>
      </c>
      <c r="O82">
        <v>0</v>
      </c>
      <c r="P82">
        <f t="shared" si="27"/>
        <v>0</v>
      </c>
      <c r="Q82">
        <v>0</v>
      </c>
      <c r="R82">
        <f t="shared" si="42"/>
        <v>0</v>
      </c>
      <c r="S82">
        <v>0</v>
      </c>
      <c r="T82">
        <f t="shared" si="28"/>
        <v>0</v>
      </c>
      <c r="U82">
        <v>0</v>
      </c>
      <c r="V82">
        <f t="shared" si="43"/>
        <v>0</v>
      </c>
      <c r="W82">
        <v>0</v>
      </c>
      <c r="X82">
        <f t="shared" si="29"/>
        <v>0</v>
      </c>
      <c r="Y82">
        <v>0</v>
      </c>
      <c r="Z82">
        <f t="shared" si="30"/>
        <v>0</v>
      </c>
      <c r="AA82">
        <v>0</v>
      </c>
      <c r="AB82">
        <f t="shared" si="31"/>
        <v>0</v>
      </c>
      <c r="AC82">
        <v>2.5</v>
      </c>
      <c r="AD82">
        <f t="shared" si="23"/>
        <v>0</v>
      </c>
      <c r="AE82">
        <v>1.2</v>
      </c>
      <c r="AF82">
        <f t="shared" si="32"/>
        <v>0</v>
      </c>
      <c r="AG82">
        <v>1.4</v>
      </c>
      <c r="AH82">
        <f t="shared" si="33"/>
        <v>0</v>
      </c>
      <c r="AI82">
        <v>0.25</v>
      </c>
      <c r="AJ82">
        <f t="shared" si="34"/>
        <v>0</v>
      </c>
      <c r="AK82">
        <v>2.7</v>
      </c>
      <c r="AL82">
        <f t="shared" si="35"/>
        <v>0</v>
      </c>
      <c r="AM82">
        <v>0.2</v>
      </c>
      <c r="AN82">
        <f t="shared" si="36"/>
        <v>0</v>
      </c>
      <c r="AO82">
        <v>0</v>
      </c>
      <c r="AP82">
        <f t="shared" si="37"/>
        <v>0</v>
      </c>
      <c r="AQ82">
        <v>0.9</v>
      </c>
      <c r="AR82">
        <f t="shared" si="38"/>
        <v>0</v>
      </c>
      <c r="AS82">
        <v>0.25</v>
      </c>
      <c r="AT82">
        <f t="shared" si="39"/>
        <v>0</v>
      </c>
      <c r="AU82">
        <v>0</v>
      </c>
      <c r="AV82">
        <f t="shared" si="40"/>
        <v>0</v>
      </c>
      <c r="AW82">
        <v>0</v>
      </c>
      <c r="AX82">
        <f t="shared" si="41"/>
        <v>0</v>
      </c>
      <c r="AY82">
        <f t="shared" si="24"/>
        <v>0</v>
      </c>
    </row>
    <row r="83" spans="1:51">
      <c r="A83" s="1" t="s">
        <v>189</v>
      </c>
      <c r="B83" s="6">
        <v>10179831</v>
      </c>
      <c r="F83" t="s">
        <v>105</v>
      </c>
      <c r="G83" s="1">
        <v>63</v>
      </c>
      <c r="H83" t="s">
        <v>110</v>
      </c>
      <c r="I83">
        <v>1.0109999999999999</v>
      </c>
      <c r="J83">
        <f t="shared" si="44"/>
        <v>0</v>
      </c>
      <c r="K83">
        <v>5.5</v>
      </c>
      <c r="L83">
        <f t="shared" si="25"/>
        <v>0</v>
      </c>
      <c r="M83">
        <v>0</v>
      </c>
      <c r="N83">
        <f t="shared" si="26"/>
        <v>0</v>
      </c>
      <c r="O83">
        <v>0</v>
      </c>
      <c r="P83">
        <f t="shared" si="27"/>
        <v>0</v>
      </c>
      <c r="Q83">
        <v>0</v>
      </c>
      <c r="R83">
        <f t="shared" si="42"/>
        <v>0</v>
      </c>
      <c r="S83">
        <v>0</v>
      </c>
      <c r="T83">
        <f t="shared" si="28"/>
        <v>0</v>
      </c>
      <c r="U83">
        <v>0</v>
      </c>
      <c r="V83">
        <f t="shared" si="43"/>
        <v>0</v>
      </c>
      <c r="W83">
        <v>0</v>
      </c>
      <c r="X83">
        <f t="shared" si="29"/>
        <v>0</v>
      </c>
      <c r="Y83">
        <v>0</v>
      </c>
      <c r="Z83">
        <f t="shared" si="30"/>
        <v>0</v>
      </c>
      <c r="AA83">
        <v>0</v>
      </c>
      <c r="AB83">
        <f t="shared" si="31"/>
        <v>0</v>
      </c>
      <c r="AC83">
        <v>4.2</v>
      </c>
      <c r="AD83">
        <f t="shared" si="23"/>
        <v>0</v>
      </c>
      <c r="AE83">
        <v>0.7</v>
      </c>
      <c r="AF83">
        <f t="shared" si="32"/>
        <v>0</v>
      </c>
      <c r="AG83">
        <v>1.2</v>
      </c>
      <c r="AH83">
        <f t="shared" si="33"/>
        <v>0</v>
      </c>
      <c r="AI83">
        <v>0</v>
      </c>
      <c r="AJ83">
        <f t="shared" si="34"/>
        <v>0</v>
      </c>
      <c r="AK83">
        <v>15.6</v>
      </c>
      <c r="AL83">
        <f t="shared" si="35"/>
        <v>0</v>
      </c>
      <c r="AM83">
        <v>0</v>
      </c>
      <c r="AN83">
        <f t="shared" si="36"/>
        <v>0</v>
      </c>
      <c r="AO83">
        <v>0</v>
      </c>
      <c r="AP83">
        <f t="shared" si="37"/>
        <v>0</v>
      </c>
      <c r="AQ83">
        <v>0.5</v>
      </c>
      <c r="AR83">
        <f t="shared" si="38"/>
        <v>0</v>
      </c>
      <c r="AS83">
        <v>0</v>
      </c>
      <c r="AT83">
        <f t="shared" si="39"/>
        <v>0</v>
      </c>
      <c r="AU83">
        <v>0</v>
      </c>
      <c r="AV83">
        <f t="shared" si="40"/>
        <v>0</v>
      </c>
      <c r="AW83">
        <v>0</v>
      </c>
      <c r="AX83">
        <f t="shared" si="41"/>
        <v>0</v>
      </c>
      <c r="AY83">
        <f t="shared" si="24"/>
        <v>0</v>
      </c>
    </row>
    <row r="84" spans="1:51">
      <c r="A84" s="1" t="s">
        <v>190</v>
      </c>
      <c r="B84" s="6">
        <v>10179823</v>
      </c>
      <c r="F84" t="s">
        <v>102</v>
      </c>
      <c r="G84" s="1">
        <v>63</v>
      </c>
      <c r="H84" t="s">
        <v>110</v>
      </c>
      <c r="I84">
        <v>1.0169999999999999</v>
      </c>
      <c r="J84">
        <f t="shared" si="44"/>
        <v>0</v>
      </c>
      <c r="K84">
        <v>6.5</v>
      </c>
      <c r="L84">
        <f t="shared" si="25"/>
        <v>0</v>
      </c>
      <c r="M84">
        <v>0</v>
      </c>
      <c r="N84">
        <f t="shared" si="26"/>
        <v>0</v>
      </c>
      <c r="O84">
        <v>0</v>
      </c>
      <c r="P84">
        <f t="shared" si="27"/>
        <v>0</v>
      </c>
      <c r="Q84">
        <v>0</v>
      </c>
      <c r="R84">
        <f t="shared" si="42"/>
        <v>0</v>
      </c>
      <c r="S84">
        <v>0</v>
      </c>
      <c r="T84">
        <f t="shared" si="28"/>
        <v>0</v>
      </c>
      <c r="U84">
        <v>0</v>
      </c>
      <c r="V84">
        <f t="shared" si="43"/>
        <v>0</v>
      </c>
      <c r="W84">
        <v>0</v>
      </c>
      <c r="X84">
        <f t="shared" si="29"/>
        <v>0</v>
      </c>
      <c r="Y84">
        <v>0</v>
      </c>
      <c r="Z84">
        <f t="shared" si="30"/>
        <v>0</v>
      </c>
      <c r="AA84">
        <v>0</v>
      </c>
      <c r="AB84">
        <f t="shared" si="31"/>
        <v>0</v>
      </c>
      <c r="AC84">
        <v>2.9</v>
      </c>
      <c r="AD84">
        <f t="shared" si="23"/>
        <v>0</v>
      </c>
      <c r="AE84">
        <v>14</v>
      </c>
      <c r="AF84">
        <f t="shared" si="32"/>
        <v>0</v>
      </c>
      <c r="AG84">
        <v>1.2</v>
      </c>
      <c r="AH84">
        <f t="shared" si="33"/>
        <v>0</v>
      </c>
      <c r="AI84">
        <v>0.38</v>
      </c>
      <c r="AJ84">
        <f t="shared" si="34"/>
        <v>0</v>
      </c>
      <c r="AK84">
        <v>32.200000000000003</v>
      </c>
      <c r="AL84">
        <f t="shared" si="35"/>
        <v>0</v>
      </c>
      <c r="AM84">
        <v>0.5</v>
      </c>
      <c r="AN84">
        <f t="shared" si="36"/>
        <v>1</v>
      </c>
      <c r="AO84">
        <v>0</v>
      </c>
      <c r="AP84">
        <f t="shared" si="37"/>
        <v>0</v>
      </c>
      <c r="AQ84">
        <v>0.7</v>
      </c>
      <c r="AR84">
        <f t="shared" si="38"/>
        <v>0</v>
      </c>
      <c r="AS84">
        <v>0.25</v>
      </c>
      <c r="AT84">
        <f t="shared" si="39"/>
        <v>0</v>
      </c>
      <c r="AU84">
        <v>0.3</v>
      </c>
      <c r="AV84">
        <f t="shared" si="40"/>
        <v>0</v>
      </c>
      <c r="AW84">
        <v>0</v>
      </c>
      <c r="AX84">
        <f t="shared" si="41"/>
        <v>0</v>
      </c>
      <c r="AY84">
        <f t="shared" si="24"/>
        <v>1</v>
      </c>
    </row>
    <row r="85" spans="1:51">
      <c r="A85" s="1" t="s">
        <v>191</v>
      </c>
      <c r="B85" s="6">
        <v>10179775</v>
      </c>
      <c r="F85" t="s">
        <v>102</v>
      </c>
      <c r="G85" s="1">
        <v>81</v>
      </c>
      <c r="H85" t="s">
        <v>110</v>
      </c>
      <c r="I85">
        <v>1.004</v>
      </c>
      <c r="J85">
        <f t="shared" si="44"/>
        <v>1</v>
      </c>
      <c r="K85">
        <v>5</v>
      </c>
      <c r="L85">
        <f t="shared" si="25"/>
        <v>0</v>
      </c>
      <c r="M85">
        <v>0</v>
      </c>
      <c r="N85">
        <f t="shared" si="26"/>
        <v>0</v>
      </c>
      <c r="O85">
        <v>0</v>
      </c>
      <c r="P85">
        <f t="shared" si="27"/>
        <v>0</v>
      </c>
      <c r="Q85">
        <v>0</v>
      </c>
      <c r="R85">
        <f t="shared" si="42"/>
        <v>0</v>
      </c>
      <c r="S85">
        <v>0</v>
      </c>
      <c r="T85">
        <f t="shared" si="28"/>
        <v>0</v>
      </c>
      <c r="U85">
        <v>250</v>
      </c>
      <c r="V85">
        <f t="shared" si="43"/>
        <v>1</v>
      </c>
      <c r="W85">
        <v>1</v>
      </c>
      <c r="X85">
        <f t="shared" si="29"/>
        <v>1</v>
      </c>
      <c r="Y85">
        <v>0</v>
      </c>
      <c r="Z85">
        <f t="shared" si="30"/>
        <v>0</v>
      </c>
      <c r="AA85">
        <v>2</v>
      </c>
      <c r="AB85">
        <f t="shared" si="31"/>
        <v>1</v>
      </c>
      <c r="AC85">
        <v>57.6</v>
      </c>
      <c r="AD85">
        <f t="shared" si="23"/>
        <v>1</v>
      </c>
      <c r="AE85">
        <v>205</v>
      </c>
      <c r="AF85">
        <f t="shared" si="32"/>
        <v>1</v>
      </c>
      <c r="AG85">
        <v>1.5</v>
      </c>
      <c r="AH85">
        <f t="shared" si="33"/>
        <v>0</v>
      </c>
      <c r="AI85">
        <v>0.38</v>
      </c>
      <c r="AJ85">
        <f t="shared" si="34"/>
        <v>0</v>
      </c>
      <c r="AK85">
        <v>10375</v>
      </c>
      <c r="AL85">
        <f t="shared" si="35"/>
        <v>1</v>
      </c>
      <c r="AM85">
        <v>0</v>
      </c>
      <c r="AN85">
        <f t="shared" si="36"/>
        <v>0</v>
      </c>
      <c r="AO85">
        <v>0</v>
      </c>
      <c r="AP85">
        <f t="shared" si="37"/>
        <v>0</v>
      </c>
      <c r="AQ85">
        <v>0.3</v>
      </c>
      <c r="AR85">
        <f t="shared" si="38"/>
        <v>0</v>
      </c>
      <c r="AS85">
        <v>0.12</v>
      </c>
      <c r="AT85">
        <f t="shared" si="39"/>
        <v>0</v>
      </c>
      <c r="AU85">
        <v>0.1</v>
      </c>
      <c r="AV85">
        <f t="shared" si="40"/>
        <v>0</v>
      </c>
      <c r="AW85">
        <v>0</v>
      </c>
      <c r="AX85">
        <f t="shared" si="41"/>
        <v>0</v>
      </c>
      <c r="AY85">
        <f t="shared" si="24"/>
        <v>6</v>
      </c>
    </row>
    <row r="86" spans="1:51">
      <c r="A86" s="1" t="s">
        <v>192</v>
      </c>
      <c r="B86" s="6">
        <v>10179828</v>
      </c>
      <c r="F86" t="s">
        <v>102</v>
      </c>
      <c r="G86" s="1">
        <v>61</v>
      </c>
      <c r="H86" t="s">
        <v>110</v>
      </c>
      <c r="I86">
        <v>1.0149999999999999</v>
      </c>
      <c r="J86">
        <f t="shared" si="44"/>
        <v>0</v>
      </c>
      <c r="K86">
        <v>6</v>
      </c>
      <c r="L86">
        <f t="shared" si="25"/>
        <v>0</v>
      </c>
      <c r="M86">
        <v>0</v>
      </c>
      <c r="N86">
        <f t="shared" si="26"/>
        <v>0</v>
      </c>
      <c r="O86">
        <v>0</v>
      </c>
      <c r="P86">
        <f t="shared" si="27"/>
        <v>0</v>
      </c>
      <c r="Q86">
        <v>0</v>
      </c>
      <c r="R86">
        <f t="shared" si="42"/>
        <v>0</v>
      </c>
      <c r="S86">
        <v>0</v>
      </c>
      <c r="T86">
        <f t="shared" si="28"/>
        <v>0</v>
      </c>
      <c r="U86">
        <v>0</v>
      </c>
      <c r="V86">
        <f t="shared" si="43"/>
        <v>0</v>
      </c>
      <c r="W86">
        <v>0</v>
      </c>
      <c r="X86">
        <f t="shared" si="29"/>
        <v>0</v>
      </c>
      <c r="Y86">
        <v>0</v>
      </c>
      <c r="Z86">
        <f t="shared" si="30"/>
        <v>0</v>
      </c>
      <c r="AA86">
        <v>0</v>
      </c>
      <c r="AB86">
        <f t="shared" si="31"/>
        <v>0</v>
      </c>
      <c r="AC86">
        <v>2.5</v>
      </c>
      <c r="AD86">
        <f t="shared" si="23"/>
        <v>0</v>
      </c>
      <c r="AE86">
        <v>11.2</v>
      </c>
      <c r="AF86">
        <f t="shared" si="32"/>
        <v>0</v>
      </c>
      <c r="AG86">
        <v>3.6</v>
      </c>
      <c r="AH86">
        <f t="shared" si="33"/>
        <v>0</v>
      </c>
      <c r="AI86">
        <v>0.38</v>
      </c>
      <c r="AJ86">
        <f t="shared" si="34"/>
        <v>0</v>
      </c>
      <c r="AK86">
        <v>24.8</v>
      </c>
      <c r="AL86">
        <f t="shared" si="35"/>
        <v>0</v>
      </c>
      <c r="AM86">
        <v>0.1</v>
      </c>
      <c r="AN86">
        <f t="shared" si="36"/>
        <v>0</v>
      </c>
      <c r="AO86">
        <v>0</v>
      </c>
      <c r="AP86">
        <f t="shared" si="37"/>
        <v>0</v>
      </c>
      <c r="AQ86">
        <v>2.7</v>
      </c>
      <c r="AR86">
        <f t="shared" si="38"/>
        <v>0</v>
      </c>
      <c r="AS86">
        <v>0.12</v>
      </c>
      <c r="AT86">
        <f t="shared" si="39"/>
        <v>0</v>
      </c>
      <c r="AU86">
        <v>0.1</v>
      </c>
      <c r="AV86">
        <f t="shared" si="40"/>
        <v>0</v>
      </c>
      <c r="AW86">
        <v>0</v>
      </c>
      <c r="AX86">
        <f t="shared" si="41"/>
        <v>0</v>
      </c>
      <c r="AY86">
        <f t="shared" si="24"/>
        <v>0</v>
      </c>
    </row>
    <row r="87" spans="1:51">
      <c r="A87" s="1" t="s">
        <v>193</v>
      </c>
      <c r="B87" s="6">
        <v>10176859</v>
      </c>
      <c r="F87" t="s">
        <v>102</v>
      </c>
      <c r="G87" s="1">
        <v>66</v>
      </c>
      <c r="H87" t="s">
        <v>110</v>
      </c>
      <c r="I87">
        <v>1.012</v>
      </c>
      <c r="J87">
        <f t="shared" si="44"/>
        <v>0</v>
      </c>
      <c r="K87">
        <v>5.5</v>
      </c>
      <c r="L87">
        <f t="shared" si="25"/>
        <v>0</v>
      </c>
      <c r="M87">
        <v>0</v>
      </c>
      <c r="N87">
        <f t="shared" si="26"/>
        <v>0</v>
      </c>
      <c r="O87">
        <v>0</v>
      </c>
      <c r="P87">
        <f t="shared" si="27"/>
        <v>0</v>
      </c>
      <c r="Q87">
        <v>0</v>
      </c>
      <c r="R87">
        <f t="shared" si="42"/>
        <v>0</v>
      </c>
      <c r="S87">
        <v>0</v>
      </c>
      <c r="T87">
        <f t="shared" si="28"/>
        <v>0</v>
      </c>
      <c r="U87">
        <v>0</v>
      </c>
      <c r="V87">
        <f t="shared" si="43"/>
        <v>0</v>
      </c>
      <c r="W87">
        <v>0</v>
      </c>
      <c r="X87">
        <f t="shared" si="29"/>
        <v>0</v>
      </c>
      <c r="Y87">
        <v>0</v>
      </c>
      <c r="Z87">
        <f t="shared" si="30"/>
        <v>0</v>
      </c>
      <c r="AA87">
        <v>0</v>
      </c>
      <c r="AB87">
        <f t="shared" si="31"/>
        <v>0</v>
      </c>
      <c r="AC87">
        <v>2.7</v>
      </c>
      <c r="AD87">
        <f t="shared" si="23"/>
        <v>0</v>
      </c>
      <c r="AE87">
        <v>9.3000000000000007</v>
      </c>
      <c r="AF87">
        <f t="shared" si="32"/>
        <v>0</v>
      </c>
      <c r="AG87">
        <v>1.2</v>
      </c>
      <c r="AH87">
        <f t="shared" si="33"/>
        <v>0</v>
      </c>
      <c r="AI87">
        <v>0.12</v>
      </c>
      <c r="AJ87">
        <f t="shared" si="34"/>
        <v>0</v>
      </c>
      <c r="AK87">
        <v>0.9</v>
      </c>
      <c r="AL87">
        <f t="shared" si="35"/>
        <v>0</v>
      </c>
      <c r="AM87">
        <v>0</v>
      </c>
      <c r="AN87">
        <f t="shared" si="36"/>
        <v>0</v>
      </c>
      <c r="AO87">
        <v>0</v>
      </c>
      <c r="AP87">
        <f t="shared" si="37"/>
        <v>0</v>
      </c>
      <c r="AQ87">
        <v>1.2</v>
      </c>
      <c r="AR87">
        <f t="shared" si="38"/>
        <v>0</v>
      </c>
      <c r="AS87">
        <v>0</v>
      </c>
      <c r="AT87">
        <f t="shared" si="39"/>
        <v>0</v>
      </c>
      <c r="AU87">
        <v>0.3</v>
      </c>
      <c r="AV87">
        <f t="shared" si="40"/>
        <v>0</v>
      </c>
      <c r="AW87">
        <v>0</v>
      </c>
      <c r="AX87">
        <f t="shared" si="41"/>
        <v>0</v>
      </c>
      <c r="AY87">
        <f t="shared" si="24"/>
        <v>0</v>
      </c>
    </row>
    <row r="88" spans="1:51">
      <c r="A88" s="1" t="s">
        <v>194</v>
      </c>
      <c r="B88" s="6">
        <v>10176858</v>
      </c>
      <c r="F88" t="s">
        <v>105</v>
      </c>
      <c r="G88" s="1">
        <v>79</v>
      </c>
      <c r="H88" t="s">
        <v>110</v>
      </c>
      <c r="I88">
        <v>1.01</v>
      </c>
      <c r="J88">
        <f t="shared" si="44"/>
        <v>0</v>
      </c>
      <c r="K88">
        <v>6</v>
      </c>
      <c r="L88">
        <f t="shared" si="25"/>
        <v>0</v>
      </c>
      <c r="M88">
        <v>0</v>
      </c>
      <c r="N88">
        <f t="shared" si="26"/>
        <v>0</v>
      </c>
      <c r="O88">
        <v>0</v>
      </c>
      <c r="P88">
        <f t="shared" si="27"/>
        <v>0</v>
      </c>
      <c r="Q88">
        <v>0</v>
      </c>
      <c r="R88">
        <f t="shared" si="42"/>
        <v>0</v>
      </c>
      <c r="S88">
        <v>0</v>
      </c>
      <c r="T88">
        <f t="shared" si="28"/>
        <v>0</v>
      </c>
      <c r="U88">
        <v>0</v>
      </c>
      <c r="V88">
        <f t="shared" si="43"/>
        <v>0</v>
      </c>
      <c r="W88">
        <v>2</v>
      </c>
      <c r="X88">
        <f t="shared" si="29"/>
        <v>1</v>
      </c>
      <c r="Y88">
        <v>0</v>
      </c>
      <c r="Z88">
        <f t="shared" si="30"/>
        <v>0</v>
      </c>
      <c r="AA88">
        <v>0</v>
      </c>
      <c r="AB88">
        <f t="shared" si="31"/>
        <v>0</v>
      </c>
      <c r="AC88">
        <v>3.3</v>
      </c>
      <c r="AD88">
        <f t="shared" si="23"/>
        <v>0</v>
      </c>
      <c r="AE88">
        <v>21.3</v>
      </c>
      <c r="AF88">
        <f t="shared" si="32"/>
        <v>1</v>
      </c>
      <c r="AG88">
        <v>35.6</v>
      </c>
      <c r="AH88">
        <f t="shared" si="33"/>
        <v>0</v>
      </c>
      <c r="AI88">
        <v>0.51</v>
      </c>
      <c r="AJ88">
        <f t="shared" si="34"/>
        <v>0</v>
      </c>
      <c r="AK88">
        <v>37161.1</v>
      </c>
      <c r="AL88">
        <f t="shared" si="35"/>
        <v>1</v>
      </c>
      <c r="AM88">
        <v>0</v>
      </c>
      <c r="AN88">
        <f t="shared" si="36"/>
        <v>0</v>
      </c>
      <c r="AO88">
        <v>0</v>
      </c>
      <c r="AP88">
        <f t="shared" si="37"/>
        <v>0</v>
      </c>
      <c r="AQ88">
        <v>10.6</v>
      </c>
      <c r="AR88">
        <f t="shared" si="38"/>
        <v>1</v>
      </c>
      <c r="AS88">
        <v>0.25</v>
      </c>
      <c r="AT88">
        <f t="shared" si="39"/>
        <v>0</v>
      </c>
      <c r="AU88">
        <v>0</v>
      </c>
      <c r="AV88">
        <f t="shared" si="40"/>
        <v>0</v>
      </c>
      <c r="AW88">
        <v>0</v>
      </c>
      <c r="AX88">
        <f t="shared" si="41"/>
        <v>0</v>
      </c>
      <c r="AY88">
        <f t="shared" si="24"/>
        <v>4</v>
      </c>
    </row>
    <row r="89" spans="1:51">
      <c r="A89" s="1" t="s">
        <v>195</v>
      </c>
      <c r="B89" s="6">
        <v>10176863</v>
      </c>
      <c r="F89" t="s">
        <v>105</v>
      </c>
      <c r="G89" s="1">
        <v>64</v>
      </c>
      <c r="H89" t="s">
        <v>110</v>
      </c>
      <c r="I89">
        <v>1.008</v>
      </c>
      <c r="J89">
        <f t="shared" si="44"/>
        <v>1</v>
      </c>
      <c r="K89">
        <v>6.5</v>
      </c>
      <c r="L89">
        <f t="shared" si="25"/>
        <v>0</v>
      </c>
      <c r="M89">
        <v>0</v>
      </c>
      <c r="N89">
        <f t="shared" si="26"/>
        <v>0</v>
      </c>
      <c r="O89">
        <v>0</v>
      </c>
      <c r="P89">
        <f t="shared" si="27"/>
        <v>0</v>
      </c>
      <c r="Q89">
        <v>0</v>
      </c>
      <c r="R89">
        <f t="shared" si="42"/>
        <v>0</v>
      </c>
      <c r="S89">
        <v>0</v>
      </c>
      <c r="T89">
        <f t="shared" si="28"/>
        <v>0</v>
      </c>
      <c r="U89">
        <v>0</v>
      </c>
      <c r="V89">
        <f t="shared" si="43"/>
        <v>0</v>
      </c>
      <c r="W89">
        <v>0</v>
      </c>
      <c r="X89">
        <f t="shared" si="29"/>
        <v>0</v>
      </c>
      <c r="Y89">
        <v>0</v>
      </c>
      <c r="Z89">
        <f t="shared" si="30"/>
        <v>0</v>
      </c>
      <c r="AA89">
        <v>0</v>
      </c>
      <c r="AB89">
        <f t="shared" si="31"/>
        <v>0</v>
      </c>
      <c r="AC89">
        <v>2.4</v>
      </c>
      <c r="AD89">
        <f t="shared" si="23"/>
        <v>0</v>
      </c>
      <c r="AE89">
        <v>3.6</v>
      </c>
      <c r="AF89">
        <f t="shared" si="32"/>
        <v>0</v>
      </c>
      <c r="AG89">
        <v>1.5</v>
      </c>
      <c r="AH89">
        <f t="shared" si="33"/>
        <v>0</v>
      </c>
      <c r="AI89">
        <v>0</v>
      </c>
      <c r="AJ89">
        <f t="shared" si="34"/>
        <v>0</v>
      </c>
      <c r="AK89">
        <v>108.6</v>
      </c>
      <c r="AL89">
        <f t="shared" si="35"/>
        <v>0</v>
      </c>
      <c r="AM89">
        <v>0</v>
      </c>
      <c r="AN89">
        <f t="shared" si="36"/>
        <v>0</v>
      </c>
      <c r="AO89">
        <v>0</v>
      </c>
      <c r="AP89">
        <f t="shared" si="37"/>
        <v>0</v>
      </c>
      <c r="AQ89">
        <v>0.6</v>
      </c>
      <c r="AR89">
        <f t="shared" si="38"/>
        <v>0</v>
      </c>
      <c r="AS89">
        <v>0</v>
      </c>
      <c r="AT89">
        <f t="shared" si="39"/>
        <v>0</v>
      </c>
      <c r="AU89">
        <v>0</v>
      </c>
      <c r="AV89">
        <f t="shared" si="40"/>
        <v>0</v>
      </c>
      <c r="AW89">
        <v>0</v>
      </c>
      <c r="AX89">
        <f t="shared" si="41"/>
        <v>0</v>
      </c>
      <c r="AY89">
        <f t="shared" si="24"/>
        <v>0</v>
      </c>
    </row>
    <row r="90" spans="1:51">
      <c r="A90" s="1" t="s">
        <v>196</v>
      </c>
      <c r="B90" s="6">
        <v>10176864</v>
      </c>
      <c r="F90" t="s">
        <v>102</v>
      </c>
      <c r="G90" s="1">
        <v>69</v>
      </c>
      <c r="H90" t="s">
        <v>106</v>
      </c>
      <c r="I90">
        <v>1.0289999999999999</v>
      </c>
      <c r="J90">
        <f t="shared" si="44"/>
        <v>1</v>
      </c>
      <c r="K90">
        <v>6.5</v>
      </c>
      <c r="L90">
        <f t="shared" si="25"/>
        <v>0</v>
      </c>
      <c r="M90">
        <v>0.2</v>
      </c>
      <c r="N90">
        <f t="shared" si="26"/>
        <v>0</v>
      </c>
      <c r="O90">
        <v>0</v>
      </c>
      <c r="P90">
        <f t="shared" si="27"/>
        <v>0</v>
      </c>
      <c r="Q90">
        <v>0</v>
      </c>
      <c r="R90">
        <f t="shared" si="42"/>
        <v>0</v>
      </c>
      <c r="S90">
        <v>0</v>
      </c>
      <c r="T90">
        <f t="shared" si="28"/>
        <v>0</v>
      </c>
      <c r="U90">
        <v>0</v>
      </c>
      <c r="V90">
        <f t="shared" si="43"/>
        <v>0</v>
      </c>
      <c r="W90">
        <v>0</v>
      </c>
      <c r="X90">
        <f t="shared" si="29"/>
        <v>0</v>
      </c>
      <c r="Y90">
        <v>0</v>
      </c>
      <c r="Z90">
        <f t="shared" si="30"/>
        <v>0</v>
      </c>
      <c r="AA90">
        <v>0</v>
      </c>
      <c r="AB90">
        <f t="shared" si="31"/>
        <v>0</v>
      </c>
      <c r="AC90">
        <v>6.8</v>
      </c>
      <c r="AD90">
        <f t="shared" si="23"/>
        <v>0</v>
      </c>
      <c r="AE90">
        <v>29</v>
      </c>
      <c r="AF90">
        <f t="shared" si="32"/>
        <v>1</v>
      </c>
      <c r="AG90">
        <v>9.6999999999999993</v>
      </c>
      <c r="AH90">
        <f t="shared" si="33"/>
        <v>1</v>
      </c>
      <c r="AI90">
        <v>1.55</v>
      </c>
      <c r="AJ90">
        <f t="shared" si="34"/>
        <v>0</v>
      </c>
      <c r="AK90">
        <v>11</v>
      </c>
      <c r="AL90">
        <f t="shared" si="35"/>
        <v>0</v>
      </c>
      <c r="AM90">
        <v>0.1</v>
      </c>
      <c r="AN90">
        <f t="shared" si="36"/>
        <v>0</v>
      </c>
      <c r="AO90">
        <v>0</v>
      </c>
      <c r="AP90">
        <f t="shared" si="37"/>
        <v>0</v>
      </c>
      <c r="AQ90">
        <v>5.3</v>
      </c>
      <c r="AR90">
        <f t="shared" si="38"/>
        <v>0</v>
      </c>
      <c r="AS90">
        <v>0.38</v>
      </c>
      <c r="AT90">
        <f t="shared" si="39"/>
        <v>0</v>
      </c>
      <c r="AU90">
        <v>13.2</v>
      </c>
      <c r="AV90">
        <f t="shared" si="40"/>
        <v>1</v>
      </c>
      <c r="AW90">
        <v>0</v>
      </c>
      <c r="AX90">
        <f t="shared" si="41"/>
        <v>0</v>
      </c>
      <c r="AY90">
        <f t="shared" si="24"/>
        <v>3</v>
      </c>
    </row>
    <row r="91" spans="1:51">
      <c r="A91" s="1" t="s">
        <v>197</v>
      </c>
      <c r="B91" s="6">
        <v>10176861</v>
      </c>
      <c r="F91" t="s">
        <v>105</v>
      </c>
      <c r="G91" s="1">
        <v>64</v>
      </c>
      <c r="H91" t="s">
        <v>106</v>
      </c>
      <c r="I91">
        <v>1.016</v>
      </c>
      <c r="J91">
        <f t="shared" si="44"/>
        <v>0</v>
      </c>
      <c r="K91">
        <v>5</v>
      </c>
      <c r="L91">
        <f t="shared" si="25"/>
        <v>0</v>
      </c>
      <c r="M91">
        <v>0</v>
      </c>
      <c r="N91">
        <f t="shared" si="26"/>
        <v>0</v>
      </c>
      <c r="O91">
        <v>0</v>
      </c>
      <c r="P91">
        <f t="shared" si="27"/>
        <v>0</v>
      </c>
      <c r="Q91">
        <v>0</v>
      </c>
      <c r="R91">
        <f t="shared" si="42"/>
        <v>0</v>
      </c>
      <c r="S91">
        <v>0</v>
      </c>
      <c r="T91">
        <f t="shared" si="28"/>
        <v>0</v>
      </c>
      <c r="U91">
        <v>0</v>
      </c>
      <c r="V91">
        <f t="shared" si="43"/>
        <v>0</v>
      </c>
      <c r="W91">
        <v>0</v>
      </c>
      <c r="X91">
        <f t="shared" si="29"/>
        <v>0</v>
      </c>
      <c r="Y91">
        <v>0</v>
      </c>
      <c r="Z91">
        <f t="shared" si="30"/>
        <v>0</v>
      </c>
      <c r="AA91">
        <v>0</v>
      </c>
      <c r="AB91">
        <f t="shared" si="31"/>
        <v>0</v>
      </c>
      <c r="AC91">
        <v>5.7</v>
      </c>
      <c r="AD91">
        <f t="shared" si="23"/>
        <v>0</v>
      </c>
      <c r="AE91">
        <v>6.8</v>
      </c>
      <c r="AF91">
        <f t="shared" si="32"/>
        <v>0</v>
      </c>
      <c r="AG91">
        <v>2.2999999999999998</v>
      </c>
      <c r="AH91">
        <f t="shared" si="33"/>
        <v>0</v>
      </c>
      <c r="AI91">
        <v>0.64</v>
      </c>
      <c r="AJ91">
        <f t="shared" si="34"/>
        <v>0</v>
      </c>
      <c r="AK91">
        <v>3.6</v>
      </c>
      <c r="AL91">
        <f t="shared" si="35"/>
        <v>0</v>
      </c>
      <c r="AM91">
        <v>0</v>
      </c>
      <c r="AN91">
        <f t="shared" si="36"/>
        <v>0</v>
      </c>
      <c r="AO91">
        <v>0</v>
      </c>
      <c r="AP91">
        <f t="shared" si="37"/>
        <v>0</v>
      </c>
      <c r="AQ91">
        <v>1.1000000000000001</v>
      </c>
      <c r="AR91">
        <f t="shared" si="38"/>
        <v>0</v>
      </c>
      <c r="AS91">
        <v>0.25</v>
      </c>
      <c r="AT91">
        <f t="shared" si="39"/>
        <v>0</v>
      </c>
      <c r="AU91">
        <v>0.1</v>
      </c>
      <c r="AV91">
        <f t="shared" si="40"/>
        <v>0</v>
      </c>
      <c r="AW91">
        <v>0</v>
      </c>
      <c r="AX91">
        <f t="shared" si="41"/>
        <v>0</v>
      </c>
      <c r="AY91">
        <f t="shared" si="24"/>
        <v>0</v>
      </c>
    </row>
    <row r="92" spans="1:51">
      <c r="A92" s="1" t="s">
        <v>198</v>
      </c>
      <c r="B92" s="6">
        <v>10176860</v>
      </c>
      <c r="F92" t="s">
        <v>105</v>
      </c>
      <c r="G92" s="1">
        <v>38</v>
      </c>
      <c r="H92" t="s">
        <v>110</v>
      </c>
      <c r="I92">
        <v>1.0109999999999999</v>
      </c>
      <c r="J92">
        <f t="shared" si="44"/>
        <v>0</v>
      </c>
      <c r="K92">
        <v>6.5</v>
      </c>
      <c r="L92">
        <f t="shared" si="25"/>
        <v>0</v>
      </c>
      <c r="M92">
        <v>0</v>
      </c>
      <c r="N92">
        <f t="shared" si="26"/>
        <v>0</v>
      </c>
      <c r="O92">
        <v>0</v>
      </c>
      <c r="P92">
        <f t="shared" si="27"/>
        <v>0</v>
      </c>
      <c r="Q92">
        <v>0</v>
      </c>
      <c r="R92">
        <f t="shared" si="42"/>
        <v>0</v>
      </c>
      <c r="S92">
        <v>0</v>
      </c>
      <c r="T92">
        <f t="shared" si="28"/>
        <v>0</v>
      </c>
      <c r="U92">
        <v>25</v>
      </c>
      <c r="V92">
        <f t="shared" si="43"/>
        <v>1</v>
      </c>
      <c r="W92">
        <v>0</v>
      </c>
      <c r="X92">
        <f t="shared" si="29"/>
        <v>0</v>
      </c>
      <c r="Y92">
        <v>0</v>
      </c>
      <c r="Z92">
        <f t="shared" si="30"/>
        <v>0</v>
      </c>
      <c r="AA92">
        <v>0</v>
      </c>
      <c r="AB92">
        <f t="shared" si="31"/>
        <v>0</v>
      </c>
      <c r="AC92">
        <v>36.799999999999997</v>
      </c>
      <c r="AD92">
        <f t="shared" si="23"/>
        <v>1</v>
      </c>
      <c r="AE92">
        <v>15.9</v>
      </c>
      <c r="AF92">
        <f t="shared" si="32"/>
        <v>0</v>
      </c>
      <c r="AG92">
        <v>4.9000000000000004</v>
      </c>
      <c r="AH92">
        <f t="shared" si="33"/>
        <v>0</v>
      </c>
      <c r="AI92">
        <v>0.51</v>
      </c>
      <c r="AJ92">
        <f t="shared" si="34"/>
        <v>0</v>
      </c>
      <c r="AK92">
        <v>353.9</v>
      </c>
      <c r="AL92">
        <f t="shared" si="35"/>
        <v>1</v>
      </c>
      <c r="AM92">
        <v>0.3</v>
      </c>
      <c r="AN92">
        <f t="shared" si="36"/>
        <v>0</v>
      </c>
      <c r="AO92">
        <v>0</v>
      </c>
      <c r="AP92">
        <f t="shared" si="37"/>
        <v>0</v>
      </c>
      <c r="AQ92">
        <v>2.7</v>
      </c>
      <c r="AR92">
        <f t="shared" si="38"/>
        <v>0</v>
      </c>
      <c r="AS92">
        <v>0</v>
      </c>
      <c r="AT92">
        <f t="shared" si="39"/>
        <v>0</v>
      </c>
      <c r="AU92">
        <v>0.4</v>
      </c>
      <c r="AV92">
        <f t="shared" si="40"/>
        <v>0</v>
      </c>
      <c r="AW92">
        <v>0</v>
      </c>
      <c r="AX92">
        <f t="shared" si="41"/>
        <v>0</v>
      </c>
      <c r="AY92">
        <f t="shared" si="24"/>
        <v>3</v>
      </c>
    </row>
    <row r="93" spans="1:51">
      <c r="A93" s="1" t="s">
        <v>199</v>
      </c>
      <c r="B93" s="6">
        <v>10176862</v>
      </c>
      <c r="F93" t="s">
        <v>102</v>
      </c>
      <c r="G93" s="1">
        <v>57</v>
      </c>
      <c r="H93" t="s">
        <v>110</v>
      </c>
      <c r="I93">
        <v>1.0049999999999999</v>
      </c>
      <c r="J93">
        <f t="shared" si="44"/>
        <v>1</v>
      </c>
      <c r="K93">
        <v>6.5</v>
      </c>
      <c r="L93">
        <f t="shared" si="25"/>
        <v>0</v>
      </c>
      <c r="M93">
        <v>0</v>
      </c>
      <c r="N93">
        <f t="shared" si="26"/>
        <v>0</v>
      </c>
      <c r="O93">
        <v>0</v>
      </c>
      <c r="P93">
        <f t="shared" si="27"/>
        <v>0</v>
      </c>
      <c r="Q93">
        <v>0</v>
      </c>
      <c r="R93">
        <f t="shared" si="42"/>
        <v>0</v>
      </c>
      <c r="S93">
        <v>0</v>
      </c>
      <c r="T93">
        <f t="shared" si="28"/>
        <v>0</v>
      </c>
      <c r="U93">
        <v>0</v>
      </c>
      <c r="V93">
        <f t="shared" si="43"/>
        <v>0</v>
      </c>
      <c r="W93">
        <v>0</v>
      </c>
      <c r="X93">
        <f t="shared" si="29"/>
        <v>0</v>
      </c>
      <c r="Y93">
        <v>0</v>
      </c>
      <c r="Z93">
        <f t="shared" si="30"/>
        <v>0</v>
      </c>
      <c r="AA93">
        <v>0</v>
      </c>
      <c r="AB93">
        <f t="shared" si="31"/>
        <v>0</v>
      </c>
      <c r="AC93">
        <v>5.0999999999999996</v>
      </c>
      <c r="AD93">
        <f t="shared" si="23"/>
        <v>0</v>
      </c>
      <c r="AE93">
        <v>5.3</v>
      </c>
      <c r="AF93">
        <f t="shared" si="32"/>
        <v>0</v>
      </c>
      <c r="AG93">
        <v>0.9</v>
      </c>
      <c r="AH93">
        <f t="shared" si="33"/>
        <v>0</v>
      </c>
      <c r="AI93">
        <v>0</v>
      </c>
      <c r="AJ93">
        <f t="shared" si="34"/>
        <v>0</v>
      </c>
      <c r="AK93">
        <v>26.7</v>
      </c>
      <c r="AL93">
        <f t="shared" si="35"/>
        <v>0</v>
      </c>
      <c r="AM93">
        <v>0.1</v>
      </c>
      <c r="AN93">
        <f t="shared" si="36"/>
        <v>0</v>
      </c>
      <c r="AO93">
        <v>0</v>
      </c>
      <c r="AP93">
        <f t="shared" si="37"/>
        <v>0</v>
      </c>
      <c r="AQ93">
        <v>0.7</v>
      </c>
      <c r="AR93">
        <f t="shared" si="38"/>
        <v>0</v>
      </c>
      <c r="AS93">
        <v>0</v>
      </c>
      <c r="AT93">
        <f t="shared" si="39"/>
        <v>0</v>
      </c>
      <c r="AV93">
        <f t="shared" si="40"/>
        <v>0</v>
      </c>
      <c r="AW93">
        <v>0</v>
      </c>
      <c r="AX93">
        <f t="shared" si="41"/>
        <v>0</v>
      </c>
      <c r="AY93">
        <f t="shared" si="24"/>
        <v>0</v>
      </c>
    </row>
    <row r="94" spans="1:51">
      <c r="A94" s="1" t="s">
        <v>200</v>
      </c>
      <c r="B94" s="6">
        <v>10179699</v>
      </c>
      <c r="F94" t="s">
        <v>102</v>
      </c>
      <c r="G94" s="1">
        <v>73</v>
      </c>
      <c r="H94" t="s">
        <v>110</v>
      </c>
      <c r="I94">
        <v>1.014</v>
      </c>
      <c r="J94">
        <f t="shared" si="44"/>
        <v>0</v>
      </c>
      <c r="K94">
        <v>6.5</v>
      </c>
      <c r="L94">
        <f t="shared" si="25"/>
        <v>0</v>
      </c>
      <c r="M94">
        <v>0.1</v>
      </c>
      <c r="N94">
        <f t="shared" si="26"/>
        <v>0</v>
      </c>
      <c r="O94">
        <v>0</v>
      </c>
      <c r="P94">
        <f t="shared" si="27"/>
        <v>0</v>
      </c>
      <c r="Q94">
        <v>0</v>
      </c>
      <c r="R94">
        <f t="shared" si="42"/>
        <v>0</v>
      </c>
      <c r="S94">
        <v>0</v>
      </c>
      <c r="T94">
        <f t="shared" si="28"/>
        <v>0</v>
      </c>
      <c r="U94">
        <v>0</v>
      </c>
      <c r="V94">
        <f t="shared" si="43"/>
        <v>0</v>
      </c>
      <c r="W94">
        <v>0</v>
      </c>
      <c r="X94">
        <f t="shared" si="29"/>
        <v>0</v>
      </c>
      <c r="Y94">
        <v>0</v>
      </c>
      <c r="Z94">
        <f t="shared" si="30"/>
        <v>0</v>
      </c>
      <c r="AA94">
        <v>0.6</v>
      </c>
      <c r="AB94">
        <f t="shared" si="31"/>
        <v>1</v>
      </c>
      <c r="AC94">
        <v>91.7</v>
      </c>
      <c r="AD94">
        <f t="shared" si="23"/>
        <v>1</v>
      </c>
      <c r="AE94">
        <v>5.3</v>
      </c>
      <c r="AF94">
        <f t="shared" si="32"/>
        <v>0</v>
      </c>
      <c r="AG94">
        <v>1.4</v>
      </c>
      <c r="AH94">
        <f t="shared" si="33"/>
        <v>0</v>
      </c>
      <c r="AI94">
        <v>0.64</v>
      </c>
      <c r="AJ94">
        <f t="shared" si="34"/>
        <v>0</v>
      </c>
      <c r="AK94">
        <v>5.5</v>
      </c>
      <c r="AL94">
        <f t="shared" si="35"/>
        <v>0</v>
      </c>
      <c r="AM94">
        <v>0</v>
      </c>
      <c r="AN94">
        <f t="shared" si="36"/>
        <v>0</v>
      </c>
      <c r="AO94">
        <v>0</v>
      </c>
      <c r="AP94">
        <f t="shared" si="37"/>
        <v>0</v>
      </c>
      <c r="AQ94">
        <v>1.2</v>
      </c>
      <c r="AR94">
        <f t="shared" si="38"/>
        <v>0</v>
      </c>
      <c r="AS94">
        <v>0</v>
      </c>
      <c r="AT94">
        <f t="shared" si="39"/>
        <v>0</v>
      </c>
      <c r="AU94">
        <v>0</v>
      </c>
      <c r="AV94">
        <f t="shared" si="40"/>
        <v>0</v>
      </c>
      <c r="AW94">
        <v>0</v>
      </c>
      <c r="AX94">
        <f t="shared" si="41"/>
        <v>0</v>
      </c>
      <c r="AY94">
        <f t="shared" si="24"/>
        <v>2</v>
      </c>
    </row>
    <row r="95" spans="1:51">
      <c r="A95" s="1" t="s">
        <v>201</v>
      </c>
      <c r="B95" s="6">
        <v>10179709</v>
      </c>
      <c r="F95" t="s">
        <v>102</v>
      </c>
      <c r="G95" s="1">
        <v>81</v>
      </c>
      <c r="H95" t="s">
        <v>106</v>
      </c>
      <c r="I95">
        <v>1.024</v>
      </c>
      <c r="J95">
        <f t="shared" si="44"/>
        <v>0</v>
      </c>
      <c r="K95">
        <v>5.5</v>
      </c>
      <c r="L95">
        <f t="shared" si="25"/>
        <v>0</v>
      </c>
      <c r="M95">
        <v>0.2</v>
      </c>
      <c r="N95">
        <f t="shared" si="26"/>
        <v>0</v>
      </c>
      <c r="O95">
        <v>0</v>
      </c>
      <c r="P95">
        <f t="shared" si="27"/>
        <v>0</v>
      </c>
      <c r="Q95">
        <v>0</v>
      </c>
      <c r="R95">
        <f t="shared" si="42"/>
        <v>0</v>
      </c>
      <c r="S95">
        <v>0.5</v>
      </c>
      <c r="T95">
        <f t="shared" si="28"/>
        <v>1</v>
      </c>
      <c r="U95">
        <v>0</v>
      </c>
      <c r="V95">
        <f t="shared" si="43"/>
        <v>0</v>
      </c>
      <c r="W95">
        <v>0</v>
      </c>
      <c r="X95">
        <f t="shared" si="29"/>
        <v>0</v>
      </c>
      <c r="Y95">
        <v>0</v>
      </c>
      <c r="Z95">
        <f t="shared" si="30"/>
        <v>0</v>
      </c>
      <c r="AA95">
        <v>0.3</v>
      </c>
      <c r="AB95">
        <f t="shared" si="31"/>
        <v>1</v>
      </c>
      <c r="AC95">
        <v>14.6</v>
      </c>
      <c r="AD95">
        <f t="shared" si="23"/>
        <v>1</v>
      </c>
      <c r="AE95">
        <v>12.9</v>
      </c>
      <c r="AF95">
        <f t="shared" si="32"/>
        <v>0</v>
      </c>
      <c r="AG95">
        <v>3.7</v>
      </c>
      <c r="AH95">
        <f t="shared" si="33"/>
        <v>0</v>
      </c>
      <c r="AI95">
        <v>1.81</v>
      </c>
      <c r="AJ95">
        <f t="shared" si="34"/>
        <v>0</v>
      </c>
      <c r="AK95">
        <v>0.9</v>
      </c>
      <c r="AL95">
        <f t="shared" si="35"/>
        <v>0</v>
      </c>
      <c r="AM95">
        <v>0</v>
      </c>
      <c r="AN95">
        <f t="shared" si="36"/>
        <v>0</v>
      </c>
      <c r="AO95">
        <v>0</v>
      </c>
      <c r="AP95">
        <f t="shared" si="37"/>
        <v>0</v>
      </c>
      <c r="AQ95">
        <v>3.1</v>
      </c>
      <c r="AR95">
        <f t="shared" si="38"/>
        <v>0</v>
      </c>
      <c r="AS95">
        <v>0.51</v>
      </c>
      <c r="AT95">
        <f t="shared" si="39"/>
        <v>0</v>
      </c>
      <c r="AU95">
        <v>1.8</v>
      </c>
      <c r="AV95">
        <f t="shared" si="40"/>
        <v>0</v>
      </c>
      <c r="AW95">
        <v>0</v>
      </c>
      <c r="AX95">
        <f t="shared" si="41"/>
        <v>0</v>
      </c>
      <c r="AY95">
        <f t="shared" si="24"/>
        <v>3</v>
      </c>
    </row>
    <row r="96" spans="1:51">
      <c r="A96" s="1" t="s">
        <v>202</v>
      </c>
      <c r="B96" s="6">
        <v>10179703</v>
      </c>
      <c r="F96" t="s">
        <v>102</v>
      </c>
      <c r="G96" s="1">
        <v>69</v>
      </c>
      <c r="H96" t="s">
        <v>106</v>
      </c>
      <c r="I96">
        <v>1.0209999999999999</v>
      </c>
      <c r="J96">
        <f t="shared" si="44"/>
        <v>0</v>
      </c>
      <c r="K96">
        <v>6</v>
      </c>
      <c r="L96">
        <f t="shared" si="25"/>
        <v>0</v>
      </c>
      <c r="M96">
        <v>0</v>
      </c>
      <c r="N96">
        <f t="shared" si="26"/>
        <v>0</v>
      </c>
      <c r="O96">
        <v>0</v>
      </c>
      <c r="P96">
        <f t="shared" si="27"/>
        <v>0</v>
      </c>
      <c r="Q96">
        <v>0</v>
      </c>
      <c r="R96">
        <f t="shared" si="42"/>
        <v>0</v>
      </c>
      <c r="S96">
        <v>0</v>
      </c>
      <c r="T96">
        <f t="shared" si="28"/>
        <v>0</v>
      </c>
      <c r="U96">
        <v>0</v>
      </c>
      <c r="V96">
        <f t="shared" si="43"/>
        <v>0</v>
      </c>
      <c r="W96">
        <v>0</v>
      </c>
      <c r="X96">
        <f t="shared" si="29"/>
        <v>0</v>
      </c>
      <c r="Y96">
        <v>0</v>
      </c>
      <c r="Z96">
        <f t="shared" si="30"/>
        <v>0</v>
      </c>
      <c r="AA96">
        <v>0.3</v>
      </c>
      <c r="AB96">
        <f t="shared" si="31"/>
        <v>1</v>
      </c>
      <c r="AC96">
        <v>13.3</v>
      </c>
      <c r="AD96">
        <f t="shared" si="23"/>
        <v>0</v>
      </c>
      <c r="AE96">
        <v>40</v>
      </c>
      <c r="AF96">
        <f t="shared" si="32"/>
        <v>1</v>
      </c>
      <c r="AG96">
        <v>2.4</v>
      </c>
      <c r="AH96">
        <f t="shared" si="33"/>
        <v>0</v>
      </c>
      <c r="AI96">
        <v>0.25</v>
      </c>
      <c r="AJ96">
        <f t="shared" si="34"/>
        <v>0</v>
      </c>
      <c r="AK96">
        <v>2.7</v>
      </c>
      <c r="AL96">
        <f t="shared" si="35"/>
        <v>0</v>
      </c>
      <c r="AM96">
        <v>0</v>
      </c>
      <c r="AN96">
        <f t="shared" si="36"/>
        <v>0</v>
      </c>
      <c r="AO96">
        <v>0</v>
      </c>
      <c r="AP96">
        <f t="shared" si="37"/>
        <v>0</v>
      </c>
      <c r="AQ96">
        <v>2.2000000000000002</v>
      </c>
      <c r="AR96">
        <f t="shared" si="38"/>
        <v>0</v>
      </c>
      <c r="AS96">
        <v>0</v>
      </c>
      <c r="AT96">
        <f t="shared" si="39"/>
        <v>0</v>
      </c>
      <c r="AU96">
        <v>0.4</v>
      </c>
      <c r="AV96">
        <f t="shared" si="40"/>
        <v>0</v>
      </c>
      <c r="AW96">
        <v>0</v>
      </c>
      <c r="AX96">
        <f t="shared" si="41"/>
        <v>0</v>
      </c>
      <c r="AY96">
        <f t="shared" si="24"/>
        <v>2</v>
      </c>
    </row>
    <row r="97" spans="1:51">
      <c r="A97" s="1" t="s">
        <v>203</v>
      </c>
      <c r="B97" s="6">
        <v>10179695</v>
      </c>
      <c r="F97" t="s">
        <v>105</v>
      </c>
      <c r="G97" s="1">
        <v>76</v>
      </c>
      <c r="H97" t="s">
        <v>106</v>
      </c>
      <c r="I97">
        <v>1.0049999999999999</v>
      </c>
      <c r="J97">
        <f t="shared" si="44"/>
        <v>1</v>
      </c>
      <c r="K97">
        <v>6.5</v>
      </c>
      <c r="L97">
        <f t="shared" si="25"/>
        <v>0</v>
      </c>
      <c r="M97">
        <v>0</v>
      </c>
      <c r="N97">
        <f t="shared" si="26"/>
        <v>0</v>
      </c>
      <c r="O97">
        <v>0</v>
      </c>
      <c r="P97">
        <f t="shared" si="27"/>
        <v>0</v>
      </c>
      <c r="Q97">
        <v>0</v>
      </c>
      <c r="R97">
        <f t="shared" si="42"/>
        <v>0</v>
      </c>
      <c r="S97">
        <v>0</v>
      </c>
      <c r="T97">
        <f t="shared" si="28"/>
        <v>0</v>
      </c>
      <c r="U97">
        <v>250</v>
      </c>
      <c r="V97">
        <f t="shared" si="43"/>
        <v>1</v>
      </c>
      <c r="W97">
        <v>2</v>
      </c>
      <c r="X97">
        <f t="shared" si="29"/>
        <v>1</v>
      </c>
      <c r="Y97">
        <v>0</v>
      </c>
      <c r="Z97">
        <f t="shared" si="30"/>
        <v>0</v>
      </c>
      <c r="AA97">
        <v>0</v>
      </c>
      <c r="AB97">
        <f t="shared" si="31"/>
        <v>0</v>
      </c>
      <c r="AC97">
        <v>3.8</v>
      </c>
      <c r="AD97">
        <f t="shared" si="23"/>
        <v>0</v>
      </c>
      <c r="AE97">
        <v>123.9</v>
      </c>
      <c r="AF97">
        <f t="shared" si="32"/>
        <v>1</v>
      </c>
      <c r="AG97">
        <v>0.9</v>
      </c>
      <c r="AH97">
        <f t="shared" si="33"/>
        <v>0</v>
      </c>
      <c r="AI97">
        <v>0.77</v>
      </c>
      <c r="AJ97">
        <f t="shared" si="34"/>
        <v>0</v>
      </c>
      <c r="AK97">
        <v>29936</v>
      </c>
      <c r="AL97">
        <f t="shared" si="35"/>
        <v>1</v>
      </c>
      <c r="AM97">
        <v>0.5</v>
      </c>
      <c r="AN97">
        <f t="shared" si="36"/>
        <v>1</v>
      </c>
      <c r="AO97">
        <v>0</v>
      </c>
      <c r="AP97">
        <f t="shared" si="37"/>
        <v>0</v>
      </c>
      <c r="AQ97">
        <v>0.1</v>
      </c>
      <c r="AR97">
        <f t="shared" si="38"/>
        <v>0</v>
      </c>
      <c r="AS97">
        <v>0</v>
      </c>
      <c r="AT97">
        <f t="shared" si="39"/>
        <v>0</v>
      </c>
      <c r="AU97">
        <v>0</v>
      </c>
      <c r="AV97">
        <f t="shared" si="40"/>
        <v>0</v>
      </c>
      <c r="AW97">
        <v>0</v>
      </c>
      <c r="AX97">
        <f t="shared" si="41"/>
        <v>0</v>
      </c>
      <c r="AY97">
        <f t="shared" si="24"/>
        <v>5</v>
      </c>
    </row>
    <row r="98" spans="1:51">
      <c r="A98" s="1" t="s">
        <v>204</v>
      </c>
      <c r="B98" s="6">
        <v>10179691</v>
      </c>
      <c r="F98" t="s">
        <v>102</v>
      </c>
      <c r="G98" s="1">
        <v>57</v>
      </c>
      <c r="H98" t="s">
        <v>103</v>
      </c>
      <c r="I98">
        <v>1.028</v>
      </c>
      <c r="J98">
        <f t="shared" si="44"/>
        <v>1</v>
      </c>
      <c r="K98">
        <v>5.5</v>
      </c>
      <c r="L98">
        <f t="shared" si="25"/>
        <v>0</v>
      </c>
      <c r="M98">
        <v>0</v>
      </c>
      <c r="N98">
        <f t="shared" si="26"/>
        <v>0</v>
      </c>
      <c r="O98">
        <v>0</v>
      </c>
      <c r="P98">
        <f t="shared" si="27"/>
        <v>0</v>
      </c>
      <c r="Q98">
        <v>4</v>
      </c>
      <c r="R98">
        <f t="shared" si="42"/>
        <v>1</v>
      </c>
      <c r="S98">
        <v>0</v>
      </c>
      <c r="T98">
        <f t="shared" si="28"/>
        <v>0</v>
      </c>
      <c r="U98">
        <v>0</v>
      </c>
      <c r="V98">
        <f t="shared" si="43"/>
        <v>0</v>
      </c>
      <c r="W98">
        <v>0</v>
      </c>
      <c r="X98">
        <f t="shared" si="29"/>
        <v>0</v>
      </c>
      <c r="Y98">
        <v>0</v>
      </c>
      <c r="Z98">
        <f t="shared" si="30"/>
        <v>0</v>
      </c>
      <c r="AA98">
        <v>1</v>
      </c>
      <c r="AB98">
        <f t="shared" si="31"/>
        <v>1</v>
      </c>
      <c r="AC98">
        <v>11.9</v>
      </c>
      <c r="AD98">
        <f t="shared" si="23"/>
        <v>0</v>
      </c>
      <c r="AE98">
        <v>2.2000000000000002</v>
      </c>
      <c r="AF98">
        <f t="shared" si="32"/>
        <v>0</v>
      </c>
      <c r="AG98">
        <v>0.7</v>
      </c>
      <c r="AH98">
        <f t="shared" si="33"/>
        <v>0</v>
      </c>
      <c r="AI98">
        <v>0</v>
      </c>
      <c r="AJ98">
        <f t="shared" si="34"/>
        <v>0</v>
      </c>
      <c r="AK98">
        <v>1.8</v>
      </c>
      <c r="AL98">
        <f t="shared" si="35"/>
        <v>0</v>
      </c>
      <c r="AM98">
        <v>0.1</v>
      </c>
      <c r="AN98">
        <f t="shared" si="36"/>
        <v>0</v>
      </c>
      <c r="AO98">
        <v>0</v>
      </c>
      <c r="AP98">
        <f t="shared" si="37"/>
        <v>0</v>
      </c>
      <c r="AQ98">
        <v>0.5</v>
      </c>
      <c r="AR98">
        <f t="shared" si="38"/>
        <v>0</v>
      </c>
      <c r="AS98">
        <v>0</v>
      </c>
      <c r="AT98">
        <f t="shared" si="39"/>
        <v>0</v>
      </c>
      <c r="AU98">
        <v>0.1</v>
      </c>
      <c r="AV98">
        <f t="shared" si="40"/>
        <v>0</v>
      </c>
      <c r="AW98">
        <v>0</v>
      </c>
      <c r="AX98">
        <f t="shared" si="41"/>
        <v>0</v>
      </c>
      <c r="AY98">
        <f t="shared" si="24"/>
        <v>2</v>
      </c>
    </row>
    <row r="99" spans="1:51">
      <c r="A99" s="1" t="s">
        <v>205</v>
      </c>
      <c r="B99" s="6">
        <v>10179711</v>
      </c>
      <c r="F99" t="s">
        <v>102</v>
      </c>
      <c r="G99" s="1">
        <v>81</v>
      </c>
      <c r="H99" t="s">
        <v>106</v>
      </c>
      <c r="I99">
        <v>1.0049999999999999</v>
      </c>
      <c r="J99">
        <f t="shared" si="44"/>
        <v>1</v>
      </c>
      <c r="K99">
        <v>5</v>
      </c>
      <c r="L99">
        <f t="shared" si="25"/>
        <v>0</v>
      </c>
      <c r="M99">
        <v>0.1</v>
      </c>
      <c r="N99">
        <f t="shared" si="26"/>
        <v>0</v>
      </c>
      <c r="O99">
        <v>0</v>
      </c>
      <c r="P99">
        <f t="shared" si="27"/>
        <v>0</v>
      </c>
      <c r="Q99">
        <v>0</v>
      </c>
      <c r="R99">
        <f t="shared" si="42"/>
        <v>0</v>
      </c>
      <c r="S99">
        <v>0</v>
      </c>
      <c r="T99">
        <f t="shared" si="28"/>
        <v>0</v>
      </c>
      <c r="U99">
        <v>500</v>
      </c>
      <c r="V99">
        <f t="shared" si="43"/>
        <v>1</v>
      </c>
      <c r="W99">
        <v>2</v>
      </c>
      <c r="X99">
        <f t="shared" si="29"/>
        <v>1</v>
      </c>
      <c r="Y99">
        <v>0</v>
      </c>
      <c r="Z99">
        <f t="shared" si="30"/>
        <v>0</v>
      </c>
      <c r="AA99">
        <v>5</v>
      </c>
      <c r="AB99">
        <f t="shared" si="31"/>
        <v>1</v>
      </c>
      <c r="AC99">
        <v>25</v>
      </c>
      <c r="AD99">
        <f t="shared" si="23"/>
        <v>1</v>
      </c>
      <c r="AE99">
        <v>497.4</v>
      </c>
      <c r="AF99">
        <f t="shared" si="32"/>
        <v>1</v>
      </c>
      <c r="AG99">
        <v>4.7</v>
      </c>
      <c r="AH99">
        <f t="shared" si="33"/>
        <v>0</v>
      </c>
      <c r="AI99">
        <v>1.29</v>
      </c>
      <c r="AJ99">
        <f t="shared" si="34"/>
        <v>0</v>
      </c>
      <c r="AK99">
        <v>17596.3</v>
      </c>
      <c r="AL99">
        <f t="shared" si="35"/>
        <v>1</v>
      </c>
      <c r="AM99">
        <v>0.1</v>
      </c>
      <c r="AN99">
        <f t="shared" si="36"/>
        <v>0</v>
      </c>
      <c r="AO99">
        <v>0</v>
      </c>
      <c r="AP99">
        <f t="shared" si="37"/>
        <v>0</v>
      </c>
      <c r="AQ99">
        <v>0.6</v>
      </c>
      <c r="AR99">
        <f t="shared" si="38"/>
        <v>0</v>
      </c>
      <c r="AS99">
        <v>0.38</v>
      </c>
      <c r="AT99">
        <f t="shared" si="39"/>
        <v>0</v>
      </c>
      <c r="AU99">
        <v>0</v>
      </c>
      <c r="AV99">
        <f t="shared" si="40"/>
        <v>0</v>
      </c>
      <c r="AW99">
        <v>0</v>
      </c>
      <c r="AX99">
        <f t="shared" si="41"/>
        <v>0</v>
      </c>
      <c r="AY99">
        <f t="shared" si="24"/>
        <v>6</v>
      </c>
    </row>
    <row r="100" spans="1:51">
      <c r="A100" s="1" t="s">
        <v>206</v>
      </c>
      <c r="B100" s="6">
        <v>10180634</v>
      </c>
      <c r="F100" t="s">
        <v>105</v>
      </c>
      <c r="G100" s="1">
        <v>27</v>
      </c>
      <c r="H100" t="s">
        <v>106</v>
      </c>
      <c r="I100">
        <v>1.014</v>
      </c>
      <c r="J100">
        <f t="shared" si="44"/>
        <v>0</v>
      </c>
      <c r="K100">
        <v>5.5</v>
      </c>
      <c r="L100">
        <f t="shared" si="25"/>
        <v>0</v>
      </c>
      <c r="M100">
        <v>1</v>
      </c>
      <c r="N100">
        <f t="shared" si="26"/>
        <v>1</v>
      </c>
      <c r="O100">
        <v>0</v>
      </c>
      <c r="P100">
        <f t="shared" si="27"/>
        <v>0</v>
      </c>
      <c r="Q100">
        <v>0</v>
      </c>
      <c r="R100">
        <f t="shared" si="42"/>
        <v>0</v>
      </c>
      <c r="S100">
        <v>0</v>
      </c>
      <c r="T100">
        <f t="shared" si="28"/>
        <v>0</v>
      </c>
      <c r="U100">
        <v>0</v>
      </c>
      <c r="V100">
        <f t="shared" si="43"/>
        <v>0</v>
      </c>
      <c r="W100">
        <v>0</v>
      </c>
      <c r="X100">
        <f t="shared" si="29"/>
        <v>0</v>
      </c>
      <c r="Y100">
        <v>0</v>
      </c>
      <c r="Z100">
        <f t="shared" si="30"/>
        <v>0</v>
      </c>
      <c r="AA100">
        <v>2</v>
      </c>
      <c r="AB100">
        <f t="shared" si="31"/>
        <v>1</v>
      </c>
      <c r="AC100">
        <v>178.6</v>
      </c>
      <c r="AD100">
        <f t="shared" si="23"/>
        <v>1</v>
      </c>
      <c r="AE100">
        <v>14.5</v>
      </c>
      <c r="AF100">
        <f t="shared" si="32"/>
        <v>0</v>
      </c>
      <c r="AG100">
        <v>6.2</v>
      </c>
      <c r="AH100">
        <f t="shared" si="33"/>
        <v>0</v>
      </c>
      <c r="AI100">
        <v>1.03</v>
      </c>
      <c r="AJ100">
        <f t="shared" si="34"/>
        <v>0</v>
      </c>
      <c r="AK100">
        <v>15.6</v>
      </c>
      <c r="AL100">
        <f t="shared" si="35"/>
        <v>0</v>
      </c>
      <c r="AM100">
        <v>3.1</v>
      </c>
      <c r="AN100">
        <f t="shared" si="36"/>
        <v>1</v>
      </c>
      <c r="AO100">
        <v>0</v>
      </c>
      <c r="AP100">
        <f t="shared" si="37"/>
        <v>0</v>
      </c>
      <c r="AQ100">
        <v>4.7</v>
      </c>
      <c r="AR100">
        <f t="shared" si="38"/>
        <v>0</v>
      </c>
      <c r="AS100">
        <v>0.51</v>
      </c>
      <c r="AT100">
        <f t="shared" si="39"/>
        <v>0</v>
      </c>
      <c r="AU100">
        <v>0.5</v>
      </c>
      <c r="AV100">
        <f t="shared" si="40"/>
        <v>0</v>
      </c>
      <c r="AW100">
        <v>0</v>
      </c>
      <c r="AX100">
        <f t="shared" si="41"/>
        <v>0</v>
      </c>
      <c r="AY100">
        <f t="shared" si="24"/>
        <v>4</v>
      </c>
    </row>
    <row r="101" spans="1:51">
      <c r="A101" s="1" t="s">
        <v>207</v>
      </c>
      <c r="B101" s="6">
        <v>10152949</v>
      </c>
      <c r="E101" s="4" t="s">
        <v>208</v>
      </c>
      <c r="F101" t="s">
        <v>105</v>
      </c>
      <c r="G101" s="1">
        <v>51</v>
      </c>
      <c r="H101" t="s">
        <v>106</v>
      </c>
      <c r="I101">
        <v>1.018</v>
      </c>
      <c r="J101">
        <f t="shared" si="44"/>
        <v>0</v>
      </c>
      <c r="K101">
        <v>5.5</v>
      </c>
      <c r="L101">
        <f t="shared" si="25"/>
        <v>0</v>
      </c>
      <c r="M101">
        <v>0.3</v>
      </c>
      <c r="N101">
        <f t="shared" si="26"/>
        <v>1</v>
      </c>
      <c r="O101">
        <v>0</v>
      </c>
      <c r="P101">
        <f t="shared" si="27"/>
        <v>0</v>
      </c>
      <c r="Q101">
        <v>1</v>
      </c>
      <c r="R101">
        <f t="shared" si="42"/>
        <v>1</v>
      </c>
      <c r="S101">
        <v>0</v>
      </c>
      <c r="T101">
        <f t="shared" si="28"/>
        <v>0</v>
      </c>
      <c r="U101">
        <v>0</v>
      </c>
      <c r="V101">
        <f t="shared" si="43"/>
        <v>0</v>
      </c>
      <c r="W101">
        <v>0</v>
      </c>
      <c r="X101">
        <f t="shared" si="29"/>
        <v>0</v>
      </c>
      <c r="Y101">
        <v>0</v>
      </c>
      <c r="Z101">
        <f t="shared" si="30"/>
        <v>0</v>
      </c>
      <c r="AA101">
        <v>10</v>
      </c>
      <c r="AB101">
        <f t="shared" si="31"/>
        <v>1</v>
      </c>
      <c r="AC101">
        <v>1260.2</v>
      </c>
      <c r="AD101">
        <f t="shared" si="23"/>
        <v>1</v>
      </c>
      <c r="AE101">
        <v>22.9</v>
      </c>
      <c r="AF101">
        <f t="shared" si="32"/>
        <v>1</v>
      </c>
      <c r="AG101">
        <v>3.3</v>
      </c>
      <c r="AH101">
        <f t="shared" si="33"/>
        <v>0</v>
      </c>
      <c r="AI101">
        <v>0.9</v>
      </c>
      <c r="AJ101">
        <f t="shared" si="34"/>
        <v>0</v>
      </c>
      <c r="AK101">
        <v>5.5</v>
      </c>
      <c r="AL101">
        <f t="shared" si="35"/>
        <v>0</v>
      </c>
      <c r="AM101">
        <v>0</v>
      </c>
      <c r="AN101">
        <f t="shared" si="36"/>
        <v>0</v>
      </c>
      <c r="AO101">
        <v>0</v>
      </c>
      <c r="AP101">
        <f t="shared" si="37"/>
        <v>0</v>
      </c>
      <c r="AQ101">
        <v>2.5</v>
      </c>
      <c r="AR101">
        <f t="shared" si="38"/>
        <v>0</v>
      </c>
      <c r="AS101">
        <v>0.77</v>
      </c>
      <c r="AT101">
        <f t="shared" si="39"/>
        <v>1</v>
      </c>
      <c r="AU101">
        <v>1.9</v>
      </c>
      <c r="AV101">
        <f t="shared" si="40"/>
        <v>0</v>
      </c>
      <c r="AW101">
        <v>0</v>
      </c>
      <c r="AX101">
        <f t="shared" si="41"/>
        <v>0</v>
      </c>
      <c r="AY101">
        <f t="shared" si="24"/>
        <v>6</v>
      </c>
    </row>
    <row r="102" spans="1:51">
      <c r="A102" s="1" t="s">
        <v>209</v>
      </c>
      <c r="B102" s="6">
        <v>20287286</v>
      </c>
      <c r="F102" t="s">
        <v>102</v>
      </c>
      <c r="G102" s="1">
        <v>69</v>
      </c>
      <c r="H102" t="s">
        <v>110</v>
      </c>
      <c r="I102">
        <v>1.0229999999999999</v>
      </c>
      <c r="J102">
        <f t="shared" si="44"/>
        <v>0</v>
      </c>
      <c r="K102">
        <v>6</v>
      </c>
      <c r="L102">
        <f t="shared" si="25"/>
        <v>0</v>
      </c>
      <c r="M102">
        <v>0</v>
      </c>
      <c r="N102">
        <f t="shared" si="26"/>
        <v>0</v>
      </c>
      <c r="O102">
        <v>0</v>
      </c>
      <c r="P102">
        <f t="shared" si="27"/>
        <v>0</v>
      </c>
      <c r="Q102">
        <v>0</v>
      </c>
      <c r="R102">
        <f t="shared" si="42"/>
        <v>0</v>
      </c>
      <c r="S102">
        <v>0</v>
      </c>
      <c r="T102">
        <f t="shared" si="28"/>
        <v>0</v>
      </c>
      <c r="U102">
        <v>0</v>
      </c>
      <c r="V102">
        <f t="shared" si="43"/>
        <v>0</v>
      </c>
      <c r="W102">
        <v>0</v>
      </c>
      <c r="X102">
        <f t="shared" si="29"/>
        <v>0</v>
      </c>
      <c r="Y102">
        <v>0</v>
      </c>
      <c r="Z102">
        <f t="shared" si="30"/>
        <v>0</v>
      </c>
      <c r="AA102">
        <v>0</v>
      </c>
      <c r="AB102">
        <f t="shared" si="31"/>
        <v>0</v>
      </c>
      <c r="AC102">
        <v>22.1</v>
      </c>
      <c r="AD102">
        <f t="shared" si="23"/>
        <v>1</v>
      </c>
      <c r="AE102">
        <v>1.9</v>
      </c>
      <c r="AF102">
        <f t="shared" si="32"/>
        <v>0</v>
      </c>
      <c r="AG102">
        <v>1.6</v>
      </c>
      <c r="AH102">
        <f t="shared" si="33"/>
        <v>0</v>
      </c>
      <c r="AI102">
        <v>0.12</v>
      </c>
      <c r="AJ102">
        <f t="shared" si="34"/>
        <v>0</v>
      </c>
      <c r="AK102">
        <v>3.6</v>
      </c>
      <c r="AL102">
        <f t="shared" si="35"/>
        <v>0</v>
      </c>
      <c r="AM102">
        <v>0.2</v>
      </c>
      <c r="AN102">
        <f t="shared" si="36"/>
        <v>0</v>
      </c>
      <c r="AO102">
        <v>0</v>
      </c>
      <c r="AP102">
        <f t="shared" si="37"/>
        <v>0</v>
      </c>
      <c r="AQ102">
        <v>1.1000000000000001</v>
      </c>
      <c r="AR102">
        <f t="shared" si="38"/>
        <v>0</v>
      </c>
      <c r="AS102">
        <v>0.12</v>
      </c>
      <c r="AT102">
        <f t="shared" si="39"/>
        <v>0</v>
      </c>
      <c r="AU102">
        <v>0.6</v>
      </c>
      <c r="AV102">
        <f t="shared" si="40"/>
        <v>0</v>
      </c>
      <c r="AW102">
        <v>0</v>
      </c>
      <c r="AX102">
        <f t="shared" si="41"/>
        <v>0</v>
      </c>
      <c r="AY102">
        <f t="shared" si="24"/>
        <v>1</v>
      </c>
    </row>
    <row r="103" spans="1:51">
      <c r="A103" s="1" t="s">
        <v>210</v>
      </c>
      <c r="B103" s="6">
        <v>20287285</v>
      </c>
      <c r="F103" t="s">
        <v>102</v>
      </c>
      <c r="G103" s="1">
        <v>58</v>
      </c>
      <c r="H103" t="s">
        <v>110</v>
      </c>
      <c r="I103">
        <v>1.0149999999999999</v>
      </c>
      <c r="J103">
        <f t="shared" si="44"/>
        <v>0</v>
      </c>
      <c r="K103">
        <v>7.5</v>
      </c>
      <c r="L103">
        <f t="shared" si="25"/>
        <v>1</v>
      </c>
      <c r="M103">
        <v>0</v>
      </c>
      <c r="N103">
        <f t="shared" si="26"/>
        <v>0</v>
      </c>
      <c r="O103">
        <v>0</v>
      </c>
      <c r="P103">
        <f t="shared" si="27"/>
        <v>0</v>
      </c>
      <c r="Q103">
        <v>0</v>
      </c>
      <c r="R103">
        <f t="shared" si="42"/>
        <v>0</v>
      </c>
      <c r="S103">
        <v>0</v>
      </c>
      <c r="T103">
        <f t="shared" si="28"/>
        <v>0</v>
      </c>
      <c r="U103">
        <v>0</v>
      </c>
      <c r="V103">
        <f t="shared" si="43"/>
        <v>0</v>
      </c>
      <c r="W103">
        <v>0</v>
      </c>
      <c r="X103">
        <f t="shared" si="29"/>
        <v>0</v>
      </c>
      <c r="Y103">
        <v>0</v>
      </c>
      <c r="Z103">
        <f t="shared" si="30"/>
        <v>0</v>
      </c>
      <c r="AA103">
        <v>0</v>
      </c>
      <c r="AB103">
        <f t="shared" si="31"/>
        <v>0</v>
      </c>
      <c r="AC103">
        <v>6.3</v>
      </c>
      <c r="AD103">
        <f t="shared" si="23"/>
        <v>0</v>
      </c>
      <c r="AE103">
        <v>1.1000000000000001</v>
      </c>
      <c r="AF103">
        <f t="shared" si="32"/>
        <v>0</v>
      </c>
      <c r="AG103">
        <v>1.1000000000000001</v>
      </c>
      <c r="AH103">
        <f t="shared" si="33"/>
        <v>0</v>
      </c>
      <c r="AI103">
        <v>0</v>
      </c>
      <c r="AJ103">
        <f t="shared" si="34"/>
        <v>0</v>
      </c>
      <c r="AK103">
        <v>1.8</v>
      </c>
      <c r="AL103">
        <f t="shared" si="35"/>
        <v>0</v>
      </c>
      <c r="AM103">
        <v>0</v>
      </c>
      <c r="AN103">
        <f t="shared" si="36"/>
        <v>0</v>
      </c>
      <c r="AO103">
        <v>0</v>
      </c>
      <c r="AP103">
        <f t="shared" si="37"/>
        <v>0</v>
      </c>
      <c r="AQ103">
        <v>0.7</v>
      </c>
      <c r="AR103">
        <f t="shared" si="38"/>
        <v>0</v>
      </c>
      <c r="AS103">
        <v>0</v>
      </c>
      <c r="AT103">
        <f t="shared" si="39"/>
        <v>0</v>
      </c>
      <c r="AU103">
        <v>0</v>
      </c>
      <c r="AV103">
        <f t="shared" si="40"/>
        <v>0</v>
      </c>
      <c r="AW103">
        <v>0</v>
      </c>
      <c r="AX103">
        <f t="shared" si="41"/>
        <v>0</v>
      </c>
      <c r="AY103">
        <f t="shared" si="24"/>
        <v>1</v>
      </c>
    </row>
    <row r="104" spans="1:51">
      <c r="A104" s="1" t="s">
        <v>211</v>
      </c>
      <c r="B104" s="6">
        <v>20287283</v>
      </c>
      <c r="F104" t="s">
        <v>102</v>
      </c>
      <c r="G104" s="1">
        <v>31</v>
      </c>
      <c r="H104" t="s">
        <v>110</v>
      </c>
      <c r="I104">
        <v>1.0129999999999999</v>
      </c>
      <c r="J104">
        <f t="shared" si="44"/>
        <v>0</v>
      </c>
      <c r="K104">
        <v>6</v>
      </c>
      <c r="L104">
        <f t="shared" si="25"/>
        <v>0</v>
      </c>
      <c r="M104">
        <v>0</v>
      </c>
      <c r="N104">
        <f t="shared" si="26"/>
        <v>0</v>
      </c>
      <c r="O104">
        <v>0</v>
      </c>
      <c r="P104">
        <f t="shared" si="27"/>
        <v>0</v>
      </c>
      <c r="Q104">
        <v>0</v>
      </c>
      <c r="R104">
        <f t="shared" si="42"/>
        <v>0</v>
      </c>
      <c r="S104">
        <v>0</v>
      </c>
      <c r="T104">
        <f t="shared" si="28"/>
        <v>0</v>
      </c>
      <c r="U104">
        <v>0</v>
      </c>
      <c r="V104">
        <f t="shared" si="43"/>
        <v>0</v>
      </c>
      <c r="W104">
        <v>0</v>
      </c>
      <c r="X104">
        <f t="shared" si="29"/>
        <v>0</v>
      </c>
      <c r="Y104">
        <v>0</v>
      </c>
      <c r="Z104">
        <f t="shared" si="30"/>
        <v>0</v>
      </c>
      <c r="AA104">
        <v>0</v>
      </c>
      <c r="AB104">
        <f t="shared" si="31"/>
        <v>0</v>
      </c>
      <c r="AC104">
        <v>3.4</v>
      </c>
      <c r="AD104">
        <f t="shared" si="23"/>
        <v>0</v>
      </c>
      <c r="AE104">
        <v>5.0999999999999996</v>
      </c>
      <c r="AF104">
        <f t="shared" si="32"/>
        <v>0</v>
      </c>
      <c r="AG104">
        <v>2.7</v>
      </c>
      <c r="AH104">
        <f t="shared" si="33"/>
        <v>0</v>
      </c>
      <c r="AI104">
        <v>1.29</v>
      </c>
      <c r="AJ104">
        <f t="shared" si="34"/>
        <v>0</v>
      </c>
      <c r="AK104">
        <v>2.7</v>
      </c>
      <c r="AL104">
        <f t="shared" si="35"/>
        <v>0</v>
      </c>
      <c r="AM104">
        <v>0.2</v>
      </c>
      <c r="AN104">
        <f t="shared" si="36"/>
        <v>0</v>
      </c>
      <c r="AO104">
        <v>0</v>
      </c>
      <c r="AP104">
        <f t="shared" si="37"/>
        <v>0</v>
      </c>
      <c r="AQ104">
        <v>1.9</v>
      </c>
      <c r="AR104">
        <f t="shared" si="38"/>
        <v>0</v>
      </c>
      <c r="AS104">
        <v>1.03</v>
      </c>
      <c r="AT104">
        <f t="shared" si="39"/>
        <v>1</v>
      </c>
      <c r="AU104">
        <v>0</v>
      </c>
      <c r="AV104">
        <f t="shared" si="40"/>
        <v>0</v>
      </c>
      <c r="AW104">
        <v>0</v>
      </c>
      <c r="AX104">
        <f t="shared" si="41"/>
        <v>0</v>
      </c>
      <c r="AY104">
        <f t="shared" si="24"/>
        <v>1</v>
      </c>
    </row>
    <row r="105" spans="1:51">
      <c r="A105" s="1" t="s">
        <v>212</v>
      </c>
      <c r="B105" s="6">
        <v>20287278</v>
      </c>
      <c r="F105" t="s">
        <v>102</v>
      </c>
      <c r="G105" s="1">
        <v>20</v>
      </c>
      <c r="H105" t="s">
        <v>106</v>
      </c>
      <c r="I105">
        <v>1.0149999999999999</v>
      </c>
      <c r="J105">
        <f t="shared" si="44"/>
        <v>0</v>
      </c>
      <c r="K105">
        <v>5.5</v>
      </c>
      <c r="L105">
        <f t="shared" si="25"/>
        <v>0</v>
      </c>
      <c r="M105">
        <v>0</v>
      </c>
      <c r="N105">
        <f t="shared" si="26"/>
        <v>0</v>
      </c>
      <c r="O105">
        <v>0</v>
      </c>
      <c r="P105">
        <f t="shared" si="27"/>
        <v>0</v>
      </c>
      <c r="Q105">
        <v>0</v>
      </c>
      <c r="R105">
        <f t="shared" si="42"/>
        <v>0</v>
      </c>
      <c r="S105">
        <v>0</v>
      </c>
      <c r="T105">
        <f t="shared" si="28"/>
        <v>0</v>
      </c>
      <c r="U105">
        <v>0</v>
      </c>
      <c r="V105">
        <f t="shared" si="43"/>
        <v>0</v>
      </c>
      <c r="W105">
        <v>0</v>
      </c>
      <c r="X105">
        <f t="shared" si="29"/>
        <v>0</v>
      </c>
      <c r="Y105">
        <v>0</v>
      </c>
      <c r="Z105">
        <f t="shared" si="30"/>
        <v>0</v>
      </c>
      <c r="AA105">
        <v>0.5</v>
      </c>
      <c r="AB105">
        <f t="shared" si="31"/>
        <v>1</v>
      </c>
      <c r="AC105">
        <v>22.4</v>
      </c>
      <c r="AD105">
        <f t="shared" ref="AD105:AD168" si="45">IF(EXACT($F105,"m"),IF(AC105&gt;=0,IF(AC105&lt;=13.6,0,1),1),IF(AC105&gt;=0,IF(AC105&lt;=22.7,0,1),1))</f>
        <v>1</v>
      </c>
      <c r="AE105">
        <v>2.2999999999999998</v>
      </c>
      <c r="AF105">
        <f t="shared" si="32"/>
        <v>0</v>
      </c>
      <c r="AG105">
        <v>1.8</v>
      </c>
      <c r="AH105">
        <f t="shared" si="33"/>
        <v>0</v>
      </c>
      <c r="AI105">
        <v>0.12</v>
      </c>
      <c r="AJ105">
        <f t="shared" si="34"/>
        <v>0</v>
      </c>
      <c r="AK105">
        <v>4.5999999999999996</v>
      </c>
      <c r="AL105">
        <f t="shared" si="35"/>
        <v>0</v>
      </c>
      <c r="AM105">
        <v>29.1</v>
      </c>
      <c r="AN105">
        <f t="shared" si="36"/>
        <v>1</v>
      </c>
      <c r="AO105">
        <v>0</v>
      </c>
      <c r="AP105">
        <f t="shared" si="37"/>
        <v>0</v>
      </c>
      <c r="AQ105">
        <v>1</v>
      </c>
      <c r="AR105">
        <f t="shared" si="38"/>
        <v>0</v>
      </c>
      <c r="AS105">
        <v>0</v>
      </c>
      <c r="AT105">
        <f t="shared" si="39"/>
        <v>0</v>
      </c>
      <c r="AU105">
        <v>0.9</v>
      </c>
      <c r="AV105">
        <f t="shared" si="40"/>
        <v>0</v>
      </c>
      <c r="AW105">
        <v>0</v>
      </c>
      <c r="AX105">
        <f t="shared" si="41"/>
        <v>0</v>
      </c>
      <c r="AY105">
        <f t="shared" si="24"/>
        <v>3</v>
      </c>
    </row>
    <row r="106" spans="1:51">
      <c r="A106" s="1" t="s">
        <v>213</v>
      </c>
      <c r="B106" s="6">
        <v>20287279</v>
      </c>
      <c r="F106" t="s">
        <v>102</v>
      </c>
      <c r="G106" s="1">
        <v>24</v>
      </c>
      <c r="H106" t="s">
        <v>106</v>
      </c>
      <c r="I106">
        <v>1.018</v>
      </c>
      <c r="J106">
        <f t="shared" si="44"/>
        <v>0</v>
      </c>
      <c r="K106">
        <v>5.5</v>
      </c>
      <c r="L106">
        <f t="shared" si="25"/>
        <v>0</v>
      </c>
      <c r="M106">
        <v>0</v>
      </c>
      <c r="N106">
        <f t="shared" si="26"/>
        <v>0</v>
      </c>
      <c r="O106">
        <v>0</v>
      </c>
      <c r="P106">
        <f t="shared" si="27"/>
        <v>0</v>
      </c>
      <c r="Q106">
        <v>0</v>
      </c>
      <c r="R106">
        <f t="shared" si="42"/>
        <v>0</v>
      </c>
      <c r="S106">
        <v>0</v>
      </c>
      <c r="T106">
        <f t="shared" si="28"/>
        <v>0</v>
      </c>
      <c r="U106">
        <v>0</v>
      </c>
      <c r="V106">
        <f t="shared" si="43"/>
        <v>0</v>
      </c>
      <c r="W106">
        <v>0</v>
      </c>
      <c r="X106">
        <f t="shared" si="29"/>
        <v>0</v>
      </c>
      <c r="Y106">
        <v>0</v>
      </c>
      <c r="Z106">
        <f t="shared" si="30"/>
        <v>0</v>
      </c>
      <c r="AA106">
        <v>0</v>
      </c>
      <c r="AB106">
        <f t="shared" si="31"/>
        <v>0</v>
      </c>
      <c r="AC106">
        <v>9.1999999999999993</v>
      </c>
      <c r="AD106">
        <f t="shared" si="45"/>
        <v>0</v>
      </c>
      <c r="AE106">
        <v>1.4</v>
      </c>
      <c r="AF106">
        <f t="shared" si="32"/>
        <v>0</v>
      </c>
      <c r="AG106">
        <v>1</v>
      </c>
      <c r="AH106">
        <f t="shared" si="33"/>
        <v>0</v>
      </c>
      <c r="AI106">
        <v>0</v>
      </c>
      <c r="AJ106">
        <f t="shared" si="34"/>
        <v>0</v>
      </c>
      <c r="AK106">
        <v>2.7</v>
      </c>
      <c r="AL106">
        <f t="shared" si="35"/>
        <v>0</v>
      </c>
      <c r="AM106">
        <v>0.1</v>
      </c>
      <c r="AN106">
        <f t="shared" si="36"/>
        <v>0</v>
      </c>
      <c r="AO106">
        <v>0</v>
      </c>
      <c r="AP106">
        <f t="shared" si="37"/>
        <v>0</v>
      </c>
      <c r="AQ106">
        <v>0.6</v>
      </c>
      <c r="AR106">
        <f t="shared" si="38"/>
        <v>0</v>
      </c>
      <c r="AS106">
        <v>0</v>
      </c>
      <c r="AT106">
        <f t="shared" si="39"/>
        <v>0</v>
      </c>
      <c r="AU106">
        <v>0.3</v>
      </c>
      <c r="AV106">
        <f t="shared" si="40"/>
        <v>0</v>
      </c>
      <c r="AW106">
        <v>0</v>
      </c>
      <c r="AX106">
        <f t="shared" si="41"/>
        <v>0</v>
      </c>
      <c r="AY106">
        <f t="shared" si="24"/>
        <v>0</v>
      </c>
    </row>
    <row r="107" spans="1:51">
      <c r="A107" s="1" t="s">
        <v>214</v>
      </c>
      <c r="B107" s="6">
        <v>20287280</v>
      </c>
      <c r="F107" t="s">
        <v>102</v>
      </c>
      <c r="G107" s="1">
        <v>46</v>
      </c>
      <c r="H107" t="s">
        <v>106</v>
      </c>
      <c r="I107">
        <v>1.028</v>
      </c>
      <c r="J107">
        <f t="shared" si="44"/>
        <v>1</v>
      </c>
      <c r="K107">
        <v>5.5</v>
      </c>
      <c r="L107">
        <f t="shared" si="25"/>
        <v>0</v>
      </c>
      <c r="M107">
        <v>0.2</v>
      </c>
      <c r="N107">
        <f t="shared" si="26"/>
        <v>0</v>
      </c>
      <c r="O107">
        <v>0</v>
      </c>
      <c r="P107">
        <f t="shared" si="27"/>
        <v>0</v>
      </c>
      <c r="Q107">
        <v>0</v>
      </c>
      <c r="R107">
        <f t="shared" si="42"/>
        <v>0</v>
      </c>
      <c r="S107">
        <v>0</v>
      </c>
      <c r="T107">
        <f t="shared" si="28"/>
        <v>0</v>
      </c>
      <c r="U107">
        <v>0</v>
      </c>
      <c r="V107">
        <f t="shared" si="43"/>
        <v>0</v>
      </c>
      <c r="W107">
        <v>0</v>
      </c>
      <c r="X107">
        <f t="shared" si="29"/>
        <v>0</v>
      </c>
      <c r="Y107">
        <v>0</v>
      </c>
      <c r="Z107">
        <f t="shared" si="30"/>
        <v>0</v>
      </c>
      <c r="AA107">
        <v>2</v>
      </c>
      <c r="AB107">
        <f t="shared" si="31"/>
        <v>1</v>
      </c>
      <c r="AC107">
        <v>9.5</v>
      </c>
      <c r="AD107">
        <f t="shared" si="45"/>
        <v>0</v>
      </c>
      <c r="AE107">
        <v>3.7</v>
      </c>
      <c r="AF107">
        <f t="shared" si="32"/>
        <v>0</v>
      </c>
      <c r="AG107">
        <v>2</v>
      </c>
      <c r="AH107">
        <f t="shared" si="33"/>
        <v>0</v>
      </c>
      <c r="AI107">
        <v>0.64</v>
      </c>
      <c r="AJ107">
        <f t="shared" si="34"/>
        <v>0</v>
      </c>
      <c r="AK107">
        <v>8.1999999999999993</v>
      </c>
      <c r="AL107">
        <f t="shared" si="35"/>
        <v>0</v>
      </c>
      <c r="AM107">
        <v>0.3</v>
      </c>
      <c r="AN107">
        <f t="shared" si="36"/>
        <v>0</v>
      </c>
      <c r="AO107">
        <v>0</v>
      </c>
      <c r="AP107">
        <f t="shared" si="37"/>
        <v>0</v>
      </c>
      <c r="AQ107">
        <v>1</v>
      </c>
      <c r="AR107">
        <f t="shared" si="38"/>
        <v>0</v>
      </c>
      <c r="AS107">
        <v>0</v>
      </c>
      <c r="AT107">
        <f t="shared" si="39"/>
        <v>0</v>
      </c>
      <c r="AU107">
        <v>8.6</v>
      </c>
      <c r="AV107">
        <f t="shared" si="40"/>
        <v>1</v>
      </c>
      <c r="AW107">
        <v>0</v>
      </c>
      <c r="AX107">
        <f t="shared" si="41"/>
        <v>0</v>
      </c>
      <c r="AY107">
        <f t="shared" si="24"/>
        <v>2</v>
      </c>
    </row>
    <row r="108" spans="1:51">
      <c r="A108" s="1" t="s">
        <v>215</v>
      </c>
      <c r="B108" s="6">
        <v>20287277</v>
      </c>
      <c r="F108" t="s">
        <v>102</v>
      </c>
      <c r="G108" s="1">
        <v>24</v>
      </c>
      <c r="H108" t="s">
        <v>106</v>
      </c>
      <c r="I108">
        <v>1.0329999999999999</v>
      </c>
      <c r="J108">
        <f t="shared" si="44"/>
        <v>1</v>
      </c>
      <c r="K108">
        <v>6</v>
      </c>
      <c r="L108">
        <f t="shared" si="25"/>
        <v>0</v>
      </c>
      <c r="M108">
        <v>0.3</v>
      </c>
      <c r="N108">
        <f t="shared" si="26"/>
        <v>1</v>
      </c>
      <c r="O108">
        <v>0</v>
      </c>
      <c r="P108">
        <f t="shared" si="27"/>
        <v>0</v>
      </c>
      <c r="Q108">
        <v>0</v>
      </c>
      <c r="R108">
        <f t="shared" si="42"/>
        <v>0</v>
      </c>
      <c r="S108">
        <v>0</v>
      </c>
      <c r="T108">
        <f t="shared" si="28"/>
        <v>0</v>
      </c>
      <c r="U108">
        <v>0</v>
      </c>
      <c r="V108">
        <f t="shared" si="43"/>
        <v>0</v>
      </c>
      <c r="W108">
        <v>0</v>
      </c>
      <c r="X108">
        <f t="shared" si="29"/>
        <v>0</v>
      </c>
      <c r="Y108">
        <v>0</v>
      </c>
      <c r="Z108">
        <f t="shared" si="30"/>
        <v>0</v>
      </c>
      <c r="AA108">
        <v>0.6</v>
      </c>
      <c r="AB108">
        <f t="shared" si="31"/>
        <v>1</v>
      </c>
      <c r="AC108">
        <v>9.9</v>
      </c>
      <c r="AD108">
        <f t="shared" si="45"/>
        <v>0</v>
      </c>
      <c r="AE108">
        <v>0.7</v>
      </c>
      <c r="AF108">
        <f t="shared" si="32"/>
        <v>0</v>
      </c>
      <c r="AG108">
        <v>4.2</v>
      </c>
      <c r="AH108">
        <f t="shared" si="33"/>
        <v>0</v>
      </c>
      <c r="AI108">
        <v>2.85</v>
      </c>
      <c r="AJ108">
        <f t="shared" si="34"/>
        <v>0</v>
      </c>
      <c r="AK108">
        <v>8.1999999999999993</v>
      </c>
      <c r="AL108">
        <f t="shared" si="35"/>
        <v>0</v>
      </c>
      <c r="AM108">
        <v>0.2</v>
      </c>
      <c r="AN108">
        <f t="shared" si="36"/>
        <v>0</v>
      </c>
      <c r="AO108">
        <v>0</v>
      </c>
      <c r="AP108">
        <f t="shared" si="37"/>
        <v>0</v>
      </c>
      <c r="AQ108">
        <v>2.4</v>
      </c>
      <c r="AR108">
        <f t="shared" si="38"/>
        <v>0</v>
      </c>
      <c r="AS108">
        <v>0.25</v>
      </c>
      <c r="AT108">
        <f t="shared" si="39"/>
        <v>0</v>
      </c>
      <c r="AU108">
        <v>10.8</v>
      </c>
      <c r="AV108">
        <f t="shared" si="40"/>
        <v>1</v>
      </c>
      <c r="AW108">
        <v>0</v>
      </c>
      <c r="AX108">
        <f t="shared" si="41"/>
        <v>0</v>
      </c>
      <c r="AY108">
        <f t="shared" si="24"/>
        <v>3</v>
      </c>
    </row>
    <row r="109" spans="1:51">
      <c r="A109" s="1" t="s">
        <v>216</v>
      </c>
      <c r="B109" s="6">
        <v>20287270</v>
      </c>
      <c r="F109" t="s">
        <v>105</v>
      </c>
      <c r="G109" s="1">
        <v>31</v>
      </c>
      <c r="H109" t="s">
        <v>110</v>
      </c>
      <c r="I109">
        <v>1.012</v>
      </c>
      <c r="J109">
        <f t="shared" si="44"/>
        <v>0</v>
      </c>
      <c r="K109">
        <v>5.5</v>
      </c>
      <c r="L109">
        <f t="shared" si="25"/>
        <v>0</v>
      </c>
      <c r="M109">
        <v>0</v>
      </c>
      <c r="N109">
        <f t="shared" si="26"/>
        <v>0</v>
      </c>
      <c r="O109">
        <v>0</v>
      </c>
      <c r="P109">
        <f t="shared" si="27"/>
        <v>0</v>
      </c>
      <c r="Q109">
        <v>0</v>
      </c>
      <c r="R109">
        <f t="shared" si="42"/>
        <v>0</v>
      </c>
      <c r="S109">
        <v>0</v>
      </c>
      <c r="T109">
        <f t="shared" si="28"/>
        <v>0</v>
      </c>
      <c r="U109">
        <v>0</v>
      </c>
      <c r="V109">
        <f t="shared" si="43"/>
        <v>0</v>
      </c>
      <c r="W109">
        <v>0</v>
      </c>
      <c r="X109">
        <f t="shared" si="29"/>
        <v>0</v>
      </c>
      <c r="Y109">
        <v>0</v>
      </c>
      <c r="Z109">
        <f t="shared" si="30"/>
        <v>0</v>
      </c>
      <c r="AA109">
        <v>0</v>
      </c>
      <c r="AB109">
        <f t="shared" si="31"/>
        <v>0</v>
      </c>
      <c r="AC109">
        <v>1.9</v>
      </c>
      <c r="AD109">
        <f t="shared" si="45"/>
        <v>0</v>
      </c>
      <c r="AE109">
        <v>1.1000000000000001</v>
      </c>
      <c r="AF109">
        <f t="shared" si="32"/>
        <v>0</v>
      </c>
      <c r="AG109">
        <v>1.4</v>
      </c>
      <c r="AH109">
        <f t="shared" si="33"/>
        <v>0</v>
      </c>
      <c r="AI109">
        <v>0.12</v>
      </c>
      <c r="AJ109">
        <f t="shared" si="34"/>
        <v>0</v>
      </c>
      <c r="AK109">
        <v>8.1999999999999993</v>
      </c>
      <c r="AL109">
        <f t="shared" si="35"/>
        <v>0</v>
      </c>
      <c r="AM109">
        <v>0.2</v>
      </c>
      <c r="AN109">
        <f t="shared" si="36"/>
        <v>0</v>
      </c>
      <c r="AO109">
        <v>0</v>
      </c>
      <c r="AP109">
        <f t="shared" si="37"/>
        <v>0</v>
      </c>
      <c r="AQ109">
        <v>0.1</v>
      </c>
      <c r="AR109">
        <f t="shared" si="38"/>
        <v>0</v>
      </c>
      <c r="AS109">
        <v>0.12</v>
      </c>
      <c r="AT109">
        <f t="shared" si="39"/>
        <v>0</v>
      </c>
      <c r="AU109">
        <v>0.4</v>
      </c>
      <c r="AV109">
        <f t="shared" si="40"/>
        <v>0</v>
      </c>
      <c r="AW109">
        <v>0</v>
      </c>
      <c r="AX109">
        <f t="shared" si="41"/>
        <v>0</v>
      </c>
      <c r="AY109">
        <f t="shared" si="24"/>
        <v>0</v>
      </c>
    </row>
    <row r="110" spans="1:51">
      <c r="A110" s="1" t="s">
        <v>217</v>
      </c>
      <c r="B110" s="6">
        <v>20287269</v>
      </c>
      <c r="F110" t="s">
        <v>105</v>
      </c>
      <c r="G110" s="1">
        <v>30</v>
      </c>
      <c r="H110" t="s">
        <v>106</v>
      </c>
      <c r="I110">
        <v>1.018</v>
      </c>
      <c r="J110">
        <f t="shared" si="44"/>
        <v>0</v>
      </c>
      <c r="K110">
        <v>8.5</v>
      </c>
      <c r="L110">
        <f t="shared" si="25"/>
        <v>1</v>
      </c>
      <c r="M110">
        <v>0.3</v>
      </c>
      <c r="N110">
        <f t="shared" si="26"/>
        <v>1</v>
      </c>
      <c r="O110">
        <v>0</v>
      </c>
      <c r="P110">
        <f t="shared" si="27"/>
        <v>0</v>
      </c>
      <c r="Q110">
        <v>0</v>
      </c>
      <c r="R110">
        <f t="shared" si="42"/>
        <v>0</v>
      </c>
      <c r="S110">
        <v>0</v>
      </c>
      <c r="T110">
        <f t="shared" si="28"/>
        <v>0</v>
      </c>
      <c r="U110">
        <v>0</v>
      </c>
      <c r="V110">
        <f t="shared" si="43"/>
        <v>0</v>
      </c>
      <c r="W110">
        <v>0</v>
      </c>
      <c r="X110">
        <f t="shared" si="29"/>
        <v>0</v>
      </c>
      <c r="Y110">
        <v>0</v>
      </c>
      <c r="Z110">
        <f t="shared" si="30"/>
        <v>0</v>
      </c>
      <c r="AA110">
        <v>0</v>
      </c>
      <c r="AB110">
        <f t="shared" si="31"/>
        <v>0</v>
      </c>
      <c r="AC110">
        <v>5.3</v>
      </c>
      <c r="AD110">
        <f t="shared" si="45"/>
        <v>0</v>
      </c>
      <c r="AE110">
        <v>1.4</v>
      </c>
      <c r="AF110">
        <f t="shared" si="32"/>
        <v>0</v>
      </c>
      <c r="AG110">
        <v>4.5999999999999996</v>
      </c>
      <c r="AH110">
        <f t="shared" si="33"/>
        <v>0</v>
      </c>
      <c r="AI110">
        <v>0.64</v>
      </c>
      <c r="AJ110">
        <f t="shared" si="34"/>
        <v>0</v>
      </c>
      <c r="AK110">
        <v>6.4</v>
      </c>
      <c r="AL110">
        <f t="shared" si="35"/>
        <v>0</v>
      </c>
      <c r="AM110">
        <v>0.1</v>
      </c>
      <c r="AN110">
        <f t="shared" si="36"/>
        <v>0</v>
      </c>
      <c r="AO110">
        <v>0</v>
      </c>
      <c r="AP110">
        <f t="shared" si="37"/>
        <v>0</v>
      </c>
      <c r="AQ110">
        <v>3.7</v>
      </c>
      <c r="AR110">
        <f t="shared" si="38"/>
        <v>0</v>
      </c>
      <c r="AS110">
        <v>0.12</v>
      </c>
      <c r="AT110">
        <f t="shared" si="39"/>
        <v>0</v>
      </c>
      <c r="AU110">
        <v>1.7</v>
      </c>
      <c r="AV110">
        <f t="shared" si="40"/>
        <v>0</v>
      </c>
      <c r="AW110">
        <v>0</v>
      </c>
      <c r="AX110">
        <f t="shared" si="41"/>
        <v>0</v>
      </c>
      <c r="AY110">
        <f t="shared" si="24"/>
        <v>2</v>
      </c>
    </row>
    <row r="111" spans="1:51">
      <c r="A111" s="1" t="s">
        <v>218</v>
      </c>
      <c r="B111" s="6">
        <v>20287265</v>
      </c>
      <c r="F111" t="s">
        <v>102</v>
      </c>
      <c r="G111" s="1">
        <v>21</v>
      </c>
      <c r="H111" t="s">
        <v>110</v>
      </c>
      <c r="I111">
        <v>1.0109999999999999</v>
      </c>
      <c r="J111">
        <f t="shared" si="44"/>
        <v>0</v>
      </c>
      <c r="K111">
        <v>5.5</v>
      </c>
      <c r="L111">
        <f t="shared" si="25"/>
        <v>0</v>
      </c>
      <c r="M111">
        <v>0</v>
      </c>
      <c r="N111">
        <f t="shared" si="26"/>
        <v>0</v>
      </c>
      <c r="O111">
        <v>0</v>
      </c>
      <c r="P111">
        <f t="shared" si="27"/>
        <v>0</v>
      </c>
      <c r="Q111">
        <v>0</v>
      </c>
      <c r="R111">
        <f t="shared" si="42"/>
        <v>0</v>
      </c>
      <c r="S111">
        <v>0</v>
      </c>
      <c r="T111">
        <f t="shared" si="28"/>
        <v>0</v>
      </c>
      <c r="U111">
        <v>0</v>
      </c>
      <c r="V111">
        <f t="shared" si="43"/>
        <v>0</v>
      </c>
      <c r="W111">
        <v>0</v>
      </c>
      <c r="X111">
        <f t="shared" si="29"/>
        <v>0</v>
      </c>
      <c r="Y111">
        <v>0</v>
      </c>
      <c r="Z111">
        <f t="shared" si="30"/>
        <v>0</v>
      </c>
      <c r="AA111">
        <v>0</v>
      </c>
      <c r="AB111">
        <f t="shared" si="31"/>
        <v>0</v>
      </c>
      <c r="AC111">
        <v>2</v>
      </c>
      <c r="AD111">
        <f t="shared" si="45"/>
        <v>0</v>
      </c>
      <c r="AE111">
        <v>0.1</v>
      </c>
      <c r="AF111">
        <f t="shared" si="32"/>
        <v>0</v>
      </c>
      <c r="AG111">
        <v>3.4</v>
      </c>
      <c r="AH111">
        <f t="shared" si="33"/>
        <v>0</v>
      </c>
      <c r="AI111">
        <v>3.75</v>
      </c>
      <c r="AJ111">
        <f t="shared" si="34"/>
        <v>1</v>
      </c>
      <c r="AK111">
        <v>0.9</v>
      </c>
      <c r="AL111">
        <f t="shared" si="35"/>
        <v>0</v>
      </c>
      <c r="AM111">
        <v>0.1</v>
      </c>
      <c r="AN111">
        <f t="shared" si="36"/>
        <v>0</v>
      </c>
      <c r="AO111">
        <v>0</v>
      </c>
      <c r="AP111">
        <f t="shared" si="37"/>
        <v>0</v>
      </c>
      <c r="AQ111">
        <v>2.2000000000000002</v>
      </c>
      <c r="AR111">
        <f t="shared" si="38"/>
        <v>0</v>
      </c>
      <c r="AS111">
        <v>3.11</v>
      </c>
      <c r="AT111">
        <f t="shared" si="39"/>
        <v>1</v>
      </c>
      <c r="AU111">
        <v>0.8</v>
      </c>
      <c r="AV111">
        <f t="shared" si="40"/>
        <v>0</v>
      </c>
      <c r="AW111">
        <v>0</v>
      </c>
      <c r="AX111">
        <f t="shared" si="41"/>
        <v>0</v>
      </c>
      <c r="AY111">
        <f t="shared" si="24"/>
        <v>2</v>
      </c>
    </row>
    <row r="112" spans="1:51">
      <c r="A112" s="1" t="s">
        <v>219</v>
      </c>
      <c r="B112" s="6">
        <v>20287274</v>
      </c>
      <c r="F112" t="s">
        <v>105</v>
      </c>
      <c r="G112" s="1">
        <v>18</v>
      </c>
      <c r="H112" t="s">
        <v>110</v>
      </c>
      <c r="I112">
        <v>1.0129999999999999</v>
      </c>
      <c r="J112">
        <f t="shared" si="44"/>
        <v>0</v>
      </c>
      <c r="K112">
        <v>5.5</v>
      </c>
      <c r="L112">
        <f t="shared" si="25"/>
        <v>0</v>
      </c>
      <c r="M112">
        <v>0</v>
      </c>
      <c r="N112">
        <f t="shared" si="26"/>
        <v>0</v>
      </c>
      <c r="O112">
        <v>0</v>
      </c>
      <c r="P112">
        <f t="shared" si="27"/>
        <v>0</v>
      </c>
      <c r="Q112">
        <v>0</v>
      </c>
      <c r="R112">
        <f t="shared" si="42"/>
        <v>0</v>
      </c>
      <c r="S112">
        <v>0</v>
      </c>
      <c r="T112">
        <f t="shared" si="28"/>
        <v>0</v>
      </c>
      <c r="U112">
        <v>0</v>
      </c>
      <c r="V112">
        <f t="shared" si="43"/>
        <v>0</v>
      </c>
      <c r="W112">
        <v>0</v>
      </c>
      <c r="X112">
        <f t="shared" si="29"/>
        <v>0</v>
      </c>
      <c r="Y112">
        <v>0</v>
      </c>
      <c r="Z112">
        <f t="shared" si="30"/>
        <v>0</v>
      </c>
      <c r="AA112">
        <v>0</v>
      </c>
      <c r="AB112">
        <f t="shared" si="31"/>
        <v>0</v>
      </c>
      <c r="AC112">
        <v>1.8</v>
      </c>
      <c r="AD112">
        <f t="shared" si="45"/>
        <v>0</v>
      </c>
      <c r="AE112">
        <v>4.4000000000000004</v>
      </c>
      <c r="AF112">
        <f t="shared" si="32"/>
        <v>0</v>
      </c>
      <c r="AG112">
        <v>3.1</v>
      </c>
      <c r="AH112">
        <f t="shared" si="33"/>
        <v>0</v>
      </c>
      <c r="AI112">
        <v>0.25</v>
      </c>
      <c r="AJ112">
        <f t="shared" si="34"/>
        <v>0</v>
      </c>
      <c r="AK112">
        <v>22.1</v>
      </c>
      <c r="AL112">
        <f t="shared" si="35"/>
        <v>0</v>
      </c>
      <c r="AM112">
        <v>0</v>
      </c>
      <c r="AN112">
        <f t="shared" si="36"/>
        <v>0</v>
      </c>
      <c r="AO112">
        <v>0</v>
      </c>
      <c r="AP112">
        <f t="shared" si="37"/>
        <v>0</v>
      </c>
      <c r="AQ112">
        <v>1.2</v>
      </c>
      <c r="AR112">
        <f t="shared" si="38"/>
        <v>0</v>
      </c>
      <c r="AS112">
        <v>0.12</v>
      </c>
      <c r="AT112">
        <f t="shared" si="39"/>
        <v>0</v>
      </c>
      <c r="AU112">
        <v>1</v>
      </c>
      <c r="AV112">
        <f t="shared" si="40"/>
        <v>0</v>
      </c>
      <c r="AW112">
        <v>0</v>
      </c>
      <c r="AX112">
        <f t="shared" si="41"/>
        <v>0</v>
      </c>
      <c r="AY112">
        <f t="shared" si="24"/>
        <v>0</v>
      </c>
    </row>
    <row r="113" spans="1:51">
      <c r="A113" s="1" t="s">
        <v>220</v>
      </c>
      <c r="B113" s="6">
        <v>20287273</v>
      </c>
      <c r="F113" t="s">
        <v>102</v>
      </c>
      <c r="G113" s="1">
        <v>33</v>
      </c>
      <c r="H113" t="s">
        <v>106</v>
      </c>
      <c r="I113">
        <v>1.038</v>
      </c>
      <c r="J113">
        <f t="shared" si="44"/>
        <v>1</v>
      </c>
      <c r="K113">
        <v>5.5</v>
      </c>
      <c r="L113">
        <f t="shared" si="25"/>
        <v>0</v>
      </c>
      <c r="M113">
        <v>0.2</v>
      </c>
      <c r="N113">
        <f t="shared" si="26"/>
        <v>0</v>
      </c>
      <c r="O113">
        <v>0</v>
      </c>
      <c r="P113">
        <f t="shared" si="27"/>
        <v>0</v>
      </c>
      <c r="Q113">
        <v>0</v>
      </c>
      <c r="R113">
        <f t="shared" si="42"/>
        <v>0</v>
      </c>
      <c r="S113">
        <v>0</v>
      </c>
      <c r="T113">
        <f t="shared" si="28"/>
        <v>0</v>
      </c>
      <c r="U113">
        <v>0</v>
      </c>
      <c r="V113">
        <f t="shared" si="43"/>
        <v>0</v>
      </c>
      <c r="W113">
        <v>0</v>
      </c>
      <c r="X113">
        <f t="shared" si="29"/>
        <v>0</v>
      </c>
      <c r="Y113">
        <v>0</v>
      </c>
      <c r="Z113">
        <f t="shared" si="30"/>
        <v>0</v>
      </c>
      <c r="AA113">
        <v>0</v>
      </c>
      <c r="AB113">
        <f t="shared" si="31"/>
        <v>0</v>
      </c>
      <c r="AC113">
        <v>7.2</v>
      </c>
      <c r="AD113">
        <f t="shared" si="45"/>
        <v>0</v>
      </c>
      <c r="AE113">
        <v>2.5</v>
      </c>
      <c r="AF113">
        <f t="shared" si="32"/>
        <v>0</v>
      </c>
      <c r="AG113">
        <v>2.9</v>
      </c>
      <c r="AH113">
        <f t="shared" si="33"/>
        <v>0</v>
      </c>
      <c r="AI113">
        <v>0.64</v>
      </c>
      <c r="AJ113">
        <f t="shared" si="34"/>
        <v>0</v>
      </c>
      <c r="AK113">
        <v>4.5999999999999996</v>
      </c>
      <c r="AL113">
        <f t="shared" si="35"/>
        <v>0</v>
      </c>
      <c r="AM113">
        <v>3.2</v>
      </c>
      <c r="AN113">
        <f t="shared" si="36"/>
        <v>1</v>
      </c>
      <c r="AO113">
        <v>0</v>
      </c>
      <c r="AP113">
        <f t="shared" si="37"/>
        <v>0</v>
      </c>
      <c r="AQ113">
        <v>1.4</v>
      </c>
      <c r="AR113">
        <f t="shared" si="38"/>
        <v>0</v>
      </c>
      <c r="AS113">
        <v>0.25</v>
      </c>
      <c r="AT113">
        <f t="shared" si="39"/>
        <v>0</v>
      </c>
      <c r="AU113">
        <v>17.600000000000001</v>
      </c>
      <c r="AV113">
        <f t="shared" si="40"/>
        <v>1</v>
      </c>
      <c r="AW113">
        <v>0</v>
      </c>
      <c r="AX113">
        <f t="shared" si="41"/>
        <v>0</v>
      </c>
      <c r="AY113">
        <f t="shared" si="24"/>
        <v>2</v>
      </c>
    </row>
    <row r="114" spans="1:51">
      <c r="A114" s="1" t="s">
        <v>221</v>
      </c>
      <c r="B114" s="6">
        <v>20287271</v>
      </c>
      <c r="F114" t="s">
        <v>105</v>
      </c>
      <c r="G114" s="1">
        <v>71</v>
      </c>
      <c r="H114" t="s">
        <v>110</v>
      </c>
      <c r="I114">
        <v>1.012</v>
      </c>
      <c r="J114">
        <f t="shared" si="44"/>
        <v>0</v>
      </c>
      <c r="K114">
        <v>5</v>
      </c>
      <c r="L114">
        <f t="shared" si="25"/>
        <v>0</v>
      </c>
      <c r="M114">
        <v>0</v>
      </c>
      <c r="N114">
        <f t="shared" si="26"/>
        <v>0</v>
      </c>
      <c r="O114">
        <v>0</v>
      </c>
      <c r="P114">
        <f t="shared" si="27"/>
        <v>0</v>
      </c>
      <c r="Q114">
        <v>0</v>
      </c>
      <c r="R114">
        <f t="shared" si="42"/>
        <v>0</v>
      </c>
      <c r="S114">
        <v>0</v>
      </c>
      <c r="T114">
        <f t="shared" si="28"/>
        <v>0</v>
      </c>
      <c r="U114">
        <v>0</v>
      </c>
      <c r="V114">
        <f t="shared" si="43"/>
        <v>0</v>
      </c>
      <c r="W114">
        <v>0</v>
      </c>
      <c r="X114">
        <f t="shared" si="29"/>
        <v>0</v>
      </c>
      <c r="Y114">
        <v>0</v>
      </c>
      <c r="Z114">
        <f t="shared" si="30"/>
        <v>0</v>
      </c>
      <c r="AA114">
        <v>0</v>
      </c>
      <c r="AB114">
        <f t="shared" si="31"/>
        <v>0</v>
      </c>
      <c r="AC114">
        <v>1.4</v>
      </c>
      <c r="AD114">
        <f t="shared" si="45"/>
        <v>0</v>
      </c>
      <c r="AE114">
        <v>1.1000000000000001</v>
      </c>
      <c r="AF114">
        <f t="shared" si="32"/>
        <v>0</v>
      </c>
      <c r="AG114">
        <v>0.3</v>
      </c>
      <c r="AH114">
        <f t="shared" si="33"/>
        <v>0</v>
      </c>
      <c r="AI114">
        <v>0</v>
      </c>
      <c r="AJ114">
        <f t="shared" si="34"/>
        <v>0</v>
      </c>
      <c r="AK114">
        <v>0.9</v>
      </c>
      <c r="AL114">
        <f t="shared" si="35"/>
        <v>0</v>
      </c>
      <c r="AM114">
        <v>0</v>
      </c>
      <c r="AN114">
        <f t="shared" si="36"/>
        <v>0</v>
      </c>
      <c r="AO114">
        <v>0</v>
      </c>
      <c r="AP114">
        <f t="shared" si="37"/>
        <v>0</v>
      </c>
      <c r="AQ114">
        <v>0</v>
      </c>
      <c r="AR114">
        <f t="shared" si="38"/>
        <v>0</v>
      </c>
      <c r="AS114">
        <v>0</v>
      </c>
      <c r="AT114">
        <f t="shared" si="39"/>
        <v>0</v>
      </c>
      <c r="AU114">
        <v>0</v>
      </c>
      <c r="AV114">
        <f t="shared" si="40"/>
        <v>0</v>
      </c>
      <c r="AW114">
        <v>0</v>
      </c>
      <c r="AX114">
        <f t="shared" si="41"/>
        <v>0</v>
      </c>
      <c r="AY114">
        <f t="shared" si="24"/>
        <v>0</v>
      </c>
    </row>
    <row r="115" spans="1:51">
      <c r="A115" s="1" t="s">
        <v>222</v>
      </c>
      <c r="B115" s="6">
        <v>20287268</v>
      </c>
      <c r="F115" t="s">
        <v>102</v>
      </c>
      <c r="G115" s="1">
        <v>18</v>
      </c>
      <c r="H115" t="s">
        <v>110</v>
      </c>
      <c r="I115">
        <v>1.008</v>
      </c>
      <c r="J115">
        <f t="shared" si="44"/>
        <v>1</v>
      </c>
      <c r="K115">
        <v>5.5</v>
      </c>
      <c r="L115">
        <f t="shared" si="25"/>
        <v>0</v>
      </c>
      <c r="M115">
        <v>0</v>
      </c>
      <c r="N115">
        <f t="shared" si="26"/>
        <v>0</v>
      </c>
      <c r="O115">
        <v>0</v>
      </c>
      <c r="P115">
        <f t="shared" si="27"/>
        <v>0</v>
      </c>
      <c r="Q115">
        <v>0</v>
      </c>
      <c r="R115">
        <f t="shared" si="42"/>
        <v>0</v>
      </c>
      <c r="S115">
        <v>0</v>
      </c>
      <c r="T115">
        <f t="shared" si="28"/>
        <v>0</v>
      </c>
      <c r="U115">
        <v>0</v>
      </c>
      <c r="V115">
        <f t="shared" si="43"/>
        <v>0</v>
      </c>
      <c r="W115">
        <v>0</v>
      </c>
      <c r="X115">
        <f t="shared" si="29"/>
        <v>0</v>
      </c>
      <c r="Y115">
        <v>0</v>
      </c>
      <c r="Z115">
        <f t="shared" si="30"/>
        <v>0</v>
      </c>
      <c r="AA115">
        <v>0</v>
      </c>
      <c r="AB115">
        <f t="shared" si="31"/>
        <v>0</v>
      </c>
      <c r="AC115">
        <v>1.8</v>
      </c>
      <c r="AD115">
        <f t="shared" si="45"/>
        <v>0</v>
      </c>
      <c r="AE115">
        <v>1.2</v>
      </c>
      <c r="AF115">
        <f t="shared" si="32"/>
        <v>0</v>
      </c>
      <c r="AG115">
        <v>0.2</v>
      </c>
      <c r="AH115">
        <f t="shared" si="33"/>
        <v>0</v>
      </c>
      <c r="AI115">
        <v>0.12</v>
      </c>
      <c r="AJ115">
        <f t="shared" si="34"/>
        <v>0</v>
      </c>
      <c r="AK115">
        <v>0</v>
      </c>
      <c r="AL115">
        <f t="shared" si="35"/>
        <v>0</v>
      </c>
      <c r="AM115">
        <v>0</v>
      </c>
      <c r="AN115">
        <f t="shared" si="36"/>
        <v>0</v>
      </c>
      <c r="AO115">
        <v>0</v>
      </c>
      <c r="AP115">
        <f t="shared" si="37"/>
        <v>0</v>
      </c>
      <c r="AQ115">
        <v>0.2</v>
      </c>
      <c r="AR115">
        <f t="shared" si="38"/>
        <v>0</v>
      </c>
      <c r="AS115">
        <v>0</v>
      </c>
      <c r="AT115">
        <f t="shared" si="39"/>
        <v>0</v>
      </c>
      <c r="AU115">
        <v>0</v>
      </c>
      <c r="AV115">
        <f t="shared" si="40"/>
        <v>0</v>
      </c>
      <c r="AW115">
        <v>0</v>
      </c>
      <c r="AX115">
        <f t="shared" si="41"/>
        <v>0</v>
      </c>
      <c r="AY115">
        <f t="shared" si="24"/>
        <v>0</v>
      </c>
    </row>
    <row r="116" spans="1:51">
      <c r="A116" s="1" t="s">
        <v>223</v>
      </c>
      <c r="B116" s="6">
        <v>20287267</v>
      </c>
      <c r="F116" t="s">
        <v>105</v>
      </c>
      <c r="G116" s="1">
        <v>88</v>
      </c>
      <c r="H116" t="s">
        <v>106</v>
      </c>
      <c r="I116">
        <v>1.018</v>
      </c>
      <c r="J116">
        <f t="shared" si="44"/>
        <v>0</v>
      </c>
      <c r="K116">
        <v>6</v>
      </c>
      <c r="L116">
        <f t="shared" si="25"/>
        <v>0</v>
      </c>
      <c r="M116">
        <v>0</v>
      </c>
      <c r="N116">
        <f t="shared" si="26"/>
        <v>0</v>
      </c>
      <c r="O116">
        <v>0</v>
      </c>
      <c r="P116">
        <f t="shared" si="27"/>
        <v>0</v>
      </c>
      <c r="Q116">
        <v>0</v>
      </c>
      <c r="R116">
        <f t="shared" si="42"/>
        <v>0</v>
      </c>
      <c r="S116">
        <v>0</v>
      </c>
      <c r="T116">
        <f t="shared" si="28"/>
        <v>0</v>
      </c>
      <c r="U116">
        <v>0</v>
      </c>
      <c r="V116">
        <f t="shared" si="43"/>
        <v>0</v>
      </c>
      <c r="W116">
        <v>0</v>
      </c>
      <c r="X116">
        <f t="shared" si="29"/>
        <v>0</v>
      </c>
      <c r="Y116">
        <v>0</v>
      </c>
      <c r="Z116">
        <f t="shared" si="30"/>
        <v>0</v>
      </c>
      <c r="AA116">
        <v>0</v>
      </c>
      <c r="AB116">
        <f t="shared" si="31"/>
        <v>0</v>
      </c>
      <c r="AC116">
        <v>7.3</v>
      </c>
      <c r="AD116">
        <f t="shared" si="45"/>
        <v>0</v>
      </c>
      <c r="AE116">
        <v>4.5999999999999996</v>
      </c>
      <c r="AF116">
        <f t="shared" si="32"/>
        <v>0</v>
      </c>
      <c r="AG116">
        <v>0.5</v>
      </c>
      <c r="AH116">
        <f t="shared" si="33"/>
        <v>0</v>
      </c>
      <c r="AI116">
        <v>0</v>
      </c>
      <c r="AJ116">
        <f t="shared" si="34"/>
        <v>0</v>
      </c>
      <c r="AK116">
        <v>13.8</v>
      </c>
      <c r="AL116">
        <f t="shared" si="35"/>
        <v>0</v>
      </c>
      <c r="AM116">
        <v>0</v>
      </c>
      <c r="AN116">
        <f t="shared" si="36"/>
        <v>0</v>
      </c>
      <c r="AO116">
        <v>0</v>
      </c>
      <c r="AP116">
        <f t="shared" si="37"/>
        <v>0</v>
      </c>
      <c r="AQ116">
        <v>0.3</v>
      </c>
      <c r="AR116">
        <f t="shared" si="38"/>
        <v>0</v>
      </c>
      <c r="AS116">
        <v>0</v>
      </c>
      <c r="AT116">
        <f t="shared" si="39"/>
        <v>0</v>
      </c>
      <c r="AU116">
        <v>0</v>
      </c>
      <c r="AV116">
        <f t="shared" si="40"/>
        <v>0</v>
      </c>
      <c r="AW116">
        <v>0</v>
      </c>
      <c r="AX116">
        <f t="shared" si="41"/>
        <v>0</v>
      </c>
      <c r="AY116">
        <f t="shared" si="24"/>
        <v>0</v>
      </c>
    </row>
    <row r="117" spans="1:51">
      <c r="A117" s="1" t="s">
        <v>224</v>
      </c>
      <c r="B117" s="6">
        <v>20287266</v>
      </c>
      <c r="F117" t="s">
        <v>105</v>
      </c>
      <c r="G117" s="1">
        <v>20</v>
      </c>
      <c r="H117" t="s">
        <v>110</v>
      </c>
      <c r="I117">
        <v>1.0069999999999999</v>
      </c>
      <c r="J117">
        <f t="shared" si="44"/>
        <v>1</v>
      </c>
      <c r="K117">
        <v>5.5</v>
      </c>
      <c r="L117">
        <f t="shared" si="25"/>
        <v>0</v>
      </c>
      <c r="M117">
        <v>0</v>
      </c>
      <c r="N117">
        <f t="shared" si="26"/>
        <v>0</v>
      </c>
      <c r="O117">
        <v>0</v>
      </c>
      <c r="P117">
        <f t="shared" si="27"/>
        <v>0</v>
      </c>
      <c r="Q117">
        <v>0</v>
      </c>
      <c r="R117">
        <f t="shared" si="42"/>
        <v>0</v>
      </c>
      <c r="S117">
        <v>0</v>
      </c>
      <c r="T117">
        <f t="shared" si="28"/>
        <v>0</v>
      </c>
      <c r="U117">
        <v>0</v>
      </c>
      <c r="V117">
        <f t="shared" si="43"/>
        <v>0</v>
      </c>
      <c r="W117">
        <v>0</v>
      </c>
      <c r="X117">
        <f t="shared" si="29"/>
        <v>0</v>
      </c>
      <c r="Y117">
        <v>0</v>
      </c>
      <c r="Z117">
        <f t="shared" si="30"/>
        <v>0</v>
      </c>
      <c r="AA117">
        <v>0</v>
      </c>
      <c r="AB117">
        <f t="shared" si="31"/>
        <v>0</v>
      </c>
      <c r="AC117">
        <v>0.5</v>
      </c>
      <c r="AD117">
        <f t="shared" si="45"/>
        <v>0</v>
      </c>
      <c r="AE117">
        <v>2.2999999999999998</v>
      </c>
      <c r="AF117">
        <f t="shared" si="32"/>
        <v>0</v>
      </c>
      <c r="AG117">
        <v>1.9</v>
      </c>
      <c r="AH117">
        <f t="shared" si="33"/>
        <v>0</v>
      </c>
      <c r="AI117">
        <v>0.25</v>
      </c>
      <c r="AJ117">
        <f t="shared" si="34"/>
        <v>0</v>
      </c>
      <c r="AK117">
        <v>11</v>
      </c>
      <c r="AL117">
        <f t="shared" si="35"/>
        <v>0</v>
      </c>
      <c r="AM117">
        <v>0.1</v>
      </c>
      <c r="AN117">
        <f t="shared" si="36"/>
        <v>0</v>
      </c>
      <c r="AO117">
        <v>0</v>
      </c>
      <c r="AP117">
        <f t="shared" si="37"/>
        <v>0</v>
      </c>
      <c r="AQ117">
        <v>0.5</v>
      </c>
      <c r="AR117">
        <f t="shared" si="38"/>
        <v>0</v>
      </c>
      <c r="AS117">
        <v>0.25</v>
      </c>
      <c r="AT117">
        <f t="shared" si="39"/>
        <v>0</v>
      </c>
      <c r="AU117">
        <v>0.3</v>
      </c>
      <c r="AV117">
        <f t="shared" si="40"/>
        <v>0</v>
      </c>
      <c r="AW117">
        <v>0</v>
      </c>
      <c r="AX117">
        <f t="shared" si="41"/>
        <v>0</v>
      </c>
      <c r="AY117">
        <f t="shared" si="24"/>
        <v>0</v>
      </c>
    </row>
    <row r="118" spans="1:51">
      <c r="A118" s="1" t="s">
        <v>225</v>
      </c>
      <c r="B118" s="6">
        <v>20287264</v>
      </c>
      <c r="F118" t="s">
        <v>105</v>
      </c>
      <c r="G118" s="1">
        <v>54</v>
      </c>
      <c r="H118" t="s">
        <v>110</v>
      </c>
      <c r="I118">
        <v>1.0029999999999999</v>
      </c>
      <c r="J118">
        <f t="shared" si="44"/>
        <v>1</v>
      </c>
      <c r="K118">
        <v>5.5</v>
      </c>
      <c r="L118">
        <f t="shared" si="25"/>
        <v>0</v>
      </c>
      <c r="M118">
        <v>0</v>
      </c>
      <c r="N118">
        <f t="shared" si="26"/>
        <v>0</v>
      </c>
      <c r="O118">
        <v>0</v>
      </c>
      <c r="P118">
        <f t="shared" si="27"/>
        <v>0</v>
      </c>
      <c r="Q118">
        <v>0</v>
      </c>
      <c r="R118">
        <f t="shared" si="42"/>
        <v>0</v>
      </c>
      <c r="S118">
        <v>0</v>
      </c>
      <c r="T118">
        <f t="shared" si="28"/>
        <v>0</v>
      </c>
      <c r="U118">
        <v>0</v>
      </c>
      <c r="V118">
        <f t="shared" si="43"/>
        <v>0</v>
      </c>
      <c r="W118">
        <v>0</v>
      </c>
      <c r="X118">
        <f t="shared" si="29"/>
        <v>0</v>
      </c>
      <c r="Y118">
        <v>0</v>
      </c>
      <c r="Z118">
        <f t="shared" si="30"/>
        <v>0</v>
      </c>
      <c r="AA118">
        <v>0</v>
      </c>
      <c r="AB118">
        <f t="shared" si="31"/>
        <v>0</v>
      </c>
      <c r="AC118">
        <v>5</v>
      </c>
      <c r="AD118">
        <f t="shared" si="45"/>
        <v>0</v>
      </c>
      <c r="AE118">
        <v>1.1000000000000001</v>
      </c>
      <c r="AF118">
        <f t="shared" si="32"/>
        <v>0</v>
      </c>
      <c r="AG118">
        <v>0.7</v>
      </c>
      <c r="AH118">
        <f t="shared" si="33"/>
        <v>0</v>
      </c>
      <c r="AI118">
        <v>0.12</v>
      </c>
      <c r="AJ118">
        <f t="shared" si="34"/>
        <v>0</v>
      </c>
      <c r="AK118">
        <v>1.8</v>
      </c>
      <c r="AL118">
        <f t="shared" si="35"/>
        <v>0</v>
      </c>
      <c r="AM118">
        <v>0.1</v>
      </c>
      <c r="AN118">
        <f t="shared" si="36"/>
        <v>0</v>
      </c>
      <c r="AO118">
        <v>0</v>
      </c>
      <c r="AP118">
        <f t="shared" si="37"/>
        <v>0</v>
      </c>
      <c r="AQ118">
        <v>0.3</v>
      </c>
      <c r="AR118">
        <f t="shared" si="38"/>
        <v>0</v>
      </c>
      <c r="AS118">
        <v>0.12</v>
      </c>
      <c r="AT118">
        <f t="shared" si="39"/>
        <v>0</v>
      </c>
      <c r="AU118">
        <v>0.1</v>
      </c>
      <c r="AV118">
        <f t="shared" si="40"/>
        <v>0</v>
      </c>
      <c r="AW118">
        <v>0</v>
      </c>
      <c r="AX118">
        <f t="shared" si="41"/>
        <v>0</v>
      </c>
      <c r="AY118">
        <f t="shared" si="24"/>
        <v>0</v>
      </c>
    </row>
    <row r="119" spans="1:51">
      <c r="A119" s="1" t="s">
        <v>226</v>
      </c>
      <c r="B119" s="6">
        <v>20287263</v>
      </c>
      <c r="F119" t="s">
        <v>102</v>
      </c>
      <c r="G119" s="1">
        <v>65</v>
      </c>
      <c r="H119" t="s">
        <v>110</v>
      </c>
      <c r="I119">
        <v>1.0049999999999999</v>
      </c>
      <c r="J119">
        <f t="shared" si="44"/>
        <v>1</v>
      </c>
      <c r="K119">
        <v>5.5</v>
      </c>
      <c r="L119">
        <f t="shared" si="25"/>
        <v>0</v>
      </c>
      <c r="M119">
        <v>0</v>
      </c>
      <c r="N119">
        <f t="shared" si="26"/>
        <v>0</v>
      </c>
      <c r="O119">
        <v>0</v>
      </c>
      <c r="P119">
        <f t="shared" si="27"/>
        <v>0</v>
      </c>
      <c r="Q119">
        <v>0</v>
      </c>
      <c r="R119">
        <f t="shared" si="42"/>
        <v>0</v>
      </c>
      <c r="S119">
        <v>0</v>
      </c>
      <c r="T119">
        <f t="shared" si="28"/>
        <v>0</v>
      </c>
      <c r="U119">
        <v>500</v>
      </c>
      <c r="V119">
        <f t="shared" si="43"/>
        <v>1</v>
      </c>
      <c r="W119">
        <v>0</v>
      </c>
      <c r="X119">
        <f t="shared" si="29"/>
        <v>0</v>
      </c>
      <c r="Y119">
        <v>0</v>
      </c>
      <c r="Z119">
        <f t="shared" si="30"/>
        <v>0</v>
      </c>
      <c r="AA119">
        <v>0</v>
      </c>
      <c r="AB119">
        <f t="shared" si="31"/>
        <v>0</v>
      </c>
      <c r="AC119">
        <v>8.1999999999999993</v>
      </c>
      <c r="AD119">
        <f t="shared" si="45"/>
        <v>0</v>
      </c>
      <c r="AE119">
        <v>31.6</v>
      </c>
      <c r="AF119">
        <f t="shared" si="32"/>
        <v>1</v>
      </c>
      <c r="AG119">
        <v>30.1</v>
      </c>
      <c r="AH119">
        <f t="shared" si="33"/>
        <v>1</v>
      </c>
      <c r="AI119">
        <v>0.25</v>
      </c>
      <c r="AJ119">
        <f t="shared" si="34"/>
        <v>0</v>
      </c>
      <c r="AK119">
        <v>1066.5</v>
      </c>
      <c r="AL119">
        <f t="shared" si="35"/>
        <v>1</v>
      </c>
      <c r="AM119">
        <v>0.3</v>
      </c>
      <c r="AN119">
        <f t="shared" si="36"/>
        <v>0</v>
      </c>
      <c r="AO119">
        <v>0</v>
      </c>
      <c r="AP119">
        <f t="shared" si="37"/>
        <v>0</v>
      </c>
      <c r="AQ119">
        <v>4.7</v>
      </c>
      <c r="AR119">
        <f t="shared" si="38"/>
        <v>0</v>
      </c>
      <c r="AS119">
        <v>0</v>
      </c>
      <c r="AT119">
        <f t="shared" si="39"/>
        <v>0</v>
      </c>
      <c r="AU119">
        <v>0</v>
      </c>
      <c r="AV119">
        <f t="shared" si="40"/>
        <v>0</v>
      </c>
      <c r="AW119">
        <v>0</v>
      </c>
      <c r="AX119">
        <f t="shared" si="41"/>
        <v>0</v>
      </c>
      <c r="AY119">
        <f t="shared" si="24"/>
        <v>4</v>
      </c>
    </row>
    <row r="120" spans="1:51">
      <c r="A120" s="1" t="s">
        <v>227</v>
      </c>
      <c r="B120" s="6">
        <v>20287262</v>
      </c>
      <c r="F120" t="s">
        <v>102</v>
      </c>
      <c r="G120" s="1">
        <v>49</v>
      </c>
      <c r="H120" t="s">
        <v>110</v>
      </c>
      <c r="I120">
        <v>1.0129999999999999</v>
      </c>
      <c r="J120">
        <f t="shared" si="44"/>
        <v>0</v>
      </c>
      <c r="K120">
        <v>5.5</v>
      </c>
      <c r="L120">
        <f t="shared" si="25"/>
        <v>0</v>
      </c>
      <c r="M120">
        <v>0</v>
      </c>
      <c r="N120">
        <f t="shared" si="26"/>
        <v>0</v>
      </c>
      <c r="O120">
        <v>0</v>
      </c>
      <c r="P120">
        <f t="shared" si="27"/>
        <v>0</v>
      </c>
      <c r="Q120">
        <v>0</v>
      </c>
      <c r="R120">
        <f t="shared" si="42"/>
        <v>0</v>
      </c>
      <c r="S120">
        <v>0</v>
      </c>
      <c r="T120">
        <f t="shared" si="28"/>
        <v>0</v>
      </c>
      <c r="U120">
        <v>0</v>
      </c>
      <c r="V120">
        <f t="shared" si="43"/>
        <v>0</v>
      </c>
      <c r="W120">
        <v>0</v>
      </c>
      <c r="X120">
        <f t="shared" si="29"/>
        <v>0</v>
      </c>
      <c r="Y120">
        <v>0</v>
      </c>
      <c r="Z120">
        <f t="shared" si="30"/>
        <v>0</v>
      </c>
      <c r="AA120">
        <v>0</v>
      </c>
      <c r="AB120">
        <f t="shared" si="31"/>
        <v>0</v>
      </c>
      <c r="AC120">
        <v>4.0999999999999996</v>
      </c>
      <c r="AD120">
        <f t="shared" si="45"/>
        <v>0</v>
      </c>
      <c r="AE120">
        <v>9</v>
      </c>
      <c r="AF120">
        <f t="shared" si="32"/>
        <v>0</v>
      </c>
      <c r="AG120">
        <v>3.6</v>
      </c>
      <c r="AH120">
        <f t="shared" si="33"/>
        <v>0</v>
      </c>
      <c r="AI120">
        <v>0.25</v>
      </c>
      <c r="AJ120">
        <f t="shared" si="34"/>
        <v>0</v>
      </c>
      <c r="AK120">
        <v>19.3</v>
      </c>
      <c r="AL120">
        <f t="shared" si="35"/>
        <v>0</v>
      </c>
      <c r="AM120">
        <v>0</v>
      </c>
      <c r="AN120">
        <f t="shared" si="36"/>
        <v>0</v>
      </c>
      <c r="AO120">
        <v>0</v>
      </c>
      <c r="AP120">
        <f t="shared" si="37"/>
        <v>0</v>
      </c>
      <c r="AQ120">
        <v>0.9</v>
      </c>
      <c r="AR120">
        <f t="shared" si="38"/>
        <v>0</v>
      </c>
      <c r="AS120">
        <v>0</v>
      </c>
      <c r="AT120">
        <f t="shared" si="39"/>
        <v>0</v>
      </c>
      <c r="AU120">
        <v>1</v>
      </c>
      <c r="AV120">
        <f t="shared" si="40"/>
        <v>0</v>
      </c>
      <c r="AW120">
        <v>0</v>
      </c>
      <c r="AX120">
        <f t="shared" si="41"/>
        <v>0</v>
      </c>
      <c r="AY120">
        <f t="shared" si="24"/>
        <v>0</v>
      </c>
    </row>
    <row r="121" spans="1:51">
      <c r="A121" s="1" t="s">
        <v>228</v>
      </c>
      <c r="B121" s="6">
        <v>20287261</v>
      </c>
      <c r="F121" t="s">
        <v>105</v>
      </c>
      <c r="G121" s="1">
        <v>27</v>
      </c>
      <c r="H121" t="s">
        <v>110</v>
      </c>
      <c r="I121">
        <v>1.0169999999999999</v>
      </c>
      <c r="J121">
        <f t="shared" si="44"/>
        <v>0</v>
      </c>
      <c r="K121">
        <v>5.5</v>
      </c>
      <c r="L121">
        <f t="shared" si="25"/>
        <v>0</v>
      </c>
      <c r="M121">
        <v>0</v>
      </c>
      <c r="N121">
        <f t="shared" si="26"/>
        <v>0</v>
      </c>
      <c r="O121">
        <v>0</v>
      </c>
      <c r="P121">
        <f t="shared" si="27"/>
        <v>0</v>
      </c>
      <c r="Q121">
        <v>0</v>
      </c>
      <c r="R121">
        <f t="shared" si="42"/>
        <v>0</v>
      </c>
      <c r="S121">
        <v>0</v>
      </c>
      <c r="T121">
        <f t="shared" si="28"/>
        <v>0</v>
      </c>
      <c r="U121">
        <v>0</v>
      </c>
      <c r="V121">
        <f t="shared" si="43"/>
        <v>0</v>
      </c>
      <c r="W121">
        <v>0</v>
      </c>
      <c r="X121">
        <f t="shared" si="29"/>
        <v>0</v>
      </c>
      <c r="Y121">
        <v>0</v>
      </c>
      <c r="Z121">
        <f t="shared" si="30"/>
        <v>0</v>
      </c>
      <c r="AA121">
        <v>0</v>
      </c>
      <c r="AB121">
        <f t="shared" si="31"/>
        <v>0</v>
      </c>
      <c r="AC121">
        <v>3.3</v>
      </c>
      <c r="AD121">
        <f t="shared" si="45"/>
        <v>0</v>
      </c>
      <c r="AE121">
        <v>2.5</v>
      </c>
      <c r="AF121">
        <f t="shared" si="32"/>
        <v>0</v>
      </c>
      <c r="AG121">
        <v>2.2999999999999998</v>
      </c>
      <c r="AH121">
        <f t="shared" si="33"/>
        <v>0</v>
      </c>
      <c r="AI121">
        <v>0.12</v>
      </c>
      <c r="AJ121">
        <f t="shared" si="34"/>
        <v>0</v>
      </c>
      <c r="AK121">
        <v>39.6</v>
      </c>
      <c r="AL121">
        <f t="shared" si="35"/>
        <v>0</v>
      </c>
      <c r="AM121">
        <v>0</v>
      </c>
      <c r="AN121">
        <f t="shared" si="36"/>
        <v>0</v>
      </c>
      <c r="AO121">
        <v>0</v>
      </c>
      <c r="AP121">
        <f t="shared" si="37"/>
        <v>0</v>
      </c>
      <c r="AQ121">
        <v>1.2</v>
      </c>
      <c r="AR121">
        <f t="shared" si="38"/>
        <v>0</v>
      </c>
      <c r="AS121">
        <v>0.12</v>
      </c>
      <c r="AT121">
        <f t="shared" si="39"/>
        <v>0</v>
      </c>
      <c r="AU121">
        <v>1.6</v>
      </c>
      <c r="AV121">
        <f t="shared" si="40"/>
        <v>0</v>
      </c>
      <c r="AW121">
        <v>0</v>
      </c>
      <c r="AX121">
        <f t="shared" si="41"/>
        <v>0</v>
      </c>
      <c r="AY121">
        <f t="shared" si="24"/>
        <v>0</v>
      </c>
    </row>
    <row r="122" spans="1:51">
      <c r="A122" s="1" t="s">
        <v>229</v>
      </c>
      <c r="B122" s="6">
        <v>20287259</v>
      </c>
      <c r="F122" t="s">
        <v>102</v>
      </c>
      <c r="G122" s="1">
        <v>70</v>
      </c>
      <c r="H122" t="s">
        <v>110</v>
      </c>
      <c r="I122">
        <v>1.0169999999999999</v>
      </c>
      <c r="J122">
        <f t="shared" si="44"/>
        <v>0</v>
      </c>
      <c r="K122">
        <v>5.5</v>
      </c>
      <c r="L122">
        <f t="shared" si="25"/>
        <v>0</v>
      </c>
      <c r="M122">
        <v>0.7</v>
      </c>
      <c r="N122">
        <f t="shared" si="26"/>
        <v>1</v>
      </c>
      <c r="O122">
        <v>0</v>
      </c>
      <c r="P122">
        <f t="shared" si="27"/>
        <v>0</v>
      </c>
      <c r="Q122">
        <v>0</v>
      </c>
      <c r="R122">
        <f t="shared" si="42"/>
        <v>0</v>
      </c>
      <c r="S122">
        <v>0</v>
      </c>
      <c r="T122">
        <f t="shared" si="28"/>
        <v>0</v>
      </c>
      <c r="U122">
        <v>0</v>
      </c>
      <c r="V122">
        <f t="shared" si="43"/>
        <v>0</v>
      </c>
      <c r="W122">
        <v>0</v>
      </c>
      <c r="X122">
        <f t="shared" si="29"/>
        <v>0</v>
      </c>
      <c r="Y122">
        <v>0</v>
      </c>
      <c r="Z122">
        <f t="shared" si="30"/>
        <v>0</v>
      </c>
      <c r="AA122">
        <v>0</v>
      </c>
      <c r="AB122">
        <f t="shared" si="31"/>
        <v>0</v>
      </c>
      <c r="AC122">
        <v>8.5</v>
      </c>
      <c r="AD122">
        <f t="shared" si="45"/>
        <v>0</v>
      </c>
      <c r="AE122">
        <v>2</v>
      </c>
      <c r="AF122">
        <f t="shared" si="32"/>
        <v>0</v>
      </c>
      <c r="AG122">
        <v>2.7</v>
      </c>
      <c r="AH122">
        <f t="shared" si="33"/>
        <v>0</v>
      </c>
      <c r="AI122">
        <v>0.38</v>
      </c>
      <c r="AJ122">
        <f t="shared" si="34"/>
        <v>0</v>
      </c>
      <c r="AK122">
        <v>0.9</v>
      </c>
      <c r="AL122">
        <f t="shared" si="35"/>
        <v>0</v>
      </c>
      <c r="AM122">
        <v>0.2</v>
      </c>
      <c r="AN122">
        <f t="shared" si="36"/>
        <v>0</v>
      </c>
      <c r="AO122">
        <v>0</v>
      </c>
      <c r="AP122">
        <f t="shared" si="37"/>
        <v>0</v>
      </c>
      <c r="AQ122">
        <v>1.8</v>
      </c>
      <c r="AR122">
        <f t="shared" si="38"/>
        <v>0</v>
      </c>
      <c r="AS122">
        <v>0.38</v>
      </c>
      <c r="AT122">
        <f t="shared" si="39"/>
        <v>0</v>
      </c>
      <c r="AU122">
        <v>0</v>
      </c>
      <c r="AV122">
        <f t="shared" si="40"/>
        <v>0</v>
      </c>
      <c r="AW122">
        <v>0</v>
      </c>
      <c r="AX122">
        <f t="shared" si="41"/>
        <v>0</v>
      </c>
      <c r="AY122">
        <f t="shared" si="24"/>
        <v>1</v>
      </c>
    </row>
    <row r="123" spans="1:51">
      <c r="A123" s="1" t="s">
        <v>230</v>
      </c>
      <c r="B123" s="6">
        <v>20287258</v>
      </c>
      <c r="F123" t="s">
        <v>105</v>
      </c>
      <c r="G123" s="1">
        <v>25</v>
      </c>
      <c r="H123" t="s">
        <v>106</v>
      </c>
      <c r="I123">
        <v>1.0129999999999999</v>
      </c>
      <c r="J123">
        <f t="shared" si="44"/>
        <v>0</v>
      </c>
      <c r="K123">
        <v>5.5</v>
      </c>
      <c r="L123">
        <f t="shared" si="25"/>
        <v>0</v>
      </c>
      <c r="M123">
        <v>0.2</v>
      </c>
      <c r="N123">
        <f t="shared" si="26"/>
        <v>0</v>
      </c>
      <c r="O123">
        <v>0</v>
      </c>
      <c r="P123">
        <f t="shared" si="27"/>
        <v>0</v>
      </c>
      <c r="Q123">
        <v>0</v>
      </c>
      <c r="R123">
        <f t="shared" si="42"/>
        <v>0</v>
      </c>
      <c r="S123">
        <v>0</v>
      </c>
      <c r="T123">
        <f t="shared" si="28"/>
        <v>0</v>
      </c>
      <c r="U123">
        <v>500</v>
      </c>
      <c r="V123">
        <f t="shared" si="43"/>
        <v>1</v>
      </c>
      <c r="W123">
        <v>2</v>
      </c>
      <c r="X123">
        <f t="shared" si="29"/>
        <v>1</v>
      </c>
      <c r="Y123">
        <v>0</v>
      </c>
      <c r="Z123">
        <f t="shared" si="30"/>
        <v>0</v>
      </c>
      <c r="AA123">
        <v>0.3</v>
      </c>
      <c r="AB123">
        <f t="shared" si="31"/>
        <v>1</v>
      </c>
      <c r="AC123">
        <v>8.9</v>
      </c>
      <c r="AD123">
        <f t="shared" si="45"/>
        <v>0</v>
      </c>
      <c r="AE123">
        <v>598.9</v>
      </c>
      <c r="AF123">
        <f t="shared" si="32"/>
        <v>1</v>
      </c>
      <c r="AG123">
        <v>2.9</v>
      </c>
      <c r="AH123">
        <f t="shared" si="33"/>
        <v>0</v>
      </c>
      <c r="AI123">
        <v>12.57</v>
      </c>
      <c r="AJ123">
        <f t="shared" si="34"/>
        <v>1</v>
      </c>
      <c r="AK123">
        <v>10817.6</v>
      </c>
      <c r="AL123">
        <f t="shared" si="35"/>
        <v>1</v>
      </c>
      <c r="AM123">
        <v>0</v>
      </c>
      <c r="AN123">
        <f t="shared" si="36"/>
        <v>0</v>
      </c>
      <c r="AO123">
        <v>0</v>
      </c>
      <c r="AP123">
        <f t="shared" si="37"/>
        <v>0</v>
      </c>
      <c r="AQ123">
        <v>0</v>
      </c>
      <c r="AR123">
        <f t="shared" si="38"/>
        <v>0</v>
      </c>
      <c r="AS123">
        <v>2.89</v>
      </c>
      <c r="AT123">
        <f t="shared" si="39"/>
        <v>1</v>
      </c>
      <c r="AU123">
        <v>1</v>
      </c>
      <c r="AV123">
        <f t="shared" si="40"/>
        <v>0</v>
      </c>
      <c r="AW123">
        <v>0</v>
      </c>
      <c r="AX123">
        <f t="shared" si="41"/>
        <v>0</v>
      </c>
      <c r="AY123">
        <f t="shared" si="24"/>
        <v>7</v>
      </c>
    </row>
    <row r="124" spans="1:51">
      <c r="A124" s="1" t="s">
        <v>231</v>
      </c>
      <c r="B124" s="6">
        <v>20287257</v>
      </c>
      <c r="F124" t="s">
        <v>105</v>
      </c>
      <c r="G124" s="1">
        <v>20</v>
      </c>
      <c r="H124" t="s">
        <v>110</v>
      </c>
      <c r="I124">
        <v>1.0069999999999999</v>
      </c>
      <c r="J124">
        <f t="shared" si="44"/>
        <v>1</v>
      </c>
      <c r="K124">
        <v>6</v>
      </c>
      <c r="L124">
        <f t="shared" si="25"/>
        <v>0</v>
      </c>
      <c r="M124">
        <v>0</v>
      </c>
      <c r="N124">
        <f t="shared" si="26"/>
        <v>0</v>
      </c>
      <c r="O124">
        <v>0</v>
      </c>
      <c r="P124">
        <f t="shared" si="27"/>
        <v>0</v>
      </c>
      <c r="Q124">
        <v>0</v>
      </c>
      <c r="R124">
        <f t="shared" si="42"/>
        <v>0</v>
      </c>
      <c r="S124">
        <v>1</v>
      </c>
      <c r="T124">
        <f t="shared" si="28"/>
        <v>1</v>
      </c>
      <c r="U124">
        <v>0</v>
      </c>
      <c r="V124">
        <f t="shared" si="43"/>
        <v>0</v>
      </c>
      <c r="W124">
        <v>0</v>
      </c>
      <c r="X124">
        <f t="shared" si="29"/>
        <v>0</v>
      </c>
      <c r="Y124">
        <v>0</v>
      </c>
      <c r="Z124">
        <f t="shared" si="30"/>
        <v>0</v>
      </c>
      <c r="AA124">
        <v>0</v>
      </c>
      <c r="AB124">
        <f t="shared" si="31"/>
        <v>0</v>
      </c>
      <c r="AC124">
        <v>0.5</v>
      </c>
      <c r="AD124">
        <f t="shared" si="45"/>
        <v>0</v>
      </c>
      <c r="AE124">
        <v>0.2</v>
      </c>
      <c r="AF124">
        <f t="shared" si="32"/>
        <v>0</v>
      </c>
      <c r="AG124">
        <v>1</v>
      </c>
      <c r="AH124">
        <f t="shared" si="33"/>
        <v>0</v>
      </c>
      <c r="AI124">
        <v>0</v>
      </c>
      <c r="AJ124">
        <f t="shared" si="34"/>
        <v>0</v>
      </c>
      <c r="AK124">
        <v>1.8</v>
      </c>
      <c r="AL124">
        <f t="shared" si="35"/>
        <v>0</v>
      </c>
      <c r="AM124">
        <v>0</v>
      </c>
      <c r="AN124">
        <f t="shared" si="36"/>
        <v>0</v>
      </c>
      <c r="AO124">
        <v>0</v>
      </c>
      <c r="AP124">
        <f t="shared" si="37"/>
        <v>0</v>
      </c>
      <c r="AQ124">
        <v>0.2</v>
      </c>
      <c r="AR124">
        <f t="shared" si="38"/>
        <v>0</v>
      </c>
      <c r="AS124">
        <v>0</v>
      </c>
      <c r="AT124">
        <f t="shared" si="39"/>
        <v>0</v>
      </c>
      <c r="AU124">
        <v>0</v>
      </c>
      <c r="AV124">
        <f t="shared" si="40"/>
        <v>0</v>
      </c>
      <c r="AW124">
        <v>0</v>
      </c>
      <c r="AX124">
        <f t="shared" si="41"/>
        <v>0</v>
      </c>
      <c r="AY124">
        <f t="shared" si="24"/>
        <v>1</v>
      </c>
    </row>
    <row r="125" spans="1:51">
      <c r="A125" s="1" t="s">
        <v>232</v>
      </c>
      <c r="B125" s="6">
        <v>20287256</v>
      </c>
      <c r="F125" t="s">
        <v>105</v>
      </c>
      <c r="G125" s="1">
        <v>50</v>
      </c>
      <c r="H125" t="s">
        <v>110</v>
      </c>
      <c r="I125">
        <v>1.006</v>
      </c>
      <c r="J125">
        <f t="shared" si="44"/>
        <v>1</v>
      </c>
      <c r="K125">
        <v>5</v>
      </c>
      <c r="L125">
        <f t="shared" si="25"/>
        <v>0</v>
      </c>
      <c r="M125">
        <v>0</v>
      </c>
      <c r="N125">
        <f t="shared" si="26"/>
        <v>0</v>
      </c>
      <c r="O125">
        <v>0</v>
      </c>
      <c r="P125">
        <f t="shared" si="27"/>
        <v>0</v>
      </c>
      <c r="Q125">
        <v>0</v>
      </c>
      <c r="R125">
        <f t="shared" si="42"/>
        <v>0</v>
      </c>
      <c r="S125">
        <v>0</v>
      </c>
      <c r="T125">
        <f t="shared" si="28"/>
        <v>0</v>
      </c>
      <c r="U125">
        <v>0</v>
      </c>
      <c r="V125">
        <f t="shared" si="43"/>
        <v>0</v>
      </c>
      <c r="W125">
        <v>0</v>
      </c>
      <c r="X125">
        <f t="shared" si="29"/>
        <v>0</v>
      </c>
      <c r="Y125">
        <v>0</v>
      </c>
      <c r="Z125">
        <f t="shared" si="30"/>
        <v>0</v>
      </c>
      <c r="AA125">
        <v>2</v>
      </c>
      <c r="AB125">
        <f t="shared" si="31"/>
        <v>1</v>
      </c>
      <c r="AC125">
        <v>217.7</v>
      </c>
      <c r="AD125">
        <f t="shared" si="45"/>
        <v>1</v>
      </c>
      <c r="AE125">
        <v>5.9</v>
      </c>
      <c r="AF125">
        <f t="shared" si="32"/>
        <v>0</v>
      </c>
      <c r="AG125">
        <v>7.9</v>
      </c>
      <c r="AH125">
        <f t="shared" si="33"/>
        <v>0</v>
      </c>
      <c r="AI125">
        <v>0.38</v>
      </c>
      <c r="AJ125">
        <f t="shared" si="34"/>
        <v>0</v>
      </c>
      <c r="AK125">
        <v>129</v>
      </c>
      <c r="AL125">
        <f t="shared" si="35"/>
        <v>0</v>
      </c>
      <c r="AM125">
        <v>34.700000000000003</v>
      </c>
      <c r="AN125">
        <f t="shared" si="36"/>
        <v>1</v>
      </c>
      <c r="AO125">
        <v>0</v>
      </c>
      <c r="AP125">
        <f t="shared" si="37"/>
        <v>0</v>
      </c>
      <c r="AQ125">
        <v>0.1</v>
      </c>
      <c r="AR125">
        <f t="shared" si="38"/>
        <v>0</v>
      </c>
      <c r="AS125">
        <v>0.25</v>
      </c>
      <c r="AT125">
        <f t="shared" si="39"/>
        <v>0</v>
      </c>
      <c r="AU125">
        <v>0</v>
      </c>
      <c r="AV125">
        <f t="shared" si="40"/>
        <v>0</v>
      </c>
      <c r="AW125">
        <v>0</v>
      </c>
      <c r="AX125">
        <f t="shared" si="41"/>
        <v>0</v>
      </c>
      <c r="AY125">
        <f t="shared" si="24"/>
        <v>3</v>
      </c>
    </row>
    <row r="126" spans="1:51">
      <c r="A126" s="1" t="s">
        <v>233</v>
      </c>
      <c r="B126" s="6">
        <v>20287233</v>
      </c>
      <c r="F126" t="s">
        <v>102</v>
      </c>
      <c r="G126" s="1">
        <v>22</v>
      </c>
      <c r="H126" t="s">
        <v>106</v>
      </c>
      <c r="I126">
        <v>1.038</v>
      </c>
      <c r="J126">
        <f t="shared" si="44"/>
        <v>1</v>
      </c>
      <c r="K126">
        <v>5.5</v>
      </c>
      <c r="L126">
        <f t="shared" si="25"/>
        <v>0</v>
      </c>
      <c r="M126">
        <v>0.2</v>
      </c>
      <c r="N126">
        <f t="shared" si="26"/>
        <v>0</v>
      </c>
      <c r="O126">
        <v>0</v>
      </c>
      <c r="P126">
        <f t="shared" si="27"/>
        <v>0</v>
      </c>
      <c r="Q126">
        <v>0</v>
      </c>
      <c r="R126">
        <f t="shared" si="42"/>
        <v>0</v>
      </c>
      <c r="S126">
        <v>0</v>
      </c>
      <c r="T126">
        <f t="shared" si="28"/>
        <v>0</v>
      </c>
      <c r="U126">
        <v>0</v>
      </c>
      <c r="V126">
        <f t="shared" si="43"/>
        <v>0</v>
      </c>
      <c r="W126">
        <v>0</v>
      </c>
      <c r="X126">
        <f t="shared" si="29"/>
        <v>0</v>
      </c>
      <c r="Y126">
        <v>0</v>
      </c>
      <c r="Z126">
        <f t="shared" si="30"/>
        <v>0</v>
      </c>
      <c r="AA126">
        <v>0</v>
      </c>
      <c r="AB126">
        <f t="shared" si="31"/>
        <v>0</v>
      </c>
      <c r="AC126">
        <v>8.9</v>
      </c>
      <c r="AD126">
        <f t="shared" si="45"/>
        <v>0</v>
      </c>
      <c r="AE126">
        <v>1.2</v>
      </c>
      <c r="AF126">
        <f t="shared" si="32"/>
        <v>0</v>
      </c>
      <c r="AG126">
        <v>0.6</v>
      </c>
      <c r="AH126">
        <f t="shared" si="33"/>
        <v>0</v>
      </c>
      <c r="AI126">
        <v>0.25</v>
      </c>
      <c r="AJ126">
        <f t="shared" si="34"/>
        <v>0</v>
      </c>
      <c r="AK126">
        <v>3.6</v>
      </c>
      <c r="AL126">
        <f t="shared" si="35"/>
        <v>0</v>
      </c>
      <c r="AM126">
        <v>0.6</v>
      </c>
      <c r="AN126">
        <f t="shared" si="36"/>
        <v>1</v>
      </c>
      <c r="AO126">
        <v>0</v>
      </c>
      <c r="AP126">
        <f t="shared" si="37"/>
        <v>0</v>
      </c>
      <c r="AQ126">
        <v>0.3</v>
      </c>
      <c r="AR126">
        <f t="shared" si="38"/>
        <v>0</v>
      </c>
      <c r="AS126">
        <v>0.12</v>
      </c>
      <c r="AT126">
        <f t="shared" si="39"/>
        <v>0</v>
      </c>
      <c r="AU126">
        <v>1</v>
      </c>
      <c r="AV126">
        <f t="shared" si="40"/>
        <v>0</v>
      </c>
      <c r="AW126">
        <v>0</v>
      </c>
      <c r="AX126">
        <f t="shared" si="41"/>
        <v>0</v>
      </c>
      <c r="AY126">
        <f t="shared" si="24"/>
        <v>1</v>
      </c>
    </row>
    <row r="127" spans="1:51">
      <c r="A127" s="1" t="s">
        <v>234</v>
      </c>
      <c r="B127" s="6">
        <v>20287232</v>
      </c>
      <c r="F127" t="s">
        <v>102</v>
      </c>
      <c r="G127" s="1">
        <v>61</v>
      </c>
      <c r="H127" t="s">
        <v>110</v>
      </c>
      <c r="I127">
        <v>1.042</v>
      </c>
      <c r="J127">
        <f t="shared" si="44"/>
        <v>1</v>
      </c>
      <c r="K127">
        <v>6</v>
      </c>
      <c r="L127">
        <f t="shared" si="25"/>
        <v>0</v>
      </c>
      <c r="M127">
        <v>0</v>
      </c>
      <c r="N127">
        <f t="shared" si="26"/>
        <v>0</v>
      </c>
      <c r="O127">
        <v>0</v>
      </c>
      <c r="P127">
        <f t="shared" si="27"/>
        <v>0</v>
      </c>
      <c r="Q127">
        <v>4</v>
      </c>
      <c r="R127">
        <f t="shared" si="42"/>
        <v>1</v>
      </c>
      <c r="S127">
        <v>0</v>
      </c>
      <c r="T127">
        <f t="shared" si="28"/>
        <v>0</v>
      </c>
      <c r="U127">
        <v>0</v>
      </c>
      <c r="V127">
        <f t="shared" si="43"/>
        <v>0</v>
      </c>
      <c r="W127">
        <v>0</v>
      </c>
      <c r="X127">
        <f t="shared" si="29"/>
        <v>0</v>
      </c>
      <c r="Y127">
        <v>0</v>
      </c>
      <c r="Z127">
        <f t="shared" si="30"/>
        <v>0</v>
      </c>
      <c r="AA127">
        <v>0</v>
      </c>
      <c r="AB127">
        <f t="shared" si="31"/>
        <v>0</v>
      </c>
      <c r="AC127">
        <v>1.8</v>
      </c>
      <c r="AD127">
        <f t="shared" si="45"/>
        <v>0</v>
      </c>
      <c r="AE127">
        <v>2.2000000000000002</v>
      </c>
      <c r="AF127">
        <f t="shared" si="32"/>
        <v>0</v>
      </c>
      <c r="AG127">
        <v>0.7</v>
      </c>
      <c r="AH127">
        <f t="shared" si="33"/>
        <v>0</v>
      </c>
      <c r="AI127">
        <v>0</v>
      </c>
      <c r="AJ127">
        <f t="shared" si="34"/>
        <v>0</v>
      </c>
      <c r="AK127">
        <v>1.8</v>
      </c>
      <c r="AL127">
        <f t="shared" si="35"/>
        <v>0</v>
      </c>
      <c r="AM127">
        <v>0</v>
      </c>
      <c r="AN127">
        <f t="shared" si="36"/>
        <v>0</v>
      </c>
      <c r="AO127">
        <v>0</v>
      </c>
      <c r="AP127">
        <f t="shared" si="37"/>
        <v>0</v>
      </c>
      <c r="AQ127">
        <v>0.6</v>
      </c>
      <c r="AR127">
        <f t="shared" si="38"/>
        <v>0</v>
      </c>
      <c r="AS127">
        <v>0</v>
      </c>
      <c r="AT127">
        <f t="shared" si="39"/>
        <v>0</v>
      </c>
      <c r="AU127">
        <v>0</v>
      </c>
      <c r="AV127">
        <f t="shared" si="40"/>
        <v>0</v>
      </c>
      <c r="AW127">
        <v>0</v>
      </c>
      <c r="AX127">
        <f t="shared" si="41"/>
        <v>0</v>
      </c>
      <c r="AY127">
        <f t="shared" si="24"/>
        <v>1</v>
      </c>
    </row>
    <row r="128" spans="1:51">
      <c r="A128" s="1" t="s">
        <v>235</v>
      </c>
      <c r="B128" s="6">
        <v>20287230</v>
      </c>
      <c r="F128" t="s">
        <v>105</v>
      </c>
      <c r="G128" s="1">
        <v>61</v>
      </c>
      <c r="H128" t="s">
        <v>106</v>
      </c>
      <c r="I128">
        <v>1.0229999999999999</v>
      </c>
      <c r="J128">
        <f t="shared" si="44"/>
        <v>0</v>
      </c>
      <c r="K128">
        <v>5.5</v>
      </c>
      <c r="L128">
        <f t="shared" si="25"/>
        <v>0</v>
      </c>
      <c r="M128">
        <v>0.1</v>
      </c>
      <c r="N128">
        <f t="shared" si="26"/>
        <v>0</v>
      </c>
      <c r="O128">
        <v>0</v>
      </c>
      <c r="P128">
        <f t="shared" si="27"/>
        <v>0</v>
      </c>
      <c r="Q128">
        <v>0</v>
      </c>
      <c r="R128">
        <f t="shared" si="42"/>
        <v>0</v>
      </c>
      <c r="S128">
        <v>0</v>
      </c>
      <c r="T128">
        <f t="shared" si="28"/>
        <v>0</v>
      </c>
      <c r="U128">
        <v>0</v>
      </c>
      <c r="V128">
        <f t="shared" si="43"/>
        <v>0</v>
      </c>
      <c r="W128">
        <v>0</v>
      </c>
      <c r="X128">
        <f t="shared" si="29"/>
        <v>0</v>
      </c>
      <c r="Y128">
        <v>0</v>
      </c>
      <c r="Z128">
        <f t="shared" si="30"/>
        <v>0</v>
      </c>
      <c r="AA128">
        <v>0</v>
      </c>
      <c r="AB128">
        <f t="shared" si="31"/>
        <v>0</v>
      </c>
      <c r="AC128">
        <v>16.5</v>
      </c>
      <c r="AD128">
        <f t="shared" si="45"/>
        <v>0</v>
      </c>
      <c r="AE128">
        <v>15</v>
      </c>
      <c r="AF128">
        <f t="shared" si="32"/>
        <v>0</v>
      </c>
      <c r="AG128">
        <v>15.1</v>
      </c>
      <c r="AH128">
        <f t="shared" si="33"/>
        <v>0</v>
      </c>
      <c r="AI128">
        <v>1.1599999999999999</v>
      </c>
      <c r="AJ128">
        <f t="shared" si="34"/>
        <v>0</v>
      </c>
      <c r="AK128">
        <v>486.6</v>
      </c>
      <c r="AL128">
        <f t="shared" si="35"/>
        <v>1</v>
      </c>
      <c r="AM128">
        <v>1</v>
      </c>
      <c r="AN128">
        <f t="shared" si="36"/>
        <v>1</v>
      </c>
      <c r="AO128">
        <v>0</v>
      </c>
      <c r="AP128">
        <f t="shared" si="37"/>
        <v>0</v>
      </c>
      <c r="AQ128">
        <v>2.4</v>
      </c>
      <c r="AR128">
        <f t="shared" si="38"/>
        <v>0</v>
      </c>
      <c r="AS128">
        <v>0.51</v>
      </c>
      <c r="AT128">
        <f t="shared" si="39"/>
        <v>0</v>
      </c>
      <c r="AU128">
        <v>3.9</v>
      </c>
      <c r="AV128">
        <f t="shared" si="40"/>
        <v>0</v>
      </c>
      <c r="AW128">
        <v>0</v>
      </c>
      <c r="AX128">
        <f t="shared" si="41"/>
        <v>0</v>
      </c>
      <c r="AY128">
        <f t="shared" si="24"/>
        <v>2</v>
      </c>
    </row>
    <row r="129" spans="1:51">
      <c r="A129" s="1" t="s">
        <v>236</v>
      </c>
      <c r="B129" s="6">
        <v>20287229</v>
      </c>
      <c r="F129" t="s">
        <v>105</v>
      </c>
      <c r="G129" s="1">
        <v>71</v>
      </c>
      <c r="H129" t="s">
        <v>103</v>
      </c>
      <c r="I129">
        <v>1</v>
      </c>
      <c r="J129">
        <f t="shared" si="44"/>
        <v>1</v>
      </c>
      <c r="K129">
        <v>7.5</v>
      </c>
      <c r="L129">
        <f t="shared" si="25"/>
        <v>1</v>
      </c>
      <c r="M129">
        <v>0</v>
      </c>
      <c r="N129">
        <f t="shared" si="26"/>
        <v>0</v>
      </c>
      <c r="O129">
        <v>0</v>
      </c>
      <c r="P129">
        <f t="shared" si="27"/>
        <v>0</v>
      </c>
      <c r="Q129">
        <v>0</v>
      </c>
      <c r="R129">
        <f t="shared" si="42"/>
        <v>0</v>
      </c>
      <c r="S129">
        <v>0</v>
      </c>
      <c r="T129">
        <f t="shared" si="28"/>
        <v>0</v>
      </c>
      <c r="U129">
        <v>0</v>
      </c>
      <c r="V129">
        <f t="shared" si="43"/>
        <v>0</v>
      </c>
      <c r="W129">
        <v>0</v>
      </c>
      <c r="X129">
        <f t="shared" si="29"/>
        <v>0</v>
      </c>
      <c r="Y129">
        <v>0</v>
      </c>
      <c r="Z129">
        <f t="shared" si="30"/>
        <v>0</v>
      </c>
      <c r="AA129">
        <v>0</v>
      </c>
      <c r="AB129">
        <f t="shared" si="31"/>
        <v>0</v>
      </c>
      <c r="AC129">
        <v>0.5</v>
      </c>
      <c r="AD129">
        <f t="shared" si="45"/>
        <v>0</v>
      </c>
      <c r="AE129">
        <v>0.1</v>
      </c>
      <c r="AF129">
        <f t="shared" si="32"/>
        <v>0</v>
      </c>
      <c r="AG129">
        <v>0.1</v>
      </c>
      <c r="AH129">
        <f t="shared" si="33"/>
        <v>0</v>
      </c>
      <c r="AI129">
        <v>0</v>
      </c>
      <c r="AJ129">
        <f t="shared" si="34"/>
        <v>0</v>
      </c>
      <c r="AK129">
        <v>1.8</v>
      </c>
      <c r="AL129">
        <f t="shared" si="35"/>
        <v>0</v>
      </c>
      <c r="AM129">
        <v>0</v>
      </c>
      <c r="AN129">
        <f t="shared" si="36"/>
        <v>0</v>
      </c>
      <c r="AO129">
        <v>0</v>
      </c>
      <c r="AP129">
        <f t="shared" si="37"/>
        <v>0</v>
      </c>
      <c r="AQ129">
        <v>0.1</v>
      </c>
      <c r="AR129">
        <f t="shared" si="38"/>
        <v>0</v>
      </c>
      <c r="AS129">
        <v>0</v>
      </c>
      <c r="AT129">
        <f t="shared" si="39"/>
        <v>0</v>
      </c>
      <c r="AU129">
        <v>0</v>
      </c>
      <c r="AV129">
        <f t="shared" si="40"/>
        <v>0</v>
      </c>
      <c r="AW129">
        <v>0</v>
      </c>
      <c r="AX129">
        <f t="shared" si="41"/>
        <v>0</v>
      </c>
      <c r="AY129">
        <f t="shared" si="24"/>
        <v>1</v>
      </c>
    </row>
    <row r="130" spans="1:51">
      <c r="A130" s="1" t="s">
        <v>237</v>
      </c>
      <c r="B130" s="6">
        <v>20287228</v>
      </c>
      <c r="F130" t="s">
        <v>105</v>
      </c>
      <c r="G130" s="1">
        <v>25</v>
      </c>
      <c r="H130" t="s">
        <v>110</v>
      </c>
      <c r="I130">
        <v>1.012</v>
      </c>
      <c r="J130">
        <f t="shared" si="44"/>
        <v>0</v>
      </c>
      <c r="K130">
        <v>7</v>
      </c>
      <c r="L130">
        <f t="shared" si="25"/>
        <v>0</v>
      </c>
      <c r="M130">
        <v>0</v>
      </c>
      <c r="N130">
        <f t="shared" si="26"/>
        <v>0</v>
      </c>
      <c r="O130">
        <v>0</v>
      </c>
      <c r="P130">
        <f t="shared" si="27"/>
        <v>0</v>
      </c>
      <c r="Q130">
        <v>0</v>
      </c>
      <c r="R130">
        <f t="shared" si="42"/>
        <v>0</v>
      </c>
      <c r="S130">
        <v>0</v>
      </c>
      <c r="T130">
        <f t="shared" si="28"/>
        <v>0</v>
      </c>
      <c r="U130">
        <v>0</v>
      </c>
      <c r="V130">
        <f t="shared" si="43"/>
        <v>0</v>
      </c>
      <c r="W130">
        <v>0</v>
      </c>
      <c r="X130">
        <f t="shared" si="29"/>
        <v>0</v>
      </c>
      <c r="Y130">
        <v>0</v>
      </c>
      <c r="Z130">
        <f t="shared" si="30"/>
        <v>0</v>
      </c>
      <c r="AA130">
        <v>0</v>
      </c>
      <c r="AB130">
        <f t="shared" si="31"/>
        <v>0</v>
      </c>
      <c r="AC130">
        <v>1.2</v>
      </c>
      <c r="AD130">
        <f t="shared" si="45"/>
        <v>0</v>
      </c>
      <c r="AE130">
        <v>5.0999999999999996</v>
      </c>
      <c r="AF130">
        <f t="shared" si="32"/>
        <v>0</v>
      </c>
      <c r="AG130">
        <v>10.8</v>
      </c>
      <c r="AH130">
        <f t="shared" si="33"/>
        <v>0</v>
      </c>
      <c r="AI130">
        <v>0.12</v>
      </c>
      <c r="AJ130">
        <f t="shared" si="34"/>
        <v>0</v>
      </c>
      <c r="AK130">
        <v>152.9</v>
      </c>
      <c r="AL130">
        <f t="shared" si="35"/>
        <v>0</v>
      </c>
      <c r="AM130">
        <v>0.1</v>
      </c>
      <c r="AN130">
        <f t="shared" si="36"/>
        <v>0</v>
      </c>
      <c r="AO130">
        <v>0</v>
      </c>
      <c r="AP130">
        <f t="shared" si="37"/>
        <v>0</v>
      </c>
      <c r="AQ130">
        <v>2</v>
      </c>
      <c r="AR130">
        <f t="shared" si="38"/>
        <v>0</v>
      </c>
      <c r="AS130">
        <v>0</v>
      </c>
      <c r="AT130">
        <f t="shared" si="39"/>
        <v>0</v>
      </c>
      <c r="AU130">
        <v>0</v>
      </c>
      <c r="AV130">
        <f t="shared" si="40"/>
        <v>0</v>
      </c>
      <c r="AW130">
        <v>0</v>
      </c>
      <c r="AX130">
        <f t="shared" si="41"/>
        <v>0</v>
      </c>
      <c r="AY130">
        <f t="shared" si="24"/>
        <v>0</v>
      </c>
    </row>
    <row r="131" spans="1:51">
      <c r="A131" s="1" t="s">
        <v>238</v>
      </c>
      <c r="B131" s="6">
        <v>20287226</v>
      </c>
      <c r="F131" t="s">
        <v>105</v>
      </c>
      <c r="G131" s="1">
        <v>54</v>
      </c>
      <c r="H131" t="s">
        <v>110</v>
      </c>
      <c r="I131">
        <v>1.012</v>
      </c>
      <c r="J131">
        <f t="shared" si="44"/>
        <v>0</v>
      </c>
      <c r="K131">
        <v>5</v>
      </c>
      <c r="L131">
        <f t="shared" si="25"/>
        <v>0</v>
      </c>
      <c r="M131">
        <v>0</v>
      </c>
      <c r="N131">
        <f t="shared" si="26"/>
        <v>0</v>
      </c>
      <c r="O131">
        <v>0</v>
      </c>
      <c r="P131">
        <f t="shared" si="27"/>
        <v>0</v>
      </c>
      <c r="Q131">
        <v>0</v>
      </c>
      <c r="R131">
        <f t="shared" si="42"/>
        <v>0</v>
      </c>
      <c r="S131">
        <v>0</v>
      </c>
      <c r="T131">
        <f t="shared" si="28"/>
        <v>0</v>
      </c>
      <c r="U131">
        <v>0</v>
      </c>
      <c r="V131">
        <f t="shared" si="43"/>
        <v>0</v>
      </c>
      <c r="W131">
        <v>0</v>
      </c>
      <c r="X131">
        <f t="shared" si="29"/>
        <v>0</v>
      </c>
      <c r="Y131">
        <v>0</v>
      </c>
      <c r="Z131">
        <f t="shared" si="30"/>
        <v>0</v>
      </c>
      <c r="AA131">
        <v>0</v>
      </c>
      <c r="AB131">
        <f t="shared" si="31"/>
        <v>0</v>
      </c>
      <c r="AC131">
        <v>2.2999999999999998</v>
      </c>
      <c r="AD131">
        <f t="shared" si="45"/>
        <v>0</v>
      </c>
      <c r="AE131">
        <v>1.9</v>
      </c>
      <c r="AF131">
        <f t="shared" si="32"/>
        <v>0</v>
      </c>
      <c r="AG131">
        <v>0.7</v>
      </c>
      <c r="AH131">
        <f t="shared" si="33"/>
        <v>0</v>
      </c>
      <c r="AI131">
        <v>0</v>
      </c>
      <c r="AJ131">
        <f t="shared" si="34"/>
        <v>0</v>
      </c>
      <c r="AK131">
        <v>1.8</v>
      </c>
      <c r="AL131">
        <f t="shared" si="35"/>
        <v>0</v>
      </c>
      <c r="AM131">
        <v>0.1</v>
      </c>
      <c r="AN131">
        <f t="shared" si="36"/>
        <v>0</v>
      </c>
      <c r="AO131">
        <v>0</v>
      </c>
      <c r="AP131">
        <f t="shared" si="37"/>
        <v>0</v>
      </c>
      <c r="AQ131">
        <v>0.6</v>
      </c>
      <c r="AR131">
        <f t="shared" si="38"/>
        <v>0</v>
      </c>
      <c r="AS131">
        <v>0</v>
      </c>
      <c r="AT131">
        <f t="shared" si="39"/>
        <v>0</v>
      </c>
      <c r="AU131">
        <v>0</v>
      </c>
      <c r="AV131">
        <f t="shared" si="40"/>
        <v>0</v>
      </c>
      <c r="AW131">
        <v>0</v>
      </c>
      <c r="AX131">
        <f t="shared" si="41"/>
        <v>0</v>
      </c>
      <c r="AY131">
        <f t="shared" si="24"/>
        <v>0</v>
      </c>
    </row>
    <row r="132" spans="1:51">
      <c r="A132" s="1" t="s">
        <v>239</v>
      </c>
      <c r="B132" s="6">
        <v>20287225</v>
      </c>
      <c r="F132" t="s">
        <v>102</v>
      </c>
      <c r="G132" s="1">
        <v>25</v>
      </c>
      <c r="H132" t="s">
        <v>110</v>
      </c>
      <c r="I132">
        <v>1.0149999999999999</v>
      </c>
      <c r="J132">
        <f t="shared" si="44"/>
        <v>0</v>
      </c>
      <c r="K132">
        <v>8</v>
      </c>
      <c r="L132">
        <f t="shared" si="25"/>
        <v>1</v>
      </c>
      <c r="M132">
        <v>0</v>
      </c>
      <c r="N132">
        <f t="shared" si="26"/>
        <v>0</v>
      </c>
      <c r="O132">
        <v>0</v>
      </c>
      <c r="P132">
        <f t="shared" si="27"/>
        <v>0</v>
      </c>
      <c r="Q132">
        <v>0</v>
      </c>
      <c r="R132">
        <f t="shared" si="42"/>
        <v>0</v>
      </c>
      <c r="S132">
        <v>0</v>
      </c>
      <c r="T132">
        <f t="shared" si="28"/>
        <v>0</v>
      </c>
      <c r="U132">
        <v>0</v>
      </c>
      <c r="V132">
        <f t="shared" si="43"/>
        <v>0</v>
      </c>
      <c r="W132">
        <v>0</v>
      </c>
      <c r="X132">
        <f t="shared" si="29"/>
        <v>0</v>
      </c>
      <c r="Y132">
        <v>0</v>
      </c>
      <c r="Z132">
        <f t="shared" si="30"/>
        <v>0</v>
      </c>
      <c r="AA132">
        <v>0</v>
      </c>
      <c r="AB132">
        <f t="shared" si="31"/>
        <v>0</v>
      </c>
      <c r="AC132">
        <v>1.6</v>
      </c>
      <c r="AD132">
        <f t="shared" si="45"/>
        <v>0</v>
      </c>
      <c r="AE132">
        <v>4.0999999999999996</v>
      </c>
      <c r="AF132">
        <f t="shared" si="32"/>
        <v>0</v>
      </c>
      <c r="AG132">
        <v>8.8000000000000007</v>
      </c>
      <c r="AH132">
        <f t="shared" si="33"/>
        <v>1</v>
      </c>
      <c r="AI132">
        <v>0</v>
      </c>
      <c r="AJ132">
        <f t="shared" si="34"/>
        <v>0</v>
      </c>
      <c r="AK132">
        <v>245.2</v>
      </c>
      <c r="AL132">
        <f t="shared" si="35"/>
        <v>0</v>
      </c>
      <c r="AM132">
        <v>0</v>
      </c>
      <c r="AN132">
        <f t="shared" si="36"/>
        <v>0</v>
      </c>
      <c r="AO132">
        <v>0</v>
      </c>
      <c r="AP132">
        <f t="shared" si="37"/>
        <v>0</v>
      </c>
      <c r="AQ132">
        <v>1</v>
      </c>
      <c r="AR132">
        <f t="shared" si="38"/>
        <v>0</v>
      </c>
      <c r="AS132">
        <v>0</v>
      </c>
      <c r="AT132">
        <f t="shared" si="39"/>
        <v>0</v>
      </c>
      <c r="AU132">
        <v>0</v>
      </c>
      <c r="AV132">
        <f t="shared" si="40"/>
        <v>0</v>
      </c>
      <c r="AW132">
        <v>0</v>
      </c>
      <c r="AX132">
        <f t="shared" si="41"/>
        <v>0</v>
      </c>
      <c r="AY132">
        <f t="shared" ref="AY132:AY195" si="46">L132+N132+P132+R132+T132+V132+X132+Z132+AB132+AD132+AF132+AH132+AJ132+AL132+AN132+AP132+AR132+AT132+AV132+AX132</f>
        <v>2</v>
      </c>
    </row>
    <row r="133" spans="1:51">
      <c r="A133" s="1" t="s">
        <v>240</v>
      </c>
      <c r="B133" s="6">
        <v>20287224</v>
      </c>
      <c r="F133" t="s">
        <v>102</v>
      </c>
      <c r="G133" s="1">
        <v>21</v>
      </c>
      <c r="H133" t="s">
        <v>106</v>
      </c>
      <c r="I133">
        <v>1.024</v>
      </c>
      <c r="J133">
        <f t="shared" si="44"/>
        <v>0</v>
      </c>
      <c r="K133">
        <v>6</v>
      </c>
      <c r="L133">
        <f t="shared" ref="L133:L196" si="47">IF(EXACT($F133,"m"),IF(K133&gt;=5,IF(K133&lt;=7,0,1),1),IF(K133&gt;=5,IF(K133&lt;=7,0,1),1))</f>
        <v>0</v>
      </c>
      <c r="M133">
        <v>0.1</v>
      </c>
      <c r="N133">
        <f t="shared" ref="N133:N157" si="48">IF(EXACT($F133,"m"),IF(M133&gt;=0,IF(M133&lt;=0.29,0,1),1),IF(M133&gt;=0,IF(M133&lt;=0.29,0,1),1))</f>
        <v>0</v>
      </c>
      <c r="O133">
        <v>0</v>
      </c>
      <c r="P133">
        <f t="shared" ref="P133:P163" si="49">IF(EXACT($F133,"m"),IF(O133&gt;=0,IF(O133&lt;=0.09,0,1),1),IF(O133&gt;=0,IF(O133&lt;=0.09,0,1),1))</f>
        <v>0</v>
      </c>
      <c r="Q133">
        <v>0</v>
      </c>
      <c r="R133">
        <f t="shared" si="42"/>
        <v>0</v>
      </c>
      <c r="S133">
        <v>0</v>
      </c>
      <c r="T133">
        <f t="shared" ref="T133:T159" si="50">IF(EXACT($F133,"m"),IF(S133&gt;=0,IF(S133&lt;=0.09,0,1),1),IF(S133&gt;=0,IF(S133&lt;=0.09,0,1),1))</f>
        <v>0</v>
      </c>
      <c r="U133">
        <v>0</v>
      </c>
      <c r="V133">
        <f t="shared" si="43"/>
        <v>0</v>
      </c>
      <c r="W133">
        <v>0</v>
      </c>
      <c r="X133">
        <f t="shared" ref="X133:X160" si="51">IF(EXACT($F133,"m"),IF(W133&gt;=0,IF(W133&lt;=0.09,0,1),1),IF(W133&gt;=0,IF(W133&lt;=0.09,0,1),1))</f>
        <v>0</v>
      </c>
      <c r="Y133">
        <v>0</v>
      </c>
      <c r="Z133">
        <f t="shared" ref="Z133:Z175" si="52">IF(EXACT($F133,"m"),IF(Y133&gt;=0,IF(Y133&lt;=0.09,0,1),1),IF(Y133&gt;=0,IF(Y133&lt;=0.09,0,1),1))</f>
        <v>0</v>
      </c>
      <c r="AA133">
        <v>0</v>
      </c>
      <c r="AB133">
        <f t="shared" ref="AB133:AB169" si="53">IF(EXACT($F133,"m"),IF(AA133&gt;=0,IF(AA133&lt;=0.09,0,1),1),IF(AA133&gt;=0,IF(AA133&lt;=0.09,0,1),1))</f>
        <v>0</v>
      </c>
      <c r="AC133">
        <v>5.8</v>
      </c>
      <c r="AD133">
        <f t="shared" si="45"/>
        <v>0</v>
      </c>
      <c r="AE133">
        <v>0.9</v>
      </c>
      <c r="AF133">
        <f t="shared" ref="AF133:AF158" si="54">IF(EXACT($F133,"m"),IF(AE133&gt;=0,IF(AE133&lt;=14,0,1),1),IF(AE133&gt;=0,IF(AE133&lt;=17,0,1),1))</f>
        <v>0</v>
      </c>
      <c r="AG133">
        <v>0.3</v>
      </c>
      <c r="AH133">
        <f t="shared" ref="AH133:AH162" si="55">IF(EXACT($F133,"m"),IF(AG133&gt;=0,IF(AG133&lt;=7.1,0,1),1),IF(AG133&gt;=0,IF(AG133&lt;=39.6,0,1),1))</f>
        <v>0</v>
      </c>
      <c r="AI133">
        <v>0</v>
      </c>
      <c r="AJ133">
        <f t="shared" ref="AJ133:AJ162" si="56">IF(EXACT($F133,"m"),IF(AI133&gt;=0,IF(AI133&lt;=3.14,0,1),1),IF(AI133&gt;=0,IF(AI133&lt;=3.14,0,1),1))</f>
        <v>0</v>
      </c>
      <c r="AK133">
        <v>1.8</v>
      </c>
      <c r="AL133">
        <f t="shared" ref="AL133:AL163" si="57">IF(EXACT($F133,"m"),IF(AK133&gt;=0,IF(AK133&lt;=300,0,1),1),IF(AK133&gt;=0,IF(AK133&lt;=300,0,1),1))</f>
        <v>0</v>
      </c>
      <c r="AM133">
        <v>0.2</v>
      </c>
      <c r="AN133">
        <f t="shared" ref="AN133:AN171" si="58">IF(EXACT($F133,"m"),IF(AM133&gt;=0,IF(AM133&lt;=0.3,0,1),1),IF(AM133&gt;=0,IF(AM133&lt;=0.3,0,1),1))</f>
        <v>0</v>
      </c>
      <c r="AO133">
        <v>0</v>
      </c>
      <c r="AP133">
        <f t="shared" ref="AP133:AP159" si="59">IF(EXACT($F133,"m"),IF(AO133&gt;=0,IF(AO133&lt;=0.1,0,1),1),IF(AO133&gt;=0,IF(AO133&lt;=0.1,0,1),1))</f>
        <v>0</v>
      </c>
      <c r="AQ133">
        <v>0.2</v>
      </c>
      <c r="AR133">
        <f t="shared" ref="AR133:AR196" si="60">IF(EXACT($F133,"m"),IF(AQ133&gt;=0,IF(AQ133&lt;=6,0,1),1),IF(AQ133&gt;=0,IF(AQ133&lt;=6,0,1),1))</f>
        <v>0</v>
      </c>
      <c r="AS133">
        <v>0</v>
      </c>
      <c r="AT133">
        <f t="shared" ref="AT133:AT159" si="61">IF(EXACT($F133,"m"),IF(AS133&gt;=0,IF(AS133&lt;=0.7,0,1),1),IF(AS133&gt;=0,IF(AS133&lt;=0.7,0,1),1))</f>
        <v>0</v>
      </c>
      <c r="AU133">
        <v>1.6</v>
      </c>
      <c r="AV133">
        <f t="shared" ref="AV133:AV166" si="62">IF(EXACT($F133,"m"),IF(AU133&gt;=0,IF(AU133&lt;=4.8,0,1),1),IF(AU133&gt;=0,IF(AU133&lt;=4.8,0,1),1))</f>
        <v>0</v>
      </c>
      <c r="AW133">
        <v>0</v>
      </c>
      <c r="AX133">
        <f t="shared" ref="AX133:AX196" si="63">IF(EXACT($F133,"m"),IF(AW133&gt;=0,IF(AW133&lt;=0.09,0,1),1),IF(AW133&gt;=0,IF(AW133&lt;=0.09,0,1),1))</f>
        <v>0</v>
      </c>
      <c r="AY133">
        <f t="shared" si="46"/>
        <v>0</v>
      </c>
    </row>
    <row r="134" spans="1:51">
      <c r="A134" s="1" t="s">
        <v>241</v>
      </c>
      <c r="B134" s="6">
        <v>20287223</v>
      </c>
      <c r="F134" t="s">
        <v>102</v>
      </c>
      <c r="G134" s="1">
        <v>20</v>
      </c>
      <c r="H134" t="s">
        <v>106</v>
      </c>
      <c r="I134">
        <v>1.032</v>
      </c>
      <c r="J134">
        <f t="shared" si="44"/>
        <v>1</v>
      </c>
      <c r="K134">
        <v>6</v>
      </c>
      <c r="L134">
        <f t="shared" si="47"/>
        <v>0</v>
      </c>
      <c r="M134">
        <v>0.3</v>
      </c>
      <c r="N134">
        <f t="shared" si="48"/>
        <v>1</v>
      </c>
      <c r="O134">
        <v>0</v>
      </c>
      <c r="P134">
        <f t="shared" si="49"/>
        <v>0</v>
      </c>
      <c r="Q134">
        <v>0</v>
      </c>
      <c r="R134">
        <f t="shared" ref="R134:R160" si="64">IF(EXACT($F134,"m"),IF(Q134&gt;=0,IF(Q134&lt;=0.09,0,1),1),IF(Q134&gt;=0,IF(Q134&lt;=0.09,0,1),1))</f>
        <v>0</v>
      </c>
      <c r="S134">
        <v>0</v>
      </c>
      <c r="T134">
        <f t="shared" si="50"/>
        <v>0</v>
      </c>
      <c r="U134">
        <v>0</v>
      </c>
      <c r="V134">
        <f t="shared" ref="V134:V159" si="65">IF(EXACT($F134,"m"),IF(U134&gt;=0,IF(U134&lt;=0.09,0,1),1),IF(U134&gt;=0,IF(U134&lt;=0.09,0,1),1))</f>
        <v>0</v>
      </c>
      <c r="W134">
        <v>0</v>
      </c>
      <c r="X134">
        <f t="shared" si="51"/>
        <v>0</v>
      </c>
      <c r="Y134">
        <v>1</v>
      </c>
      <c r="Z134">
        <f t="shared" si="52"/>
        <v>1</v>
      </c>
      <c r="AA134">
        <v>0</v>
      </c>
      <c r="AB134">
        <f t="shared" si="53"/>
        <v>0</v>
      </c>
      <c r="AC134">
        <v>4.5999999999999996</v>
      </c>
      <c r="AD134">
        <f t="shared" si="45"/>
        <v>0</v>
      </c>
      <c r="AE134">
        <v>13.3</v>
      </c>
      <c r="AF134">
        <f t="shared" si="54"/>
        <v>0</v>
      </c>
      <c r="AG134">
        <v>5</v>
      </c>
      <c r="AH134">
        <f t="shared" si="55"/>
        <v>0</v>
      </c>
      <c r="AI134">
        <v>1.68</v>
      </c>
      <c r="AJ134">
        <f t="shared" si="56"/>
        <v>0</v>
      </c>
      <c r="AK134">
        <v>1.8</v>
      </c>
      <c r="AL134">
        <f t="shared" si="57"/>
        <v>0</v>
      </c>
      <c r="AM134">
        <v>0.2</v>
      </c>
      <c r="AN134">
        <f t="shared" si="58"/>
        <v>0</v>
      </c>
      <c r="AO134">
        <v>0</v>
      </c>
      <c r="AP134">
        <f t="shared" si="59"/>
        <v>0</v>
      </c>
      <c r="AQ134">
        <v>3.3</v>
      </c>
      <c r="AR134">
        <f t="shared" si="60"/>
        <v>0</v>
      </c>
      <c r="AS134">
        <v>0.51</v>
      </c>
      <c r="AT134">
        <f t="shared" si="61"/>
        <v>0</v>
      </c>
      <c r="AU134">
        <v>12.6</v>
      </c>
      <c r="AV134">
        <f t="shared" si="62"/>
        <v>1</v>
      </c>
      <c r="AW134">
        <v>0</v>
      </c>
      <c r="AX134">
        <f t="shared" si="63"/>
        <v>0</v>
      </c>
      <c r="AY134">
        <f t="shared" si="46"/>
        <v>3</v>
      </c>
    </row>
    <row r="135" spans="1:51">
      <c r="A135" s="1" t="s">
        <v>242</v>
      </c>
      <c r="B135" s="6">
        <v>20287222</v>
      </c>
      <c r="F135" t="s">
        <v>105</v>
      </c>
      <c r="G135" s="1">
        <v>21</v>
      </c>
      <c r="H135" t="s">
        <v>110</v>
      </c>
      <c r="I135">
        <v>1.0109999999999999</v>
      </c>
      <c r="J135">
        <f t="shared" si="44"/>
        <v>0</v>
      </c>
      <c r="K135">
        <v>6.5</v>
      </c>
      <c r="L135">
        <f t="shared" si="47"/>
        <v>0</v>
      </c>
      <c r="M135">
        <v>0</v>
      </c>
      <c r="N135">
        <f t="shared" si="48"/>
        <v>0</v>
      </c>
      <c r="O135">
        <v>0</v>
      </c>
      <c r="P135">
        <f t="shared" si="49"/>
        <v>0</v>
      </c>
      <c r="Q135">
        <v>0</v>
      </c>
      <c r="R135">
        <f t="shared" si="64"/>
        <v>0</v>
      </c>
      <c r="S135">
        <v>0</v>
      </c>
      <c r="T135">
        <f t="shared" si="50"/>
        <v>0</v>
      </c>
      <c r="U135">
        <v>250</v>
      </c>
      <c r="V135">
        <f t="shared" si="65"/>
        <v>1</v>
      </c>
      <c r="W135">
        <v>0</v>
      </c>
      <c r="X135">
        <f t="shared" si="51"/>
        <v>0</v>
      </c>
      <c r="Y135">
        <v>0</v>
      </c>
      <c r="Z135">
        <f t="shared" si="52"/>
        <v>0</v>
      </c>
      <c r="AA135">
        <v>0</v>
      </c>
      <c r="AB135">
        <f t="shared" si="53"/>
        <v>0</v>
      </c>
      <c r="AC135">
        <v>23.7</v>
      </c>
      <c r="AD135">
        <f t="shared" si="45"/>
        <v>1</v>
      </c>
      <c r="AE135">
        <v>41</v>
      </c>
      <c r="AF135">
        <f t="shared" si="54"/>
        <v>1</v>
      </c>
      <c r="AG135">
        <v>12.9</v>
      </c>
      <c r="AH135">
        <f t="shared" si="55"/>
        <v>0</v>
      </c>
      <c r="AI135">
        <v>0.12</v>
      </c>
      <c r="AJ135">
        <f t="shared" si="56"/>
        <v>0</v>
      </c>
      <c r="AK135">
        <v>810.2</v>
      </c>
      <c r="AL135">
        <f t="shared" si="57"/>
        <v>1</v>
      </c>
      <c r="AM135">
        <v>0.7</v>
      </c>
      <c r="AN135">
        <f t="shared" si="58"/>
        <v>1</v>
      </c>
      <c r="AO135">
        <v>0</v>
      </c>
      <c r="AP135">
        <f t="shared" si="59"/>
        <v>0</v>
      </c>
      <c r="AQ135">
        <v>8.6</v>
      </c>
      <c r="AR135">
        <f t="shared" si="60"/>
        <v>1</v>
      </c>
      <c r="AS135">
        <v>0.12</v>
      </c>
      <c r="AT135">
        <f t="shared" si="61"/>
        <v>0</v>
      </c>
      <c r="AU135">
        <v>0</v>
      </c>
      <c r="AV135">
        <f t="shared" si="62"/>
        <v>0</v>
      </c>
      <c r="AW135">
        <v>0</v>
      </c>
      <c r="AX135">
        <f t="shared" si="63"/>
        <v>0</v>
      </c>
      <c r="AY135">
        <f t="shared" si="46"/>
        <v>6</v>
      </c>
    </row>
    <row r="136" spans="1:51">
      <c r="A136" s="1" t="s">
        <v>243</v>
      </c>
      <c r="B136" s="6">
        <v>20287221</v>
      </c>
      <c r="F136" t="s">
        <v>105</v>
      </c>
      <c r="G136" s="1">
        <v>22</v>
      </c>
      <c r="H136" t="s">
        <v>106</v>
      </c>
      <c r="I136">
        <v>1.0249999999999999</v>
      </c>
      <c r="J136">
        <f t="shared" si="44"/>
        <v>1</v>
      </c>
      <c r="K136">
        <v>5.5</v>
      </c>
      <c r="L136">
        <f t="shared" si="47"/>
        <v>0</v>
      </c>
      <c r="M136">
        <v>0.1</v>
      </c>
      <c r="N136">
        <f t="shared" si="48"/>
        <v>0</v>
      </c>
      <c r="O136">
        <v>0</v>
      </c>
      <c r="P136">
        <f t="shared" si="49"/>
        <v>0</v>
      </c>
      <c r="Q136">
        <v>0</v>
      </c>
      <c r="R136">
        <f t="shared" si="64"/>
        <v>0</v>
      </c>
      <c r="S136">
        <v>0</v>
      </c>
      <c r="T136">
        <f t="shared" si="50"/>
        <v>0</v>
      </c>
      <c r="U136">
        <v>0</v>
      </c>
      <c r="V136">
        <f t="shared" si="65"/>
        <v>0</v>
      </c>
      <c r="W136">
        <v>0</v>
      </c>
      <c r="X136">
        <f t="shared" si="51"/>
        <v>0</v>
      </c>
      <c r="Y136">
        <v>0</v>
      </c>
      <c r="Z136">
        <f t="shared" si="52"/>
        <v>0</v>
      </c>
      <c r="AA136">
        <v>0</v>
      </c>
      <c r="AB136">
        <f t="shared" si="53"/>
        <v>0</v>
      </c>
      <c r="AC136">
        <v>11.4</v>
      </c>
      <c r="AD136">
        <f t="shared" si="45"/>
        <v>0</v>
      </c>
      <c r="AE136">
        <v>8.1</v>
      </c>
      <c r="AF136">
        <f t="shared" si="54"/>
        <v>0</v>
      </c>
      <c r="AG136">
        <v>8.8000000000000007</v>
      </c>
      <c r="AH136">
        <f t="shared" si="55"/>
        <v>0</v>
      </c>
      <c r="AI136">
        <v>0</v>
      </c>
      <c r="AJ136">
        <f t="shared" si="56"/>
        <v>0</v>
      </c>
      <c r="AK136">
        <v>386.2</v>
      </c>
      <c r="AL136">
        <f t="shared" si="57"/>
        <v>1</v>
      </c>
      <c r="AM136">
        <v>0.1</v>
      </c>
      <c r="AN136">
        <f t="shared" si="58"/>
        <v>0</v>
      </c>
      <c r="AO136">
        <v>0</v>
      </c>
      <c r="AP136">
        <f t="shared" si="59"/>
        <v>0</v>
      </c>
      <c r="AQ136">
        <v>1.8</v>
      </c>
      <c r="AR136">
        <f t="shared" si="60"/>
        <v>0</v>
      </c>
      <c r="AS136">
        <v>0</v>
      </c>
      <c r="AT136">
        <f t="shared" si="61"/>
        <v>0</v>
      </c>
      <c r="AU136">
        <v>2.1</v>
      </c>
      <c r="AV136">
        <f t="shared" si="62"/>
        <v>0</v>
      </c>
      <c r="AW136">
        <v>0</v>
      </c>
      <c r="AX136">
        <f t="shared" si="63"/>
        <v>0</v>
      </c>
      <c r="AY136">
        <f t="shared" si="46"/>
        <v>1</v>
      </c>
    </row>
    <row r="137" spans="1:51">
      <c r="A137" s="1" t="s">
        <v>244</v>
      </c>
      <c r="B137" s="6">
        <v>20287220</v>
      </c>
      <c r="F137" t="s">
        <v>105</v>
      </c>
      <c r="G137" s="1">
        <v>21</v>
      </c>
      <c r="H137" t="s">
        <v>110</v>
      </c>
      <c r="I137">
        <v>1.0029999999999999</v>
      </c>
      <c r="J137">
        <f t="shared" si="44"/>
        <v>1</v>
      </c>
      <c r="K137">
        <v>6.5</v>
      </c>
      <c r="L137">
        <f t="shared" si="47"/>
        <v>0</v>
      </c>
      <c r="M137">
        <v>0</v>
      </c>
      <c r="N137">
        <f t="shared" si="48"/>
        <v>0</v>
      </c>
      <c r="O137">
        <v>0</v>
      </c>
      <c r="P137">
        <f t="shared" si="49"/>
        <v>0</v>
      </c>
      <c r="Q137">
        <v>0</v>
      </c>
      <c r="R137">
        <f t="shared" si="64"/>
        <v>0</v>
      </c>
      <c r="S137">
        <v>0</v>
      </c>
      <c r="T137">
        <f t="shared" si="50"/>
        <v>0</v>
      </c>
      <c r="U137">
        <v>25</v>
      </c>
      <c r="V137">
        <f t="shared" si="65"/>
        <v>1</v>
      </c>
      <c r="W137">
        <v>0</v>
      </c>
      <c r="X137">
        <f t="shared" si="51"/>
        <v>0</v>
      </c>
      <c r="Y137">
        <v>0</v>
      </c>
      <c r="Z137">
        <f t="shared" si="52"/>
        <v>0</v>
      </c>
      <c r="AA137">
        <v>0</v>
      </c>
      <c r="AB137">
        <f t="shared" si="53"/>
        <v>0</v>
      </c>
      <c r="AC137">
        <v>4.5</v>
      </c>
      <c r="AD137">
        <f t="shared" si="45"/>
        <v>0</v>
      </c>
      <c r="AE137">
        <v>7.1</v>
      </c>
      <c r="AF137">
        <f t="shared" si="54"/>
        <v>0</v>
      </c>
      <c r="AG137">
        <v>9</v>
      </c>
      <c r="AH137">
        <f t="shared" si="55"/>
        <v>0</v>
      </c>
      <c r="AI137">
        <v>0</v>
      </c>
      <c r="AJ137">
        <f t="shared" si="56"/>
        <v>0</v>
      </c>
      <c r="AK137">
        <v>374.2</v>
      </c>
      <c r="AL137">
        <f t="shared" si="57"/>
        <v>1</v>
      </c>
      <c r="AM137">
        <v>0.1</v>
      </c>
      <c r="AN137">
        <f t="shared" si="58"/>
        <v>0</v>
      </c>
      <c r="AO137">
        <v>0</v>
      </c>
      <c r="AP137">
        <f t="shared" si="59"/>
        <v>0</v>
      </c>
      <c r="AQ137">
        <v>1.2</v>
      </c>
      <c r="AR137">
        <f t="shared" si="60"/>
        <v>0</v>
      </c>
      <c r="AS137">
        <v>0</v>
      </c>
      <c r="AT137">
        <f t="shared" si="61"/>
        <v>0</v>
      </c>
      <c r="AU137">
        <v>0</v>
      </c>
      <c r="AV137">
        <f t="shared" si="62"/>
        <v>0</v>
      </c>
      <c r="AW137">
        <v>0</v>
      </c>
      <c r="AX137">
        <f t="shared" si="63"/>
        <v>0</v>
      </c>
      <c r="AY137">
        <f t="shared" si="46"/>
        <v>2</v>
      </c>
    </row>
    <row r="138" spans="1:51">
      <c r="A138" s="1" t="s">
        <v>245</v>
      </c>
      <c r="B138" s="6">
        <v>20287219</v>
      </c>
      <c r="F138" t="s">
        <v>102</v>
      </c>
      <c r="G138" s="1">
        <v>81</v>
      </c>
      <c r="H138" t="s">
        <v>106</v>
      </c>
      <c r="I138">
        <v>1.01</v>
      </c>
      <c r="J138">
        <f t="shared" si="44"/>
        <v>0</v>
      </c>
      <c r="K138">
        <v>7.5</v>
      </c>
      <c r="L138">
        <f t="shared" si="47"/>
        <v>1</v>
      </c>
      <c r="M138">
        <v>0</v>
      </c>
      <c r="N138">
        <f t="shared" si="48"/>
        <v>0</v>
      </c>
      <c r="O138">
        <v>0</v>
      </c>
      <c r="P138">
        <f t="shared" si="49"/>
        <v>0</v>
      </c>
      <c r="Q138">
        <v>0</v>
      </c>
      <c r="R138">
        <f t="shared" si="64"/>
        <v>0</v>
      </c>
      <c r="S138">
        <v>0</v>
      </c>
      <c r="T138">
        <f t="shared" si="50"/>
        <v>0</v>
      </c>
      <c r="U138">
        <v>0</v>
      </c>
      <c r="V138">
        <f t="shared" si="65"/>
        <v>0</v>
      </c>
      <c r="W138">
        <v>0</v>
      </c>
      <c r="X138">
        <f t="shared" si="51"/>
        <v>0</v>
      </c>
      <c r="Y138">
        <v>0</v>
      </c>
      <c r="Z138">
        <f t="shared" si="52"/>
        <v>0</v>
      </c>
      <c r="AA138">
        <v>0</v>
      </c>
      <c r="AB138">
        <f t="shared" si="53"/>
        <v>0</v>
      </c>
      <c r="AC138">
        <v>3.7</v>
      </c>
      <c r="AD138">
        <f t="shared" si="45"/>
        <v>0</v>
      </c>
      <c r="AE138">
        <v>0.6</v>
      </c>
      <c r="AF138">
        <f t="shared" si="54"/>
        <v>0</v>
      </c>
      <c r="AG138">
        <v>0.3</v>
      </c>
      <c r="AH138">
        <f t="shared" si="55"/>
        <v>0</v>
      </c>
      <c r="AI138">
        <v>0.12</v>
      </c>
      <c r="AJ138">
        <f t="shared" si="56"/>
        <v>0</v>
      </c>
      <c r="AK138">
        <v>0</v>
      </c>
      <c r="AL138">
        <f t="shared" si="57"/>
        <v>0</v>
      </c>
      <c r="AM138">
        <v>0.5</v>
      </c>
      <c r="AN138">
        <f t="shared" si="58"/>
        <v>1</v>
      </c>
      <c r="AO138">
        <v>0</v>
      </c>
      <c r="AP138">
        <f t="shared" si="59"/>
        <v>0</v>
      </c>
      <c r="AQ138">
        <v>0.3</v>
      </c>
      <c r="AR138">
        <f t="shared" si="60"/>
        <v>0</v>
      </c>
      <c r="AS138">
        <v>0.12</v>
      </c>
      <c r="AT138">
        <f t="shared" si="61"/>
        <v>0</v>
      </c>
      <c r="AU138">
        <v>0</v>
      </c>
      <c r="AV138">
        <f t="shared" si="62"/>
        <v>0</v>
      </c>
      <c r="AW138">
        <v>0</v>
      </c>
      <c r="AX138">
        <f t="shared" si="63"/>
        <v>0</v>
      </c>
      <c r="AY138">
        <f t="shared" si="46"/>
        <v>2</v>
      </c>
    </row>
    <row r="139" spans="1:51">
      <c r="A139" s="1" t="s">
        <v>246</v>
      </c>
      <c r="B139" s="6">
        <v>20287218</v>
      </c>
      <c r="F139" t="s">
        <v>105</v>
      </c>
      <c r="G139" s="1">
        <v>34</v>
      </c>
      <c r="H139" t="s">
        <v>106</v>
      </c>
      <c r="I139">
        <v>1.024</v>
      </c>
      <c r="J139">
        <f t="shared" ref="J139:J202" si="66">IF(EXACT($F139,"m"),IF(I139&gt;=1.01,IF(I139&lt;=1.024,0,1),1),IF(I139&gt;=1.01,IF(I139&lt;=1.024,0,1),1))</f>
        <v>0</v>
      </c>
      <c r="K139">
        <v>5</v>
      </c>
      <c r="L139">
        <f t="shared" si="47"/>
        <v>0</v>
      </c>
      <c r="M139">
        <v>0.1</v>
      </c>
      <c r="N139">
        <f t="shared" si="48"/>
        <v>0</v>
      </c>
      <c r="O139">
        <v>0</v>
      </c>
      <c r="P139">
        <f t="shared" si="49"/>
        <v>0</v>
      </c>
      <c r="Q139">
        <v>0</v>
      </c>
      <c r="R139">
        <f t="shared" si="64"/>
        <v>0</v>
      </c>
      <c r="S139">
        <v>0</v>
      </c>
      <c r="T139">
        <f t="shared" si="50"/>
        <v>0</v>
      </c>
      <c r="U139">
        <v>0</v>
      </c>
      <c r="V139">
        <f t="shared" si="65"/>
        <v>0</v>
      </c>
      <c r="W139">
        <v>0</v>
      </c>
      <c r="X139">
        <f t="shared" si="51"/>
        <v>0</v>
      </c>
      <c r="Y139">
        <v>0</v>
      </c>
      <c r="Z139">
        <f t="shared" si="52"/>
        <v>0</v>
      </c>
      <c r="AA139">
        <v>0</v>
      </c>
      <c r="AB139">
        <f t="shared" si="53"/>
        <v>0</v>
      </c>
      <c r="AC139">
        <v>85.6</v>
      </c>
      <c r="AD139">
        <f t="shared" si="45"/>
        <v>1</v>
      </c>
      <c r="AE139">
        <v>4.9000000000000004</v>
      </c>
      <c r="AF139">
        <f t="shared" si="54"/>
        <v>0</v>
      </c>
      <c r="AG139">
        <v>3.6</v>
      </c>
      <c r="AH139">
        <f t="shared" si="55"/>
        <v>0</v>
      </c>
      <c r="AI139">
        <v>0.64</v>
      </c>
      <c r="AJ139">
        <f t="shared" si="56"/>
        <v>0</v>
      </c>
      <c r="AK139">
        <v>78.3</v>
      </c>
      <c r="AL139">
        <f t="shared" si="57"/>
        <v>0</v>
      </c>
      <c r="AM139">
        <v>4.7</v>
      </c>
      <c r="AN139">
        <f t="shared" si="58"/>
        <v>1</v>
      </c>
      <c r="AO139">
        <v>0</v>
      </c>
      <c r="AP139">
        <f t="shared" si="59"/>
        <v>0</v>
      </c>
      <c r="AQ139">
        <v>0.7</v>
      </c>
      <c r="AR139">
        <f t="shared" si="60"/>
        <v>0</v>
      </c>
      <c r="AS139">
        <v>0.25</v>
      </c>
      <c r="AT139">
        <f t="shared" si="61"/>
        <v>0</v>
      </c>
      <c r="AU139">
        <v>3.1</v>
      </c>
      <c r="AV139">
        <f t="shared" si="62"/>
        <v>0</v>
      </c>
      <c r="AW139">
        <v>0</v>
      </c>
      <c r="AX139">
        <f t="shared" si="63"/>
        <v>0</v>
      </c>
      <c r="AY139">
        <f t="shared" si="46"/>
        <v>2</v>
      </c>
    </row>
    <row r="140" spans="1:51">
      <c r="A140" s="1" t="s">
        <v>247</v>
      </c>
      <c r="B140" s="6">
        <v>20287217</v>
      </c>
      <c r="F140" t="s">
        <v>102</v>
      </c>
      <c r="G140" s="1">
        <v>72</v>
      </c>
      <c r="H140" t="s">
        <v>106</v>
      </c>
      <c r="I140">
        <v>1.0209999999999999</v>
      </c>
      <c r="J140">
        <f t="shared" si="66"/>
        <v>0</v>
      </c>
      <c r="K140">
        <v>8</v>
      </c>
      <c r="L140">
        <f t="shared" si="47"/>
        <v>1</v>
      </c>
      <c r="M140">
        <v>0.2</v>
      </c>
      <c r="N140">
        <f t="shared" si="48"/>
        <v>0</v>
      </c>
      <c r="O140">
        <v>0</v>
      </c>
      <c r="P140">
        <f t="shared" si="49"/>
        <v>0</v>
      </c>
      <c r="Q140">
        <v>0</v>
      </c>
      <c r="R140">
        <f t="shared" si="64"/>
        <v>0</v>
      </c>
      <c r="S140">
        <v>0</v>
      </c>
      <c r="T140">
        <f t="shared" si="50"/>
        <v>0</v>
      </c>
      <c r="U140">
        <v>0</v>
      </c>
      <c r="V140">
        <f t="shared" si="65"/>
        <v>0</v>
      </c>
      <c r="W140">
        <v>0</v>
      </c>
      <c r="X140">
        <f t="shared" si="51"/>
        <v>0</v>
      </c>
      <c r="Y140">
        <v>0</v>
      </c>
      <c r="Z140">
        <f t="shared" si="52"/>
        <v>0</v>
      </c>
      <c r="AA140">
        <v>0</v>
      </c>
      <c r="AB140">
        <f t="shared" si="53"/>
        <v>0</v>
      </c>
      <c r="AC140">
        <v>5.8</v>
      </c>
      <c r="AD140">
        <f t="shared" si="45"/>
        <v>0</v>
      </c>
      <c r="AE140">
        <v>0.9</v>
      </c>
      <c r="AF140">
        <f t="shared" si="54"/>
        <v>0</v>
      </c>
      <c r="AG140">
        <v>1</v>
      </c>
      <c r="AH140">
        <f t="shared" si="55"/>
        <v>0</v>
      </c>
      <c r="AI140">
        <v>0</v>
      </c>
      <c r="AJ140">
        <f t="shared" si="56"/>
        <v>0</v>
      </c>
      <c r="AK140">
        <v>0.9</v>
      </c>
      <c r="AL140">
        <f t="shared" si="57"/>
        <v>0</v>
      </c>
      <c r="AM140">
        <v>0</v>
      </c>
      <c r="AN140">
        <f t="shared" si="58"/>
        <v>0</v>
      </c>
      <c r="AO140">
        <v>0</v>
      </c>
      <c r="AP140">
        <f t="shared" si="59"/>
        <v>0</v>
      </c>
      <c r="AQ140">
        <v>0.7</v>
      </c>
      <c r="AR140">
        <f t="shared" si="60"/>
        <v>0</v>
      </c>
      <c r="AS140">
        <v>0</v>
      </c>
      <c r="AT140">
        <f t="shared" si="61"/>
        <v>0</v>
      </c>
      <c r="AU140">
        <v>0</v>
      </c>
      <c r="AV140">
        <f t="shared" si="62"/>
        <v>0</v>
      </c>
      <c r="AW140">
        <v>0</v>
      </c>
      <c r="AX140">
        <f t="shared" si="63"/>
        <v>0</v>
      </c>
      <c r="AY140">
        <f t="shared" si="46"/>
        <v>1</v>
      </c>
    </row>
    <row r="141" spans="1:51">
      <c r="A141" s="1" t="s">
        <v>248</v>
      </c>
      <c r="B141" s="6">
        <v>20287212</v>
      </c>
      <c r="F141" t="s">
        <v>102</v>
      </c>
      <c r="G141" s="1">
        <v>71</v>
      </c>
      <c r="H141" t="s">
        <v>106</v>
      </c>
      <c r="I141">
        <v>1.0389999999999999</v>
      </c>
      <c r="J141">
        <f t="shared" si="66"/>
        <v>1</v>
      </c>
      <c r="K141">
        <v>5.5</v>
      </c>
      <c r="L141">
        <f t="shared" si="47"/>
        <v>0</v>
      </c>
      <c r="M141">
        <v>0.3</v>
      </c>
      <c r="N141">
        <f t="shared" si="48"/>
        <v>1</v>
      </c>
      <c r="O141">
        <v>0</v>
      </c>
      <c r="P141">
        <f t="shared" si="49"/>
        <v>0</v>
      </c>
      <c r="Q141">
        <v>0</v>
      </c>
      <c r="R141">
        <f t="shared" si="64"/>
        <v>0</v>
      </c>
      <c r="S141">
        <v>0.5</v>
      </c>
      <c r="T141">
        <f t="shared" si="50"/>
        <v>1</v>
      </c>
      <c r="U141">
        <v>0</v>
      </c>
      <c r="V141">
        <f t="shared" si="65"/>
        <v>0</v>
      </c>
      <c r="W141">
        <v>0</v>
      </c>
      <c r="X141">
        <f t="shared" si="51"/>
        <v>0</v>
      </c>
      <c r="Y141">
        <v>1</v>
      </c>
      <c r="Z141">
        <f t="shared" si="52"/>
        <v>1</v>
      </c>
      <c r="AA141">
        <v>0</v>
      </c>
      <c r="AB141">
        <f t="shared" si="53"/>
        <v>0</v>
      </c>
      <c r="AC141">
        <v>8.1</v>
      </c>
      <c r="AD141">
        <f t="shared" si="45"/>
        <v>0</v>
      </c>
      <c r="AE141">
        <v>5.3</v>
      </c>
      <c r="AF141">
        <f t="shared" si="54"/>
        <v>0</v>
      </c>
      <c r="AG141">
        <v>3.8</v>
      </c>
      <c r="AH141">
        <f t="shared" si="55"/>
        <v>0</v>
      </c>
      <c r="AI141">
        <v>0.51</v>
      </c>
      <c r="AJ141">
        <f t="shared" si="56"/>
        <v>0</v>
      </c>
      <c r="AK141">
        <v>4.5999999999999996</v>
      </c>
      <c r="AL141">
        <f t="shared" si="57"/>
        <v>0</v>
      </c>
      <c r="AM141">
        <v>0.1</v>
      </c>
      <c r="AN141">
        <f t="shared" si="58"/>
        <v>0</v>
      </c>
      <c r="AO141">
        <v>0</v>
      </c>
      <c r="AP141">
        <f t="shared" si="59"/>
        <v>0</v>
      </c>
      <c r="AQ141">
        <v>2.9</v>
      </c>
      <c r="AR141">
        <f t="shared" si="60"/>
        <v>0</v>
      </c>
      <c r="AS141">
        <v>0</v>
      </c>
      <c r="AT141">
        <f t="shared" si="61"/>
        <v>0</v>
      </c>
      <c r="AU141">
        <v>6.5</v>
      </c>
      <c r="AV141">
        <f t="shared" si="62"/>
        <v>1</v>
      </c>
      <c r="AW141">
        <v>0</v>
      </c>
      <c r="AX141">
        <f t="shared" si="63"/>
        <v>0</v>
      </c>
      <c r="AY141">
        <f t="shared" si="46"/>
        <v>4</v>
      </c>
    </row>
    <row r="142" spans="1:51">
      <c r="A142" s="1" t="s">
        <v>249</v>
      </c>
      <c r="B142" s="6">
        <v>20287211</v>
      </c>
      <c r="F142" t="s">
        <v>105</v>
      </c>
      <c r="G142" s="1">
        <v>29</v>
      </c>
      <c r="H142" t="s">
        <v>110</v>
      </c>
      <c r="I142">
        <v>1.0129999999999999</v>
      </c>
      <c r="J142">
        <f t="shared" si="66"/>
        <v>0</v>
      </c>
      <c r="K142">
        <v>5.5</v>
      </c>
      <c r="L142">
        <f t="shared" si="47"/>
        <v>0</v>
      </c>
      <c r="M142">
        <v>0</v>
      </c>
      <c r="N142">
        <f t="shared" si="48"/>
        <v>0</v>
      </c>
      <c r="O142">
        <v>0</v>
      </c>
      <c r="P142">
        <f t="shared" si="49"/>
        <v>0</v>
      </c>
      <c r="Q142">
        <v>0</v>
      </c>
      <c r="R142">
        <f t="shared" si="64"/>
        <v>0</v>
      </c>
      <c r="S142">
        <v>0.5</v>
      </c>
      <c r="T142">
        <f t="shared" si="50"/>
        <v>1</v>
      </c>
      <c r="U142">
        <v>0</v>
      </c>
      <c r="V142">
        <f t="shared" si="65"/>
        <v>0</v>
      </c>
      <c r="W142">
        <v>0</v>
      </c>
      <c r="X142">
        <f t="shared" si="51"/>
        <v>0</v>
      </c>
      <c r="Y142">
        <v>0</v>
      </c>
      <c r="Z142">
        <f t="shared" si="52"/>
        <v>0</v>
      </c>
      <c r="AA142">
        <v>0</v>
      </c>
      <c r="AB142">
        <f t="shared" si="53"/>
        <v>0</v>
      </c>
      <c r="AC142">
        <v>0.9</v>
      </c>
      <c r="AD142">
        <f t="shared" si="45"/>
        <v>0</v>
      </c>
      <c r="AE142">
        <v>4.0999999999999996</v>
      </c>
      <c r="AF142">
        <f t="shared" si="54"/>
        <v>0</v>
      </c>
      <c r="AG142">
        <v>18.399999999999999</v>
      </c>
      <c r="AH142">
        <f t="shared" si="55"/>
        <v>0</v>
      </c>
      <c r="AI142">
        <v>0.12</v>
      </c>
      <c r="AJ142">
        <f t="shared" si="56"/>
        <v>0</v>
      </c>
      <c r="AK142">
        <v>302.3</v>
      </c>
      <c r="AL142">
        <f t="shared" si="57"/>
        <v>1</v>
      </c>
      <c r="AM142">
        <v>0.1</v>
      </c>
      <c r="AN142">
        <f t="shared" si="58"/>
        <v>0</v>
      </c>
      <c r="AO142">
        <v>0</v>
      </c>
      <c r="AP142">
        <f t="shared" si="59"/>
        <v>0</v>
      </c>
      <c r="AQ142">
        <v>1.4</v>
      </c>
      <c r="AR142">
        <f t="shared" si="60"/>
        <v>0</v>
      </c>
      <c r="AS142">
        <v>0.12</v>
      </c>
      <c r="AT142">
        <f t="shared" si="61"/>
        <v>0</v>
      </c>
      <c r="AU142">
        <v>0</v>
      </c>
      <c r="AV142">
        <f t="shared" si="62"/>
        <v>0</v>
      </c>
      <c r="AW142">
        <v>0</v>
      </c>
      <c r="AX142">
        <f t="shared" si="63"/>
        <v>0</v>
      </c>
      <c r="AY142">
        <f t="shared" si="46"/>
        <v>2</v>
      </c>
    </row>
    <row r="143" spans="1:51">
      <c r="A143" s="1" t="s">
        <v>250</v>
      </c>
      <c r="B143" s="6">
        <v>20287209</v>
      </c>
      <c r="F143" t="s">
        <v>102</v>
      </c>
      <c r="G143" s="1">
        <v>54</v>
      </c>
      <c r="H143" t="s">
        <v>110</v>
      </c>
      <c r="I143">
        <v>1.022</v>
      </c>
      <c r="J143">
        <f t="shared" si="66"/>
        <v>0</v>
      </c>
      <c r="K143">
        <v>5.5</v>
      </c>
      <c r="L143">
        <f t="shared" si="47"/>
        <v>0</v>
      </c>
      <c r="M143">
        <v>0</v>
      </c>
      <c r="N143">
        <f t="shared" si="48"/>
        <v>0</v>
      </c>
      <c r="O143">
        <v>0</v>
      </c>
      <c r="P143">
        <f t="shared" si="49"/>
        <v>0</v>
      </c>
      <c r="Q143">
        <v>0</v>
      </c>
      <c r="R143">
        <f t="shared" si="64"/>
        <v>0</v>
      </c>
      <c r="S143">
        <v>0</v>
      </c>
      <c r="T143">
        <f t="shared" si="50"/>
        <v>0</v>
      </c>
      <c r="U143">
        <v>0</v>
      </c>
      <c r="V143">
        <f t="shared" si="65"/>
        <v>0</v>
      </c>
      <c r="W143">
        <v>0</v>
      </c>
      <c r="X143">
        <f t="shared" si="51"/>
        <v>0</v>
      </c>
      <c r="Y143">
        <v>0</v>
      </c>
      <c r="Z143">
        <f t="shared" si="52"/>
        <v>0</v>
      </c>
      <c r="AA143">
        <v>0</v>
      </c>
      <c r="AB143">
        <f t="shared" si="53"/>
        <v>0</v>
      </c>
      <c r="AC143">
        <v>1.4</v>
      </c>
      <c r="AD143">
        <f t="shared" si="45"/>
        <v>0</v>
      </c>
      <c r="AE143">
        <v>14.3</v>
      </c>
      <c r="AF143">
        <f t="shared" si="54"/>
        <v>1</v>
      </c>
      <c r="AG143">
        <v>3.4</v>
      </c>
      <c r="AH143">
        <f t="shared" si="55"/>
        <v>0</v>
      </c>
      <c r="AI143">
        <v>0</v>
      </c>
      <c r="AJ143">
        <f t="shared" si="56"/>
        <v>0</v>
      </c>
      <c r="AK143">
        <v>3.6</v>
      </c>
      <c r="AL143">
        <f t="shared" si="57"/>
        <v>0</v>
      </c>
      <c r="AM143">
        <v>0.1</v>
      </c>
      <c r="AN143">
        <f t="shared" si="58"/>
        <v>0</v>
      </c>
      <c r="AO143">
        <v>0</v>
      </c>
      <c r="AP143">
        <f t="shared" si="59"/>
        <v>0</v>
      </c>
      <c r="AQ143">
        <v>1.8</v>
      </c>
      <c r="AR143">
        <f t="shared" si="60"/>
        <v>0</v>
      </c>
      <c r="AS143">
        <v>0</v>
      </c>
      <c r="AT143">
        <f t="shared" si="61"/>
        <v>0</v>
      </c>
      <c r="AU143">
        <v>0.1</v>
      </c>
      <c r="AV143">
        <f t="shared" si="62"/>
        <v>0</v>
      </c>
      <c r="AW143">
        <v>0</v>
      </c>
      <c r="AX143">
        <f t="shared" si="63"/>
        <v>0</v>
      </c>
      <c r="AY143">
        <f t="shared" si="46"/>
        <v>1</v>
      </c>
    </row>
    <row r="144" spans="1:51">
      <c r="A144" s="1" t="s">
        <v>251</v>
      </c>
      <c r="B144" s="6">
        <v>20287208</v>
      </c>
      <c r="F144" t="s">
        <v>102</v>
      </c>
      <c r="G144" s="1">
        <v>61</v>
      </c>
      <c r="H144" t="s">
        <v>110</v>
      </c>
      <c r="I144">
        <v>1.0129999999999999</v>
      </c>
      <c r="J144">
        <f t="shared" si="66"/>
        <v>0</v>
      </c>
      <c r="K144">
        <v>7</v>
      </c>
      <c r="L144">
        <f t="shared" si="47"/>
        <v>0</v>
      </c>
      <c r="M144">
        <v>0.1</v>
      </c>
      <c r="N144">
        <f t="shared" si="48"/>
        <v>0</v>
      </c>
      <c r="O144">
        <v>0</v>
      </c>
      <c r="P144">
        <f t="shared" si="49"/>
        <v>0</v>
      </c>
      <c r="Q144">
        <v>0</v>
      </c>
      <c r="R144">
        <f t="shared" si="64"/>
        <v>0</v>
      </c>
      <c r="S144">
        <v>0</v>
      </c>
      <c r="T144">
        <f t="shared" si="50"/>
        <v>0</v>
      </c>
      <c r="U144">
        <v>0</v>
      </c>
      <c r="V144">
        <f t="shared" si="65"/>
        <v>0</v>
      </c>
      <c r="W144">
        <v>0</v>
      </c>
      <c r="X144">
        <f t="shared" si="51"/>
        <v>0</v>
      </c>
      <c r="Y144">
        <v>0</v>
      </c>
      <c r="Z144">
        <f t="shared" si="52"/>
        <v>0</v>
      </c>
      <c r="AA144">
        <v>0</v>
      </c>
      <c r="AB144">
        <f t="shared" si="53"/>
        <v>0</v>
      </c>
      <c r="AC144">
        <v>0.6</v>
      </c>
      <c r="AD144">
        <f t="shared" si="45"/>
        <v>0</v>
      </c>
      <c r="AE144">
        <v>1</v>
      </c>
      <c r="AF144">
        <f t="shared" si="54"/>
        <v>0</v>
      </c>
      <c r="AG144">
        <v>0.5</v>
      </c>
      <c r="AH144">
        <f t="shared" si="55"/>
        <v>0</v>
      </c>
      <c r="AI144">
        <v>0</v>
      </c>
      <c r="AJ144">
        <f t="shared" si="56"/>
        <v>0</v>
      </c>
      <c r="AK144">
        <v>2.7</v>
      </c>
      <c r="AL144">
        <f t="shared" si="57"/>
        <v>0</v>
      </c>
      <c r="AM144">
        <v>0.2</v>
      </c>
      <c r="AN144">
        <f t="shared" si="58"/>
        <v>0</v>
      </c>
      <c r="AO144">
        <v>0</v>
      </c>
      <c r="AP144">
        <f t="shared" si="59"/>
        <v>0</v>
      </c>
      <c r="AQ144">
        <v>0.1</v>
      </c>
      <c r="AR144">
        <f t="shared" si="60"/>
        <v>0</v>
      </c>
      <c r="AS144">
        <v>0</v>
      </c>
      <c r="AT144">
        <f t="shared" si="61"/>
        <v>0</v>
      </c>
      <c r="AU144">
        <v>0</v>
      </c>
      <c r="AV144">
        <f t="shared" si="62"/>
        <v>0</v>
      </c>
      <c r="AW144">
        <v>0</v>
      </c>
      <c r="AX144">
        <f t="shared" si="63"/>
        <v>0</v>
      </c>
      <c r="AY144">
        <f t="shared" si="46"/>
        <v>0</v>
      </c>
    </row>
    <row r="145" spans="1:51">
      <c r="A145" s="1" t="s">
        <v>252</v>
      </c>
      <c r="B145" s="6">
        <v>20287190</v>
      </c>
      <c r="F145" t="s">
        <v>105</v>
      </c>
      <c r="G145" s="1">
        <v>62</v>
      </c>
      <c r="H145" t="s">
        <v>110</v>
      </c>
      <c r="I145">
        <v>1.0069999999999999</v>
      </c>
      <c r="J145">
        <f t="shared" si="66"/>
        <v>1</v>
      </c>
      <c r="K145">
        <v>5.5</v>
      </c>
      <c r="L145">
        <f t="shared" si="47"/>
        <v>0</v>
      </c>
      <c r="M145">
        <v>0.2</v>
      </c>
      <c r="N145">
        <f t="shared" si="48"/>
        <v>0</v>
      </c>
      <c r="O145">
        <v>0</v>
      </c>
      <c r="P145">
        <f t="shared" si="49"/>
        <v>0</v>
      </c>
      <c r="Q145">
        <v>0</v>
      </c>
      <c r="R145">
        <f t="shared" si="64"/>
        <v>0</v>
      </c>
      <c r="S145">
        <v>0</v>
      </c>
      <c r="T145">
        <f t="shared" si="50"/>
        <v>0</v>
      </c>
      <c r="U145">
        <v>250</v>
      </c>
      <c r="V145">
        <f t="shared" si="65"/>
        <v>1</v>
      </c>
      <c r="W145">
        <v>2</v>
      </c>
      <c r="X145">
        <f t="shared" si="51"/>
        <v>1</v>
      </c>
      <c r="Y145">
        <v>0</v>
      </c>
      <c r="Z145">
        <f t="shared" si="52"/>
        <v>0</v>
      </c>
      <c r="AA145">
        <v>1</v>
      </c>
      <c r="AB145">
        <f t="shared" si="53"/>
        <v>1</v>
      </c>
      <c r="AC145">
        <v>10.3</v>
      </c>
      <c r="AD145">
        <f t="shared" si="45"/>
        <v>0</v>
      </c>
      <c r="AE145">
        <v>307.60000000000002</v>
      </c>
      <c r="AF145">
        <f t="shared" si="54"/>
        <v>1</v>
      </c>
      <c r="AG145">
        <v>2.7</v>
      </c>
      <c r="AH145">
        <f t="shared" si="55"/>
        <v>0</v>
      </c>
      <c r="AI145">
        <v>5.96</v>
      </c>
      <c r="AJ145">
        <f t="shared" si="56"/>
        <v>1</v>
      </c>
      <c r="AK145">
        <v>8288.2999999999993</v>
      </c>
      <c r="AL145">
        <f t="shared" si="57"/>
        <v>1</v>
      </c>
      <c r="AM145">
        <v>0.1</v>
      </c>
      <c r="AN145">
        <f t="shared" si="58"/>
        <v>0</v>
      </c>
      <c r="AO145">
        <v>0</v>
      </c>
      <c r="AP145">
        <f t="shared" si="59"/>
        <v>0</v>
      </c>
      <c r="AQ145">
        <v>0.1</v>
      </c>
      <c r="AR145">
        <f t="shared" si="60"/>
        <v>0</v>
      </c>
      <c r="AS145">
        <v>0.77</v>
      </c>
      <c r="AT145">
        <f t="shared" si="61"/>
        <v>1</v>
      </c>
      <c r="AU145">
        <v>0.8</v>
      </c>
      <c r="AV145">
        <f t="shared" si="62"/>
        <v>0</v>
      </c>
      <c r="AW145">
        <v>0</v>
      </c>
      <c r="AX145">
        <f t="shared" si="63"/>
        <v>0</v>
      </c>
      <c r="AY145">
        <f t="shared" si="46"/>
        <v>7</v>
      </c>
    </row>
    <row r="146" spans="1:51">
      <c r="A146" s="1" t="s">
        <v>253</v>
      </c>
      <c r="B146" s="6">
        <v>20287189</v>
      </c>
      <c r="F146" t="s">
        <v>105</v>
      </c>
      <c r="G146" s="1">
        <v>63</v>
      </c>
      <c r="H146" t="s">
        <v>110</v>
      </c>
      <c r="I146">
        <v>1.012</v>
      </c>
      <c r="J146">
        <f t="shared" si="66"/>
        <v>0</v>
      </c>
      <c r="K146">
        <v>5</v>
      </c>
      <c r="L146">
        <f t="shared" si="47"/>
        <v>0</v>
      </c>
      <c r="M146">
        <v>0</v>
      </c>
      <c r="N146">
        <f t="shared" si="48"/>
        <v>0</v>
      </c>
      <c r="O146">
        <v>0</v>
      </c>
      <c r="P146">
        <f t="shared" si="49"/>
        <v>0</v>
      </c>
      <c r="Q146">
        <v>0</v>
      </c>
      <c r="R146">
        <f t="shared" si="64"/>
        <v>0</v>
      </c>
      <c r="S146">
        <v>0</v>
      </c>
      <c r="T146">
        <f t="shared" si="50"/>
        <v>0</v>
      </c>
      <c r="U146">
        <v>0</v>
      </c>
      <c r="V146">
        <f t="shared" si="65"/>
        <v>0</v>
      </c>
      <c r="W146">
        <v>0</v>
      </c>
      <c r="X146">
        <f t="shared" si="51"/>
        <v>0</v>
      </c>
      <c r="Y146">
        <v>0</v>
      </c>
      <c r="Z146">
        <f t="shared" si="52"/>
        <v>0</v>
      </c>
      <c r="AA146">
        <v>0</v>
      </c>
      <c r="AB146">
        <f t="shared" si="53"/>
        <v>0</v>
      </c>
      <c r="AC146">
        <v>2.4</v>
      </c>
      <c r="AD146">
        <f t="shared" si="45"/>
        <v>0</v>
      </c>
      <c r="AE146">
        <v>0.5</v>
      </c>
      <c r="AF146">
        <f t="shared" si="54"/>
        <v>0</v>
      </c>
      <c r="AG146">
        <v>0.7</v>
      </c>
      <c r="AH146">
        <f t="shared" si="55"/>
        <v>0</v>
      </c>
      <c r="AI146">
        <v>0</v>
      </c>
      <c r="AJ146">
        <f t="shared" si="56"/>
        <v>0</v>
      </c>
      <c r="AK146">
        <v>1.8</v>
      </c>
      <c r="AL146">
        <f t="shared" si="57"/>
        <v>0</v>
      </c>
      <c r="AM146">
        <v>0.1</v>
      </c>
      <c r="AN146">
        <f t="shared" si="58"/>
        <v>0</v>
      </c>
      <c r="AO146">
        <v>0</v>
      </c>
      <c r="AP146">
        <f t="shared" si="59"/>
        <v>0</v>
      </c>
      <c r="AQ146">
        <v>0.2</v>
      </c>
      <c r="AR146">
        <f t="shared" si="60"/>
        <v>0</v>
      </c>
      <c r="AS146">
        <v>0</v>
      </c>
      <c r="AT146">
        <f t="shared" si="61"/>
        <v>0</v>
      </c>
      <c r="AU146">
        <v>0</v>
      </c>
      <c r="AV146">
        <f t="shared" si="62"/>
        <v>0</v>
      </c>
      <c r="AW146">
        <v>0</v>
      </c>
      <c r="AX146">
        <f t="shared" si="63"/>
        <v>0</v>
      </c>
      <c r="AY146">
        <f t="shared" si="46"/>
        <v>0</v>
      </c>
    </row>
    <row r="147" spans="1:51">
      <c r="A147" s="1" t="s">
        <v>254</v>
      </c>
      <c r="B147" s="6">
        <v>20287188</v>
      </c>
      <c r="F147" t="s">
        <v>105</v>
      </c>
      <c r="G147" s="1">
        <v>18</v>
      </c>
      <c r="H147" t="s">
        <v>110</v>
      </c>
      <c r="I147">
        <v>1.0209999999999999</v>
      </c>
      <c r="J147">
        <f t="shared" si="66"/>
        <v>0</v>
      </c>
      <c r="K147">
        <v>5.5</v>
      </c>
      <c r="L147">
        <f t="shared" si="47"/>
        <v>0</v>
      </c>
      <c r="M147">
        <v>0.1</v>
      </c>
      <c r="N147">
        <f t="shared" si="48"/>
        <v>0</v>
      </c>
      <c r="O147">
        <v>0</v>
      </c>
      <c r="P147">
        <f t="shared" si="49"/>
        <v>0</v>
      </c>
      <c r="Q147">
        <v>0</v>
      </c>
      <c r="R147">
        <f t="shared" si="64"/>
        <v>0</v>
      </c>
      <c r="S147">
        <v>0</v>
      </c>
      <c r="T147">
        <f t="shared" si="50"/>
        <v>0</v>
      </c>
      <c r="U147">
        <v>0</v>
      </c>
      <c r="V147">
        <f t="shared" si="65"/>
        <v>0</v>
      </c>
      <c r="W147">
        <v>0</v>
      </c>
      <c r="X147">
        <f t="shared" si="51"/>
        <v>0</v>
      </c>
      <c r="Y147">
        <v>0</v>
      </c>
      <c r="Z147">
        <f t="shared" si="52"/>
        <v>0</v>
      </c>
      <c r="AA147">
        <v>0</v>
      </c>
      <c r="AB147">
        <f t="shared" si="53"/>
        <v>0</v>
      </c>
      <c r="AC147">
        <v>9.6999999999999993</v>
      </c>
      <c r="AD147">
        <f t="shared" si="45"/>
        <v>0</v>
      </c>
      <c r="AE147">
        <v>3.2</v>
      </c>
      <c r="AF147">
        <f t="shared" si="54"/>
        <v>0</v>
      </c>
      <c r="AG147">
        <v>3.6</v>
      </c>
      <c r="AH147">
        <f t="shared" si="55"/>
        <v>0</v>
      </c>
      <c r="AI147">
        <v>0.77</v>
      </c>
      <c r="AJ147">
        <f t="shared" si="56"/>
        <v>0</v>
      </c>
      <c r="AK147">
        <v>37.700000000000003</v>
      </c>
      <c r="AL147">
        <f t="shared" si="57"/>
        <v>0</v>
      </c>
      <c r="AM147">
        <v>0.2</v>
      </c>
      <c r="AN147">
        <f t="shared" si="58"/>
        <v>0</v>
      </c>
      <c r="AO147">
        <v>0</v>
      </c>
      <c r="AP147">
        <f t="shared" si="59"/>
        <v>0</v>
      </c>
      <c r="AQ147">
        <v>0.6</v>
      </c>
      <c r="AR147">
        <f t="shared" si="60"/>
        <v>0</v>
      </c>
      <c r="AS147">
        <v>0.25</v>
      </c>
      <c r="AT147">
        <f t="shared" si="61"/>
        <v>0</v>
      </c>
      <c r="AU147">
        <v>3.4</v>
      </c>
      <c r="AV147">
        <f t="shared" si="62"/>
        <v>0</v>
      </c>
      <c r="AW147">
        <v>0</v>
      </c>
      <c r="AX147">
        <f t="shared" si="63"/>
        <v>0</v>
      </c>
      <c r="AY147">
        <f t="shared" si="46"/>
        <v>0</v>
      </c>
    </row>
    <row r="148" spans="1:51">
      <c r="A148" s="1" t="s">
        <v>255</v>
      </c>
      <c r="B148" s="6">
        <v>20287186</v>
      </c>
      <c r="F148" t="s">
        <v>105</v>
      </c>
      <c r="G148" s="1">
        <v>22</v>
      </c>
      <c r="H148" t="s">
        <v>106</v>
      </c>
      <c r="I148">
        <v>1.0149999999999999</v>
      </c>
      <c r="J148">
        <f t="shared" si="66"/>
        <v>0</v>
      </c>
      <c r="K148">
        <v>7</v>
      </c>
      <c r="L148">
        <f t="shared" si="47"/>
        <v>0</v>
      </c>
      <c r="M148">
        <v>0.1</v>
      </c>
      <c r="N148">
        <f t="shared" si="48"/>
        <v>0</v>
      </c>
      <c r="O148">
        <v>0</v>
      </c>
      <c r="P148">
        <f t="shared" si="49"/>
        <v>0</v>
      </c>
      <c r="Q148">
        <v>0</v>
      </c>
      <c r="R148">
        <f t="shared" si="64"/>
        <v>0</v>
      </c>
      <c r="S148">
        <v>0</v>
      </c>
      <c r="T148">
        <f t="shared" si="50"/>
        <v>0</v>
      </c>
      <c r="U148">
        <v>75</v>
      </c>
      <c r="V148">
        <f t="shared" si="65"/>
        <v>1</v>
      </c>
      <c r="W148">
        <v>0</v>
      </c>
      <c r="X148">
        <f t="shared" si="51"/>
        <v>0</v>
      </c>
      <c r="Y148">
        <v>0</v>
      </c>
      <c r="Z148">
        <f t="shared" si="52"/>
        <v>0</v>
      </c>
      <c r="AA148">
        <v>0</v>
      </c>
      <c r="AB148">
        <f t="shared" si="53"/>
        <v>0</v>
      </c>
      <c r="AC148">
        <v>1.8</v>
      </c>
      <c r="AD148">
        <f t="shared" si="45"/>
        <v>0</v>
      </c>
      <c r="AE148">
        <v>11.1</v>
      </c>
      <c r="AF148">
        <f t="shared" si="54"/>
        <v>0</v>
      </c>
      <c r="AG148">
        <v>13.2</v>
      </c>
      <c r="AH148">
        <f t="shared" si="55"/>
        <v>0</v>
      </c>
      <c r="AI148">
        <v>0.38</v>
      </c>
      <c r="AJ148">
        <f t="shared" si="56"/>
        <v>0</v>
      </c>
      <c r="AK148">
        <v>281.2</v>
      </c>
      <c r="AL148">
        <f t="shared" si="57"/>
        <v>0</v>
      </c>
      <c r="AM148">
        <v>0</v>
      </c>
      <c r="AN148">
        <f t="shared" si="58"/>
        <v>0</v>
      </c>
      <c r="AO148">
        <v>0</v>
      </c>
      <c r="AP148">
        <f t="shared" si="59"/>
        <v>0</v>
      </c>
      <c r="AQ148">
        <v>5.3</v>
      </c>
      <c r="AR148">
        <f t="shared" si="60"/>
        <v>0</v>
      </c>
      <c r="AS148">
        <v>0</v>
      </c>
      <c r="AT148">
        <f t="shared" si="61"/>
        <v>0</v>
      </c>
      <c r="AU148">
        <v>0</v>
      </c>
      <c r="AV148">
        <f t="shared" si="62"/>
        <v>0</v>
      </c>
      <c r="AW148">
        <v>0</v>
      </c>
      <c r="AX148">
        <f t="shared" si="63"/>
        <v>0</v>
      </c>
      <c r="AY148">
        <f t="shared" si="46"/>
        <v>1</v>
      </c>
    </row>
    <row r="149" spans="1:51">
      <c r="A149" s="1" t="s">
        <v>256</v>
      </c>
      <c r="B149" s="6">
        <v>20287187</v>
      </c>
      <c r="F149" t="s">
        <v>105</v>
      </c>
      <c r="G149" s="1">
        <v>19</v>
      </c>
      <c r="H149" t="s">
        <v>106</v>
      </c>
      <c r="I149">
        <v>1.0249999999999999</v>
      </c>
      <c r="J149">
        <f t="shared" si="66"/>
        <v>1</v>
      </c>
      <c r="K149">
        <v>6</v>
      </c>
      <c r="L149">
        <f t="shared" si="47"/>
        <v>0</v>
      </c>
      <c r="M149">
        <v>0.2</v>
      </c>
      <c r="N149">
        <f t="shared" si="48"/>
        <v>0</v>
      </c>
      <c r="O149">
        <v>0</v>
      </c>
      <c r="P149">
        <f t="shared" si="49"/>
        <v>0</v>
      </c>
      <c r="Q149">
        <v>0</v>
      </c>
      <c r="R149">
        <f t="shared" si="64"/>
        <v>0</v>
      </c>
      <c r="S149">
        <v>0</v>
      </c>
      <c r="T149">
        <f t="shared" si="50"/>
        <v>0</v>
      </c>
      <c r="U149">
        <v>0</v>
      </c>
      <c r="V149">
        <f t="shared" si="65"/>
        <v>0</v>
      </c>
      <c r="W149">
        <v>0</v>
      </c>
      <c r="X149">
        <f t="shared" si="51"/>
        <v>0</v>
      </c>
      <c r="Y149">
        <v>0</v>
      </c>
      <c r="Z149">
        <f t="shared" si="52"/>
        <v>0</v>
      </c>
      <c r="AA149">
        <v>0</v>
      </c>
      <c r="AB149">
        <f t="shared" si="53"/>
        <v>0</v>
      </c>
      <c r="AC149">
        <v>6.3</v>
      </c>
      <c r="AD149">
        <f t="shared" si="45"/>
        <v>0</v>
      </c>
      <c r="AE149">
        <v>9.6999999999999993</v>
      </c>
      <c r="AF149">
        <f t="shared" si="54"/>
        <v>0</v>
      </c>
      <c r="AG149">
        <v>28.7</v>
      </c>
      <c r="AH149">
        <f t="shared" si="55"/>
        <v>0</v>
      </c>
      <c r="AI149">
        <v>0</v>
      </c>
      <c r="AJ149">
        <f t="shared" si="56"/>
        <v>0</v>
      </c>
      <c r="AK149">
        <v>483.7</v>
      </c>
      <c r="AL149">
        <f t="shared" si="57"/>
        <v>1</v>
      </c>
      <c r="AM149">
        <v>0</v>
      </c>
      <c r="AN149">
        <f t="shared" si="58"/>
        <v>0</v>
      </c>
      <c r="AO149">
        <v>0</v>
      </c>
      <c r="AP149">
        <f t="shared" si="59"/>
        <v>0</v>
      </c>
      <c r="AQ149">
        <v>2.4</v>
      </c>
      <c r="AR149">
        <f t="shared" si="60"/>
        <v>0</v>
      </c>
      <c r="AS149">
        <v>0</v>
      </c>
      <c r="AT149">
        <f t="shared" si="61"/>
        <v>0</v>
      </c>
      <c r="AU149">
        <v>1</v>
      </c>
      <c r="AV149">
        <f t="shared" si="62"/>
        <v>0</v>
      </c>
      <c r="AW149">
        <v>0</v>
      </c>
      <c r="AX149">
        <f t="shared" si="63"/>
        <v>0</v>
      </c>
      <c r="AY149">
        <f t="shared" si="46"/>
        <v>1</v>
      </c>
    </row>
    <row r="150" spans="1:51">
      <c r="A150" s="1" t="s">
        <v>257</v>
      </c>
      <c r="B150" s="6">
        <v>20287185</v>
      </c>
      <c r="F150" t="s">
        <v>105</v>
      </c>
      <c r="G150" s="1">
        <v>18</v>
      </c>
      <c r="H150" t="s">
        <v>110</v>
      </c>
      <c r="I150">
        <v>1.0089999999999999</v>
      </c>
      <c r="J150">
        <f t="shared" si="66"/>
        <v>1</v>
      </c>
      <c r="K150">
        <v>7</v>
      </c>
      <c r="L150">
        <f t="shared" si="47"/>
        <v>0</v>
      </c>
      <c r="M150">
        <v>0</v>
      </c>
      <c r="N150">
        <f t="shared" si="48"/>
        <v>0</v>
      </c>
      <c r="O150">
        <v>0</v>
      </c>
      <c r="P150">
        <f t="shared" si="49"/>
        <v>0</v>
      </c>
      <c r="Q150">
        <v>0</v>
      </c>
      <c r="R150">
        <f t="shared" si="64"/>
        <v>0</v>
      </c>
      <c r="S150">
        <v>0</v>
      </c>
      <c r="T150">
        <f t="shared" si="50"/>
        <v>0</v>
      </c>
      <c r="U150">
        <v>0</v>
      </c>
      <c r="V150">
        <f t="shared" si="65"/>
        <v>0</v>
      </c>
      <c r="W150">
        <v>0</v>
      </c>
      <c r="X150">
        <f t="shared" si="51"/>
        <v>0</v>
      </c>
      <c r="Y150">
        <v>0</v>
      </c>
      <c r="Z150">
        <f t="shared" si="52"/>
        <v>0</v>
      </c>
      <c r="AA150">
        <v>0</v>
      </c>
      <c r="AB150">
        <f t="shared" si="53"/>
        <v>0</v>
      </c>
      <c r="AC150">
        <v>9.1999999999999993</v>
      </c>
      <c r="AD150">
        <f t="shared" si="45"/>
        <v>0</v>
      </c>
      <c r="AE150">
        <v>3.7</v>
      </c>
      <c r="AF150">
        <f t="shared" si="54"/>
        <v>0</v>
      </c>
      <c r="AG150">
        <v>6.9</v>
      </c>
      <c r="AH150">
        <f t="shared" si="55"/>
        <v>0</v>
      </c>
      <c r="AI150">
        <v>0.12</v>
      </c>
      <c r="AJ150">
        <f t="shared" si="56"/>
        <v>0</v>
      </c>
      <c r="AK150">
        <v>801.7</v>
      </c>
      <c r="AL150">
        <f t="shared" si="57"/>
        <v>1</v>
      </c>
      <c r="AM150">
        <v>0.2</v>
      </c>
      <c r="AN150">
        <f t="shared" si="58"/>
        <v>0</v>
      </c>
      <c r="AO150">
        <v>0</v>
      </c>
      <c r="AP150">
        <f t="shared" si="59"/>
        <v>0</v>
      </c>
      <c r="AQ150">
        <v>1.9</v>
      </c>
      <c r="AR150">
        <f t="shared" si="60"/>
        <v>0</v>
      </c>
      <c r="AS150">
        <v>0.12</v>
      </c>
      <c r="AT150">
        <f t="shared" si="61"/>
        <v>0</v>
      </c>
      <c r="AU150">
        <v>0</v>
      </c>
      <c r="AV150">
        <f t="shared" si="62"/>
        <v>0</v>
      </c>
      <c r="AW150">
        <v>0</v>
      </c>
      <c r="AX150">
        <f t="shared" si="63"/>
        <v>0</v>
      </c>
      <c r="AY150">
        <f t="shared" si="46"/>
        <v>1</v>
      </c>
    </row>
    <row r="151" spans="1:51">
      <c r="A151" s="1" t="s">
        <v>258</v>
      </c>
      <c r="B151" s="6">
        <v>20287183</v>
      </c>
      <c r="F151" t="s">
        <v>102</v>
      </c>
      <c r="G151" s="1">
        <v>21</v>
      </c>
      <c r="H151" t="s">
        <v>106</v>
      </c>
      <c r="I151">
        <v>1.0189999999999999</v>
      </c>
      <c r="J151">
        <f t="shared" si="66"/>
        <v>0</v>
      </c>
      <c r="K151">
        <v>6</v>
      </c>
      <c r="L151">
        <f t="shared" si="47"/>
        <v>0</v>
      </c>
      <c r="M151">
        <v>0</v>
      </c>
      <c r="N151">
        <f t="shared" si="48"/>
        <v>0</v>
      </c>
      <c r="O151">
        <v>0</v>
      </c>
      <c r="P151">
        <f t="shared" si="49"/>
        <v>0</v>
      </c>
      <c r="Q151">
        <v>0</v>
      </c>
      <c r="R151">
        <f t="shared" si="64"/>
        <v>0</v>
      </c>
      <c r="S151">
        <v>0</v>
      </c>
      <c r="T151">
        <f t="shared" si="50"/>
        <v>0</v>
      </c>
      <c r="U151">
        <v>0</v>
      </c>
      <c r="V151">
        <f t="shared" si="65"/>
        <v>0</v>
      </c>
      <c r="W151">
        <v>0</v>
      </c>
      <c r="X151">
        <f t="shared" si="51"/>
        <v>0</v>
      </c>
      <c r="Y151">
        <v>0</v>
      </c>
      <c r="Z151">
        <f t="shared" si="52"/>
        <v>0</v>
      </c>
      <c r="AA151">
        <v>0</v>
      </c>
      <c r="AB151">
        <f t="shared" si="53"/>
        <v>0</v>
      </c>
      <c r="AC151">
        <v>8.5</v>
      </c>
      <c r="AD151">
        <f t="shared" si="45"/>
        <v>0</v>
      </c>
      <c r="AE151">
        <v>1.9</v>
      </c>
      <c r="AF151">
        <f t="shared" si="54"/>
        <v>0</v>
      </c>
      <c r="AG151">
        <v>1</v>
      </c>
      <c r="AH151">
        <f t="shared" si="55"/>
        <v>0</v>
      </c>
      <c r="AI151">
        <v>0.25</v>
      </c>
      <c r="AJ151">
        <f t="shared" si="56"/>
        <v>0</v>
      </c>
      <c r="AK151">
        <v>2.7</v>
      </c>
      <c r="AL151">
        <f t="shared" si="57"/>
        <v>0</v>
      </c>
      <c r="AM151">
        <v>0.2</v>
      </c>
      <c r="AN151">
        <f t="shared" si="58"/>
        <v>0</v>
      </c>
      <c r="AO151">
        <v>0</v>
      </c>
      <c r="AP151">
        <f t="shared" si="59"/>
        <v>0</v>
      </c>
      <c r="AQ151">
        <v>1</v>
      </c>
      <c r="AR151">
        <f t="shared" si="60"/>
        <v>0</v>
      </c>
      <c r="AS151">
        <v>0</v>
      </c>
      <c r="AT151">
        <f t="shared" si="61"/>
        <v>0</v>
      </c>
      <c r="AU151">
        <v>0.5</v>
      </c>
      <c r="AV151">
        <f t="shared" si="62"/>
        <v>0</v>
      </c>
      <c r="AW151">
        <v>0</v>
      </c>
      <c r="AX151">
        <f t="shared" si="63"/>
        <v>0</v>
      </c>
      <c r="AY151">
        <f t="shared" si="46"/>
        <v>0</v>
      </c>
    </row>
    <row r="152" spans="1:51">
      <c r="A152" s="1" t="s">
        <v>259</v>
      </c>
      <c r="B152" s="6">
        <v>20287181</v>
      </c>
      <c r="F152" t="s">
        <v>102</v>
      </c>
      <c r="G152" s="1">
        <v>19</v>
      </c>
      <c r="H152" t="s">
        <v>106</v>
      </c>
      <c r="I152">
        <v>1.034</v>
      </c>
      <c r="J152">
        <f t="shared" si="66"/>
        <v>1</v>
      </c>
      <c r="K152">
        <v>6.5</v>
      </c>
      <c r="L152">
        <f t="shared" si="47"/>
        <v>0</v>
      </c>
      <c r="M152">
        <v>0.3</v>
      </c>
      <c r="N152">
        <f t="shared" si="48"/>
        <v>1</v>
      </c>
      <c r="O152">
        <v>0</v>
      </c>
      <c r="P152">
        <f t="shared" si="49"/>
        <v>0</v>
      </c>
      <c r="Q152">
        <v>0</v>
      </c>
      <c r="R152">
        <f t="shared" si="64"/>
        <v>0</v>
      </c>
      <c r="S152">
        <v>0</v>
      </c>
      <c r="T152">
        <f t="shared" si="50"/>
        <v>0</v>
      </c>
      <c r="U152">
        <v>0</v>
      </c>
      <c r="V152">
        <f t="shared" si="65"/>
        <v>0</v>
      </c>
      <c r="W152">
        <v>0</v>
      </c>
      <c r="X152">
        <f t="shared" si="51"/>
        <v>0</v>
      </c>
      <c r="Y152">
        <v>1</v>
      </c>
      <c r="Z152">
        <f t="shared" si="52"/>
        <v>1</v>
      </c>
      <c r="AA152">
        <v>0</v>
      </c>
      <c r="AB152">
        <f t="shared" si="53"/>
        <v>0</v>
      </c>
      <c r="AC152">
        <v>14.9</v>
      </c>
      <c r="AD152">
        <f t="shared" si="45"/>
        <v>1</v>
      </c>
      <c r="AE152">
        <v>4.7</v>
      </c>
      <c r="AF152">
        <f t="shared" si="54"/>
        <v>0</v>
      </c>
      <c r="AG152">
        <v>4</v>
      </c>
      <c r="AH152">
        <f t="shared" si="55"/>
        <v>0</v>
      </c>
      <c r="AI152">
        <v>0.38</v>
      </c>
      <c r="AJ152">
        <f t="shared" si="56"/>
        <v>0</v>
      </c>
      <c r="AK152">
        <v>507</v>
      </c>
      <c r="AL152">
        <f t="shared" si="57"/>
        <v>1</v>
      </c>
      <c r="AM152">
        <v>0.3</v>
      </c>
      <c r="AN152">
        <f t="shared" si="58"/>
        <v>0</v>
      </c>
      <c r="AO152">
        <v>0</v>
      </c>
      <c r="AP152">
        <f t="shared" si="59"/>
        <v>0</v>
      </c>
      <c r="AQ152">
        <v>2.5</v>
      </c>
      <c r="AR152">
        <f t="shared" si="60"/>
        <v>0</v>
      </c>
      <c r="AS152">
        <v>0</v>
      </c>
      <c r="AT152">
        <f t="shared" si="61"/>
        <v>0</v>
      </c>
      <c r="AU152">
        <v>4.8</v>
      </c>
      <c r="AV152">
        <f t="shared" si="62"/>
        <v>0</v>
      </c>
      <c r="AW152">
        <v>0</v>
      </c>
      <c r="AX152">
        <f t="shared" si="63"/>
        <v>0</v>
      </c>
      <c r="AY152">
        <f t="shared" si="46"/>
        <v>4</v>
      </c>
    </row>
    <row r="153" spans="1:51">
      <c r="A153" s="1" t="s">
        <v>260</v>
      </c>
      <c r="B153" s="6">
        <v>20287180</v>
      </c>
      <c r="F153" t="s">
        <v>105</v>
      </c>
      <c r="G153" s="1">
        <v>18</v>
      </c>
      <c r="H153" t="s">
        <v>110</v>
      </c>
      <c r="I153">
        <v>1.006</v>
      </c>
      <c r="J153">
        <f t="shared" si="66"/>
        <v>1</v>
      </c>
      <c r="K153">
        <v>6.5</v>
      </c>
      <c r="L153">
        <f t="shared" si="47"/>
        <v>0</v>
      </c>
      <c r="M153">
        <v>0</v>
      </c>
      <c r="N153">
        <f t="shared" si="48"/>
        <v>0</v>
      </c>
      <c r="O153">
        <v>0</v>
      </c>
      <c r="P153">
        <f t="shared" si="49"/>
        <v>0</v>
      </c>
      <c r="Q153">
        <v>0</v>
      </c>
      <c r="R153">
        <f t="shared" si="64"/>
        <v>0</v>
      </c>
      <c r="S153">
        <v>0</v>
      </c>
      <c r="T153">
        <f t="shared" si="50"/>
        <v>0</v>
      </c>
      <c r="U153">
        <v>0</v>
      </c>
      <c r="V153">
        <f t="shared" si="65"/>
        <v>0</v>
      </c>
      <c r="W153">
        <v>0</v>
      </c>
      <c r="X153">
        <f t="shared" si="51"/>
        <v>0</v>
      </c>
      <c r="Y153">
        <v>0</v>
      </c>
      <c r="Z153">
        <f t="shared" si="52"/>
        <v>0</v>
      </c>
      <c r="AA153">
        <v>0</v>
      </c>
      <c r="AB153">
        <f t="shared" si="53"/>
        <v>0</v>
      </c>
      <c r="AC153">
        <v>2.5</v>
      </c>
      <c r="AD153">
        <f t="shared" si="45"/>
        <v>0</v>
      </c>
      <c r="AE153">
        <v>7.3</v>
      </c>
      <c r="AF153">
        <f t="shared" si="54"/>
        <v>0</v>
      </c>
      <c r="AG153">
        <v>12.5</v>
      </c>
      <c r="AH153">
        <f t="shared" si="55"/>
        <v>0</v>
      </c>
      <c r="AI153">
        <v>0.25</v>
      </c>
      <c r="AJ153">
        <f t="shared" si="56"/>
        <v>0</v>
      </c>
      <c r="AK153">
        <v>1498.7</v>
      </c>
      <c r="AL153">
        <f t="shared" si="57"/>
        <v>1</v>
      </c>
      <c r="AM153">
        <v>0</v>
      </c>
      <c r="AN153">
        <f t="shared" si="58"/>
        <v>0</v>
      </c>
      <c r="AO153">
        <v>0</v>
      </c>
      <c r="AP153">
        <f t="shared" si="59"/>
        <v>0</v>
      </c>
      <c r="AQ153">
        <v>2.2000000000000002</v>
      </c>
      <c r="AR153">
        <f t="shared" si="60"/>
        <v>0</v>
      </c>
      <c r="AS153">
        <v>0.25</v>
      </c>
      <c r="AT153">
        <f t="shared" si="61"/>
        <v>0</v>
      </c>
      <c r="AU153">
        <v>0.3</v>
      </c>
      <c r="AV153">
        <f t="shared" si="62"/>
        <v>0</v>
      </c>
      <c r="AW153">
        <v>0</v>
      </c>
      <c r="AX153">
        <f t="shared" si="63"/>
        <v>0</v>
      </c>
      <c r="AY153">
        <f t="shared" si="46"/>
        <v>1</v>
      </c>
    </row>
    <row r="154" spans="1:51">
      <c r="A154" s="1" t="s">
        <v>261</v>
      </c>
      <c r="B154" s="6">
        <v>20287179</v>
      </c>
      <c r="F154" t="s">
        <v>105</v>
      </c>
      <c r="G154" s="1">
        <v>35</v>
      </c>
      <c r="H154" t="s">
        <v>110</v>
      </c>
      <c r="I154">
        <v>1.0209999999999999</v>
      </c>
      <c r="J154">
        <f t="shared" si="66"/>
        <v>0</v>
      </c>
      <c r="K154">
        <v>5.5</v>
      </c>
      <c r="L154">
        <f t="shared" si="47"/>
        <v>0</v>
      </c>
      <c r="M154">
        <v>0.1</v>
      </c>
      <c r="N154">
        <f t="shared" si="48"/>
        <v>0</v>
      </c>
      <c r="O154">
        <v>0</v>
      </c>
      <c r="P154">
        <f t="shared" si="49"/>
        <v>0</v>
      </c>
      <c r="Q154">
        <v>0</v>
      </c>
      <c r="R154">
        <f t="shared" si="64"/>
        <v>0</v>
      </c>
      <c r="S154">
        <v>0</v>
      </c>
      <c r="T154">
        <f t="shared" si="50"/>
        <v>0</v>
      </c>
      <c r="U154">
        <v>0</v>
      </c>
      <c r="V154">
        <f t="shared" si="65"/>
        <v>0</v>
      </c>
      <c r="W154">
        <v>0</v>
      </c>
      <c r="X154">
        <f t="shared" si="51"/>
        <v>0</v>
      </c>
      <c r="Y154">
        <v>0</v>
      </c>
      <c r="Z154">
        <f t="shared" si="52"/>
        <v>0</v>
      </c>
      <c r="AA154">
        <v>5</v>
      </c>
      <c r="AB154">
        <f t="shared" si="53"/>
        <v>1</v>
      </c>
      <c r="AC154">
        <v>45.4</v>
      </c>
      <c r="AD154">
        <f t="shared" si="45"/>
        <v>1</v>
      </c>
      <c r="AE154">
        <v>9.1999999999999993</v>
      </c>
      <c r="AF154">
        <f t="shared" si="54"/>
        <v>0</v>
      </c>
      <c r="AG154">
        <v>12.7</v>
      </c>
      <c r="AH154">
        <f t="shared" si="55"/>
        <v>0</v>
      </c>
      <c r="AI154">
        <v>0</v>
      </c>
      <c r="AJ154">
        <f t="shared" si="56"/>
        <v>0</v>
      </c>
      <c r="AK154">
        <v>260.8</v>
      </c>
      <c r="AL154">
        <f t="shared" si="57"/>
        <v>0</v>
      </c>
      <c r="AM154">
        <v>0.1</v>
      </c>
      <c r="AN154">
        <f t="shared" si="58"/>
        <v>0</v>
      </c>
      <c r="AO154">
        <v>0</v>
      </c>
      <c r="AP154">
        <f t="shared" si="59"/>
        <v>0</v>
      </c>
      <c r="AQ154">
        <v>0.9</v>
      </c>
      <c r="AR154">
        <f t="shared" si="60"/>
        <v>0</v>
      </c>
      <c r="AS154">
        <v>0</v>
      </c>
      <c r="AT154">
        <f t="shared" si="61"/>
        <v>0</v>
      </c>
      <c r="AU154">
        <v>0.4</v>
      </c>
      <c r="AV154">
        <f t="shared" si="62"/>
        <v>0</v>
      </c>
      <c r="AW154">
        <v>0</v>
      </c>
      <c r="AX154">
        <f t="shared" si="63"/>
        <v>0</v>
      </c>
      <c r="AY154">
        <f t="shared" si="46"/>
        <v>2</v>
      </c>
    </row>
    <row r="155" spans="1:51">
      <c r="A155" s="1" t="s">
        <v>262</v>
      </c>
      <c r="B155" s="6">
        <v>20290803</v>
      </c>
      <c r="F155" t="s">
        <v>102</v>
      </c>
      <c r="G155" s="1">
        <v>70</v>
      </c>
      <c r="H155" t="s">
        <v>106</v>
      </c>
      <c r="I155">
        <v>1.018</v>
      </c>
      <c r="J155">
        <f t="shared" si="66"/>
        <v>0</v>
      </c>
      <c r="K155">
        <v>6.5</v>
      </c>
      <c r="L155">
        <f t="shared" si="47"/>
        <v>0</v>
      </c>
      <c r="M155">
        <v>0.1</v>
      </c>
      <c r="N155">
        <f t="shared" si="48"/>
        <v>0</v>
      </c>
      <c r="O155">
        <v>0</v>
      </c>
      <c r="P155">
        <f t="shared" si="49"/>
        <v>0</v>
      </c>
      <c r="Q155">
        <v>1</v>
      </c>
      <c r="R155">
        <f t="shared" si="64"/>
        <v>1</v>
      </c>
      <c r="S155">
        <v>0</v>
      </c>
      <c r="T155">
        <f t="shared" si="50"/>
        <v>0</v>
      </c>
      <c r="U155">
        <v>0</v>
      </c>
      <c r="V155">
        <f t="shared" si="65"/>
        <v>0</v>
      </c>
      <c r="W155">
        <v>0</v>
      </c>
      <c r="X155">
        <f t="shared" si="51"/>
        <v>0</v>
      </c>
      <c r="Y155">
        <v>0</v>
      </c>
      <c r="Z155">
        <f t="shared" si="52"/>
        <v>0</v>
      </c>
      <c r="AA155">
        <v>0</v>
      </c>
      <c r="AB155">
        <f t="shared" si="53"/>
        <v>0</v>
      </c>
      <c r="AC155">
        <v>1.8</v>
      </c>
      <c r="AD155">
        <f t="shared" si="45"/>
        <v>0</v>
      </c>
      <c r="AE155">
        <v>3.2</v>
      </c>
      <c r="AF155">
        <f t="shared" si="54"/>
        <v>0</v>
      </c>
      <c r="AG155">
        <v>2.2000000000000002</v>
      </c>
      <c r="AH155">
        <f t="shared" si="55"/>
        <v>0</v>
      </c>
      <c r="AI155">
        <v>0</v>
      </c>
      <c r="AJ155">
        <f t="shared" si="56"/>
        <v>0</v>
      </c>
      <c r="AK155">
        <v>79.2</v>
      </c>
      <c r="AL155">
        <f t="shared" si="57"/>
        <v>0</v>
      </c>
      <c r="AM155">
        <v>0.3</v>
      </c>
      <c r="AN155">
        <f t="shared" si="58"/>
        <v>0</v>
      </c>
      <c r="AO155">
        <v>0</v>
      </c>
      <c r="AP155">
        <f t="shared" si="59"/>
        <v>0</v>
      </c>
      <c r="AQ155">
        <v>1.4</v>
      </c>
      <c r="AR155">
        <f t="shared" si="60"/>
        <v>0</v>
      </c>
      <c r="AS155">
        <v>0</v>
      </c>
      <c r="AT155">
        <f t="shared" si="61"/>
        <v>0</v>
      </c>
      <c r="AU155">
        <v>0.3</v>
      </c>
      <c r="AV155">
        <f t="shared" si="62"/>
        <v>0</v>
      </c>
      <c r="AW155">
        <v>0</v>
      </c>
      <c r="AX155">
        <f t="shared" si="63"/>
        <v>0</v>
      </c>
      <c r="AY155">
        <f t="shared" si="46"/>
        <v>1</v>
      </c>
    </row>
    <row r="156" spans="1:51">
      <c r="A156" s="1" t="s">
        <v>263</v>
      </c>
      <c r="B156" s="6">
        <v>20290802</v>
      </c>
      <c r="F156" t="s">
        <v>105</v>
      </c>
      <c r="G156" s="1">
        <v>59</v>
      </c>
      <c r="H156" t="s">
        <v>110</v>
      </c>
      <c r="I156">
        <v>1.016</v>
      </c>
      <c r="J156">
        <f t="shared" si="66"/>
        <v>0</v>
      </c>
      <c r="K156">
        <v>6</v>
      </c>
      <c r="L156">
        <f t="shared" si="47"/>
        <v>0</v>
      </c>
      <c r="M156">
        <v>0</v>
      </c>
      <c r="N156">
        <f t="shared" si="48"/>
        <v>0</v>
      </c>
      <c r="O156">
        <v>0</v>
      </c>
      <c r="P156">
        <f t="shared" si="49"/>
        <v>0</v>
      </c>
      <c r="Q156">
        <v>0</v>
      </c>
      <c r="R156">
        <f t="shared" si="64"/>
        <v>0</v>
      </c>
      <c r="S156">
        <v>0</v>
      </c>
      <c r="T156">
        <f t="shared" si="50"/>
        <v>0</v>
      </c>
      <c r="U156">
        <v>0</v>
      </c>
      <c r="V156">
        <f t="shared" si="65"/>
        <v>0</v>
      </c>
      <c r="W156">
        <v>0</v>
      </c>
      <c r="X156">
        <f t="shared" si="51"/>
        <v>0</v>
      </c>
      <c r="Y156">
        <v>0</v>
      </c>
      <c r="Z156">
        <f t="shared" si="52"/>
        <v>0</v>
      </c>
      <c r="AA156">
        <v>0.6</v>
      </c>
      <c r="AB156">
        <f t="shared" si="53"/>
        <v>1</v>
      </c>
      <c r="AC156">
        <v>16.7</v>
      </c>
      <c r="AD156">
        <f t="shared" si="45"/>
        <v>0</v>
      </c>
      <c r="AE156">
        <v>6</v>
      </c>
      <c r="AF156">
        <f t="shared" si="54"/>
        <v>0</v>
      </c>
      <c r="AG156">
        <v>1.5</v>
      </c>
      <c r="AH156">
        <f t="shared" si="55"/>
        <v>0</v>
      </c>
      <c r="AI156">
        <v>0.12</v>
      </c>
      <c r="AJ156">
        <f t="shared" si="56"/>
        <v>0</v>
      </c>
      <c r="AK156">
        <v>0.9</v>
      </c>
      <c r="AL156">
        <f t="shared" si="57"/>
        <v>0</v>
      </c>
      <c r="AM156">
        <v>0.1</v>
      </c>
      <c r="AN156">
        <f t="shared" si="58"/>
        <v>0</v>
      </c>
      <c r="AO156">
        <v>0</v>
      </c>
      <c r="AP156">
        <f t="shared" si="59"/>
        <v>0</v>
      </c>
      <c r="AQ156">
        <v>0.6</v>
      </c>
      <c r="AR156">
        <f t="shared" si="60"/>
        <v>0</v>
      </c>
      <c r="AS156">
        <v>0.12</v>
      </c>
      <c r="AT156">
        <f t="shared" si="61"/>
        <v>0</v>
      </c>
      <c r="AU156">
        <v>0</v>
      </c>
      <c r="AV156">
        <f t="shared" si="62"/>
        <v>0</v>
      </c>
      <c r="AW156">
        <v>0</v>
      </c>
      <c r="AX156">
        <f t="shared" si="63"/>
        <v>0</v>
      </c>
      <c r="AY156">
        <f t="shared" si="46"/>
        <v>1</v>
      </c>
    </row>
    <row r="157" spans="1:51">
      <c r="A157" s="1" t="s">
        <v>264</v>
      </c>
      <c r="B157" s="6">
        <v>20290801</v>
      </c>
      <c r="F157" t="s">
        <v>105</v>
      </c>
      <c r="G157" s="1">
        <v>64</v>
      </c>
      <c r="H157" t="s">
        <v>103</v>
      </c>
      <c r="I157">
        <v>1.004</v>
      </c>
      <c r="J157">
        <f t="shared" si="66"/>
        <v>1</v>
      </c>
      <c r="K157">
        <v>6</v>
      </c>
      <c r="L157">
        <f t="shared" si="47"/>
        <v>0</v>
      </c>
      <c r="M157">
        <v>0</v>
      </c>
      <c r="N157">
        <f t="shared" si="48"/>
        <v>0</v>
      </c>
      <c r="O157">
        <v>0</v>
      </c>
      <c r="P157">
        <f t="shared" si="49"/>
        <v>0</v>
      </c>
      <c r="Q157">
        <v>0</v>
      </c>
      <c r="R157">
        <f t="shared" si="64"/>
        <v>0</v>
      </c>
      <c r="S157">
        <v>0</v>
      </c>
      <c r="T157">
        <f t="shared" si="50"/>
        <v>0</v>
      </c>
      <c r="U157">
        <v>0</v>
      </c>
      <c r="V157">
        <f t="shared" si="65"/>
        <v>0</v>
      </c>
      <c r="W157">
        <v>0</v>
      </c>
      <c r="X157">
        <f t="shared" si="51"/>
        <v>0</v>
      </c>
      <c r="Y157">
        <v>0</v>
      </c>
      <c r="Z157">
        <f t="shared" si="52"/>
        <v>0</v>
      </c>
      <c r="AA157">
        <v>0</v>
      </c>
      <c r="AB157">
        <f t="shared" si="53"/>
        <v>0</v>
      </c>
      <c r="AC157">
        <v>2.2999999999999998</v>
      </c>
      <c r="AD157">
        <f t="shared" si="45"/>
        <v>0</v>
      </c>
      <c r="AE157">
        <v>0.5</v>
      </c>
      <c r="AF157">
        <f t="shared" si="54"/>
        <v>0</v>
      </c>
      <c r="AG157">
        <v>0.5</v>
      </c>
      <c r="AH157">
        <f t="shared" si="55"/>
        <v>0</v>
      </c>
      <c r="AI157">
        <v>0</v>
      </c>
      <c r="AJ157">
        <f t="shared" si="56"/>
        <v>0</v>
      </c>
      <c r="AK157">
        <v>0.9</v>
      </c>
      <c r="AL157">
        <f t="shared" si="57"/>
        <v>0</v>
      </c>
      <c r="AM157">
        <v>0</v>
      </c>
      <c r="AN157">
        <f t="shared" si="58"/>
        <v>0</v>
      </c>
      <c r="AO157">
        <v>0</v>
      </c>
      <c r="AP157">
        <f t="shared" si="59"/>
        <v>0</v>
      </c>
      <c r="AQ157">
        <v>0.3</v>
      </c>
      <c r="AR157">
        <f t="shared" si="60"/>
        <v>0</v>
      </c>
      <c r="AS157">
        <v>0</v>
      </c>
      <c r="AT157">
        <f t="shared" si="61"/>
        <v>0</v>
      </c>
      <c r="AU157">
        <v>0</v>
      </c>
      <c r="AV157">
        <f t="shared" si="62"/>
        <v>0</v>
      </c>
      <c r="AW157">
        <v>0</v>
      </c>
      <c r="AX157">
        <f t="shared" si="63"/>
        <v>0</v>
      </c>
      <c r="AY157">
        <f t="shared" si="46"/>
        <v>0</v>
      </c>
    </row>
    <row r="158" spans="1:51">
      <c r="A158" s="1" t="s">
        <v>265</v>
      </c>
      <c r="B158" s="6">
        <v>20290800</v>
      </c>
      <c r="C158" t="s">
        <v>266</v>
      </c>
      <c r="F158" t="s">
        <v>105</v>
      </c>
      <c r="G158" s="1">
        <v>19</v>
      </c>
      <c r="H158" t="s">
        <v>103</v>
      </c>
      <c r="I158">
        <v>1</v>
      </c>
      <c r="J158">
        <f t="shared" si="66"/>
        <v>1</v>
      </c>
      <c r="K158">
        <v>6.5</v>
      </c>
      <c r="L158">
        <f t="shared" si="47"/>
        <v>0</v>
      </c>
      <c r="M158">
        <v>0</v>
      </c>
      <c r="N158">
        <f t="shared" ref="N158:N244" si="67">IF(EXACT($F158,"m"),IF(M158&gt;=0,IF(M158&lt;=0.29,0,1),1),IF(M158&gt;=0,IF(M158&lt;=0.29,0,1),1))</f>
        <v>0</v>
      </c>
      <c r="O158">
        <v>0</v>
      </c>
      <c r="P158">
        <f t="shared" si="49"/>
        <v>0</v>
      </c>
      <c r="Q158">
        <v>0</v>
      </c>
      <c r="R158">
        <f t="shared" si="64"/>
        <v>0</v>
      </c>
      <c r="S158">
        <v>0</v>
      </c>
      <c r="T158">
        <f t="shared" si="50"/>
        <v>0</v>
      </c>
      <c r="U158">
        <v>0</v>
      </c>
      <c r="V158">
        <f t="shared" si="65"/>
        <v>0</v>
      </c>
      <c r="W158">
        <v>0</v>
      </c>
      <c r="X158">
        <f t="shared" si="51"/>
        <v>0</v>
      </c>
      <c r="Y158">
        <v>0</v>
      </c>
      <c r="Z158">
        <f t="shared" si="52"/>
        <v>0</v>
      </c>
      <c r="AA158">
        <v>0</v>
      </c>
      <c r="AB158">
        <f t="shared" si="53"/>
        <v>0</v>
      </c>
      <c r="AC158">
        <v>12.7</v>
      </c>
      <c r="AD158">
        <f t="shared" si="45"/>
        <v>0</v>
      </c>
      <c r="AE158">
        <v>12.4</v>
      </c>
      <c r="AF158">
        <f t="shared" si="54"/>
        <v>0</v>
      </c>
      <c r="AG158">
        <v>63.5</v>
      </c>
      <c r="AH158">
        <f t="shared" si="55"/>
        <v>1</v>
      </c>
      <c r="AI158">
        <v>0.45</v>
      </c>
      <c r="AJ158">
        <f t="shared" si="56"/>
        <v>0</v>
      </c>
      <c r="AK158">
        <v>860</v>
      </c>
      <c r="AL158">
        <f t="shared" si="57"/>
        <v>1</v>
      </c>
      <c r="AM158">
        <v>0.1</v>
      </c>
      <c r="AN158">
        <f t="shared" si="58"/>
        <v>0</v>
      </c>
      <c r="AO158">
        <v>0</v>
      </c>
      <c r="AP158">
        <f t="shared" si="59"/>
        <v>0</v>
      </c>
      <c r="AQ158">
        <v>1.5</v>
      </c>
      <c r="AR158">
        <f t="shared" si="60"/>
        <v>0</v>
      </c>
      <c r="AS158">
        <v>0.12</v>
      </c>
      <c r="AT158">
        <f t="shared" si="61"/>
        <v>0</v>
      </c>
      <c r="AU158">
        <v>0</v>
      </c>
      <c r="AV158">
        <f t="shared" si="62"/>
        <v>0</v>
      </c>
      <c r="AW158">
        <v>0</v>
      </c>
      <c r="AX158">
        <f t="shared" si="63"/>
        <v>0</v>
      </c>
      <c r="AY158">
        <f t="shared" si="46"/>
        <v>2</v>
      </c>
    </row>
    <row r="159" spans="1:51">
      <c r="A159" s="1" t="s">
        <v>267</v>
      </c>
      <c r="B159" s="6">
        <v>20290799</v>
      </c>
      <c r="F159" t="s">
        <v>105</v>
      </c>
      <c r="G159" s="1">
        <v>82</v>
      </c>
      <c r="H159" t="s">
        <v>110</v>
      </c>
      <c r="I159">
        <v>1.0069999999999999</v>
      </c>
      <c r="J159">
        <f t="shared" si="66"/>
        <v>1</v>
      </c>
      <c r="K159">
        <v>5</v>
      </c>
      <c r="L159">
        <f t="shared" si="47"/>
        <v>0</v>
      </c>
      <c r="M159">
        <v>0</v>
      </c>
      <c r="N159">
        <f t="shared" si="67"/>
        <v>0</v>
      </c>
      <c r="O159">
        <v>0</v>
      </c>
      <c r="P159">
        <f t="shared" si="49"/>
        <v>0</v>
      </c>
      <c r="Q159">
        <v>0</v>
      </c>
      <c r="R159">
        <f t="shared" si="64"/>
        <v>0</v>
      </c>
      <c r="S159">
        <v>0</v>
      </c>
      <c r="T159">
        <f t="shared" si="50"/>
        <v>0</v>
      </c>
      <c r="U159">
        <v>0</v>
      </c>
      <c r="V159">
        <f t="shared" si="65"/>
        <v>0</v>
      </c>
      <c r="W159">
        <v>0</v>
      </c>
      <c r="X159">
        <f t="shared" si="51"/>
        <v>0</v>
      </c>
      <c r="Y159">
        <v>0</v>
      </c>
      <c r="Z159">
        <f t="shared" si="52"/>
        <v>0</v>
      </c>
      <c r="AA159">
        <v>0</v>
      </c>
      <c r="AB159">
        <f t="shared" si="53"/>
        <v>0</v>
      </c>
      <c r="AC159">
        <v>4.9000000000000004</v>
      </c>
      <c r="AD159">
        <f t="shared" si="45"/>
        <v>0</v>
      </c>
      <c r="AE159">
        <v>15.5</v>
      </c>
      <c r="AF159">
        <f t="shared" ref="AF159:AF244" si="68">IF(EXACT($F159,"m"),IF(AE159&gt;=0,IF(AE159&lt;=14,0,1),1),IF(AE159&gt;=0,IF(AE159&lt;=17,0,1),1))</f>
        <v>0</v>
      </c>
      <c r="AG159">
        <v>2</v>
      </c>
      <c r="AH159">
        <f t="shared" si="55"/>
        <v>0</v>
      </c>
      <c r="AI159">
        <v>0.12</v>
      </c>
      <c r="AJ159">
        <f t="shared" si="56"/>
        <v>0</v>
      </c>
      <c r="AK159">
        <v>5.5</v>
      </c>
      <c r="AL159">
        <f t="shared" si="57"/>
        <v>0</v>
      </c>
      <c r="AM159">
        <v>0.1</v>
      </c>
      <c r="AN159">
        <f t="shared" si="58"/>
        <v>0</v>
      </c>
      <c r="AO159">
        <v>0</v>
      </c>
      <c r="AP159">
        <f t="shared" si="59"/>
        <v>0</v>
      </c>
      <c r="AQ159">
        <v>1.5</v>
      </c>
      <c r="AR159">
        <f t="shared" si="60"/>
        <v>0</v>
      </c>
      <c r="AS159">
        <v>0.12</v>
      </c>
      <c r="AT159">
        <f t="shared" si="61"/>
        <v>0</v>
      </c>
      <c r="AU159">
        <v>0</v>
      </c>
      <c r="AV159">
        <f t="shared" si="62"/>
        <v>0</v>
      </c>
      <c r="AW159">
        <v>0</v>
      </c>
      <c r="AX159">
        <f t="shared" si="63"/>
        <v>0</v>
      </c>
      <c r="AY159">
        <f t="shared" si="46"/>
        <v>0</v>
      </c>
    </row>
    <row r="160" spans="1:51">
      <c r="A160" s="1" t="s">
        <v>268</v>
      </c>
      <c r="B160" s="6">
        <v>20290798</v>
      </c>
      <c r="F160" t="s">
        <v>105</v>
      </c>
      <c r="G160" s="1">
        <v>70</v>
      </c>
      <c r="H160" t="s">
        <v>110</v>
      </c>
      <c r="I160">
        <v>1.0129999999999999</v>
      </c>
      <c r="J160">
        <f t="shared" si="66"/>
        <v>0</v>
      </c>
      <c r="K160">
        <v>5.5</v>
      </c>
      <c r="L160">
        <f t="shared" si="47"/>
        <v>0</v>
      </c>
      <c r="M160">
        <v>0</v>
      </c>
      <c r="N160">
        <f t="shared" si="67"/>
        <v>0</v>
      </c>
      <c r="O160">
        <v>0</v>
      </c>
      <c r="P160">
        <f t="shared" si="49"/>
        <v>0</v>
      </c>
      <c r="Q160">
        <v>0</v>
      </c>
      <c r="R160">
        <f t="shared" si="64"/>
        <v>0</v>
      </c>
      <c r="S160">
        <v>0</v>
      </c>
      <c r="T160">
        <f t="shared" ref="T160:T239" si="69">IF(EXACT($F160,"m"),IF(S160&gt;=0,IF(S160&lt;=0.09,0,1),1),IF(S160&gt;=0,IF(S160&lt;=0.09,0,1),1))</f>
        <v>0</v>
      </c>
      <c r="U160">
        <v>0</v>
      </c>
      <c r="V160">
        <f t="shared" ref="V160:V239" si="70">IF(EXACT($F160,"m"),IF(U160&gt;=0,IF(U160&lt;=0.09,0,1),1),IF(U160&gt;=0,IF(U160&lt;=0.09,0,1),1))</f>
        <v>0</v>
      </c>
      <c r="W160">
        <v>0</v>
      </c>
      <c r="X160">
        <f t="shared" si="51"/>
        <v>0</v>
      </c>
      <c r="Y160">
        <v>0</v>
      </c>
      <c r="Z160">
        <f t="shared" si="52"/>
        <v>0</v>
      </c>
      <c r="AA160">
        <v>0</v>
      </c>
      <c r="AB160">
        <f t="shared" si="53"/>
        <v>0</v>
      </c>
      <c r="AC160">
        <v>2.8</v>
      </c>
      <c r="AD160">
        <f t="shared" si="45"/>
        <v>0</v>
      </c>
      <c r="AE160">
        <v>3.3</v>
      </c>
      <c r="AF160">
        <f t="shared" si="68"/>
        <v>0</v>
      </c>
      <c r="AG160">
        <v>3.6</v>
      </c>
      <c r="AH160">
        <f t="shared" si="55"/>
        <v>0</v>
      </c>
      <c r="AI160">
        <v>0</v>
      </c>
      <c r="AJ160">
        <f t="shared" si="56"/>
        <v>0</v>
      </c>
      <c r="AK160">
        <v>10.1</v>
      </c>
      <c r="AL160">
        <f t="shared" si="57"/>
        <v>0</v>
      </c>
      <c r="AM160">
        <v>0</v>
      </c>
      <c r="AN160">
        <f t="shared" si="58"/>
        <v>0</v>
      </c>
      <c r="AO160">
        <v>0</v>
      </c>
      <c r="AP160">
        <f t="shared" ref="AP160:AP244" si="71">IF(EXACT($F160,"m"),IF(AO160&gt;=0,IF(AO160&lt;=0.1,0,1),1),IF(AO160&gt;=0,IF(AO160&lt;=0.1,0,1),1))</f>
        <v>0</v>
      </c>
      <c r="AQ160">
        <v>1.2</v>
      </c>
      <c r="AR160">
        <f t="shared" si="60"/>
        <v>0</v>
      </c>
      <c r="AS160">
        <v>0</v>
      </c>
      <c r="AT160">
        <f t="shared" ref="AT160:AT244" si="72">IF(EXACT($F160,"m"),IF(AS160&gt;=0,IF(AS160&lt;=0.7,0,1),1),IF(AS160&gt;=0,IF(AS160&lt;=0.7,0,1),1))</f>
        <v>0</v>
      </c>
      <c r="AU160">
        <v>0.1</v>
      </c>
      <c r="AV160">
        <f t="shared" si="62"/>
        <v>0</v>
      </c>
      <c r="AW160">
        <v>0</v>
      </c>
      <c r="AX160">
        <f t="shared" si="63"/>
        <v>0</v>
      </c>
      <c r="AY160">
        <f t="shared" si="46"/>
        <v>0</v>
      </c>
    </row>
    <row r="161" spans="1:51">
      <c r="A161" s="1" t="s">
        <v>269</v>
      </c>
      <c r="B161" s="6">
        <v>20290796</v>
      </c>
      <c r="F161" t="s">
        <v>102</v>
      </c>
      <c r="G161" s="1">
        <v>47</v>
      </c>
      <c r="H161" t="s">
        <v>106</v>
      </c>
      <c r="I161">
        <v>1.022</v>
      </c>
      <c r="J161">
        <f t="shared" si="66"/>
        <v>0</v>
      </c>
      <c r="K161">
        <v>5.5</v>
      </c>
      <c r="L161">
        <f t="shared" si="47"/>
        <v>0</v>
      </c>
      <c r="M161">
        <v>0</v>
      </c>
      <c r="N161">
        <f t="shared" si="67"/>
        <v>0</v>
      </c>
      <c r="O161">
        <v>0</v>
      </c>
      <c r="P161">
        <f t="shared" si="49"/>
        <v>0</v>
      </c>
      <c r="Q161">
        <v>0</v>
      </c>
      <c r="R161">
        <f t="shared" ref="R161:R244" si="73">IF(EXACT($F161,"m"),IF(Q161&gt;=0,IF(Q161&lt;=0.09,0,1),1),IF(Q161&gt;=0,IF(Q161&lt;=0.09,0,1),1))</f>
        <v>0</v>
      </c>
      <c r="S161">
        <v>0</v>
      </c>
      <c r="T161">
        <f t="shared" si="69"/>
        <v>0</v>
      </c>
      <c r="U161">
        <v>0</v>
      </c>
      <c r="V161">
        <f t="shared" si="70"/>
        <v>0</v>
      </c>
      <c r="W161">
        <v>0</v>
      </c>
      <c r="X161">
        <f t="shared" ref="X161:X244" si="74">IF(EXACT($F161,"m"),IF(W161&gt;=0,IF(W161&lt;=0.09,0,1),1),IF(W161&gt;=0,IF(W161&lt;=0.09,0,1),1))</f>
        <v>0</v>
      </c>
      <c r="Y161">
        <v>0</v>
      </c>
      <c r="Z161">
        <f t="shared" si="52"/>
        <v>0</v>
      </c>
      <c r="AA161">
        <v>1</v>
      </c>
      <c r="AB161">
        <f t="shared" si="53"/>
        <v>1</v>
      </c>
      <c r="AC161">
        <v>3.1</v>
      </c>
      <c r="AD161">
        <f t="shared" si="45"/>
        <v>0</v>
      </c>
      <c r="AE161">
        <v>1.9</v>
      </c>
      <c r="AF161">
        <f t="shared" si="68"/>
        <v>0</v>
      </c>
      <c r="AG161">
        <v>2.5</v>
      </c>
      <c r="AH161">
        <f t="shared" si="55"/>
        <v>0</v>
      </c>
      <c r="AI161">
        <v>0.12</v>
      </c>
      <c r="AJ161">
        <f t="shared" si="56"/>
        <v>0</v>
      </c>
      <c r="AK161">
        <v>0.9</v>
      </c>
      <c r="AL161">
        <f t="shared" si="57"/>
        <v>0</v>
      </c>
      <c r="AM161">
        <v>0</v>
      </c>
      <c r="AN161">
        <f t="shared" si="58"/>
        <v>0</v>
      </c>
      <c r="AO161">
        <v>0</v>
      </c>
      <c r="AP161">
        <f t="shared" si="71"/>
        <v>0</v>
      </c>
      <c r="AQ161">
        <v>1.6</v>
      </c>
      <c r="AR161">
        <f t="shared" si="60"/>
        <v>0</v>
      </c>
      <c r="AS161">
        <v>0</v>
      </c>
      <c r="AT161">
        <f t="shared" si="72"/>
        <v>0</v>
      </c>
      <c r="AU161">
        <v>0</v>
      </c>
      <c r="AV161">
        <f t="shared" si="62"/>
        <v>0</v>
      </c>
      <c r="AW161">
        <v>0</v>
      </c>
      <c r="AX161">
        <f t="shared" si="63"/>
        <v>0</v>
      </c>
      <c r="AY161">
        <f t="shared" si="46"/>
        <v>1</v>
      </c>
    </row>
    <row r="162" spans="1:51">
      <c r="A162" s="1" t="s">
        <v>270</v>
      </c>
      <c r="B162" s="6">
        <v>20290795</v>
      </c>
      <c r="F162" t="s">
        <v>105</v>
      </c>
      <c r="G162" s="1">
        <v>20</v>
      </c>
      <c r="H162" t="s">
        <v>106</v>
      </c>
      <c r="I162">
        <v>1.0229999999999999</v>
      </c>
      <c r="J162">
        <f t="shared" si="66"/>
        <v>0</v>
      </c>
      <c r="K162">
        <v>5.5</v>
      </c>
      <c r="L162">
        <f t="shared" si="47"/>
        <v>0</v>
      </c>
      <c r="M162">
        <v>0.2</v>
      </c>
      <c r="N162">
        <f t="shared" si="67"/>
        <v>0</v>
      </c>
      <c r="O162">
        <v>0</v>
      </c>
      <c r="P162">
        <f t="shared" si="49"/>
        <v>0</v>
      </c>
      <c r="Q162">
        <v>0</v>
      </c>
      <c r="R162">
        <f t="shared" si="73"/>
        <v>0</v>
      </c>
      <c r="S162">
        <v>0</v>
      </c>
      <c r="T162">
        <f t="shared" si="69"/>
        <v>0</v>
      </c>
      <c r="U162">
        <v>0</v>
      </c>
      <c r="V162">
        <f t="shared" si="70"/>
        <v>0</v>
      </c>
      <c r="W162">
        <v>0</v>
      </c>
      <c r="X162">
        <f t="shared" si="74"/>
        <v>0</v>
      </c>
      <c r="Y162">
        <v>0</v>
      </c>
      <c r="Z162">
        <f t="shared" si="52"/>
        <v>0</v>
      </c>
      <c r="AA162">
        <v>0</v>
      </c>
      <c r="AB162">
        <f t="shared" si="53"/>
        <v>0</v>
      </c>
      <c r="AC162">
        <v>6.7</v>
      </c>
      <c r="AD162">
        <f t="shared" si="45"/>
        <v>0</v>
      </c>
      <c r="AE162">
        <v>4.2</v>
      </c>
      <c r="AF162">
        <f t="shared" si="68"/>
        <v>0</v>
      </c>
      <c r="AG162">
        <v>3.4</v>
      </c>
      <c r="AH162">
        <f t="shared" si="55"/>
        <v>0</v>
      </c>
      <c r="AI162">
        <v>0.12</v>
      </c>
      <c r="AJ162">
        <f t="shared" si="56"/>
        <v>0</v>
      </c>
      <c r="AK162">
        <v>88.4</v>
      </c>
      <c r="AL162">
        <f t="shared" si="57"/>
        <v>0</v>
      </c>
      <c r="AM162">
        <v>0.1</v>
      </c>
      <c r="AN162">
        <f t="shared" si="58"/>
        <v>0</v>
      </c>
      <c r="AO162">
        <v>0</v>
      </c>
      <c r="AP162">
        <f t="shared" si="71"/>
        <v>0</v>
      </c>
      <c r="AQ162">
        <v>1.1000000000000001</v>
      </c>
      <c r="AR162">
        <f t="shared" si="60"/>
        <v>0</v>
      </c>
      <c r="AS162">
        <v>0.12</v>
      </c>
      <c r="AT162">
        <f t="shared" si="72"/>
        <v>0</v>
      </c>
      <c r="AU162">
        <v>1.7</v>
      </c>
      <c r="AV162">
        <f t="shared" si="62"/>
        <v>0</v>
      </c>
      <c r="AW162">
        <v>0</v>
      </c>
      <c r="AX162">
        <f t="shared" si="63"/>
        <v>0</v>
      </c>
      <c r="AY162">
        <f t="shared" si="46"/>
        <v>0</v>
      </c>
    </row>
    <row r="163" spans="1:51">
      <c r="A163" s="1" t="s">
        <v>271</v>
      </c>
      <c r="B163" s="6">
        <v>20290794</v>
      </c>
      <c r="F163" t="s">
        <v>102</v>
      </c>
      <c r="G163" s="1">
        <v>21</v>
      </c>
      <c r="H163" t="s">
        <v>110</v>
      </c>
      <c r="I163">
        <v>1.014</v>
      </c>
      <c r="J163">
        <f t="shared" si="66"/>
        <v>0</v>
      </c>
      <c r="K163">
        <v>6.5</v>
      </c>
      <c r="L163">
        <f t="shared" si="47"/>
        <v>0</v>
      </c>
      <c r="M163">
        <v>0</v>
      </c>
      <c r="N163">
        <f t="shared" si="67"/>
        <v>0</v>
      </c>
      <c r="O163">
        <v>0</v>
      </c>
      <c r="P163">
        <f t="shared" si="49"/>
        <v>0</v>
      </c>
      <c r="Q163">
        <v>0</v>
      </c>
      <c r="R163">
        <f t="shared" si="73"/>
        <v>0</v>
      </c>
      <c r="S163">
        <v>0</v>
      </c>
      <c r="T163">
        <f t="shared" si="69"/>
        <v>0</v>
      </c>
      <c r="U163">
        <v>0</v>
      </c>
      <c r="V163">
        <f t="shared" si="70"/>
        <v>0</v>
      </c>
      <c r="W163">
        <v>0</v>
      </c>
      <c r="X163">
        <f t="shared" si="74"/>
        <v>0</v>
      </c>
      <c r="Y163">
        <v>0</v>
      </c>
      <c r="Z163">
        <f t="shared" si="52"/>
        <v>0</v>
      </c>
      <c r="AA163">
        <v>0</v>
      </c>
      <c r="AB163">
        <f t="shared" si="53"/>
        <v>0</v>
      </c>
      <c r="AC163">
        <v>41.7</v>
      </c>
      <c r="AD163">
        <f t="shared" si="45"/>
        <v>1</v>
      </c>
      <c r="AE163">
        <v>1.8</v>
      </c>
      <c r="AF163">
        <f t="shared" si="68"/>
        <v>0</v>
      </c>
      <c r="AG163">
        <v>1.6</v>
      </c>
      <c r="AH163">
        <f t="shared" ref="AH163:AH244" si="75">IF(EXACT($F163,"m"),IF(AG163&gt;=0,IF(AG163&lt;=7.1,0,1),1),IF(AG163&gt;=0,IF(AG163&lt;=39.6,0,1),1))</f>
        <v>0</v>
      </c>
      <c r="AI163">
        <v>0</v>
      </c>
      <c r="AJ163">
        <f t="shared" ref="AJ163:AJ244" si="76">IF(EXACT($F163,"m"),IF(AI163&gt;=0,IF(AI163&lt;=3.14,0,1),1),IF(AI163&gt;=0,IF(AI163&lt;=3.14,0,1),1))</f>
        <v>0</v>
      </c>
      <c r="AK163">
        <v>0.9</v>
      </c>
      <c r="AL163">
        <f t="shared" si="57"/>
        <v>0</v>
      </c>
      <c r="AM163">
        <v>4</v>
      </c>
      <c r="AN163">
        <f t="shared" si="58"/>
        <v>1</v>
      </c>
      <c r="AO163">
        <v>0</v>
      </c>
      <c r="AP163">
        <f t="shared" si="71"/>
        <v>0</v>
      </c>
      <c r="AQ163">
        <v>1.1000000000000001</v>
      </c>
      <c r="AR163">
        <f t="shared" si="60"/>
        <v>0</v>
      </c>
      <c r="AS163">
        <v>0</v>
      </c>
      <c r="AT163">
        <f t="shared" si="72"/>
        <v>0</v>
      </c>
      <c r="AU163">
        <v>0</v>
      </c>
      <c r="AV163">
        <f t="shared" si="62"/>
        <v>0</v>
      </c>
      <c r="AW163">
        <v>0</v>
      </c>
      <c r="AX163">
        <f t="shared" si="63"/>
        <v>0</v>
      </c>
      <c r="AY163">
        <f t="shared" si="46"/>
        <v>2</v>
      </c>
    </row>
    <row r="164" spans="1:51">
      <c r="A164" s="1" t="s">
        <v>272</v>
      </c>
      <c r="B164" s="6">
        <v>20290793</v>
      </c>
      <c r="F164" t="s">
        <v>105</v>
      </c>
      <c r="G164" s="1">
        <v>19</v>
      </c>
      <c r="H164" t="s">
        <v>103</v>
      </c>
      <c r="I164">
        <v>1.01</v>
      </c>
      <c r="J164">
        <f t="shared" si="66"/>
        <v>0</v>
      </c>
      <c r="K164">
        <v>6.5</v>
      </c>
      <c r="L164">
        <f t="shared" si="47"/>
        <v>0</v>
      </c>
      <c r="M164">
        <v>0</v>
      </c>
      <c r="N164">
        <f t="shared" si="67"/>
        <v>0</v>
      </c>
      <c r="O164">
        <v>0</v>
      </c>
      <c r="P164">
        <f t="shared" ref="P164:P244" si="77">IF(EXACT($F164,"m"),IF(O164&gt;=0,IF(O164&lt;=0.09,0,1),1),IF(O164&gt;=0,IF(O164&lt;=0.09,0,1),1))</f>
        <v>0</v>
      </c>
      <c r="Q164">
        <v>0</v>
      </c>
      <c r="R164">
        <f t="shared" si="73"/>
        <v>0</v>
      </c>
      <c r="S164">
        <v>0</v>
      </c>
      <c r="T164">
        <f t="shared" si="69"/>
        <v>0</v>
      </c>
      <c r="U164">
        <v>0</v>
      </c>
      <c r="V164">
        <f t="shared" si="70"/>
        <v>0</v>
      </c>
      <c r="W164">
        <v>0</v>
      </c>
      <c r="X164">
        <f t="shared" si="74"/>
        <v>0</v>
      </c>
      <c r="Y164">
        <v>0</v>
      </c>
      <c r="Z164">
        <f t="shared" si="52"/>
        <v>0</v>
      </c>
      <c r="AA164">
        <v>0</v>
      </c>
      <c r="AB164">
        <f t="shared" si="53"/>
        <v>0</v>
      </c>
      <c r="AC164">
        <v>0.3</v>
      </c>
      <c r="AD164">
        <f t="shared" si="45"/>
        <v>0</v>
      </c>
      <c r="AE164">
        <v>0.5</v>
      </c>
      <c r="AF164">
        <f t="shared" si="68"/>
        <v>0</v>
      </c>
      <c r="AG164">
        <v>3.4</v>
      </c>
      <c r="AH164">
        <f t="shared" si="75"/>
        <v>0</v>
      </c>
      <c r="AI164">
        <v>0</v>
      </c>
      <c r="AJ164">
        <f t="shared" si="76"/>
        <v>0</v>
      </c>
      <c r="AK164">
        <v>192.6</v>
      </c>
      <c r="AL164">
        <f t="shared" ref="AL164:AL244" si="78">IF(EXACT($F164,"m"),IF(AK164&gt;=0,IF(AK164&lt;=300,0,1),1),IF(AK164&gt;=0,IF(AK164&lt;=300,0,1),1))</f>
        <v>0</v>
      </c>
      <c r="AM164">
        <v>0.2</v>
      </c>
      <c r="AN164">
        <f t="shared" si="58"/>
        <v>0</v>
      </c>
      <c r="AO164">
        <v>0</v>
      </c>
      <c r="AP164">
        <f t="shared" si="71"/>
        <v>0</v>
      </c>
      <c r="AQ164">
        <v>0.2</v>
      </c>
      <c r="AR164">
        <f t="shared" si="60"/>
        <v>0</v>
      </c>
      <c r="AS164">
        <v>0</v>
      </c>
      <c r="AT164">
        <f t="shared" si="72"/>
        <v>0</v>
      </c>
      <c r="AU164">
        <v>0</v>
      </c>
      <c r="AV164">
        <f t="shared" si="62"/>
        <v>0</v>
      </c>
      <c r="AW164">
        <v>0</v>
      </c>
      <c r="AX164">
        <f t="shared" si="63"/>
        <v>0</v>
      </c>
      <c r="AY164">
        <f t="shared" si="46"/>
        <v>0</v>
      </c>
    </row>
    <row r="165" spans="1:51">
      <c r="A165" s="1" t="s">
        <v>273</v>
      </c>
      <c r="B165" s="6">
        <v>20290792</v>
      </c>
      <c r="F165" t="s">
        <v>102</v>
      </c>
      <c r="G165" s="1">
        <v>26</v>
      </c>
      <c r="H165" t="s">
        <v>106</v>
      </c>
      <c r="I165">
        <v>1.018</v>
      </c>
      <c r="J165">
        <f t="shared" si="66"/>
        <v>0</v>
      </c>
      <c r="K165">
        <v>5.5</v>
      </c>
      <c r="L165">
        <f t="shared" si="47"/>
        <v>0</v>
      </c>
      <c r="M165">
        <v>0</v>
      </c>
      <c r="N165">
        <f t="shared" si="67"/>
        <v>0</v>
      </c>
      <c r="O165">
        <v>0</v>
      </c>
      <c r="P165">
        <f t="shared" si="77"/>
        <v>0</v>
      </c>
      <c r="Q165">
        <v>0</v>
      </c>
      <c r="R165">
        <f t="shared" si="73"/>
        <v>0</v>
      </c>
      <c r="S165">
        <v>0</v>
      </c>
      <c r="T165">
        <f t="shared" si="69"/>
        <v>0</v>
      </c>
      <c r="U165">
        <v>0</v>
      </c>
      <c r="V165">
        <f t="shared" si="70"/>
        <v>0</v>
      </c>
      <c r="W165">
        <v>0</v>
      </c>
      <c r="X165">
        <f t="shared" si="74"/>
        <v>0</v>
      </c>
      <c r="Y165">
        <v>0</v>
      </c>
      <c r="Z165">
        <f t="shared" si="52"/>
        <v>0</v>
      </c>
      <c r="AA165">
        <v>0</v>
      </c>
      <c r="AB165">
        <f t="shared" si="53"/>
        <v>0</v>
      </c>
      <c r="AC165">
        <v>4</v>
      </c>
      <c r="AD165">
        <f t="shared" si="45"/>
        <v>0</v>
      </c>
      <c r="AE165">
        <v>0.7</v>
      </c>
      <c r="AF165">
        <f t="shared" si="68"/>
        <v>0</v>
      </c>
      <c r="AG165">
        <v>0.7</v>
      </c>
      <c r="AH165">
        <f t="shared" si="75"/>
        <v>0</v>
      </c>
      <c r="AI165">
        <v>0</v>
      </c>
      <c r="AJ165">
        <f t="shared" si="76"/>
        <v>0</v>
      </c>
      <c r="AK165">
        <v>1.8</v>
      </c>
      <c r="AL165">
        <f t="shared" si="78"/>
        <v>0</v>
      </c>
      <c r="AM165">
        <v>0</v>
      </c>
      <c r="AN165">
        <f t="shared" si="58"/>
        <v>0</v>
      </c>
      <c r="AO165">
        <v>0</v>
      </c>
      <c r="AP165">
        <f t="shared" si="71"/>
        <v>0</v>
      </c>
      <c r="AQ165">
        <v>0.3</v>
      </c>
      <c r="AR165">
        <f t="shared" si="60"/>
        <v>0</v>
      </c>
      <c r="AS165">
        <v>0</v>
      </c>
      <c r="AT165">
        <f t="shared" si="72"/>
        <v>0</v>
      </c>
      <c r="AU165">
        <v>1</v>
      </c>
      <c r="AV165">
        <f t="shared" si="62"/>
        <v>0</v>
      </c>
      <c r="AW165">
        <v>0</v>
      </c>
      <c r="AX165">
        <f t="shared" si="63"/>
        <v>0</v>
      </c>
      <c r="AY165">
        <f t="shared" si="46"/>
        <v>0</v>
      </c>
    </row>
    <row r="166" spans="1:51">
      <c r="A166" s="1" t="s">
        <v>274</v>
      </c>
      <c r="B166" s="6">
        <v>20290791</v>
      </c>
      <c r="F166" t="s">
        <v>105</v>
      </c>
      <c r="G166" s="1">
        <v>67</v>
      </c>
      <c r="H166" t="s">
        <v>103</v>
      </c>
      <c r="I166">
        <v>1</v>
      </c>
      <c r="J166">
        <f t="shared" si="66"/>
        <v>1</v>
      </c>
      <c r="K166">
        <v>8</v>
      </c>
      <c r="L166">
        <f t="shared" si="47"/>
        <v>1</v>
      </c>
      <c r="M166">
        <v>0</v>
      </c>
      <c r="N166">
        <f t="shared" si="67"/>
        <v>0</v>
      </c>
      <c r="O166">
        <v>0</v>
      </c>
      <c r="P166">
        <f t="shared" si="77"/>
        <v>0</v>
      </c>
      <c r="Q166">
        <v>0</v>
      </c>
      <c r="R166">
        <f t="shared" si="73"/>
        <v>0</v>
      </c>
      <c r="S166">
        <v>0</v>
      </c>
      <c r="T166">
        <f t="shared" si="69"/>
        <v>0</v>
      </c>
      <c r="U166">
        <v>0</v>
      </c>
      <c r="V166">
        <f t="shared" si="70"/>
        <v>0</v>
      </c>
      <c r="W166">
        <v>0</v>
      </c>
      <c r="X166">
        <f t="shared" si="74"/>
        <v>0</v>
      </c>
      <c r="Y166">
        <v>0</v>
      </c>
      <c r="Z166">
        <f t="shared" si="52"/>
        <v>0</v>
      </c>
      <c r="AA166">
        <v>0</v>
      </c>
      <c r="AB166">
        <f t="shared" si="53"/>
        <v>0</v>
      </c>
      <c r="AC166">
        <v>3.7</v>
      </c>
      <c r="AD166">
        <f t="shared" si="45"/>
        <v>0</v>
      </c>
      <c r="AE166">
        <v>0.2</v>
      </c>
      <c r="AF166">
        <f t="shared" si="68"/>
        <v>0</v>
      </c>
      <c r="AG166">
        <v>0.5</v>
      </c>
      <c r="AH166">
        <f t="shared" si="75"/>
        <v>0</v>
      </c>
      <c r="AI166">
        <v>0</v>
      </c>
      <c r="AJ166">
        <f t="shared" si="76"/>
        <v>0</v>
      </c>
      <c r="AK166">
        <v>5.5</v>
      </c>
      <c r="AL166">
        <f t="shared" si="78"/>
        <v>0</v>
      </c>
      <c r="AM166">
        <v>0.2</v>
      </c>
      <c r="AN166">
        <f t="shared" si="58"/>
        <v>0</v>
      </c>
      <c r="AO166">
        <v>0</v>
      </c>
      <c r="AP166">
        <f t="shared" si="71"/>
        <v>0</v>
      </c>
      <c r="AQ166">
        <v>0.2</v>
      </c>
      <c r="AR166">
        <f t="shared" si="60"/>
        <v>0</v>
      </c>
      <c r="AS166">
        <v>0</v>
      </c>
      <c r="AT166">
        <f t="shared" si="72"/>
        <v>0</v>
      </c>
      <c r="AU166">
        <v>0</v>
      </c>
      <c r="AV166">
        <f t="shared" si="62"/>
        <v>0</v>
      </c>
      <c r="AW166">
        <v>0</v>
      </c>
      <c r="AX166">
        <f t="shared" si="63"/>
        <v>0</v>
      </c>
      <c r="AY166">
        <f t="shared" si="46"/>
        <v>1</v>
      </c>
    </row>
    <row r="167" spans="1:51">
      <c r="A167" s="1" t="s">
        <v>275</v>
      </c>
      <c r="B167" s="6">
        <v>20290790</v>
      </c>
      <c r="F167" t="s">
        <v>102</v>
      </c>
      <c r="G167" s="1">
        <v>67</v>
      </c>
      <c r="H167" t="s">
        <v>110</v>
      </c>
      <c r="I167">
        <v>1.0189999999999999</v>
      </c>
      <c r="J167">
        <f t="shared" si="66"/>
        <v>0</v>
      </c>
      <c r="K167">
        <v>5.5</v>
      </c>
      <c r="L167">
        <f t="shared" si="47"/>
        <v>0</v>
      </c>
      <c r="M167">
        <v>0</v>
      </c>
      <c r="N167">
        <f t="shared" si="67"/>
        <v>0</v>
      </c>
      <c r="O167">
        <v>0</v>
      </c>
      <c r="P167">
        <f t="shared" si="77"/>
        <v>0</v>
      </c>
      <c r="Q167">
        <v>0</v>
      </c>
      <c r="R167">
        <f t="shared" si="73"/>
        <v>0</v>
      </c>
      <c r="S167">
        <v>0</v>
      </c>
      <c r="T167">
        <f t="shared" si="69"/>
        <v>0</v>
      </c>
      <c r="U167">
        <v>0</v>
      </c>
      <c r="V167">
        <f t="shared" si="70"/>
        <v>0</v>
      </c>
      <c r="W167">
        <v>0</v>
      </c>
      <c r="X167">
        <f t="shared" si="74"/>
        <v>0</v>
      </c>
      <c r="Y167">
        <v>0</v>
      </c>
      <c r="Z167">
        <f t="shared" si="52"/>
        <v>0</v>
      </c>
      <c r="AA167">
        <v>0</v>
      </c>
      <c r="AB167">
        <f t="shared" si="53"/>
        <v>0</v>
      </c>
      <c r="AC167">
        <v>3.2</v>
      </c>
      <c r="AD167">
        <f t="shared" si="45"/>
        <v>0</v>
      </c>
      <c r="AE167">
        <v>2.9</v>
      </c>
      <c r="AF167">
        <f t="shared" si="68"/>
        <v>0</v>
      </c>
      <c r="AG167">
        <v>1</v>
      </c>
      <c r="AH167">
        <f t="shared" si="75"/>
        <v>0</v>
      </c>
      <c r="AI167">
        <v>0.12</v>
      </c>
      <c r="AJ167">
        <f t="shared" si="76"/>
        <v>0</v>
      </c>
      <c r="AK167">
        <v>0</v>
      </c>
      <c r="AL167">
        <f t="shared" si="78"/>
        <v>0</v>
      </c>
      <c r="AM167">
        <v>0</v>
      </c>
      <c r="AN167">
        <f t="shared" si="58"/>
        <v>0</v>
      </c>
      <c r="AO167">
        <v>0</v>
      </c>
      <c r="AP167">
        <f t="shared" si="71"/>
        <v>0</v>
      </c>
      <c r="AQ167">
        <v>0.6</v>
      </c>
      <c r="AR167">
        <f t="shared" si="60"/>
        <v>0</v>
      </c>
      <c r="AS167">
        <v>0.12</v>
      </c>
      <c r="AT167">
        <f t="shared" si="72"/>
        <v>0</v>
      </c>
      <c r="AU167">
        <v>0</v>
      </c>
      <c r="AV167">
        <f t="shared" ref="AV167:AV244" si="79">IF(EXACT($F167,"m"),IF(AU167&gt;=0,IF(AU167&lt;=4.8,0,1),1),IF(AU167&gt;=0,IF(AU167&lt;=4.8,0,1),1))</f>
        <v>0</v>
      </c>
      <c r="AW167">
        <v>0</v>
      </c>
      <c r="AX167">
        <f t="shared" si="63"/>
        <v>0</v>
      </c>
      <c r="AY167">
        <f t="shared" si="46"/>
        <v>0</v>
      </c>
    </row>
    <row r="168" spans="1:51">
      <c r="A168" s="1" t="s">
        <v>276</v>
      </c>
      <c r="B168" s="6">
        <v>20290789</v>
      </c>
      <c r="F168" t="s">
        <v>102</v>
      </c>
      <c r="G168" s="1">
        <v>67</v>
      </c>
      <c r="H168" t="s">
        <v>106</v>
      </c>
      <c r="I168">
        <v>1.0149999999999999</v>
      </c>
      <c r="J168">
        <f t="shared" si="66"/>
        <v>0</v>
      </c>
      <c r="K168">
        <v>6</v>
      </c>
      <c r="L168">
        <f t="shared" si="47"/>
        <v>0</v>
      </c>
      <c r="M168">
        <v>0</v>
      </c>
      <c r="N168">
        <f t="shared" si="67"/>
        <v>0</v>
      </c>
      <c r="O168">
        <v>0</v>
      </c>
      <c r="P168">
        <f t="shared" si="77"/>
        <v>0</v>
      </c>
      <c r="Q168">
        <v>0</v>
      </c>
      <c r="R168">
        <f t="shared" si="73"/>
        <v>0</v>
      </c>
      <c r="S168">
        <v>0</v>
      </c>
      <c r="T168">
        <f t="shared" si="69"/>
        <v>0</v>
      </c>
      <c r="U168">
        <v>0</v>
      </c>
      <c r="V168">
        <f t="shared" si="70"/>
        <v>0</v>
      </c>
      <c r="W168">
        <v>0</v>
      </c>
      <c r="X168">
        <f t="shared" si="74"/>
        <v>0</v>
      </c>
      <c r="Y168">
        <v>0</v>
      </c>
      <c r="Z168">
        <f t="shared" si="52"/>
        <v>0</v>
      </c>
      <c r="AA168">
        <v>0</v>
      </c>
      <c r="AB168">
        <f t="shared" si="53"/>
        <v>0</v>
      </c>
      <c r="AC168">
        <v>2.4</v>
      </c>
      <c r="AD168">
        <f t="shared" si="45"/>
        <v>0</v>
      </c>
      <c r="AE168">
        <v>2.7</v>
      </c>
      <c r="AF168">
        <f t="shared" si="68"/>
        <v>0</v>
      </c>
      <c r="AG168">
        <v>1.2</v>
      </c>
      <c r="AH168">
        <f t="shared" si="75"/>
        <v>0</v>
      </c>
      <c r="AI168">
        <v>0.51</v>
      </c>
      <c r="AJ168">
        <f t="shared" si="76"/>
        <v>0</v>
      </c>
      <c r="AK168">
        <v>1.8</v>
      </c>
      <c r="AL168">
        <f t="shared" si="78"/>
        <v>0</v>
      </c>
      <c r="AM168">
        <v>0.1</v>
      </c>
      <c r="AN168">
        <f t="shared" si="58"/>
        <v>0</v>
      </c>
      <c r="AO168">
        <v>0</v>
      </c>
      <c r="AP168">
        <f t="shared" si="71"/>
        <v>0</v>
      </c>
      <c r="AQ168">
        <v>1.2</v>
      </c>
      <c r="AR168">
        <f t="shared" si="60"/>
        <v>0</v>
      </c>
      <c r="AS168">
        <v>0.25</v>
      </c>
      <c r="AT168">
        <f t="shared" si="72"/>
        <v>0</v>
      </c>
      <c r="AU168">
        <v>0.6</v>
      </c>
      <c r="AV168">
        <f t="shared" si="79"/>
        <v>0</v>
      </c>
      <c r="AW168">
        <v>0</v>
      </c>
      <c r="AX168">
        <f t="shared" si="63"/>
        <v>0</v>
      </c>
      <c r="AY168">
        <f t="shared" si="46"/>
        <v>0</v>
      </c>
    </row>
    <row r="169" spans="1:51">
      <c r="A169" s="1" t="s">
        <v>277</v>
      </c>
      <c r="B169" s="6">
        <v>20290788</v>
      </c>
      <c r="F169" t="s">
        <v>102</v>
      </c>
      <c r="G169" s="1">
        <v>23</v>
      </c>
      <c r="H169" t="s">
        <v>106</v>
      </c>
      <c r="I169">
        <v>1.0249999999999999</v>
      </c>
      <c r="J169">
        <f t="shared" si="66"/>
        <v>1</v>
      </c>
      <c r="K169">
        <v>5.5</v>
      </c>
      <c r="L169">
        <f t="shared" si="47"/>
        <v>0</v>
      </c>
      <c r="M169">
        <v>0.2</v>
      </c>
      <c r="N169">
        <f t="shared" si="67"/>
        <v>0</v>
      </c>
      <c r="O169">
        <v>0</v>
      </c>
      <c r="P169">
        <f t="shared" si="77"/>
        <v>0</v>
      </c>
      <c r="Q169">
        <v>0</v>
      </c>
      <c r="R169">
        <f t="shared" si="73"/>
        <v>0</v>
      </c>
      <c r="S169">
        <v>0</v>
      </c>
      <c r="T169">
        <f t="shared" si="69"/>
        <v>0</v>
      </c>
      <c r="U169">
        <v>0</v>
      </c>
      <c r="V169">
        <f t="shared" si="70"/>
        <v>0</v>
      </c>
      <c r="W169">
        <v>0</v>
      </c>
      <c r="X169">
        <f t="shared" si="74"/>
        <v>0</v>
      </c>
      <c r="Y169">
        <v>0</v>
      </c>
      <c r="Z169">
        <f t="shared" si="52"/>
        <v>0</v>
      </c>
      <c r="AA169">
        <v>0</v>
      </c>
      <c r="AB169">
        <f t="shared" si="53"/>
        <v>0</v>
      </c>
      <c r="AC169">
        <v>0.7</v>
      </c>
      <c r="AD169">
        <f t="shared" ref="AD169:AD232" si="80">IF(EXACT($F169,"m"),IF(AC169&gt;=0,IF(AC169&lt;=13.6,0,1),1),IF(AC169&gt;=0,IF(AC169&lt;=22.7,0,1),1))</f>
        <v>0</v>
      </c>
      <c r="AE169">
        <v>1.9</v>
      </c>
      <c r="AF169">
        <f t="shared" si="68"/>
        <v>0</v>
      </c>
      <c r="AG169">
        <v>1</v>
      </c>
      <c r="AH169">
        <f t="shared" si="75"/>
        <v>0</v>
      </c>
      <c r="AI169">
        <v>0.12</v>
      </c>
      <c r="AJ169">
        <f t="shared" si="76"/>
        <v>0</v>
      </c>
      <c r="AK169">
        <v>0</v>
      </c>
      <c r="AL169">
        <f t="shared" si="78"/>
        <v>0</v>
      </c>
      <c r="AM169">
        <v>0</v>
      </c>
      <c r="AN169">
        <f t="shared" si="58"/>
        <v>0</v>
      </c>
      <c r="AO169">
        <v>0</v>
      </c>
      <c r="AP169">
        <f t="shared" si="71"/>
        <v>0</v>
      </c>
      <c r="AQ169">
        <v>0.9</v>
      </c>
      <c r="AR169">
        <f t="shared" si="60"/>
        <v>0</v>
      </c>
      <c r="AS169">
        <v>0.12</v>
      </c>
      <c r="AT169">
        <f t="shared" si="72"/>
        <v>0</v>
      </c>
      <c r="AU169">
        <v>1.6</v>
      </c>
      <c r="AV169">
        <f t="shared" si="79"/>
        <v>0</v>
      </c>
      <c r="AW169">
        <v>0</v>
      </c>
      <c r="AX169">
        <f t="shared" si="63"/>
        <v>0</v>
      </c>
      <c r="AY169">
        <f t="shared" si="46"/>
        <v>0</v>
      </c>
    </row>
    <row r="170" spans="1:51">
      <c r="A170" s="1" t="s">
        <v>278</v>
      </c>
      <c r="B170" s="6">
        <v>20290787</v>
      </c>
      <c r="F170" t="s">
        <v>102</v>
      </c>
      <c r="G170" s="1">
        <v>69</v>
      </c>
      <c r="H170" t="s">
        <v>103</v>
      </c>
      <c r="I170">
        <v>1.0049999999999999</v>
      </c>
      <c r="J170">
        <f t="shared" si="66"/>
        <v>1</v>
      </c>
      <c r="K170">
        <v>7</v>
      </c>
      <c r="L170">
        <f t="shared" si="47"/>
        <v>0</v>
      </c>
      <c r="M170">
        <v>0</v>
      </c>
      <c r="N170">
        <f t="shared" si="67"/>
        <v>0</v>
      </c>
      <c r="O170">
        <v>0</v>
      </c>
      <c r="P170">
        <f t="shared" si="77"/>
        <v>0</v>
      </c>
      <c r="Q170">
        <v>0</v>
      </c>
      <c r="R170">
        <f t="shared" si="73"/>
        <v>0</v>
      </c>
      <c r="S170">
        <v>0</v>
      </c>
      <c r="T170">
        <f t="shared" si="69"/>
        <v>0</v>
      </c>
      <c r="U170">
        <v>0</v>
      </c>
      <c r="V170">
        <f t="shared" si="70"/>
        <v>0</v>
      </c>
      <c r="W170">
        <v>0</v>
      </c>
      <c r="X170">
        <f t="shared" si="74"/>
        <v>0</v>
      </c>
      <c r="Y170">
        <v>0</v>
      </c>
      <c r="Z170">
        <f t="shared" si="52"/>
        <v>0</v>
      </c>
      <c r="AA170">
        <v>0</v>
      </c>
      <c r="AB170">
        <f t="shared" ref="AB170:AB244" si="81">IF(EXACT($F170,"m"),IF(AA170&gt;=0,IF(AA170&lt;=0.09,0,1),1),IF(AA170&gt;=0,IF(AA170&lt;=0.09,0,1),1))</f>
        <v>0</v>
      </c>
      <c r="AC170">
        <v>1.6</v>
      </c>
      <c r="AD170">
        <f t="shared" si="80"/>
        <v>0</v>
      </c>
      <c r="AE170">
        <v>0.3</v>
      </c>
      <c r="AF170">
        <f t="shared" si="68"/>
        <v>0</v>
      </c>
      <c r="AG170">
        <v>0.1</v>
      </c>
      <c r="AH170">
        <f t="shared" si="75"/>
        <v>0</v>
      </c>
      <c r="AI170">
        <v>0</v>
      </c>
      <c r="AJ170">
        <f t="shared" si="76"/>
        <v>0</v>
      </c>
      <c r="AK170">
        <v>0</v>
      </c>
      <c r="AL170">
        <f t="shared" si="78"/>
        <v>0</v>
      </c>
      <c r="AM170">
        <v>0.1</v>
      </c>
      <c r="AN170">
        <f t="shared" si="58"/>
        <v>0</v>
      </c>
      <c r="AO170">
        <v>0</v>
      </c>
      <c r="AP170">
        <f t="shared" si="71"/>
        <v>0</v>
      </c>
      <c r="AQ170">
        <v>0</v>
      </c>
      <c r="AR170">
        <f t="shared" si="60"/>
        <v>0</v>
      </c>
      <c r="AS170">
        <v>0</v>
      </c>
      <c r="AT170">
        <f t="shared" si="72"/>
        <v>0</v>
      </c>
      <c r="AU170">
        <v>0</v>
      </c>
      <c r="AV170">
        <f t="shared" si="79"/>
        <v>0</v>
      </c>
      <c r="AW170">
        <v>0</v>
      </c>
      <c r="AX170">
        <f t="shared" si="63"/>
        <v>0</v>
      </c>
      <c r="AY170">
        <f t="shared" si="46"/>
        <v>0</v>
      </c>
    </row>
    <row r="171" spans="1:51">
      <c r="A171" s="1" t="s">
        <v>279</v>
      </c>
      <c r="B171" s="6">
        <v>20290786</v>
      </c>
      <c r="F171" t="s">
        <v>105</v>
      </c>
      <c r="G171" s="1">
        <v>73</v>
      </c>
      <c r="H171" t="s">
        <v>110</v>
      </c>
      <c r="I171">
        <v>1.01</v>
      </c>
      <c r="J171">
        <f t="shared" si="66"/>
        <v>0</v>
      </c>
      <c r="K171">
        <v>5.5</v>
      </c>
      <c r="L171">
        <f t="shared" si="47"/>
        <v>0</v>
      </c>
      <c r="M171">
        <v>0</v>
      </c>
      <c r="N171">
        <f t="shared" si="67"/>
        <v>0</v>
      </c>
      <c r="O171">
        <v>0</v>
      </c>
      <c r="P171">
        <f t="shared" si="77"/>
        <v>0</v>
      </c>
      <c r="Q171">
        <v>0</v>
      </c>
      <c r="R171">
        <f t="shared" si="73"/>
        <v>0</v>
      </c>
      <c r="S171">
        <v>0</v>
      </c>
      <c r="T171">
        <f t="shared" si="69"/>
        <v>0</v>
      </c>
      <c r="U171">
        <v>0</v>
      </c>
      <c r="V171">
        <f t="shared" si="70"/>
        <v>0</v>
      </c>
      <c r="W171">
        <v>0</v>
      </c>
      <c r="X171">
        <f t="shared" si="74"/>
        <v>0</v>
      </c>
      <c r="Y171">
        <v>0</v>
      </c>
      <c r="Z171">
        <f t="shared" si="52"/>
        <v>0</v>
      </c>
      <c r="AA171">
        <v>0</v>
      </c>
      <c r="AB171">
        <f t="shared" si="81"/>
        <v>0</v>
      </c>
      <c r="AC171">
        <v>1.4</v>
      </c>
      <c r="AD171">
        <f t="shared" si="80"/>
        <v>0</v>
      </c>
      <c r="AE171">
        <v>9.8000000000000007</v>
      </c>
      <c r="AF171">
        <f t="shared" si="68"/>
        <v>0</v>
      </c>
      <c r="AG171">
        <v>1.8</v>
      </c>
      <c r="AH171">
        <f t="shared" si="75"/>
        <v>0</v>
      </c>
      <c r="AI171">
        <v>0.12</v>
      </c>
      <c r="AJ171">
        <f t="shared" si="76"/>
        <v>0</v>
      </c>
      <c r="AK171">
        <v>13.7</v>
      </c>
      <c r="AL171">
        <f t="shared" si="78"/>
        <v>0</v>
      </c>
      <c r="AM171">
        <v>0</v>
      </c>
      <c r="AN171">
        <f t="shared" si="58"/>
        <v>0</v>
      </c>
      <c r="AO171">
        <v>0</v>
      </c>
      <c r="AP171">
        <f t="shared" si="71"/>
        <v>0</v>
      </c>
      <c r="AQ171">
        <v>0.6</v>
      </c>
      <c r="AR171">
        <f t="shared" si="60"/>
        <v>0</v>
      </c>
      <c r="AS171">
        <v>0</v>
      </c>
      <c r="AT171">
        <f t="shared" si="72"/>
        <v>0</v>
      </c>
      <c r="AU171">
        <v>0.1</v>
      </c>
      <c r="AV171">
        <f t="shared" si="79"/>
        <v>0</v>
      </c>
      <c r="AW171">
        <v>0</v>
      </c>
      <c r="AX171">
        <f t="shared" si="63"/>
        <v>0</v>
      </c>
      <c r="AY171">
        <f t="shared" si="46"/>
        <v>0</v>
      </c>
    </row>
    <row r="172" spans="1:51">
      <c r="A172" s="1" t="s">
        <v>280</v>
      </c>
      <c r="B172" s="6">
        <v>20290785</v>
      </c>
      <c r="F172" t="s">
        <v>102</v>
      </c>
      <c r="G172" s="1">
        <v>63</v>
      </c>
      <c r="H172" t="s">
        <v>110</v>
      </c>
      <c r="I172">
        <v>1.0189999999999999</v>
      </c>
      <c r="J172">
        <f t="shared" si="66"/>
        <v>0</v>
      </c>
      <c r="K172">
        <v>5.5</v>
      </c>
      <c r="L172">
        <f t="shared" si="47"/>
        <v>0</v>
      </c>
      <c r="M172">
        <v>0</v>
      </c>
      <c r="N172">
        <f t="shared" si="67"/>
        <v>0</v>
      </c>
      <c r="O172">
        <v>0</v>
      </c>
      <c r="P172">
        <f t="shared" si="77"/>
        <v>0</v>
      </c>
      <c r="Q172">
        <v>0</v>
      </c>
      <c r="R172">
        <f t="shared" si="73"/>
        <v>0</v>
      </c>
      <c r="S172">
        <v>0</v>
      </c>
      <c r="T172">
        <f t="shared" si="69"/>
        <v>0</v>
      </c>
      <c r="U172">
        <v>0</v>
      </c>
      <c r="V172">
        <f t="shared" si="70"/>
        <v>0</v>
      </c>
      <c r="W172">
        <v>0</v>
      </c>
      <c r="X172">
        <f t="shared" si="74"/>
        <v>0</v>
      </c>
      <c r="Y172">
        <v>0</v>
      </c>
      <c r="Z172">
        <f t="shared" si="52"/>
        <v>0</v>
      </c>
      <c r="AA172">
        <v>0</v>
      </c>
      <c r="AB172">
        <f t="shared" si="81"/>
        <v>0</v>
      </c>
      <c r="AC172">
        <v>2.8</v>
      </c>
      <c r="AD172">
        <f t="shared" si="80"/>
        <v>0</v>
      </c>
      <c r="AE172">
        <v>1.1000000000000001</v>
      </c>
      <c r="AF172">
        <f t="shared" si="68"/>
        <v>0</v>
      </c>
      <c r="AG172">
        <v>0.2</v>
      </c>
      <c r="AH172">
        <f t="shared" si="75"/>
        <v>0</v>
      </c>
      <c r="AI172">
        <v>0</v>
      </c>
      <c r="AJ172">
        <f t="shared" si="76"/>
        <v>0</v>
      </c>
      <c r="AK172">
        <v>0</v>
      </c>
      <c r="AL172">
        <f t="shared" si="78"/>
        <v>0</v>
      </c>
      <c r="AM172">
        <v>0</v>
      </c>
      <c r="AN172">
        <f t="shared" ref="AN172:AN244" si="82">IF(EXACT($F172,"m"),IF(AM172&gt;=0,IF(AM172&lt;=0.3,0,1),1),IF(AM172&gt;=0,IF(AM172&lt;=0.3,0,1),1))</f>
        <v>0</v>
      </c>
      <c r="AO172">
        <v>0</v>
      </c>
      <c r="AP172">
        <f t="shared" si="71"/>
        <v>0</v>
      </c>
      <c r="AQ172">
        <v>0.1</v>
      </c>
      <c r="AR172">
        <f t="shared" si="60"/>
        <v>0</v>
      </c>
      <c r="AS172">
        <v>0</v>
      </c>
      <c r="AT172">
        <f t="shared" si="72"/>
        <v>0</v>
      </c>
      <c r="AU172">
        <v>0.4</v>
      </c>
      <c r="AV172">
        <f t="shared" si="79"/>
        <v>0</v>
      </c>
      <c r="AW172">
        <v>0</v>
      </c>
      <c r="AX172">
        <f t="shared" si="63"/>
        <v>0</v>
      </c>
      <c r="AY172">
        <f t="shared" si="46"/>
        <v>0</v>
      </c>
    </row>
    <row r="173" spans="1:51">
      <c r="A173" s="1" t="s">
        <v>281</v>
      </c>
      <c r="B173" s="6">
        <v>20290773</v>
      </c>
      <c r="F173" t="s">
        <v>105</v>
      </c>
      <c r="G173" s="1">
        <v>58</v>
      </c>
      <c r="H173" t="s">
        <v>110</v>
      </c>
      <c r="I173">
        <v>1.0049999999999999</v>
      </c>
      <c r="J173">
        <f t="shared" si="66"/>
        <v>1</v>
      </c>
      <c r="K173">
        <v>5.5</v>
      </c>
      <c r="L173">
        <f t="shared" si="47"/>
        <v>0</v>
      </c>
      <c r="M173">
        <v>0</v>
      </c>
      <c r="N173">
        <f t="shared" si="67"/>
        <v>0</v>
      </c>
      <c r="O173">
        <v>0</v>
      </c>
      <c r="P173">
        <f t="shared" si="77"/>
        <v>0</v>
      </c>
      <c r="Q173">
        <v>0</v>
      </c>
      <c r="R173">
        <f t="shared" si="73"/>
        <v>0</v>
      </c>
      <c r="S173">
        <v>0</v>
      </c>
      <c r="T173">
        <f t="shared" si="69"/>
        <v>0</v>
      </c>
      <c r="U173">
        <v>75</v>
      </c>
      <c r="V173">
        <f t="shared" si="70"/>
        <v>1</v>
      </c>
      <c r="W173">
        <v>0</v>
      </c>
      <c r="X173">
        <f t="shared" si="74"/>
        <v>0</v>
      </c>
      <c r="Y173">
        <v>0</v>
      </c>
      <c r="Z173">
        <f t="shared" si="52"/>
        <v>0</v>
      </c>
      <c r="AA173">
        <v>0</v>
      </c>
      <c r="AB173">
        <f t="shared" si="81"/>
        <v>0</v>
      </c>
      <c r="AC173">
        <v>7.5</v>
      </c>
      <c r="AD173">
        <f t="shared" si="80"/>
        <v>0</v>
      </c>
      <c r="AE173">
        <v>77.599999999999994</v>
      </c>
      <c r="AF173">
        <f t="shared" si="68"/>
        <v>1</v>
      </c>
      <c r="AG173">
        <v>17.2</v>
      </c>
      <c r="AH173">
        <f t="shared" si="75"/>
        <v>0</v>
      </c>
      <c r="AI173">
        <v>0</v>
      </c>
      <c r="AJ173">
        <f t="shared" si="76"/>
        <v>0</v>
      </c>
      <c r="AK173">
        <v>394.4</v>
      </c>
      <c r="AL173">
        <f t="shared" si="78"/>
        <v>1</v>
      </c>
      <c r="AM173">
        <v>0</v>
      </c>
      <c r="AN173">
        <f t="shared" si="82"/>
        <v>0</v>
      </c>
      <c r="AO173">
        <v>0</v>
      </c>
      <c r="AP173">
        <f t="shared" si="71"/>
        <v>0</v>
      </c>
      <c r="AQ173">
        <v>2.7</v>
      </c>
      <c r="AR173">
        <f t="shared" si="60"/>
        <v>0</v>
      </c>
      <c r="AS173">
        <v>0</v>
      </c>
      <c r="AT173">
        <f t="shared" si="72"/>
        <v>0</v>
      </c>
      <c r="AU173">
        <v>0</v>
      </c>
      <c r="AV173">
        <f t="shared" si="79"/>
        <v>0</v>
      </c>
      <c r="AW173">
        <v>0</v>
      </c>
      <c r="AX173">
        <f t="shared" si="63"/>
        <v>0</v>
      </c>
      <c r="AY173">
        <f t="shared" si="46"/>
        <v>3</v>
      </c>
    </row>
    <row r="174" spans="1:51">
      <c r="A174" s="1" t="s">
        <v>282</v>
      </c>
      <c r="B174" s="6">
        <v>20290772</v>
      </c>
      <c r="F174" t="s">
        <v>105</v>
      </c>
      <c r="G174" s="1">
        <v>72</v>
      </c>
      <c r="H174" t="s">
        <v>110</v>
      </c>
      <c r="I174">
        <v>1.0069999999999999</v>
      </c>
      <c r="J174">
        <f t="shared" si="66"/>
        <v>1</v>
      </c>
      <c r="K174">
        <v>6</v>
      </c>
      <c r="L174">
        <f t="shared" si="47"/>
        <v>0</v>
      </c>
      <c r="M174">
        <v>0</v>
      </c>
      <c r="N174">
        <f t="shared" si="67"/>
        <v>0</v>
      </c>
      <c r="O174">
        <v>0</v>
      </c>
      <c r="P174">
        <f t="shared" si="77"/>
        <v>0</v>
      </c>
      <c r="Q174">
        <v>0</v>
      </c>
      <c r="R174">
        <f t="shared" si="73"/>
        <v>0</v>
      </c>
      <c r="S174">
        <v>0</v>
      </c>
      <c r="T174">
        <f t="shared" si="69"/>
        <v>0</v>
      </c>
      <c r="U174">
        <v>0</v>
      </c>
      <c r="V174">
        <f t="shared" si="70"/>
        <v>0</v>
      </c>
      <c r="W174">
        <v>0</v>
      </c>
      <c r="X174">
        <f t="shared" si="74"/>
        <v>0</v>
      </c>
      <c r="Y174">
        <v>0</v>
      </c>
      <c r="Z174">
        <f t="shared" si="52"/>
        <v>0</v>
      </c>
      <c r="AA174">
        <v>0</v>
      </c>
      <c r="AB174">
        <f t="shared" si="81"/>
        <v>0</v>
      </c>
      <c r="AC174">
        <v>4.4000000000000004</v>
      </c>
      <c r="AD174">
        <f t="shared" si="80"/>
        <v>0</v>
      </c>
      <c r="AE174">
        <v>9.1</v>
      </c>
      <c r="AF174">
        <f t="shared" si="68"/>
        <v>0</v>
      </c>
      <c r="AG174">
        <v>10.199999999999999</v>
      </c>
      <c r="AH174">
        <f t="shared" si="75"/>
        <v>0</v>
      </c>
      <c r="AI174">
        <v>0.25</v>
      </c>
      <c r="AJ174">
        <f t="shared" si="76"/>
        <v>0</v>
      </c>
      <c r="AK174">
        <v>43.2</v>
      </c>
      <c r="AL174">
        <f t="shared" si="78"/>
        <v>0</v>
      </c>
      <c r="AM174">
        <v>0</v>
      </c>
      <c r="AN174">
        <f t="shared" si="82"/>
        <v>0</v>
      </c>
      <c r="AO174">
        <v>0</v>
      </c>
      <c r="AP174">
        <f t="shared" si="71"/>
        <v>0</v>
      </c>
      <c r="AQ174">
        <v>0.6</v>
      </c>
      <c r="AR174">
        <f t="shared" si="60"/>
        <v>0</v>
      </c>
      <c r="AS174">
        <v>0.12</v>
      </c>
      <c r="AT174">
        <f t="shared" si="72"/>
        <v>0</v>
      </c>
      <c r="AU174">
        <v>0</v>
      </c>
      <c r="AV174">
        <f t="shared" si="79"/>
        <v>0</v>
      </c>
      <c r="AW174">
        <v>0</v>
      </c>
      <c r="AX174">
        <f t="shared" si="63"/>
        <v>0</v>
      </c>
      <c r="AY174">
        <f t="shared" si="46"/>
        <v>0</v>
      </c>
    </row>
    <row r="175" spans="1:51">
      <c r="A175" s="1" t="s">
        <v>283</v>
      </c>
      <c r="B175" s="6">
        <v>20290771</v>
      </c>
      <c r="F175" t="s">
        <v>102</v>
      </c>
      <c r="G175" s="1">
        <v>20</v>
      </c>
      <c r="H175" t="s">
        <v>110</v>
      </c>
      <c r="I175">
        <v>1.006</v>
      </c>
      <c r="J175">
        <f t="shared" si="66"/>
        <v>1</v>
      </c>
      <c r="K175">
        <v>6</v>
      </c>
      <c r="L175">
        <f t="shared" si="47"/>
        <v>0</v>
      </c>
      <c r="M175">
        <v>0</v>
      </c>
      <c r="N175">
        <f t="shared" si="67"/>
        <v>0</v>
      </c>
      <c r="O175">
        <v>0</v>
      </c>
      <c r="P175">
        <f t="shared" si="77"/>
        <v>0</v>
      </c>
      <c r="Q175">
        <v>0</v>
      </c>
      <c r="R175">
        <f t="shared" si="73"/>
        <v>0</v>
      </c>
      <c r="S175">
        <v>0</v>
      </c>
      <c r="T175">
        <f t="shared" si="69"/>
        <v>0</v>
      </c>
      <c r="U175">
        <v>0</v>
      </c>
      <c r="V175">
        <f t="shared" si="70"/>
        <v>0</v>
      </c>
      <c r="W175">
        <v>0</v>
      </c>
      <c r="X175">
        <f t="shared" si="74"/>
        <v>0</v>
      </c>
      <c r="Y175">
        <v>0</v>
      </c>
      <c r="Z175">
        <f t="shared" si="52"/>
        <v>0</v>
      </c>
      <c r="AA175">
        <v>0</v>
      </c>
      <c r="AB175">
        <f t="shared" si="81"/>
        <v>0</v>
      </c>
      <c r="AC175">
        <v>0.9</v>
      </c>
      <c r="AD175">
        <f t="shared" si="80"/>
        <v>0</v>
      </c>
      <c r="AE175">
        <v>0.9</v>
      </c>
      <c r="AF175">
        <f t="shared" si="68"/>
        <v>0</v>
      </c>
      <c r="AG175">
        <v>0.5</v>
      </c>
      <c r="AH175">
        <f t="shared" si="75"/>
        <v>0</v>
      </c>
      <c r="AI175">
        <v>0</v>
      </c>
      <c r="AJ175">
        <f t="shared" si="76"/>
        <v>0</v>
      </c>
      <c r="AK175">
        <v>0</v>
      </c>
      <c r="AL175">
        <f t="shared" si="78"/>
        <v>0</v>
      </c>
      <c r="AM175">
        <v>0</v>
      </c>
      <c r="AN175">
        <f t="shared" si="82"/>
        <v>0</v>
      </c>
      <c r="AO175">
        <v>0</v>
      </c>
      <c r="AP175">
        <f t="shared" si="71"/>
        <v>0</v>
      </c>
      <c r="AQ175">
        <v>0.3</v>
      </c>
      <c r="AR175">
        <f t="shared" si="60"/>
        <v>0</v>
      </c>
      <c r="AS175">
        <v>0</v>
      </c>
      <c r="AT175">
        <f t="shared" si="72"/>
        <v>0</v>
      </c>
      <c r="AU175">
        <v>0</v>
      </c>
      <c r="AV175">
        <f t="shared" si="79"/>
        <v>0</v>
      </c>
      <c r="AW175">
        <v>0</v>
      </c>
      <c r="AX175">
        <f t="shared" si="63"/>
        <v>0</v>
      </c>
      <c r="AY175">
        <f t="shared" si="46"/>
        <v>0</v>
      </c>
    </row>
    <row r="176" spans="1:51">
      <c r="A176" s="1" t="s">
        <v>284</v>
      </c>
      <c r="B176" s="6">
        <v>20290770</v>
      </c>
      <c r="F176" t="s">
        <v>105</v>
      </c>
      <c r="G176" s="1">
        <v>21</v>
      </c>
      <c r="H176" t="s">
        <v>110</v>
      </c>
      <c r="I176">
        <v>1.0169999999999999</v>
      </c>
      <c r="J176">
        <f t="shared" si="66"/>
        <v>0</v>
      </c>
      <c r="K176">
        <v>6</v>
      </c>
      <c r="L176">
        <f t="shared" si="47"/>
        <v>0</v>
      </c>
      <c r="M176">
        <v>0</v>
      </c>
      <c r="N176">
        <f t="shared" si="67"/>
        <v>0</v>
      </c>
      <c r="O176">
        <v>0</v>
      </c>
      <c r="P176">
        <f t="shared" si="77"/>
        <v>0</v>
      </c>
      <c r="Q176">
        <v>0</v>
      </c>
      <c r="R176">
        <f t="shared" si="73"/>
        <v>0</v>
      </c>
      <c r="S176">
        <v>0</v>
      </c>
      <c r="T176">
        <f t="shared" si="69"/>
        <v>0</v>
      </c>
      <c r="U176">
        <v>0</v>
      </c>
      <c r="V176">
        <f t="shared" si="70"/>
        <v>0</v>
      </c>
      <c r="W176">
        <v>0</v>
      </c>
      <c r="X176">
        <f t="shared" si="74"/>
        <v>0</v>
      </c>
      <c r="Y176">
        <v>0</v>
      </c>
      <c r="Z176">
        <f t="shared" ref="Z176:Z244" si="83">IF(EXACT($F176,"m"),IF(Y176&gt;=0,IF(Y176&lt;=0.09,0,1),1),IF(Y176&gt;=0,IF(Y176&lt;=0.09,0,1),1))</f>
        <v>0</v>
      </c>
      <c r="AA176">
        <v>0</v>
      </c>
      <c r="AB176">
        <f t="shared" si="81"/>
        <v>0</v>
      </c>
      <c r="AC176">
        <v>2.4</v>
      </c>
      <c r="AD176">
        <f t="shared" si="80"/>
        <v>0</v>
      </c>
      <c r="AE176">
        <v>2.9</v>
      </c>
      <c r="AF176">
        <f t="shared" si="68"/>
        <v>0</v>
      </c>
      <c r="AG176">
        <v>2.2000000000000002</v>
      </c>
      <c r="AH176">
        <f t="shared" si="75"/>
        <v>0</v>
      </c>
      <c r="AI176">
        <v>0.25</v>
      </c>
      <c r="AJ176">
        <f t="shared" si="76"/>
        <v>0</v>
      </c>
      <c r="AK176">
        <v>356.6</v>
      </c>
      <c r="AL176">
        <f t="shared" si="78"/>
        <v>1</v>
      </c>
      <c r="AM176">
        <v>0.1</v>
      </c>
      <c r="AN176">
        <f t="shared" si="82"/>
        <v>0</v>
      </c>
      <c r="AO176">
        <v>0</v>
      </c>
      <c r="AP176">
        <f t="shared" si="71"/>
        <v>0</v>
      </c>
      <c r="AQ176">
        <v>0.7</v>
      </c>
      <c r="AR176">
        <f t="shared" si="60"/>
        <v>0</v>
      </c>
      <c r="AS176">
        <v>0.12</v>
      </c>
      <c r="AT176">
        <f t="shared" si="72"/>
        <v>0</v>
      </c>
      <c r="AU176">
        <v>0.4</v>
      </c>
      <c r="AV176">
        <f t="shared" si="79"/>
        <v>0</v>
      </c>
      <c r="AW176">
        <v>0</v>
      </c>
      <c r="AX176">
        <f t="shared" si="63"/>
        <v>0</v>
      </c>
      <c r="AY176">
        <f t="shared" si="46"/>
        <v>1</v>
      </c>
    </row>
    <row r="177" spans="1:51">
      <c r="A177" s="1" t="s">
        <v>285</v>
      </c>
      <c r="B177" s="6">
        <v>20290769</v>
      </c>
      <c r="F177" t="s">
        <v>105</v>
      </c>
      <c r="G177" s="1">
        <v>19</v>
      </c>
      <c r="H177" t="s">
        <v>106</v>
      </c>
      <c r="I177">
        <v>1.0109999999999999</v>
      </c>
      <c r="J177">
        <f t="shared" si="66"/>
        <v>0</v>
      </c>
      <c r="K177">
        <v>6</v>
      </c>
      <c r="L177">
        <f t="shared" si="47"/>
        <v>0</v>
      </c>
      <c r="M177">
        <v>0</v>
      </c>
      <c r="N177">
        <f t="shared" si="67"/>
        <v>0</v>
      </c>
      <c r="O177">
        <v>0</v>
      </c>
      <c r="P177">
        <f t="shared" si="77"/>
        <v>0</v>
      </c>
      <c r="Q177">
        <v>0</v>
      </c>
      <c r="R177">
        <f>IF(EXACT($F177,"m"),IF(Q177&gt;=0,IF(Q177&lt;=0.09,0,1),1),IF(Q177&gt;=0,IF(Q177&lt;=0.09,0,1),1))</f>
        <v>0</v>
      </c>
      <c r="S177">
        <v>2</v>
      </c>
      <c r="T177">
        <f t="shared" si="69"/>
        <v>1</v>
      </c>
      <c r="U177">
        <v>0</v>
      </c>
      <c r="V177">
        <f t="shared" si="70"/>
        <v>0</v>
      </c>
      <c r="W177">
        <v>0</v>
      </c>
      <c r="X177">
        <f t="shared" si="74"/>
        <v>0</v>
      </c>
      <c r="Y177">
        <v>1</v>
      </c>
      <c r="Z177">
        <f t="shared" si="83"/>
        <v>1</v>
      </c>
      <c r="AA177">
        <v>0</v>
      </c>
      <c r="AB177">
        <f t="shared" si="81"/>
        <v>0</v>
      </c>
      <c r="AC177">
        <v>20.6</v>
      </c>
      <c r="AD177">
        <f t="shared" si="80"/>
        <v>0</v>
      </c>
      <c r="AE177">
        <v>2.9</v>
      </c>
      <c r="AF177">
        <f t="shared" si="68"/>
        <v>0</v>
      </c>
      <c r="AG177">
        <v>1.4</v>
      </c>
      <c r="AH177">
        <f t="shared" si="75"/>
        <v>0</v>
      </c>
      <c r="AI177">
        <v>0.25</v>
      </c>
      <c r="AJ177">
        <f t="shared" si="76"/>
        <v>0</v>
      </c>
      <c r="AK177">
        <v>106</v>
      </c>
      <c r="AL177">
        <f t="shared" si="78"/>
        <v>0</v>
      </c>
      <c r="AM177">
        <v>0.1</v>
      </c>
      <c r="AN177">
        <f t="shared" si="82"/>
        <v>0</v>
      </c>
      <c r="AO177">
        <v>0</v>
      </c>
      <c r="AP177">
        <f t="shared" si="71"/>
        <v>0</v>
      </c>
      <c r="AQ177">
        <v>0.3</v>
      </c>
      <c r="AR177">
        <f t="shared" si="60"/>
        <v>0</v>
      </c>
      <c r="AS177">
        <v>0.25</v>
      </c>
      <c r="AT177">
        <f t="shared" si="72"/>
        <v>0</v>
      </c>
      <c r="AU177">
        <v>1.4</v>
      </c>
      <c r="AV177">
        <f t="shared" si="79"/>
        <v>0</v>
      </c>
      <c r="AW177">
        <v>0</v>
      </c>
      <c r="AX177">
        <f t="shared" si="63"/>
        <v>0</v>
      </c>
      <c r="AY177">
        <f t="shared" si="46"/>
        <v>2</v>
      </c>
    </row>
    <row r="178" spans="1:51">
      <c r="A178" s="1" t="s">
        <v>286</v>
      </c>
      <c r="B178" s="6">
        <v>20290763</v>
      </c>
      <c r="F178" t="s">
        <v>105</v>
      </c>
      <c r="G178" s="1">
        <v>57</v>
      </c>
      <c r="H178" t="s">
        <v>106</v>
      </c>
      <c r="I178">
        <v>1.0149999999999999</v>
      </c>
      <c r="J178">
        <f t="shared" si="66"/>
        <v>0</v>
      </c>
      <c r="K178">
        <v>6.5</v>
      </c>
      <c r="L178">
        <f t="shared" si="47"/>
        <v>0</v>
      </c>
      <c r="M178">
        <v>0</v>
      </c>
      <c r="N178">
        <f t="shared" si="67"/>
        <v>0</v>
      </c>
      <c r="O178">
        <v>0</v>
      </c>
      <c r="P178">
        <f t="shared" si="77"/>
        <v>0</v>
      </c>
      <c r="Q178">
        <v>0</v>
      </c>
      <c r="R178">
        <f t="shared" si="73"/>
        <v>0</v>
      </c>
      <c r="S178">
        <v>0</v>
      </c>
      <c r="T178">
        <f t="shared" si="69"/>
        <v>0</v>
      </c>
      <c r="U178">
        <v>0</v>
      </c>
      <c r="V178">
        <f t="shared" si="70"/>
        <v>0</v>
      </c>
      <c r="W178">
        <v>0</v>
      </c>
      <c r="X178">
        <f t="shared" si="74"/>
        <v>0</v>
      </c>
      <c r="Y178">
        <v>0</v>
      </c>
      <c r="Z178">
        <f t="shared" si="83"/>
        <v>0</v>
      </c>
      <c r="AA178">
        <v>0</v>
      </c>
      <c r="AB178">
        <f t="shared" si="81"/>
        <v>0</v>
      </c>
      <c r="AC178">
        <v>5.3</v>
      </c>
      <c r="AD178">
        <f t="shared" si="80"/>
        <v>0</v>
      </c>
      <c r="AE178">
        <v>1</v>
      </c>
      <c r="AF178">
        <f t="shared" si="68"/>
        <v>0</v>
      </c>
      <c r="AG178">
        <v>0.9</v>
      </c>
      <c r="AH178">
        <f t="shared" si="75"/>
        <v>0</v>
      </c>
      <c r="AI178">
        <v>0.12</v>
      </c>
      <c r="AJ178">
        <f t="shared" si="76"/>
        <v>0</v>
      </c>
      <c r="AK178">
        <v>2.7</v>
      </c>
      <c r="AL178">
        <f t="shared" si="78"/>
        <v>0</v>
      </c>
      <c r="AM178">
        <v>0.2</v>
      </c>
      <c r="AN178">
        <f t="shared" si="82"/>
        <v>0</v>
      </c>
      <c r="AO178">
        <v>0</v>
      </c>
      <c r="AP178">
        <f t="shared" si="71"/>
        <v>0</v>
      </c>
      <c r="AQ178">
        <v>0.3</v>
      </c>
      <c r="AR178">
        <f t="shared" si="60"/>
        <v>0</v>
      </c>
      <c r="AS178">
        <v>0.12</v>
      </c>
      <c r="AT178">
        <f t="shared" si="72"/>
        <v>0</v>
      </c>
      <c r="AU178">
        <v>0.1</v>
      </c>
      <c r="AV178">
        <f t="shared" si="79"/>
        <v>0</v>
      </c>
      <c r="AW178">
        <v>0</v>
      </c>
      <c r="AX178">
        <f t="shared" si="63"/>
        <v>0</v>
      </c>
      <c r="AY178">
        <f t="shared" si="46"/>
        <v>0</v>
      </c>
    </row>
    <row r="179" spans="1:51">
      <c r="A179" s="1" t="s">
        <v>287</v>
      </c>
      <c r="B179" s="6">
        <v>20290714</v>
      </c>
      <c r="F179" t="s">
        <v>105</v>
      </c>
      <c r="G179" s="1">
        <v>54</v>
      </c>
      <c r="H179" t="s">
        <v>110</v>
      </c>
      <c r="I179">
        <v>1.018</v>
      </c>
      <c r="J179">
        <f t="shared" si="66"/>
        <v>0</v>
      </c>
      <c r="K179">
        <v>5.5</v>
      </c>
      <c r="L179">
        <f t="shared" si="47"/>
        <v>0</v>
      </c>
      <c r="M179">
        <v>0</v>
      </c>
      <c r="N179">
        <f t="shared" si="67"/>
        <v>0</v>
      </c>
      <c r="O179">
        <v>0</v>
      </c>
      <c r="P179">
        <f t="shared" si="77"/>
        <v>0</v>
      </c>
      <c r="Q179">
        <v>0</v>
      </c>
      <c r="R179">
        <f t="shared" si="73"/>
        <v>0</v>
      </c>
      <c r="S179">
        <v>0</v>
      </c>
      <c r="T179">
        <f t="shared" si="69"/>
        <v>0</v>
      </c>
      <c r="U179">
        <v>0</v>
      </c>
      <c r="V179">
        <f t="shared" si="70"/>
        <v>0</v>
      </c>
      <c r="W179">
        <v>0</v>
      </c>
      <c r="X179">
        <f t="shared" si="74"/>
        <v>0</v>
      </c>
      <c r="Y179">
        <v>0</v>
      </c>
      <c r="Z179">
        <f t="shared" si="83"/>
        <v>0</v>
      </c>
      <c r="AA179">
        <v>0</v>
      </c>
      <c r="AB179">
        <f t="shared" si="81"/>
        <v>0</v>
      </c>
      <c r="AC179">
        <v>3.2</v>
      </c>
      <c r="AD179">
        <f t="shared" si="80"/>
        <v>0</v>
      </c>
      <c r="AE179">
        <v>1.2</v>
      </c>
      <c r="AF179">
        <f t="shared" si="68"/>
        <v>0</v>
      </c>
      <c r="AG179">
        <v>1.8</v>
      </c>
      <c r="AH179">
        <f t="shared" si="75"/>
        <v>0</v>
      </c>
      <c r="AI179">
        <v>0.12</v>
      </c>
      <c r="AJ179">
        <f t="shared" si="76"/>
        <v>0</v>
      </c>
      <c r="AK179">
        <v>9.1999999999999993</v>
      </c>
      <c r="AL179">
        <f t="shared" si="78"/>
        <v>0</v>
      </c>
      <c r="AM179">
        <v>79.8</v>
      </c>
      <c r="AN179">
        <f t="shared" si="82"/>
        <v>1</v>
      </c>
      <c r="AO179">
        <v>0</v>
      </c>
      <c r="AP179">
        <f t="shared" si="71"/>
        <v>0</v>
      </c>
      <c r="AQ179">
        <v>1</v>
      </c>
      <c r="AR179">
        <f t="shared" si="60"/>
        <v>0</v>
      </c>
      <c r="AS179">
        <v>0.12</v>
      </c>
      <c r="AT179">
        <f t="shared" si="72"/>
        <v>0</v>
      </c>
      <c r="AU179">
        <v>0.6</v>
      </c>
      <c r="AV179">
        <f t="shared" si="79"/>
        <v>0</v>
      </c>
      <c r="AW179">
        <v>0</v>
      </c>
      <c r="AX179">
        <f t="shared" si="63"/>
        <v>0</v>
      </c>
      <c r="AY179">
        <f t="shared" si="46"/>
        <v>1</v>
      </c>
    </row>
    <row r="180" spans="1:51">
      <c r="A180" s="1" t="s">
        <v>288</v>
      </c>
      <c r="B180" s="6">
        <v>20290713</v>
      </c>
      <c r="F180" t="s">
        <v>105</v>
      </c>
      <c r="G180" s="1">
        <v>88</v>
      </c>
      <c r="H180" t="s">
        <v>110</v>
      </c>
      <c r="I180">
        <v>1.004</v>
      </c>
      <c r="J180">
        <f t="shared" si="66"/>
        <v>1</v>
      </c>
      <c r="K180">
        <v>5</v>
      </c>
      <c r="L180">
        <f t="shared" si="47"/>
        <v>0</v>
      </c>
      <c r="M180">
        <v>0</v>
      </c>
      <c r="N180">
        <f t="shared" si="67"/>
        <v>0</v>
      </c>
      <c r="O180">
        <v>0</v>
      </c>
      <c r="P180">
        <f t="shared" si="77"/>
        <v>0</v>
      </c>
      <c r="Q180">
        <v>0</v>
      </c>
      <c r="R180">
        <f t="shared" si="73"/>
        <v>0</v>
      </c>
      <c r="S180">
        <v>0</v>
      </c>
      <c r="T180">
        <f t="shared" si="69"/>
        <v>0</v>
      </c>
      <c r="U180">
        <v>0</v>
      </c>
      <c r="V180">
        <f t="shared" si="70"/>
        <v>0</v>
      </c>
      <c r="W180">
        <v>0</v>
      </c>
      <c r="X180">
        <f t="shared" si="74"/>
        <v>0</v>
      </c>
      <c r="Y180">
        <v>0</v>
      </c>
      <c r="Z180">
        <f t="shared" si="83"/>
        <v>0</v>
      </c>
      <c r="AA180">
        <v>0</v>
      </c>
      <c r="AB180">
        <f t="shared" si="81"/>
        <v>0</v>
      </c>
      <c r="AC180">
        <v>5</v>
      </c>
      <c r="AD180">
        <f t="shared" si="80"/>
        <v>0</v>
      </c>
      <c r="AE180">
        <v>9.5</v>
      </c>
      <c r="AF180">
        <f t="shared" si="68"/>
        <v>0</v>
      </c>
      <c r="AG180">
        <v>3.7</v>
      </c>
      <c r="AH180">
        <f t="shared" si="75"/>
        <v>0</v>
      </c>
      <c r="AI180">
        <v>0.25</v>
      </c>
      <c r="AJ180">
        <f t="shared" si="76"/>
        <v>0</v>
      </c>
      <c r="AK180">
        <v>1.8</v>
      </c>
      <c r="AL180">
        <f t="shared" si="78"/>
        <v>0</v>
      </c>
      <c r="AM180">
        <v>0.1</v>
      </c>
      <c r="AN180">
        <f t="shared" si="82"/>
        <v>0</v>
      </c>
      <c r="AO180">
        <v>0</v>
      </c>
      <c r="AP180">
        <f t="shared" si="71"/>
        <v>0</v>
      </c>
      <c r="AQ180">
        <v>2.5</v>
      </c>
      <c r="AR180">
        <f t="shared" si="60"/>
        <v>0</v>
      </c>
      <c r="AS180">
        <v>0.25</v>
      </c>
      <c r="AT180">
        <f t="shared" si="72"/>
        <v>0</v>
      </c>
      <c r="AU180">
        <v>0</v>
      </c>
      <c r="AV180">
        <f t="shared" si="79"/>
        <v>0</v>
      </c>
      <c r="AW180">
        <v>0</v>
      </c>
      <c r="AX180">
        <f t="shared" si="63"/>
        <v>0</v>
      </c>
      <c r="AY180">
        <f t="shared" si="46"/>
        <v>0</v>
      </c>
    </row>
    <row r="181" spans="1:51">
      <c r="A181" s="1" t="s">
        <v>289</v>
      </c>
      <c r="B181" s="6">
        <v>20290715</v>
      </c>
      <c r="F181" t="s">
        <v>102</v>
      </c>
      <c r="G181" s="1">
        <v>22</v>
      </c>
      <c r="H181" t="s">
        <v>106</v>
      </c>
      <c r="I181">
        <v>1.036</v>
      </c>
      <c r="J181">
        <f t="shared" si="66"/>
        <v>1</v>
      </c>
      <c r="K181">
        <v>6</v>
      </c>
      <c r="L181">
        <f t="shared" si="47"/>
        <v>0</v>
      </c>
      <c r="M181">
        <v>0.3</v>
      </c>
      <c r="N181">
        <f t="shared" si="67"/>
        <v>1</v>
      </c>
      <c r="O181">
        <v>0</v>
      </c>
      <c r="P181">
        <f t="shared" si="77"/>
        <v>0</v>
      </c>
      <c r="Q181">
        <v>0</v>
      </c>
      <c r="R181">
        <f t="shared" si="73"/>
        <v>0</v>
      </c>
      <c r="S181">
        <v>0</v>
      </c>
      <c r="T181">
        <f t="shared" si="69"/>
        <v>0</v>
      </c>
      <c r="U181">
        <v>0</v>
      </c>
      <c r="V181">
        <f t="shared" si="70"/>
        <v>0</v>
      </c>
      <c r="W181">
        <v>0</v>
      </c>
      <c r="X181">
        <f t="shared" si="74"/>
        <v>0</v>
      </c>
      <c r="Y181">
        <v>0</v>
      </c>
      <c r="Z181">
        <f t="shared" si="83"/>
        <v>0</v>
      </c>
      <c r="AA181">
        <v>0</v>
      </c>
      <c r="AB181">
        <f t="shared" si="81"/>
        <v>0</v>
      </c>
      <c r="AC181">
        <v>1.2</v>
      </c>
      <c r="AD181">
        <f t="shared" si="80"/>
        <v>0</v>
      </c>
      <c r="AE181">
        <v>1.5</v>
      </c>
      <c r="AF181">
        <f t="shared" si="68"/>
        <v>0</v>
      </c>
      <c r="AG181">
        <v>1.8</v>
      </c>
      <c r="AH181">
        <f t="shared" si="75"/>
        <v>0</v>
      </c>
      <c r="AI181">
        <v>0.38</v>
      </c>
      <c r="AJ181">
        <f t="shared" si="76"/>
        <v>0</v>
      </c>
      <c r="AK181">
        <v>15.6</v>
      </c>
      <c r="AL181">
        <f t="shared" si="78"/>
        <v>0</v>
      </c>
      <c r="AM181">
        <v>0.1</v>
      </c>
      <c r="AN181">
        <f t="shared" si="82"/>
        <v>0</v>
      </c>
      <c r="AO181">
        <v>0</v>
      </c>
      <c r="AP181">
        <f t="shared" si="71"/>
        <v>0</v>
      </c>
      <c r="AQ181">
        <v>1</v>
      </c>
      <c r="AR181">
        <f t="shared" si="60"/>
        <v>0</v>
      </c>
      <c r="AS181">
        <v>0.25</v>
      </c>
      <c r="AT181">
        <f t="shared" si="72"/>
        <v>0</v>
      </c>
      <c r="AU181">
        <v>1.7</v>
      </c>
      <c r="AV181">
        <f t="shared" si="79"/>
        <v>0</v>
      </c>
      <c r="AW181">
        <v>0</v>
      </c>
      <c r="AX181">
        <f t="shared" si="63"/>
        <v>0</v>
      </c>
      <c r="AY181">
        <f t="shared" si="46"/>
        <v>1</v>
      </c>
    </row>
    <row r="182" spans="1:51">
      <c r="A182" s="1" t="s">
        <v>290</v>
      </c>
      <c r="B182" s="6">
        <v>20290712</v>
      </c>
      <c r="F182" t="s">
        <v>105</v>
      </c>
      <c r="G182" s="1">
        <v>20</v>
      </c>
      <c r="H182" t="s">
        <v>106</v>
      </c>
      <c r="I182">
        <v>1.024</v>
      </c>
      <c r="J182">
        <f t="shared" si="66"/>
        <v>0</v>
      </c>
      <c r="K182">
        <v>5.5</v>
      </c>
      <c r="L182">
        <f t="shared" si="47"/>
        <v>0</v>
      </c>
      <c r="M182">
        <v>0.2</v>
      </c>
      <c r="N182">
        <f t="shared" si="67"/>
        <v>0</v>
      </c>
      <c r="O182">
        <v>0</v>
      </c>
      <c r="P182">
        <f t="shared" si="77"/>
        <v>0</v>
      </c>
      <c r="Q182">
        <v>0</v>
      </c>
      <c r="R182">
        <f t="shared" si="73"/>
        <v>0</v>
      </c>
      <c r="S182">
        <v>0</v>
      </c>
      <c r="T182">
        <f t="shared" si="69"/>
        <v>0</v>
      </c>
      <c r="U182">
        <v>0</v>
      </c>
      <c r="V182">
        <f t="shared" si="70"/>
        <v>0</v>
      </c>
      <c r="W182">
        <v>0</v>
      </c>
      <c r="X182">
        <f t="shared" si="74"/>
        <v>0</v>
      </c>
      <c r="Y182">
        <v>0</v>
      </c>
      <c r="Z182">
        <f t="shared" si="83"/>
        <v>0</v>
      </c>
      <c r="AA182">
        <v>0.3</v>
      </c>
      <c r="AB182">
        <f t="shared" si="81"/>
        <v>1</v>
      </c>
      <c r="AC182">
        <v>6.3</v>
      </c>
      <c r="AD182">
        <f t="shared" si="80"/>
        <v>0</v>
      </c>
      <c r="AE182">
        <v>6</v>
      </c>
      <c r="AF182">
        <f t="shared" si="68"/>
        <v>0</v>
      </c>
      <c r="AG182">
        <v>7.9</v>
      </c>
      <c r="AH182">
        <f t="shared" si="75"/>
        <v>0</v>
      </c>
      <c r="AI182">
        <v>0.51</v>
      </c>
      <c r="AJ182">
        <f t="shared" si="76"/>
        <v>0</v>
      </c>
      <c r="AK182">
        <v>52.5</v>
      </c>
      <c r="AL182">
        <f t="shared" si="78"/>
        <v>0</v>
      </c>
      <c r="AM182">
        <v>0</v>
      </c>
      <c r="AN182">
        <f t="shared" si="82"/>
        <v>0</v>
      </c>
      <c r="AO182">
        <v>0</v>
      </c>
      <c r="AP182">
        <f t="shared" si="71"/>
        <v>0</v>
      </c>
      <c r="AQ182">
        <v>3.3</v>
      </c>
      <c r="AR182">
        <f t="shared" si="60"/>
        <v>0</v>
      </c>
      <c r="AS182">
        <v>0.25</v>
      </c>
      <c r="AT182">
        <f t="shared" si="72"/>
        <v>0</v>
      </c>
      <c r="AU182">
        <v>2.9</v>
      </c>
      <c r="AV182">
        <f t="shared" si="79"/>
        <v>0</v>
      </c>
      <c r="AW182">
        <v>0</v>
      </c>
      <c r="AX182">
        <f t="shared" si="63"/>
        <v>0</v>
      </c>
      <c r="AY182">
        <f t="shared" si="46"/>
        <v>1</v>
      </c>
    </row>
    <row r="183" spans="1:51">
      <c r="A183" s="1" t="s">
        <v>291</v>
      </c>
      <c r="B183" s="6">
        <v>20290711</v>
      </c>
      <c r="F183" t="s">
        <v>105</v>
      </c>
      <c r="G183" s="1">
        <v>55</v>
      </c>
      <c r="H183" t="s">
        <v>106</v>
      </c>
      <c r="I183">
        <v>1.024</v>
      </c>
      <c r="J183">
        <f t="shared" si="66"/>
        <v>0</v>
      </c>
      <c r="K183">
        <v>6</v>
      </c>
      <c r="L183">
        <f t="shared" si="47"/>
        <v>0</v>
      </c>
      <c r="M183">
        <v>0.1</v>
      </c>
      <c r="N183">
        <f t="shared" si="67"/>
        <v>0</v>
      </c>
      <c r="O183">
        <v>0</v>
      </c>
      <c r="P183">
        <f t="shared" si="77"/>
        <v>0</v>
      </c>
      <c r="Q183">
        <v>0</v>
      </c>
      <c r="R183">
        <f t="shared" si="73"/>
        <v>0</v>
      </c>
      <c r="S183">
        <v>0</v>
      </c>
      <c r="T183">
        <f t="shared" si="69"/>
        <v>0</v>
      </c>
      <c r="U183">
        <v>0</v>
      </c>
      <c r="V183">
        <f t="shared" si="70"/>
        <v>0</v>
      </c>
      <c r="W183">
        <v>0</v>
      </c>
      <c r="X183">
        <f t="shared" si="74"/>
        <v>0</v>
      </c>
      <c r="Y183">
        <v>1</v>
      </c>
      <c r="Z183">
        <f t="shared" si="83"/>
        <v>1</v>
      </c>
      <c r="AA183">
        <v>0</v>
      </c>
      <c r="AB183">
        <f t="shared" si="81"/>
        <v>0</v>
      </c>
      <c r="AC183">
        <v>9.1999999999999993</v>
      </c>
      <c r="AD183">
        <f t="shared" si="80"/>
        <v>0</v>
      </c>
      <c r="AE183">
        <v>12.1</v>
      </c>
      <c r="AF183">
        <f t="shared" si="68"/>
        <v>0</v>
      </c>
      <c r="AG183">
        <v>2.9</v>
      </c>
      <c r="AH183">
        <f t="shared" si="75"/>
        <v>0</v>
      </c>
      <c r="AI183">
        <v>0.12</v>
      </c>
      <c r="AJ183">
        <f t="shared" si="76"/>
        <v>0</v>
      </c>
      <c r="AK183">
        <v>11</v>
      </c>
      <c r="AL183">
        <f t="shared" si="78"/>
        <v>0</v>
      </c>
      <c r="AM183">
        <v>271.89999999999998</v>
      </c>
      <c r="AN183">
        <f t="shared" si="82"/>
        <v>1</v>
      </c>
      <c r="AO183">
        <v>0</v>
      </c>
      <c r="AP183">
        <f t="shared" si="71"/>
        <v>0</v>
      </c>
      <c r="AQ183">
        <v>1.4</v>
      </c>
      <c r="AR183">
        <f t="shared" si="60"/>
        <v>0</v>
      </c>
      <c r="AS183">
        <v>0</v>
      </c>
      <c r="AT183">
        <f t="shared" si="72"/>
        <v>0</v>
      </c>
      <c r="AU183">
        <v>1.6</v>
      </c>
      <c r="AV183">
        <f t="shared" si="79"/>
        <v>0</v>
      </c>
      <c r="AW183">
        <v>0</v>
      </c>
      <c r="AX183">
        <f t="shared" si="63"/>
        <v>0</v>
      </c>
      <c r="AY183">
        <f t="shared" si="46"/>
        <v>2</v>
      </c>
    </row>
    <row r="184" spans="1:51">
      <c r="A184" s="1" t="s">
        <v>292</v>
      </c>
      <c r="B184" s="6">
        <v>20290710</v>
      </c>
      <c r="F184" t="s">
        <v>105</v>
      </c>
      <c r="G184" s="1">
        <v>18</v>
      </c>
      <c r="H184" t="s">
        <v>106</v>
      </c>
      <c r="I184">
        <v>1.024</v>
      </c>
      <c r="J184">
        <f t="shared" si="66"/>
        <v>0</v>
      </c>
      <c r="K184">
        <v>5</v>
      </c>
      <c r="L184">
        <f t="shared" si="47"/>
        <v>0</v>
      </c>
      <c r="M184">
        <v>0.1</v>
      </c>
      <c r="N184">
        <f t="shared" si="67"/>
        <v>0</v>
      </c>
      <c r="O184">
        <v>0</v>
      </c>
      <c r="P184">
        <f t="shared" si="77"/>
        <v>0</v>
      </c>
      <c r="Q184">
        <v>0</v>
      </c>
      <c r="R184">
        <f t="shared" si="73"/>
        <v>0</v>
      </c>
      <c r="S184">
        <v>0</v>
      </c>
      <c r="T184">
        <f t="shared" si="69"/>
        <v>0</v>
      </c>
      <c r="U184">
        <v>0</v>
      </c>
      <c r="V184">
        <f t="shared" si="70"/>
        <v>0</v>
      </c>
      <c r="W184">
        <v>0</v>
      </c>
      <c r="X184">
        <f t="shared" si="74"/>
        <v>0</v>
      </c>
      <c r="Y184">
        <v>0</v>
      </c>
      <c r="Z184">
        <f t="shared" si="83"/>
        <v>0</v>
      </c>
      <c r="AA184">
        <v>0</v>
      </c>
      <c r="AB184">
        <f t="shared" si="81"/>
        <v>0</v>
      </c>
      <c r="AC184">
        <v>1</v>
      </c>
      <c r="AD184">
        <f t="shared" si="80"/>
        <v>0</v>
      </c>
      <c r="AE184">
        <v>2</v>
      </c>
      <c r="AF184">
        <f t="shared" si="68"/>
        <v>0</v>
      </c>
      <c r="AG184">
        <v>6.4</v>
      </c>
      <c r="AH184">
        <f t="shared" si="75"/>
        <v>0</v>
      </c>
      <c r="AI184">
        <v>0.12</v>
      </c>
      <c r="AJ184">
        <f t="shared" si="76"/>
        <v>0</v>
      </c>
      <c r="AK184">
        <v>47.9</v>
      </c>
      <c r="AL184">
        <f t="shared" si="78"/>
        <v>0</v>
      </c>
      <c r="AM184">
        <v>0</v>
      </c>
      <c r="AN184">
        <f t="shared" si="82"/>
        <v>0</v>
      </c>
      <c r="AO184">
        <v>0</v>
      </c>
      <c r="AP184">
        <f t="shared" si="71"/>
        <v>0</v>
      </c>
      <c r="AQ184">
        <v>0.9</v>
      </c>
      <c r="AR184">
        <f t="shared" si="60"/>
        <v>0</v>
      </c>
      <c r="AS184">
        <v>0.12</v>
      </c>
      <c r="AT184">
        <f t="shared" si="72"/>
        <v>0</v>
      </c>
      <c r="AU184">
        <v>4.0999999999999996</v>
      </c>
      <c r="AV184">
        <f t="shared" si="79"/>
        <v>0</v>
      </c>
      <c r="AW184">
        <v>0</v>
      </c>
      <c r="AX184">
        <f t="shared" si="63"/>
        <v>0</v>
      </c>
      <c r="AY184">
        <f t="shared" si="46"/>
        <v>0</v>
      </c>
    </row>
    <row r="185" spans="1:51">
      <c r="A185" s="1" t="s">
        <v>293</v>
      </c>
      <c r="B185" s="6">
        <v>20290709</v>
      </c>
      <c r="F185" t="s">
        <v>105</v>
      </c>
      <c r="G185" s="1">
        <v>57</v>
      </c>
      <c r="H185" t="s">
        <v>110</v>
      </c>
      <c r="I185">
        <v>1.0149999999999999</v>
      </c>
      <c r="J185">
        <f t="shared" si="66"/>
        <v>0</v>
      </c>
      <c r="K185">
        <v>5.5</v>
      </c>
      <c r="L185">
        <f t="shared" si="47"/>
        <v>0</v>
      </c>
      <c r="M185">
        <v>0</v>
      </c>
      <c r="N185">
        <f t="shared" si="67"/>
        <v>0</v>
      </c>
      <c r="O185">
        <v>0</v>
      </c>
      <c r="P185">
        <f t="shared" si="77"/>
        <v>0</v>
      </c>
      <c r="Q185">
        <v>0</v>
      </c>
      <c r="R185">
        <f t="shared" si="73"/>
        <v>0</v>
      </c>
      <c r="S185">
        <v>0</v>
      </c>
      <c r="T185">
        <f t="shared" si="69"/>
        <v>0</v>
      </c>
      <c r="U185">
        <v>0</v>
      </c>
      <c r="V185">
        <f t="shared" si="70"/>
        <v>0</v>
      </c>
      <c r="W185">
        <v>0</v>
      </c>
      <c r="X185">
        <f t="shared" si="74"/>
        <v>0</v>
      </c>
      <c r="Y185">
        <v>0</v>
      </c>
      <c r="Z185">
        <f t="shared" si="83"/>
        <v>0</v>
      </c>
      <c r="AA185">
        <v>0</v>
      </c>
      <c r="AB185">
        <f t="shared" si="81"/>
        <v>0</v>
      </c>
      <c r="AC185">
        <v>3.6</v>
      </c>
      <c r="AD185">
        <f t="shared" si="80"/>
        <v>0</v>
      </c>
      <c r="AE185">
        <v>0.7</v>
      </c>
      <c r="AF185">
        <f t="shared" si="68"/>
        <v>0</v>
      </c>
      <c r="AG185">
        <v>0.7</v>
      </c>
      <c r="AH185">
        <f t="shared" si="75"/>
        <v>0</v>
      </c>
      <c r="AI185">
        <v>0</v>
      </c>
      <c r="AJ185">
        <f t="shared" si="76"/>
        <v>0</v>
      </c>
      <c r="AK185">
        <v>11.9</v>
      </c>
      <c r="AL185">
        <f t="shared" si="78"/>
        <v>0</v>
      </c>
      <c r="AM185">
        <v>0</v>
      </c>
      <c r="AN185">
        <f t="shared" si="82"/>
        <v>0</v>
      </c>
      <c r="AO185">
        <v>0</v>
      </c>
      <c r="AP185">
        <f t="shared" si="71"/>
        <v>0</v>
      </c>
      <c r="AQ185">
        <v>0.2</v>
      </c>
      <c r="AR185">
        <f t="shared" si="60"/>
        <v>0</v>
      </c>
      <c r="AS185">
        <v>0</v>
      </c>
      <c r="AT185">
        <f t="shared" si="72"/>
        <v>0</v>
      </c>
      <c r="AU185">
        <v>0.3</v>
      </c>
      <c r="AV185">
        <f t="shared" si="79"/>
        <v>0</v>
      </c>
      <c r="AW185">
        <v>0</v>
      </c>
      <c r="AX185">
        <f t="shared" si="63"/>
        <v>0</v>
      </c>
      <c r="AY185">
        <f t="shared" si="46"/>
        <v>0</v>
      </c>
    </row>
    <row r="186" spans="1:51">
      <c r="A186" s="1" t="s">
        <v>294</v>
      </c>
      <c r="B186" s="6">
        <v>20290708</v>
      </c>
      <c r="F186" t="s">
        <v>105</v>
      </c>
      <c r="G186" s="1">
        <v>59</v>
      </c>
      <c r="H186" t="s">
        <v>110</v>
      </c>
      <c r="I186">
        <v>1.0109999999999999</v>
      </c>
      <c r="J186">
        <f t="shared" si="66"/>
        <v>0</v>
      </c>
      <c r="K186">
        <v>6.5</v>
      </c>
      <c r="L186">
        <f t="shared" si="47"/>
        <v>0</v>
      </c>
      <c r="M186">
        <v>0</v>
      </c>
      <c r="N186">
        <f t="shared" si="67"/>
        <v>0</v>
      </c>
      <c r="O186">
        <v>0</v>
      </c>
      <c r="P186">
        <f t="shared" si="77"/>
        <v>0</v>
      </c>
      <c r="Q186">
        <v>0</v>
      </c>
      <c r="R186">
        <f t="shared" si="73"/>
        <v>0</v>
      </c>
      <c r="S186">
        <v>0</v>
      </c>
      <c r="T186">
        <f t="shared" si="69"/>
        <v>0</v>
      </c>
      <c r="U186">
        <v>0</v>
      </c>
      <c r="V186">
        <f t="shared" si="70"/>
        <v>0</v>
      </c>
      <c r="W186">
        <v>0</v>
      </c>
      <c r="X186">
        <f t="shared" si="74"/>
        <v>0</v>
      </c>
      <c r="Y186">
        <v>0</v>
      </c>
      <c r="Z186">
        <f t="shared" si="83"/>
        <v>0</v>
      </c>
      <c r="AA186">
        <v>0</v>
      </c>
      <c r="AB186">
        <f t="shared" si="81"/>
        <v>0</v>
      </c>
      <c r="AC186">
        <v>7.1</v>
      </c>
      <c r="AD186">
        <f t="shared" si="80"/>
        <v>0</v>
      </c>
      <c r="AE186">
        <v>1.1000000000000001</v>
      </c>
      <c r="AF186">
        <f t="shared" si="68"/>
        <v>0</v>
      </c>
      <c r="AG186">
        <v>1.6</v>
      </c>
      <c r="AH186">
        <f t="shared" si="75"/>
        <v>0</v>
      </c>
      <c r="AI186">
        <v>0.12</v>
      </c>
      <c r="AJ186">
        <f t="shared" si="76"/>
        <v>0</v>
      </c>
      <c r="AK186">
        <v>9.1999999999999993</v>
      </c>
      <c r="AL186">
        <f t="shared" si="78"/>
        <v>0</v>
      </c>
      <c r="AM186">
        <v>0.1</v>
      </c>
      <c r="AN186">
        <f t="shared" si="82"/>
        <v>0</v>
      </c>
      <c r="AO186">
        <v>0</v>
      </c>
      <c r="AP186">
        <f t="shared" si="71"/>
        <v>0</v>
      </c>
      <c r="AQ186">
        <v>1</v>
      </c>
      <c r="AR186">
        <f t="shared" si="60"/>
        <v>0</v>
      </c>
      <c r="AS186">
        <v>0.12</v>
      </c>
      <c r="AT186">
        <f t="shared" si="72"/>
        <v>0</v>
      </c>
      <c r="AU186">
        <v>0.3</v>
      </c>
      <c r="AV186">
        <f t="shared" si="79"/>
        <v>0</v>
      </c>
      <c r="AW186">
        <v>0</v>
      </c>
      <c r="AX186">
        <f t="shared" si="63"/>
        <v>0</v>
      </c>
      <c r="AY186">
        <f t="shared" si="46"/>
        <v>0</v>
      </c>
    </row>
    <row r="187" spans="1:51">
      <c r="A187" s="1" t="s">
        <v>295</v>
      </c>
      <c r="B187" s="6">
        <v>20290707</v>
      </c>
      <c r="F187" t="s">
        <v>105</v>
      </c>
      <c r="G187" s="1">
        <v>78</v>
      </c>
      <c r="H187" t="s">
        <v>110</v>
      </c>
      <c r="I187">
        <v>1.0049999999999999</v>
      </c>
      <c r="J187">
        <f t="shared" si="66"/>
        <v>1</v>
      </c>
      <c r="K187">
        <v>5.5</v>
      </c>
      <c r="L187">
        <f t="shared" si="47"/>
        <v>0</v>
      </c>
      <c r="M187">
        <v>0</v>
      </c>
      <c r="N187">
        <f t="shared" si="67"/>
        <v>0</v>
      </c>
      <c r="O187">
        <v>0</v>
      </c>
      <c r="P187">
        <f t="shared" si="77"/>
        <v>0</v>
      </c>
      <c r="Q187">
        <v>0</v>
      </c>
      <c r="R187">
        <f t="shared" si="73"/>
        <v>0</v>
      </c>
      <c r="S187">
        <v>0</v>
      </c>
      <c r="T187">
        <f t="shared" si="69"/>
        <v>0</v>
      </c>
      <c r="U187">
        <v>500</v>
      </c>
      <c r="V187">
        <f t="shared" si="70"/>
        <v>1</v>
      </c>
      <c r="W187">
        <v>0</v>
      </c>
      <c r="X187">
        <f t="shared" si="74"/>
        <v>0</v>
      </c>
      <c r="Y187">
        <v>0</v>
      </c>
      <c r="Z187">
        <f t="shared" si="83"/>
        <v>0</v>
      </c>
      <c r="AA187">
        <v>0</v>
      </c>
      <c r="AB187">
        <f t="shared" si="81"/>
        <v>0</v>
      </c>
      <c r="AC187">
        <v>3.4</v>
      </c>
      <c r="AD187">
        <f t="shared" si="80"/>
        <v>0</v>
      </c>
      <c r="AE187">
        <v>131.69999999999999</v>
      </c>
      <c r="AF187">
        <f t="shared" si="68"/>
        <v>1</v>
      </c>
      <c r="AG187">
        <v>9.6999999999999993</v>
      </c>
      <c r="AH187">
        <f t="shared" si="75"/>
        <v>0</v>
      </c>
      <c r="AI187">
        <v>0</v>
      </c>
      <c r="AJ187">
        <f t="shared" si="76"/>
        <v>0</v>
      </c>
      <c r="AK187">
        <v>78.3</v>
      </c>
      <c r="AL187">
        <f t="shared" si="78"/>
        <v>0</v>
      </c>
      <c r="AM187">
        <v>0</v>
      </c>
      <c r="AN187">
        <f t="shared" si="82"/>
        <v>0</v>
      </c>
      <c r="AO187">
        <v>0</v>
      </c>
      <c r="AP187">
        <f t="shared" si="71"/>
        <v>0</v>
      </c>
      <c r="AQ187">
        <v>5.3</v>
      </c>
      <c r="AR187">
        <f t="shared" si="60"/>
        <v>0</v>
      </c>
      <c r="AS187">
        <v>0</v>
      </c>
      <c r="AT187">
        <f t="shared" si="72"/>
        <v>0</v>
      </c>
      <c r="AU187">
        <v>0.1</v>
      </c>
      <c r="AV187">
        <f t="shared" si="79"/>
        <v>0</v>
      </c>
      <c r="AW187">
        <v>0</v>
      </c>
      <c r="AX187">
        <f t="shared" si="63"/>
        <v>0</v>
      </c>
      <c r="AY187">
        <f t="shared" si="46"/>
        <v>2</v>
      </c>
    </row>
    <row r="188" spans="1:51">
      <c r="A188" s="1" t="s">
        <v>296</v>
      </c>
      <c r="B188" s="6">
        <v>20290705</v>
      </c>
      <c r="F188" t="s">
        <v>105</v>
      </c>
      <c r="G188" s="1">
        <v>71</v>
      </c>
      <c r="H188" t="s">
        <v>110</v>
      </c>
      <c r="I188">
        <v>1.008</v>
      </c>
      <c r="J188">
        <f t="shared" si="66"/>
        <v>1</v>
      </c>
      <c r="K188">
        <v>7</v>
      </c>
      <c r="L188">
        <f t="shared" si="47"/>
        <v>0</v>
      </c>
      <c r="M188">
        <v>0</v>
      </c>
      <c r="N188">
        <f t="shared" si="67"/>
        <v>0</v>
      </c>
      <c r="O188">
        <v>0</v>
      </c>
      <c r="P188">
        <f t="shared" si="77"/>
        <v>0</v>
      </c>
      <c r="Q188">
        <v>0</v>
      </c>
      <c r="R188">
        <f t="shared" si="73"/>
        <v>0</v>
      </c>
      <c r="S188">
        <v>0</v>
      </c>
      <c r="T188">
        <f t="shared" si="69"/>
        <v>0</v>
      </c>
      <c r="U188">
        <v>25</v>
      </c>
      <c r="V188">
        <f t="shared" si="70"/>
        <v>1</v>
      </c>
      <c r="W188">
        <v>0</v>
      </c>
      <c r="X188">
        <f t="shared" si="74"/>
        <v>0</v>
      </c>
      <c r="Y188">
        <v>0</v>
      </c>
      <c r="Z188">
        <f t="shared" si="83"/>
        <v>0</v>
      </c>
      <c r="AA188">
        <v>0</v>
      </c>
      <c r="AB188">
        <f t="shared" si="81"/>
        <v>0</v>
      </c>
      <c r="AC188">
        <v>2.9</v>
      </c>
      <c r="AD188">
        <f t="shared" si="80"/>
        <v>0</v>
      </c>
      <c r="AE188">
        <v>37.4</v>
      </c>
      <c r="AF188">
        <f t="shared" si="68"/>
        <v>1</v>
      </c>
      <c r="AG188">
        <v>6.6</v>
      </c>
      <c r="AH188">
        <f t="shared" si="75"/>
        <v>0</v>
      </c>
      <c r="AI188">
        <v>0.51</v>
      </c>
      <c r="AJ188">
        <f t="shared" si="76"/>
        <v>0</v>
      </c>
      <c r="AK188">
        <v>14.7</v>
      </c>
      <c r="AL188">
        <f t="shared" si="78"/>
        <v>0</v>
      </c>
      <c r="AM188">
        <v>0.7</v>
      </c>
      <c r="AN188">
        <f t="shared" si="82"/>
        <v>1</v>
      </c>
      <c r="AO188">
        <v>0</v>
      </c>
      <c r="AP188">
        <f t="shared" si="71"/>
        <v>0</v>
      </c>
      <c r="AQ188">
        <v>3.4</v>
      </c>
      <c r="AR188">
        <f t="shared" si="60"/>
        <v>0</v>
      </c>
      <c r="AS188">
        <v>0.51</v>
      </c>
      <c r="AT188">
        <f t="shared" si="72"/>
        <v>0</v>
      </c>
      <c r="AU188">
        <v>0</v>
      </c>
      <c r="AV188">
        <f t="shared" si="79"/>
        <v>0</v>
      </c>
      <c r="AW188">
        <v>0</v>
      </c>
      <c r="AX188">
        <f t="shared" si="63"/>
        <v>0</v>
      </c>
      <c r="AY188">
        <f t="shared" si="46"/>
        <v>3</v>
      </c>
    </row>
    <row r="189" spans="1:51">
      <c r="A189" s="1" t="s">
        <v>297</v>
      </c>
      <c r="B189" s="6">
        <v>20290704</v>
      </c>
      <c r="F189" t="s">
        <v>102</v>
      </c>
      <c r="G189" s="1">
        <v>23</v>
      </c>
      <c r="H189" t="s">
        <v>110</v>
      </c>
      <c r="I189">
        <v>1.0209999999999999</v>
      </c>
      <c r="J189">
        <f t="shared" si="66"/>
        <v>0</v>
      </c>
      <c r="K189">
        <v>7</v>
      </c>
      <c r="L189">
        <f t="shared" si="47"/>
        <v>0</v>
      </c>
      <c r="M189">
        <v>0.1</v>
      </c>
      <c r="N189">
        <f t="shared" si="67"/>
        <v>0</v>
      </c>
      <c r="O189">
        <v>0</v>
      </c>
      <c r="P189">
        <f t="shared" si="77"/>
        <v>0</v>
      </c>
      <c r="Q189">
        <v>0</v>
      </c>
      <c r="R189">
        <f t="shared" si="73"/>
        <v>0</v>
      </c>
      <c r="S189">
        <v>0</v>
      </c>
      <c r="T189">
        <f t="shared" si="69"/>
        <v>0</v>
      </c>
      <c r="U189">
        <v>0</v>
      </c>
      <c r="V189">
        <f t="shared" si="70"/>
        <v>0</v>
      </c>
      <c r="W189">
        <v>0</v>
      </c>
      <c r="X189">
        <f t="shared" si="74"/>
        <v>0</v>
      </c>
      <c r="Y189">
        <v>0</v>
      </c>
      <c r="Z189">
        <f t="shared" si="83"/>
        <v>0</v>
      </c>
      <c r="AA189">
        <v>0</v>
      </c>
      <c r="AB189">
        <f t="shared" si="81"/>
        <v>0</v>
      </c>
      <c r="AC189">
        <v>2</v>
      </c>
      <c r="AD189">
        <f t="shared" si="80"/>
        <v>0</v>
      </c>
      <c r="AE189">
        <v>0.7</v>
      </c>
      <c r="AF189">
        <f t="shared" si="68"/>
        <v>0</v>
      </c>
      <c r="AG189">
        <v>0.5</v>
      </c>
      <c r="AH189">
        <f t="shared" si="75"/>
        <v>0</v>
      </c>
      <c r="AI189">
        <v>0.12</v>
      </c>
      <c r="AJ189">
        <f t="shared" si="76"/>
        <v>0</v>
      </c>
      <c r="AK189">
        <v>0.9</v>
      </c>
      <c r="AL189">
        <f t="shared" si="78"/>
        <v>0</v>
      </c>
      <c r="AM189">
        <v>0.2</v>
      </c>
      <c r="AN189">
        <f t="shared" si="82"/>
        <v>0</v>
      </c>
      <c r="AO189">
        <v>0</v>
      </c>
      <c r="AP189">
        <f t="shared" si="71"/>
        <v>0</v>
      </c>
      <c r="AQ189">
        <v>0.2</v>
      </c>
      <c r="AR189">
        <f t="shared" si="60"/>
        <v>0</v>
      </c>
      <c r="AS189">
        <v>0</v>
      </c>
      <c r="AT189">
        <f t="shared" si="72"/>
        <v>0</v>
      </c>
      <c r="AU189">
        <v>0.5</v>
      </c>
      <c r="AV189">
        <f t="shared" si="79"/>
        <v>0</v>
      </c>
      <c r="AW189">
        <v>0</v>
      </c>
      <c r="AX189">
        <f t="shared" si="63"/>
        <v>0</v>
      </c>
      <c r="AY189">
        <f t="shared" si="46"/>
        <v>0</v>
      </c>
    </row>
    <row r="190" spans="1:51">
      <c r="A190" s="1" t="s">
        <v>298</v>
      </c>
      <c r="B190" s="6">
        <v>20290703</v>
      </c>
      <c r="F190" t="s">
        <v>102</v>
      </c>
      <c r="G190" s="1">
        <v>67</v>
      </c>
      <c r="H190" t="s">
        <v>110</v>
      </c>
      <c r="I190">
        <v>1.0049999999999999</v>
      </c>
      <c r="J190">
        <f t="shared" si="66"/>
        <v>1</v>
      </c>
      <c r="K190">
        <v>7</v>
      </c>
      <c r="L190">
        <f t="shared" si="47"/>
        <v>0</v>
      </c>
      <c r="M190">
        <v>0</v>
      </c>
      <c r="N190">
        <f t="shared" si="67"/>
        <v>0</v>
      </c>
      <c r="O190">
        <v>0</v>
      </c>
      <c r="P190">
        <f t="shared" si="77"/>
        <v>0</v>
      </c>
      <c r="Q190">
        <v>0</v>
      </c>
      <c r="R190">
        <f t="shared" si="73"/>
        <v>0</v>
      </c>
      <c r="S190">
        <v>0</v>
      </c>
      <c r="T190">
        <f t="shared" si="69"/>
        <v>0</v>
      </c>
      <c r="U190">
        <v>75</v>
      </c>
      <c r="V190">
        <f t="shared" si="70"/>
        <v>1</v>
      </c>
      <c r="W190">
        <v>0</v>
      </c>
      <c r="X190">
        <f t="shared" si="74"/>
        <v>0</v>
      </c>
      <c r="Y190">
        <v>0</v>
      </c>
      <c r="Z190">
        <f t="shared" si="83"/>
        <v>0</v>
      </c>
      <c r="AA190">
        <v>0</v>
      </c>
      <c r="AB190">
        <f t="shared" si="81"/>
        <v>0</v>
      </c>
      <c r="AC190">
        <v>7.7</v>
      </c>
      <c r="AD190">
        <f t="shared" si="80"/>
        <v>0</v>
      </c>
      <c r="AE190">
        <v>76.2</v>
      </c>
      <c r="AF190">
        <f t="shared" si="68"/>
        <v>1</v>
      </c>
      <c r="AG190">
        <v>2.4</v>
      </c>
      <c r="AH190">
        <f t="shared" si="75"/>
        <v>0</v>
      </c>
      <c r="AI190">
        <v>0.12</v>
      </c>
      <c r="AJ190">
        <f t="shared" si="76"/>
        <v>0</v>
      </c>
      <c r="AK190">
        <v>2.7</v>
      </c>
      <c r="AL190">
        <f t="shared" si="78"/>
        <v>0</v>
      </c>
      <c r="AM190">
        <v>0</v>
      </c>
      <c r="AN190">
        <f t="shared" si="82"/>
        <v>0</v>
      </c>
      <c r="AO190">
        <v>0</v>
      </c>
      <c r="AP190">
        <f t="shared" si="71"/>
        <v>0</v>
      </c>
      <c r="AQ190">
        <v>2.4</v>
      </c>
      <c r="AR190">
        <f t="shared" si="60"/>
        <v>0</v>
      </c>
      <c r="AS190">
        <v>0.12</v>
      </c>
      <c r="AT190">
        <f t="shared" si="72"/>
        <v>0</v>
      </c>
      <c r="AU190">
        <v>0</v>
      </c>
      <c r="AV190">
        <f t="shared" si="79"/>
        <v>0</v>
      </c>
      <c r="AW190">
        <v>0</v>
      </c>
      <c r="AX190">
        <f t="shared" si="63"/>
        <v>0</v>
      </c>
      <c r="AY190">
        <f t="shared" si="46"/>
        <v>2</v>
      </c>
    </row>
    <row r="191" spans="1:51">
      <c r="A191" s="1" t="s">
        <v>299</v>
      </c>
      <c r="B191" s="6">
        <v>20290702</v>
      </c>
      <c r="F191" t="s">
        <v>105</v>
      </c>
      <c r="G191" s="1">
        <v>80</v>
      </c>
      <c r="H191" t="s">
        <v>103</v>
      </c>
      <c r="I191">
        <v>1.0069999999999999</v>
      </c>
      <c r="J191">
        <f t="shared" si="66"/>
        <v>1</v>
      </c>
      <c r="K191">
        <v>5</v>
      </c>
      <c r="L191">
        <f t="shared" si="47"/>
        <v>0</v>
      </c>
      <c r="M191">
        <v>0</v>
      </c>
      <c r="N191">
        <f t="shared" si="67"/>
        <v>0</v>
      </c>
      <c r="O191">
        <v>0</v>
      </c>
      <c r="P191">
        <f t="shared" si="77"/>
        <v>0</v>
      </c>
      <c r="Q191">
        <v>0</v>
      </c>
      <c r="R191">
        <f t="shared" si="73"/>
        <v>0</v>
      </c>
      <c r="S191">
        <v>0</v>
      </c>
      <c r="T191">
        <f t="shared" si="69"/>
        <v>0</v>
      </c>
      <c r="U191">
        <v>0</v>
      </c>
      <c r="V191">
        <f t="shared" si="70"/>
        <v>0</v>
      </c>
      <c r="W191">
        <v>0</v>
      </c>
      <c r="X191">
        <f t="shared" si="74"/>
        <v>0</v>
      </c>
      <c r="Y191">
        <v>0</v>
      </c>
      <c r="Z191">
        <f t="shared" si="83"/>
        <v>0</v>
      </c>
      <c r="AA191">
        <v>0</v>
      </c>
      <c r="AB191">
        <f t="shared" si="81"/>
        <v>0</v>
      </c>
      <c r="AC191">
        <v>0.7</v>
      </c>
      <c r="AD191">
        <f t="shared" si="80"/>
        <v>0</v>
      </c>
      <c r="AE191">
        <v>0.7</v>
      </c>
      <c r="AF191">
        <f t="shared" si="68"/>
        <v>0</v>
      </c>
      <c r="AG191">
        <v>0.6</v>
      </c>
      <c r="AH191">
        <f t="shared" si="75"/>
        <v>0</v>
      </c>
      <c r="AI191">
        <v>0</v>
      </c>
      <c r="AJ191">
        <f t="shared" si="76"/>
        <v>0</v>
      </c>
      <c r="AK191">
        <v>0</v>
      </c>
      <c r="AL191">
        <f t="shared" si="78"/>
        <v>0</v>
      </c>
      <c r="AM191">
        <v>0</v>
      </c>
      <c r="AN191">
        <f t="shared" si="82"/>
        <v>0</v>
      </c>
      <c r="AO191">
        <v>0</v>
      </c>
      <c r="AP191">
        <f t="shared" si="71"/>
        <v>0</v>
      </c>
      <c r="AQ191">
        <v>0.5</v>
      </c>
      <c r="AR191">
        <f t="shared" si="60"/>
        <v>0</v>
      </c>
      <c r="AS191">
        <v>0</v>
      </c>
      <c r="AT191">
        <f t="shared" si="72"/>
        <v>0</v>
      </c>
      <c r="AU191">
        <v>0</v>
      </c>
      <c r="AV191">
        <f t="shared" si="79"/>
        <v>0</v>
      </c>
      <c r="AW191">
        <v>0</v>
      </c>
      <c r="AX191">
        <f t="shared" si="63"/>
        <v>0</v>
      </c>
      <c r="AY191">
        <f t="shared" si="46"/>
        <v>0</v>
      </c>
    </row>
    <row r="192" spans="1:51">
      <c r="A192" s="1" t="s">
        <v>300</v>
      </c>
      <c r="B192" s="6">
        <v>20290701</v>
      </c>
      <c r="F192" t="s">
        <v>105</v>
      </c>
      <c r="G192" s="1">
        <v>71</v>
      </c>
      <c r="H192" t="s">
        <v>110</v>
      </c>
      <c r="I192">
        <v>1.0129999999999999</v>
      </c>
      <c r="J192">
        <f t="shared" si="66"/>
        <v>0</v>
      </c>
      <c r="K192">
        <v>5.5</v>
      </c>
      <c r="L192">
        <f t="shared" si="47"/>
        <v>0</v>
      </c>
      <c r="M192">
        <v>0</v>
      </c>
      <c r="N192">
        <f t="shared" si="67"/>
        <v>0</v>
      </c>
      <c r="O192">
        <v>0</v>
      </c>
      <c r="P192">
        <f t="shared" si="77"/>
        <v>0</v>
      </c>
      <c r="Q192">
        <v>0</v>
      </c>
      <c r="R192">
        <f t="shared" si="73"/>
        <v>0</v>
      </c>
      <c r="S192">
        <v>0</v>
      </c>
      <c r="T192">
        <f t="shared" si="69"/>
        <v>0</v>
      </c>
      <c r="U192">
        <v>0</v>
      </c>
      <c r="V192">
        <f t="shared" si="70"/>
        <v>0</v>
      </c>
      <c r="W192">
        <v>0</v>
      </c>
      <c r="X192">
        <f t="shared" si="74"/>
        <v>0</v>
      </c>
      <c r="Y192">
        <v>0</v>
      </c>
      <c r="Z192">
        <f t="shared" si="83"/>
        <v>0</v>
      </c>
      <c r="AA192">
        <v>0</v>
      </c>
      <c r="AB192">
        <f t="shared" si="81"/>
        <v>0</v>
      </c>
      <c r="AC192">
        <v>1</v>
      </c>
      <c r="AD192">
        <f t="shared" si="80"/>
        <v>0</v>
      </c>
      <c r="AE192">
        <v>9</v>
      </c>
      <c r="AF192">
        <f t="shared" si="68"/>
        <v>0</v>
      </c>
      <c r="AG192">
        <v>1.4</v>
      </c>
      <c r="AH192">
        <f t="shared" si="75"/>
        <v>0</v>
      </c>
      <c r="AI192">
        <v>0.38</v>
      </c>
      <c r="AJ192">
        <f t="shared" si="76"/>
        <v>0</v>
      </c>
      <c r="AK192">
        <v>0.9</v>
      </c>
      <c r="AL192">
        <f t="shared" si="78"/>
        <v>0</v>
      </c>
      <c r="AM192">
        <v>0</v>
      </c>
      <c r="AN192">
        <f t="shared" si="82"/>
        <v>0</v>
      </c>
      <c r="AO192">
        <v>0</v>
      </c>
      <c r="AP192">
        <f t="shared" si="71"/>
        <v>0</v>
      </c>
      <c r="AQ192">
        <v>0.6</v>
      </c>
      <c r="AR192">
        <f t="shared" si="60"/>
        <v>0</v>
      </c>
      <c r="AS192">
        <v>0.38</v>
      </c>
      <c r="AT192">
        <f t="shared" si="72"/>
        <v>0</v>
      </c>
      <c r="AU192">
        <v>0</v>
      </c>
      <c r="AV192">
        <f t="shared" si="79"/>
        <v>0</v>
      </c>
      <c r="AW192">
        <v>0</v>
      </c>
      <c r="AX192">
        <f t="shared" si="63"/>
        <v>0</v>
      </c>
      <c r="AY192">
        <f t="shared" si="46"/>
        <v>0</v>
      </c>
    </row>
    <row r="193" spans="1:51">
      <c r="A193" s="1" t="s">
        <v>301</v>
      </c>
      <c r="B193" s="6">
        <v>20290700</v>
      </c>
      <c r="F193" t="s">
        <v>105</v>
      </c>
      <c r="G193" s="1">
        <v>69</v>
      </c>
      <c r="H193" t="s">
        <v>103</v>
      </c>
      <c r="I193">
        <v>1.002</v>
      </c>
      <c r="J193">
        <f t="shared" si="66"/>
        <v>1</v>
      </c>
      <c r="K193">
        <v>6</v>
      </c>
      <c r="L193">
        <f t="shared" si="47"/>
        <v>0</v>
      </c>
      <c r="M193">
        <v>0</v>
      </c>
      <c r="N193">
        <f t="shared" si="67"/>
        <v>0</v>
      </c>
      <c r="O193">
        <v>0</v>
      </c>
      <c r="P193">
        <f t="shared" si="77"/>
        <v>0</v>
      </c>
      <c r="Q193">
        <v>0</v>
      </c>
      <c r="R193">
        <f t="shared" si="73"/>
        <v>0</v>
      </c>
      <c r="S193">
        <v>0</v>
      </c>
      <c r="T193">
        <f t="shared" si="69"/>
        <v>0</v>
      </c>
      <c r="U193">
        <v>0</v>
      </c>
      <c r="V193">
        <f t="shared" si="70"/>
        <v>0</v>
      </c>
      <c r="W193">
        <v>0</v>
      </c>
      <c r="X193">
        <f t="shared" si="74"/>
        <v>0</v>
      </c>
      <c r="Y193">
        <v>0</v>
      </c>
      <c r="Z193">
        <f t="shared" si="83"/>
        <v>0</v>
      </c>
      <c r="AA193">
        <v>0</v>
      </c>
      <c r="AB193">
        <f t="shared" si="81"/>
        <v>0</v>
      </c>
      <c r="AC193">
        <v>3.6</v>
      </c>
      <c r="AD193">
        <f t="shared" si="80"/>
        <v>0</v>
      </c>
      <c r="AE193">
        <v>1.1000000000000001</v>
      </c>
      <c r="AF193">
        <f t="shared" si="68"/>
        <v>0</v>
      </c>
      <c r="AG193">
        <v>0.5</v>
      </c>
      <c r="AH193">
        <f t="shared" si="75"/>
        <v>0</v>
      </c>
      <c r="AI193">
        <v>0</v>
      </c>
      <c r="AJ193">
        <f t="shared" si="76"/>
        <v>0</v>
      </c>
      <c r="AK193">
        <v>0</v>
      </c>
      <c r="AL193">
        <f t="shared" si="78"/>
        <v>0</v>
      </c>
      <c r="AM193">
        <v>0</v>
      </c>
      <c r="AN193">
        <f t="shared" si="82"/>
        <v>0</v>
      </c>
      <c r="AO193">
        <v>0</v>
      </c>
      <c r="AP193">
        <f t="shared" si="71"/>
        <v>0</v>
      </c>
      <c r="AQ193">
        <v>0.2</v>
      </c>
      <c r="AR193">
        <f t="shared" si="60"/>
        <v>0</v>
      </c>
      <c r="AS193">
        <v>0</v>
      </c>
      <c r="AT193">
        <f t="shared" si="72"/>
        <v>0</v>
      </c>
      <c r="AU193">
        <v>0</v>
      </c>
      <c r="AV193">
        <f t="shared" si="79"/>
        <v>0</v>
      </c>
      <c r="AW193">
        <v>0</v>
      </c>
      <c r="AX193">
        <f t="shared" si="63"/>
        <v>0</v>
      </c>
      <c r="AY193">
        <f t="shared" si="46"/>
        <v>0</v>
      </c>
    </row>
    <row r="194" spans="1:51">
      <c r="A194" s="1" t="s">
        <v>302</v>
      </c>
      <c r="B194" s="6">
        <v>20290699</v>
      </c>
      <c r="F194" t="s">
        <v>105</v>
      </c>
      <c r="G194" s="1">
        <v>22</v>
      </c>
      <c r="H194" t="s">
        <v>110</v>
      </c>
      <c r="I194">
        <v>1.0089999999999999</v>
      </c>
      <c r="J194">
        <f t="shared" si="66"/>
        <v>1</v>
      </c>
      <c r="K194">
        <v>5.5</v>
      </c>
      <c r="L194">
        <f t="shared" si="47"/>
        <v>0</v>
      </c>
      <c r="M194">
        <v>0</v>
      </c>
      <c r="N194">
        <f t="shared" si="67"/>
        <v>0</v>
      </c>
      <c r="O194">
        <v>0</v>
      </c>
      <c r="P194">
        <f t="shared" si="77"/>
        <v>0</v>
      </c>
      <c r="Q194">
        <v>0</v>
      </c>
      <c r="R194">
        <f t="shared" si="73"/>
        <v>0</v>
      </c>
      <c r="S194">
        <v>0</v>
      </c>
      <c r="T194">
        <f t="shared" si="69"/>
        <v>0</v>
      </c>
      <c r="U194">
        <v>0</v>
      </c>
      <c r="V194">
        <f t="shared" si="70"/>
        <v>0</v>
      </c>
      <c r="W194">
        <v>0</v>
      </c>
      <c r="X194">
        <f t="shared" si="74"/>
        <v>0</v>
      </c>
      <c r="Y194">
        <v>0</v>
      </c>
      <c r="Z194">
        <f t="shared" si="83"/>
        <v>0</v>
      </c>
      <c r="AA194">
        <v>0</v>
      </c>
      <c r="AB194">
        <f t="shared" si="81"/>
        <v>0</v>
      </c>
      <c r="AC194">
        <v>8.8000000000000007</v>
      </c>
      <c r="AD194">
        <f t="shared" si="80"/>
        <v>0</v>
      </c>
      <c r="AE194">
        <v>2.2000000000000002</v>
      </c>
      <c r="AF194">
        <f t="shared" si="68"/>
        <v>0</v>
      </c>
      <c r="AG194">
        <v>10.8</v>
      </c>
      <c r="AH194">
        <f t="shared" si="75"/>
        <v>0</v>
      </c>
      <c r="AI194">
        <v>1.03</v>
      </c>
      <c r="AJ194">
        <f t="shared" si="76"/>
        <v>0</v>
      </c>
      <c r="AK194">
        <v>24.8</v>
      </c>
      <c r="AL194">
        <f t="shared" si="78"/>
        <v>0</v>
      </c>
      <c r="AM194">
        <v>0</v>
      </c>
      <c r="AN194">
        <f t="shared" si="82"/>
        <v>0</v>
      </c>
      <c r="AO194">
        <v>0</v>
      </c>
      <c r="AP194">
        <f t="shared" si="71"/>
        <v>0</v>
      </c>
      <c r="AQ194">
        <v>0.7</v>
      </c>
      <c r="AR194">
        <f t="shared" si="60"/>
        <v>0</v>
      </c>
      <c r="AS194">
        <v>1.03</v>
      </c>
      <c r="AT194">
        <f t="shared" si="72"/>
        <v>1</v>
      </c>
      <c r="AU194">
        <v>2.9</v>
      </c>
      <c r="AV194">
        <f t="shared" si="79"/>
        <v>0</v>
      </c>
      <c r="AW194">
        <v>0</v>
      </c>
      <c r="AX194">
        <f t="shared" si="63"/>
        <v>0</v>
      </c>
      <c r="AY194">
        <f t="shared" si="46"/>
        <v>1</v>
      </c>
    </row>
    <row r="195" spans="1:51">
      <c r="A195" s="1" t="s">
        <v>303</v>
      </c>
      <c r="B195" s="6">
        <v>20290610</v>
      </c>
      <c r="F195" t="s">
        <v>105</v>
      </c>
      <c r="G195" s="1">
        <v>50</v>
      </c>
      <c r="H195" t="s">
        <v>110</v>
      </c>
      <c r="I195">
        <v>1.008</v>
      </c>
      <c r="J195">
        <f t="shared" si="66"/>
        <v>1</v>
      </c>
      <c r="K195">
        <v>5.5</v>
      </c>
      <c r="L195">
        <f t="shared" si="47"/>
        <v>0</v>
      </c>
      <c r="M195">
        <v>0</v>
      </c>
      <c r="N195">
        <f t="shared" si="67"/>
        <v>0</v>
      </c>
      <c r="O195">
        <v>0</v>
      </c>
      <c r="P195">
        <f t="shared" si="77"/>
        <v>0</v>
      </c>
      <c r="Q195">
        <v>0</v>
      </c>
      <c r="R195">
        <f t="shared" si="73"/>
        <v>0</v>
      </c>
      <c r="S195">
        <v>0</v>
      </c>
      <c r="T195">
        <f t="shared" si="69"/>
        <v>0</v>
      </c>
      <c r="U195">
        <v>0</v>
      </c>
      <c r="V195">
        <f t="shared" si="70"/>
        <v>0</v>
      </c>
      <c r="W195">
        <v>0</v>
      </c>
      <c r="X195">
        <f t="shared" si="74"/>
        <v>0</v>
      </c>
      <c r="Y195">
        <v>0</v>
      </c>
      <c r="Z195">
        <f t="shared" si="83"/>
        <v>0</v>
      </c>
      <c r="AA195">
        <v>0</v>
      </c>
      <c r="AB195">
        <f t="shared" si="81"/>
        <v>0</v>
      </c>
      <c r="AC195">
        <v>2.8</v>
      </c>
      <c r="AD195">
        <f t="shared" si="80"/>
        <v>0</v>
      </c>
      <c r="AE195">
        <v>0.7</v>
      </c>
      <c r="AF195">
        <f t="shared" si="68"/>
        <v>0</v>
      </c>
      <c r="AG195">
        <v>0.3</v>
      </c>
      <c r="AH195">
        <f t="shared" si="75"/>
        <v>0</v>
      </c>
      <c r="AI195">
        <v>0.25</v>
      </c>
      <c r="AJ195">
        <f t="shared" si="76"/>
        <v>0</v>
      </c>
      <c r="AK195">
        <v>10.1</v>
      </c>
      <c r="AL195">
        <f t="shared" si="78"/>
        <v>0</v>
      </c>
      <c r="AM195">
        <v>0</v>
      </c>
      <c r="AN195">
        <f t="shared" si="82"/>
        <v>0</v>
      </c>
      <c r="AO195">
        <v>0</v>
      </c>
      <c r="AP195">
        <f t="shared" si="71"/>
        <v>0</v>
      </c>
      <c r="AQ195">
        <v>0.2</v>
      </c>
      <c r="AR195">
        <f t="shared" si="60"/>
        <v>0</v>
      </c>
      <c r="AS195">
        <v>0.12</v>
      </c>
      <c r="AT195">
        <f t="shared" si="72"/>
        <v>0</v>
      </c>
      <c r="AU195">
        <v>0</v>
      </c>
      <c r="AV195">
        <f t="shared" si="79"/>
        <v>0</v>
      </c>
      <c r="AW195">
        <v>0</v>
      </c>
      <c r="AX195">
        <f t="shared" si="63"/>
        <v>0</v>
      </c>
      <c r="AY195">
        <f t="shared" si="46"/>
        <v>0</v>
      </c>
    </row>
    <row r="196" spans="1:51">
      <c r="A196" s="1" t="s">
        <v>304</v>
      </c>
      <c r="B196" s="6">
        <v>20290609</v>
      </c>
      <c r="F196" t="s">
        <v>102</v>
      </c>
      <c r="G196" s="1">
        <v>68</v>
      </c>
      <c r="H196" t="s">
        <v>103</v>
      </c>
      <c r="I196">
        <v>1.008</v>
      </c>
      <c r="J196">
        <f t="shared" si="66"/>
        <v>1</v>
      </c>
      <c r="K196">
        <v>5.5</v>
      </c>
      <c r="L196">
        <f t="shared" si="47"/>
        <v>0</v>
      </c>
      <c r="M196">
        <v>0.3</v>
      </c>
      <c r="N196">
        <f t="shared" si="67"/>
        <v>1</v>
      </c>
      <c r="O196">
        <v>0</v>
      </c>
      <c r="P196">
        <f t="shared" si="77"/>
        <v>0</v>
      </c>
      <c r="Q196">
        <v>0</v>
      </c>
      <c r="R196">
        <f t="shared" si="73"/>
        <v>0</v>
      </c>
      <c r="S196">
        <v>0</v>
      </c>
      <c r="T196">
        <f t="shared" si="69"/>
        <v>0</v>
      </c>
      <c r="U196">
        <v>0</v>
      </c>
      <c r="V196">
        <f t="shared" si="70"/>
        <v>0</v>
      </c>
      <c r="W196">
        <v>0</v>
      </c>
      <c r="X196">
        <f t="shared" si="74"/>
        <v>0</v>
      </c>
      <c r="Y196">
        <v>0</v>
      </c>
      <c r="Z196">
        <f t="shared" si="83"/>
        <v>0</v>
      </c>
      <c r="AA196">
        <v>0</v>
      </c>
      <c r="AB196">
        <f t="shared" si="81"/>
        <v>0</v>
      </c>
      <c r="AC196">
        <v>0.5</v>
      </c>
      <c r="AD196">
        <f t="shared" si="80"/>
        <v>0</v>
      </c>
      <c r="AE196">
        <v>0.7</v>
      </c>
      <c r="AF196">
        <f t="shared" si="68"/>
        <v>0</v>
      </c>
      <c r="AG196">
        <v>1</v>
      </c>
      <c r="AH196">
        <f t="shared" si="75"/>
        <v>0</v>
      </c>
      <c r="AI196">
        <v>0.25</v>
      </c>
      <c r="AJ196">
        <f t="shared" si="76"/>
        <v>0</v>
      </c>
      <c r="AK196">
        <v>1.8</v>
      </c>
      <c r="AL196">
        <f t="shared" si="78"/>
        <v>0</v>
      </c>
      <c r="AM196">
        <v>0.3</v>
      </c>
      <c r="AN196">
        <f t="shared" si="82"/>
        <v>0</v>
      </c>
      <c r="AO196">
        <v>0</v>
      </c>
      <c r="AP196">
        <f t="shared" si="71"/>
        <v>0</v>
      </c>
      <c r="AQ196">
        <v>0.3</v>
      </c>
      <c r="AR196">
        <f t="shared" si="60"/>
        <v>0</v>
      </c>
      <c r="AS196">
        <v>0.25</v>
      </c>
      <c r="AT196">
        <f t="shared" si="72"/>
        <v>0</v>
      </c>
      <c r="AU196">
        <v>0</v>
      </c>
      <c r="AV196">
        <f t="shared" si="79"/>
        <v>0</v>
      </c>
      <c r="AW196">
        <v>0</v>
      </c>
      <c r="AX196">
        <f t="shared" si="63"/>
        <v>0</v>
      </c>
      <c r="AY196">
        <f t="shared" ref="AY196:AY259" si="84">L196+N196+P196+R196+T196+V196+X196+Z196+AB196+AD196+AF196+AH196+AJ196+AL196+AN196+AP196+AR196+AT196+AV196+AX196</f>
        <v>1</v>
      </c>
    </row>
    <row r="197" spans="1:51">
      <c r="A197" s="1" t="s">
        <v>305</v>
      </c>
      <c r="B197" s="6">
        <v>20290607</v>
      </c>
      <c r="F197" t="s">
        <v>105</v>
      </c>
      <c r="G197" s="1">
        <v>66</v>
      </c>
      <c r="H197" t="s">
        <v>110</v>
      </c>
      <c r="I197">
        <v>1.022</v>
      </c>
      <c r="J197">
        <f t="shared" si="66"/>
        <v>0</v>
      </c>
      <c r="K197">
        <v>5.5</v>
      </c>
      <c r="L197">
        <f t="shared" ref="L197:L260" si="85">IF(EXACT($F197,"m"),IF(K197&gt;=5,IF(K197&lt;=7,0,1),1),IF(K197&gt;=5,IF(K197&lt;=7,0,1),1))</f>
        <v>0</v>
      </c>
      <c r="M197">
        <v>0</v>
      </c>
      <c r="N197">
        <f t="shared" si="67"/>
        <v>0</v>
      </c>
      <c r="O197">
        <v>0</v>
      </c>
      <c r="P197">
        <f t="shared" si="77"/>
        <v>0</v>
      </c>
      <c r="Q197">
        <v>0</v>
      </c>
      <c r="R197">
        <f t="shared" si="73"/>
        <v>0</v>
      </c>
      <c r="S197">
        <v>0</v>
      </c>
      <c r="T197">
        <f t="shared" si="69"/>
        <v>0</v>
      </c>
      <c r="U197">
        <v>0</v>
      </c>
      <c r="V197">
        <f t="shared" si="70"/>
        <v>0</v>
      </c>
      <c r="W197">
        <v>0</v>
      </c>
      <c r="X197">
        <f t="shared" si="74"/>
        <v>0</v>
      </c>
      <c r="Y197">
        <v>0</v>
      </c>
      <c r="Z197">
        <f t="shared" si="83"/>
        <v>0</v>
      </c>
      <c r="AA197">
        <v>0</v>
      </c>
      <c r="AB197">
        <f t="shared" si="81"/>
        <v>0</v>
      </c>
      <c r="AC197">
        <v>4.5999999999999996</v>
      </c>
      <c r="AD197">
        <f t="shared" si="80"/>
        <v>0</v>
      </c>
      <c r="AE197">
        <v>4.5</v>
      </c>
      <c r="AF197">
        <f t="shared" si="68"/>
        <v>0</v>
      </c>
      <c r="AG197">
        <v>2.4</v>
      </c>
      <c r="AH197">
        <f t="shared" si="75"/>
        <v>0</v>
      </c>
      <c r="AI197">
        <v>0.38</v>
      </c>
      <c r="AJ197">
        <f t="shared" si="76"/>
        <v>0</v>
      </c>
      <c r="AK197">
        <v>14.7</v>
      </c>
      <c r="AL197">
        <f t="shared" si="78"/>
        <v>0</v>
      </c>
      <c r="AM197">
        <v>0.1</v>
      </c>
      <c r="AN197">
        <f t="shared" si="82"/>
        <v>0</v>
      </c>
      <c r="AO197">
        <v>0</v>
      </c>
      <c r="AP197">
        <f t="shared" si="71"/>
        <v>0</v>
      </c>
      <c r="AQ197">
        <v>0.9</v>
      </c>
      <c r="AR197">
        <f t="shared" ref="AR197:AR198" si="86">IF(EXACT($F197,"m"),IF(AQ197&gt;=0,IF(AQ197&lt;=6,0,1),1),IF(AQ197&gt;=0,IF(AQ197&lt;=6,0,1),1))</f>
        <v>0</v>
      </c>
      <c r="AS197">
        <v>0.12</v>
      </c>
      <c r="AT197">
        <f t="shared" si="72"/>
        <v>0</v>
      </c>
      <c r="AU197">
        <v>0.1</v>
      </c>
      <c r="AV197">
        <f t="shared" si="79"/>
        <v>0</v>
      </c>
      <c r="AW197">
        <v>0</v>
      </c>
      <c r="AX197">
        <f t="shared" ref="AX197:AX260" si="87">IF(EXACT($F197,"m"),IF(AW197&gt;=0,IF(AW197&lt;=0.09,0,1),1),IF(AW197&gt;=0,IF(AW197&lt;=0.09,0,1),1))</f>
        <v>0</v>
      </c>
      <c r="AY197">
        <f t="shared" si="84"/>
        <v>0</v>
      </c>
    </row>
    <row r="198" spans="1:51">
      <c r="A198" s="1" t="s">
        <v>306</v>
      </c>
      <c r="B198" s="6">
        <v>20290606</v>
      </c>
      <c r="F198" t="s">
        <v>105</v>
      </c>
      <c r="G198" s="1">
        <v>19</v>
      </c>
      <c r="H198" t="s">
        <v>110</v>
      </c>
      <c r="I198">
        <v>1.0109999999999999</v>
      </c>
      <c r="J198">
        <f t="shared" si="66"/>
        <v>0</v>
      </c>
      <c r="K198">
        <v>6</v>
      </c>
      <c r="L198">
        <f t="shared" si="85"/>
        <v>0</v>
      </c>
      <c r="M198">
        <v>0</v>
      </c>
      <c r="N198">
        <f t="shared" si="67"/>
        <v>0</v>
      </c>
      <c r="O198">
        <v>0</v>
      </c>
      <c r="P198">
        <f t="shared" si="77"/>
        <v>0</v>
      </c>
      <c r="Q198">
        <v>0</v>
      </c>
      <c r="R198">
        <f t="shared" si="73"/>
        <v>0</v>
      </c>
      <c r="S198">
        <v>0</v>
      </c>
      <c r="T198">
        <f t="shared" si="69"/>
        <v>0</v>
      </c>
      <c r="U198">
        <v>0</v>
      </c>
      <c r="V198">
        <f t="shared" si="70"/>
        <v>0</v>
      </c>
      <c r="W198">
        <v>0</v>
      </c>
      <c r="X198">
        <f t="shared" si="74"/>
        <v>0</v>
      </c>
      <c r="Y198">
        <v>0</v>
      </c>
      <c r="Z198">
        <f t="shared" si="83"/>
        <v>0</v>
      </c>
      <c r="AA198">
        <v>0</v>
      </c>
      <c r="AB198">
        <f t="shared" si="81"/>
        <v>0</v>
      </c>
      <c r="AC198">
        <v>1.4</v>
      </c>
      <c r="AD198">
        <f t="shared" si="80"/>
        <v>0</v>
      </c>
      <c r="AE198">
        <v>6</v>
      </c>
      <c r="AF198">
        <f t="shared" si="68"/>
        <v>0</v>
      </c>
      <c r="AG198">
        <v>4.5999999999999996</v>
      </c>
      <c r="AH198">
        <f t="shared" si="75"/>
        <v>0</v>
      </c>
      <c r="AI198">
        <v>0.12</v>
      </c>
      <c r="AJ198">
        <f t="shared" si="76"/>
        <v>0</v>
      </c>
      <c r="AK198">
        <v>120.6</v>
      </c>
      <c r="AL198">
        <f t="shared" si="78"/>
        <v>0</v>
      </c>
      <c r="AM198">
        <v>0</v>
      </c>
      <c r="AN198">
        <f t="shared" si="82"/>
        <v>0</v>
      </c>
      <c r="AO198">
        <v>0</v>
      </c>
      <c r="AP198">
        <f t="shared" si="71"/>
        <v>0</v>
      </c>
      <c r="AQ198">
        <v>1</v>
      </c>
      <c r="AR198">
        <f t="shared" si="86"/>
        <v>0</v>
      </c>
      <c r="AS198">
        <v>0</v>
      </c>
      <c r="AT198">
        <f t="shared" si="72"/>
        <v>0</v>
      </c>
      <c r="AU198">
        <v>0</v>
      </c>
      <c r="AV198">
        <f t="shared" si="79"/>
        <v>0</v>
      </c>
      <c r="AW198">
        <v>0</v>
      </c>
      <c r="AX198">
        <f t="shared" si="87"/>
        <v>0</v>
      </c>
      <c r="AY198">
        <f t="shared" si="84"/>
        <v>0</v>
      </c>
    </row>
    <row r="199" spans="1:51">
      <c r="A199" s="1" t="s">
        <v>307</v>
      </c>
      <c r="B199" s="6">
        <v>20290605</v>
      </c>
      <c r="F199" t="s">
        <v>105</v>
      </c>
      <c r="G199" s="1">
        <v>72</v>
      </c>
      <c r="H199" t="s">
        <v>110</v>
      </c>
      <c r="I199">
        <v>1.006</v>
      </c>
      <c r="J199">
        <f t="shared" si="66"/>
        <v>1</v>
      </c>
      <c r="K199">
        <v>7</v>
      </c>
      <c r="L199">
        <f t="shared" si="85"/>
        <v>0</v>
      </c>
      <c r="M199">
        <v>0</v>
      </c>
      <c r="N199">
        <f t="shared" si="67"/>
        <v>0</v>
      </c>
      <c r="O199">
        <v>0</v>
      </c>
      <c r="P199">
        <f t="shared" si="77"/>
        <v>0</v>
      </c>
      <c r="Q199">
        <v>0</v>
      </c>
      <c r="R199">
        <f t="shared" si="73"/>
        <v>0</v>
      </c>
      <c r="S199">
        <v>0</v>
      </c>
      <c r="T199">
        <f t="shared" si="69"/>
        <v>0</v>
      </c>
      <c r="U199">
        <v>0</v>
      </c>
      <c r="V199">
        <f t="shared" si="70"/>
        <v>0</v>
      </c>
      <c r="W199">
        <v>0</v>
      </c>
      <c r="X199">
        <f t="shared" si="74"/>
        <v>0</v>
      </c>
      <c r="Y199">
        <v>0</v>
      </c>
      <c r="Z199">
        <f t="shared" si="83"/>
        <v>0</v>
      </c>
      <c r="AA199">
        <v>0</v>
      </c>
      <c r="AB199">
        <f t="shared" si="81"/>
        <v>0</v>
      </c>
      <c r="AC199">
        <v>8.1</v>
      </c>
      <c r="AD199">
        <f t="shared" si="80"/>
        <v>0</v>
      </c>
      <c r="AE199">
        <v>0.6</v>
      </c>
      <c r="AF199">
        <f t="shared" si="68"/>
        <v>0</v>
      </c>
      <c r="AG199">
        <v>0.5</v>
      </c>
      <c r="AH199">
        <f t="shared" si="75"/>
        <v>0</v>
      </c>
      <c r="AI199">
        <v>0.12</v>
      </c>
      <c r="AJ199">
        <f t="shared" si="76"/>
        <v>0</v>
      </c>
      <c r="AK199">
        <v>1.8</v>
      </c>
      <c r="AL199">
        <f t="shared" si="78"/>
        <v>0</v>
      </c>
      <c r="AM199">
        <v>0</v>
      </c>
      <c r="AN199">
        <f t="shared" si="82"/>
        <v>0</v>
      </c>
      <c r="AO199">
        <v>0</v>
      </c>
      <c r="AP199">
        <f t="shared" si="71"/>
        <v>0</v>
      </c>
      <c r="AQ199">
        <v>0.3</v>
      </c>
      <c r="AR199">
        <f t="shared" ref="AR199:AR244" si="88">IF(EXACT($F199,"m"),IF(AQ199&gt;=0,IF(AQ199&lt;=6,0,1),1),IF(AQ199&gt;=0,IF(AQ199&lt;=6,0,1),1))</f>
        <v>0</v>
      </c>
      <c r="AS199">
        <v>0.12</v>
      </c>
      <c r="AT199">
        <f t="shared" si="72"/>
        <v>0</v>
      </c>
      <c r="AU199">
        <v>0</v>
      </c>
      <c r="AV199">
        <f t="shared" si="79"/>
        <v>0</v>
      </c>
      <c r="AW199">
        <v>0</v>
      </c>
      <c r="AX199">
        <f t="shared" si="87"/>
        <v>0</v>
      </c>
      <c r="AY199">
        <f t="shared" si="84"/>
        <v>0</v>
      </c>
    </row>
    <row r="200" spans="1:51">
      <c r="A200" s="1" t="s">
        <v>308</v>
      </c>
      <c r="B200" s="6">
        <v>20290603</v>
      </c>
      <c r="F200" t="s">
        <v>105</v>
      </c>
      <c r="G200" s="1">
        <v>19</v>
      </c>
      <c r="H200" t="s">
        <v>106</v>
      </c>
      <c r="I200">
        <v>1.026</v>
      </c>
      <c r="J200">
        <f t="shared" si="66"/>
        <v>1</v>
      </c>
      <c r="K200">
        <v>7</v>
      </c>
      <c r="L200">
        <f t="shared" si="85"/>
        <v>0</v>
      </c>
      <c r="M200">
        <v>0.2</v>
      </c>
      <c r="N200">
        <f t="shared" si="67"/>
        <v>0</v>
      </c>
      <c r="O200">
        <v>0</v>
      </c>
      <c r="P200">
        <f t="shared" si="77"/>
        <v>0</v>
      </c>
      <c r="Q200">
        <v>0</v>
      </c>
      <c r="R200">
        <f t="shared" si="73"/>
        <v>0</v>
      </c>
      <c r="S200">
        <v>0</v>
      </c>
      <c r="T200">
        <f t="shared" si="69"/>
        <v>0</v>
      </c>
      <c r="U200">
        <v>0</v>
      </c>
      <c r="V200">
        <f t="shared" si="70"/>
        <v>0</v>
      </c>
      <c r="W200">
        <v>0</v>
      </c>
      <c r="X200">
        <f t="shared" si="74"/>
        <v>0</v>
      </c>
      <c r="Y200">
        <v>0</v>
      </c>
      <c r="Z200">
        <f t="shared" si="83"/>
        <v>0</v>
      </c>
      <c r="AA200">
        <v>0</v>
      </c>
      <c r="AB200">
        <f t="shared" si="81"/>
        <v>0</v>
      </c>
      <c r="AC200">
        <v>3.2</v>
      </c>
      <c r="AD200">
        <f t="shared" si="80"/>
        <v>0</v>
      </c>
      <c r="AE200">
        <v>2.4</v>
      </c>
      <c r="AF200">
        <f t="shared" si="68"/>
        <v>0</v>
      </c>
      <c r="AG200">
        <v>4</v>
      </c>
      <c r="AH200">
        <f t="shared" si="75"/>
        <v>0</v>
      </c>
      <c r="AI200">
        <v>0.77</v>
      </c>
      <c r="AJ200">
        <f t="shared" si="76"/>
        <v>0</v>
      </c>
      <c r="AK200">
        <v>31.3</v>
      </c>
      <c r="AL200">
        <f t="shared" si="78"/>
        <v>0</v>
      </c>
      <c r="AM200">
        <v>0</v>
      </c>
      <c r="AN200">
        <f t="shared" si="82"/>
        <v>0</v>
      </c>
      <c r="AO200">
        <v>0</v>
      </c>
      <c r="AP200">
        <f t="shared" si="71"/>
        <v>0</v>
      </c>
      <c r="AQ200">
        <v>1.9</v>
      </c>
      <c r="AR200">
        <f t="shared" si="88"/>
        <v>0</v>
      </c>
      <c r="AS200">
        <v>0.25</v>
      </c>
      <c r="AT200">
        <f t="shared" si="72"/>
        <v>0</v>
      </c>
      <c r="AU200">
        <v>1.7</v>
      </c>
      <c r="AV200">
        <f t="shared" si="79"/>
        <v>0</v>
      </c>
      <c r="AW200">
        <v>0</v>
      </c>
      <c r="AX200">
        <f t="shared" si="87"/>
        <v>0</v>
      </c>
      <c r="AY200">
        <f t="shared" si="84"/>
        <v>0</v>
      </c>
    </row>
    <row r="201" spans="1:51">
      <c r="A201" s="1" t="s">
        <v>309</v>
      </c>
      <c r="B201" s="6">
        <v>20290602</v>
      </c>
      <c r="F201" t="s">
        <v>102</v>
      </c>
      <c r="G201" s="1">
        <v>22</v>
      </c>
      <c r="H201" t="s">
        <v>106</v>
      </c>
      <c r="I201">
        <v>1.034</v>
      </c>
      <c r="J201">
        <f t="shared" si="66"/>
        <v>1</v>
      </c>
      <c r="K201">
        <v>6</v>
      </c>
      <c r="L201">
        <f t="shared" si="85"/>
        <v>0</v>
      </c>
      <c r="M201">
        <v>0.2</v>
      </c>
      <c r="N201">
        <f t="shared" si="67"/>
        <v>0</v>
      </c>
      <c r="O201">
        <v>0</v>
      </c>
      <c r="P201">
        <f t="shared" si="77"/>
        <v>0</v>
      </c>
      <c r="Q201">
        <v>0</v>
      </c>
      <c r="R201">
        <f t="shared" si="73"/>
        <v>0</v>
      </c>
      <c r="S201">
        <v>0</v>
      </c>
      <c r="T201">
        <f t="shared" si="69"/>
        <v>0</v>
      </c>
      <c r="U201">
        <v>0</v>
      </c>
      <c r="V201">
        <f t="shared" si="70"/>
        <v>0</v>
      </c>
      <c r="W201">
        <v>0</v>
      </c>
      <c r="X201">
        <f t="shared" si="74"/>
        <v>0</v>
      </c>
      <c r="Y201">
        <v>0</v>
      </c>
      <c r="Z201">
        <f t="shared" si="83"/>
        <v>0</v>
      </c>
      <c r="AA201">
        <v>0</v>
      </c>
      <c r="AB201">
        <f t="shared" si="81"/>
        <v>0</v>
      </c>
      <c r="AC201">
        <v>4.5999999999999996</v>
      </c>
      <c r="AD201">
        <f t="shared" si="80"/>
        <v>0</v>
      </c>
      <c r="AE201">
        <v>1.9</v>
      </c>
      <c r="AF201">
        <f t="shared" si="68"/>
        <v>0</v>
      </c>
      <c r="AG201">
        <v>0.3</v>
      </c>
      <c r="AH201">
        <f t="shared" si="75"/>
        <v>0</v>
      </c>
      <c r="AI201">
        <v>0.25</v>
      </c>
      <c r="AJ201">
        <f t="shared" si="76"/>
        <v>0</v>
      </c>
      <c r="AK201">
        <v>0.9</v>
      </c>
      <c r="AL201">
        <f t="shared" si="78"/>
        <v>0</v>
      </c>
      <c r="AM201">
        <v>0</v>
      </c>
      <c r="AN201">
        <f t="shared" si="82"/>
        <v>0</v>
      </c>
      <c r="AO201">
        <v>0</v>
      </c>
      <c r="AP201">
        <f t="shared" si="71"/>
        <v>0</v>
      </c>
      <c r="AQ201">
        <v>0.3</v>
      </c>
      <c r="AR201">
        <f t="shared" si="88"/>
        <v>0</v>
      </c>
      <c r="AS201">
        <v>0</v>
      </c>
      <c r="AT201">
        <f t="shared" si="72"/>
        <v>0</v>
      </c>
      <c r="AU201">
        <v>1.8</v>
      </c>
      <c r="AV201">
        <f t="shared" si="79"/>
        <v>0</v>
      </c>
      <c r="AW201">
        <v>0</v>
      </c>
      <c r="AX201">
        <f t="shared" si="87"/>
        <v>0</v>
      </c>
      <c r="AY201">
        <f t="shared" si="84"/>
        <v>0</v>
      </c>
    </row>
    <row r="202" spans="1:51">
      <c r="A202" s="1" t="s">
        <v>310</v>
      </c>
      <c r="B202" s="6">
        <v>20290601</v>
      </c>
      <c r="F202" t="s">
        <v>105</v>
      </c>
      <c r="G202" s="1">
        <v>67</v>
      </c>
      <c r="H202" t="s">
        <v>110</v>
      </c>
      <c r="I202">
        <v>1.012</v>
      </c>
      <c r="J202">
        <f t="shared" si="66"/>
        <v>0</v>
      </c>
      <c r="K202">
        <v>6.5</v>
      </c>
      <c r="L202">
        <f t="shared" si="85"/>
        <v>0</v>
      </c>
      <c r="M202">
        <v>0</v>
      </c>
      <c r="N202">
        <f t="shared" si="67"/>
        <v>0</v>
      </c>
      <c r="O202">
        <v>0</v>
      </c>
      <c r="P202">
        <f t="shared" si="77"/>
        <v>0</v>
      </c>
      <c r="Q202">
        <v>0</v>
      </c>
      <c r="R202">
        <f t="shared" si="73"/>
        <v>0</v>
      </c>
      <c r="S202">
        <v>0</v>
      </c>
      <c r="T202">
        <f t="shared" si="69"/>
        <v>0</v>
      </c>
      <c r="U202">
        <v>0</v>
      </c>
      <c r="V202">
        <f t="shared" si="70"/>
        <v>0</v>
      </c>
      <c r="W202">
        <v>0</v>
      </c>
      <c r="X202">
        <f t="shared" si="74"/>
        <v>0</v>
      </c>
      <c r="Y202">
        <v>0</v>
      </c>
      <c r="Z202">
        <f t="shared" si="83"/>
        <v>0</v>
      </c>
      <c r="AA202">
        <v>0</v>
      </c>
      <c r="AB202">
        <f t="shared" si="81"/>
        <v>0</v>
      </c>
      <c r="AC202">
        <v>5.9</v>
      </c>
      <c r="AD202">
        <f t="shared" si="80"/>
        <v>0</v>
      </c>
      <c r="AE202">
        <v>7.2</v>
      </c>
      <c r="AF202">
        <f t="shared" si="68"/>
        <v>0</v>
      </c>
      <c r="AG202">
        <v>4.0999999999999996</v>
      </c>
      <c r="AH202">
        <f t="shared" si="75"/>
        <v>0</v>
      </c>
      <c r="AI202">
        <v>0</v>
      </c>
      <c r="AJ202">
        <f t="shared" si="76"/>
        <v>0</v>
      </c>
      <c r="AK202">
        <v>32.200000000000003</v>
      </c>
      <c r="AL202">
        <f t="shared" si="78"/>
        <v>0</v>
      </c>
      <c r="AM202">
        <v>0</v>
      </c>
      <c r="AN202">
        <f t="shared" si="82"/>
        <v>0</v>
      </c>
      <c r="AO202">
        <v>0</v>
      </c>
      <c r="AP202">
        <f t="shared" si="71"/>
        <v>0</v>
      </c>
      <c r="AQ202">
        <v>3.1</v>
      </c>
      <c r="AR202">
        <f t="shared" si="88"/>
        <v>0</v>
      </c>
      <c r="AS202">
        <v>0</v>
      </c>
      <c r="AT202">
        <f t="shared" si="72"/>
        <v>0</v>
      </c>
      <c r="AU202">
        <v>0.1</v>
      </c>
      <c r="AV202">
        <f t="shared" si="79"/>
        <v>0</v>
      </c>
      <c r="AW202">
        <v>0</v>
      </c>
      <c r="AX202">
        <f t="shared" si="87"/>
        <v>0</v>
      </c>
      <c r="AY202">
        <f t="shared" si="84"/>
        <v>0</v>
      </c>
    </row>
    <row r="203" spans="1:51">
      <c r="A203" s="1" t="s">
        <v>311</v>
      </c>
      <c r="B203" s="6">
        <v>20290600</v>
      </c>
      <c r="F203" t="s">
        <v>105</v>
      </c>
      <c r="G203" s="1">
        <v>73</v>
      </c>
      <c r="H203" t="s">
        <v>103</v>
      </c>
      <c r="I203">
        <v>1.0049999999999999</v>
      </c>
      <c r="J203">
        <f t="shared" ref="J203:J266" si="89">IF(EXACT($F203,"m"),IF(I203&gt;=1.01,IF(I203&lt;=1.024,0,1),1),IF(I203&gt;=1.01,IF(I203&lt;=1.024,0,1),1))</f>
        <v>1</v>
      </c>
      <c r="K203">
        <v>5.5</v>
      </c>
      <c r="L203">
        <f t="shared" si="85"/>
        <v>0</v>
      </c>
      <c r="M203">
        <v>0</v>
      </c>
      <c r="N203">
        <f t="shared" si="67"/>
        <v>0</v>
      </c>
      <c r="O203">
        <v>0</v>
      </c>
      <c r="P203">
        <f t="shared" si="77"/>
        <v>0</v>
      </c>
      <c r="Q203">
        <v>0</v>
      </c>
      <c r="R203">
        <f t="shared" si="73"/>
        <v>0</v>
      </c>
      <c r="S203">
        <v>0</v>
      </c>
      <c r="T203">
        <f t="shared" si="69"/>
        <v>0</v>
      </c>
      <c r="U203">
        <v>0</v>
      </c>
      <c r="V203">
        <f t="shared" si="70"/>
        <v>0</v>
      </c>
      <c r="W203">
        <v>0</v>
      </c>
      <c r="X203">
        <f t="shared" si="74"/>
        <v>0</v>
      </c>
      <c r="Y203">
        <v>0</v>
      </c>
      <c r="Z203">
        <f t="shared" si="83"/>
        <v>0</v>
      </c>
      <c r="AA203">
        <v>0</v>
      </c>
      <c r="AB203">
        <f t="shared" si="81"/>
        <v>0</v>
      </c>
      <c r="AC203">
        <v>3.6</v>
      </c>
      <c r="AD203">
        <f t="shared" si="80"/>
        <v>0</v>
      </c>
      <c r="AE203">
        <v>1.4</v>
      </c>
      <c r="AF203">
        <f t="shared" si="68"/>
        <v>0</v>
      </c>
      <c r="AG203">
        <v>1</v>
      </c>
      <c r="AH203">
        <f t="shared" si="75"/>
        <v>0</v>
      </c>
      <c r="AI203">
        <v>0</v>
      </c>
      <c r="AJ203">
        <f t="shared" si="76"/>
        <v>0</v>
      </c>
      <c r="AK203">
        <v>4.5</v>
      </c>
      <c r="AL203">
        <f t="shared" si="78"/>
        <v>0</v>
      </c>
      <c r="AM203">
        <v>0</v>
      </c>
      <c r="AN203">
        <f t="shared" si="82"/>
        <v>0</v>
      </c>
      <c r="AO203">
        <v>0</v>
      </c>
      <c r="AP203">
        <f t="shared" si="71"/>
        <v>0</v>
      </c>
      <c r="AQ203">
        <v>0.5</v>
      </c>
      <c r="AR203">
        <f t="shared" si="88"/>
        <v>0</v>
      </c>
      <c r="AS203">
        <v>0</v>
      </c>
      <c r="AT203">
        <f t="shared" si="72"/>
        <v>0</v>
      </c>
      <c r="AU203">
        <v>0</v>
      </c>
      <c r="AV203">
        <f t="shared" si="79"/>
        <v>0</v>
      </c>
      <c r="AW203">
        <v>0</v>
      </c>
      <c r="AX203">
        <f t="shared" si="87"/>
        <v>0</v>
      </c>
      <c r="AY203">
        <f t="shared" si="84"/>
        <v>0</v>
      </c>
    </row>
    <row r="204" spans="1:51">
      <c r="A204" s="1" t="s">
        <v>312</v>
      </c>
      <c r="B204" s="6">
        <v>20290599</v>
      </c>
      <c r="F204" t="s">
        <v>105</v>
      </c>
      <c r="G204" s="1">
        <v>41</v>
      </c>
      <c r="H204" t="s">
        <v>110</v>
      </c>
      <c r="I204">
        <v>1.008</v>
      </c>
      <c r="J204">
        <f t="shared" si="89"/>
        <v>1</v>
      </c>
      <c r="K204">
        <v>5.5</v>
      </c>
      <c r="L204">
        <f t="shared" si="85"/>
        <v>0</v>
      </c>
      <c r="M204">
        <v>0</v>
      </c>
      <c r="N204">
        <f t="shared" si="67"/>
        <v>0</v>
      </c>
      <c r="O204">
        <v>0</v>
      </c>
      <c r="P204">
        <f t="shared" si="77"/>
        <v>0</v>
      </c>
      <c r="Q204">
        <v>0</v>
      </c>
      <c r="R204">
        <f t="shared" si="73"/>
        <v>0</v>
      </c>
      <c r="S204">
        <v>0</v>
      </c>
      <c r="T204">
        <f t="shared" si="69"/>
        <v>0</v>
      </c>
      <c r="U204">
        <v>0</v>
      </c>
      <c r="V204">
        <f t="shared" si="70"/>
        <v>0</v>
      </c>
      <c r="W204">
        <v>0</v>
      </c>
      <c r="X204">
        <f t="shared" si="74"/>
        <v>0</v>
      </c>
      <c r="Y204">
        <v>0</v>
      </c>
      <c r="Z204">
        <f t="shared" si="83"/>
        <v>0</v>
      </c>
      <c r="AA204">
        <v>0</v>
      </c>
      <c r="AB204">
        <f t="shared" si="81"/>
        <v>0</v>
      </c>
      <c r="AC204">
        <v>9.8000000000000007</v>
      </c>
      <c r="AD204">
        <f t="shared" si="80"/>
        <v>0</v>
      </c>
      <c r="AE204">
        <v>1.9</v>
      </c>
      <c r="AF204">
        <f t="shared" si="68"/>
        <v>0</v>
      </c>
      <c r="AG204">
        <v>5</v>
      </c>
      <c r="AH204">
        <f t="shared" si="75"/>
        <v>0</v>
      </c>
      <c r="AI204">
        <v>0</v>
      </c>
      <c r="AJ204">
        <f t="shared" si="76"/>
        <v>0</v>
      </c>
      <c r="AK204">
        <v>230.4</v>
      </c>
      <c r="AL204">
        <f t="shared" si="78"/>
        <v>0</v>
      </c>
      <c r="AM204">
        <v>0.5</v>
      </c>
      <c r="AN204">
        <f t="shared" si="82"/>
        <v>1</v>
      </c>
      <c r="AO204">
        <v>0</v>
      </c>
      <c r="AP204">
        <f t="shared" si="71"/>
        <v>0</v>
      </c>
      <c r="AQ204">
        <v>0.2</v>
      </c>
      <c r="AR204">
        <f t="shared" si="88"/>
        <v>0</v>
      </c>
      <c r="AS204">
        <v>0</v>
      </c>
      <c r="AT204">
        <f t="shared" si="72"/>
        <v>0</v>
      </c>
      <c r="AU204">
        <v>0</v>
      </c>
      <c r="AV204">
        <f t="shared" si="79"/>
        <v>0</v>
      </c>
      <c r="AW204">
        <v>0</v>
      </c>
      <c r="AX204">
        <f t="shared" si="87"/>
        <v>0</v>
      </c>
      <c r="AY204">
        <f t="shared" si="84"/>
        <v>1</v>
      </c>
    </row>
    <row r="205" spans="1:51">
      <c r="A205" s="1" t="s">
        <v>313</v>
      </c>
      <c r="B205" s="6">
        <v>20290598</v>
      </c>
      <c r="F205" t="s">
        <v>102</v>
      </c>
      <c r="G205" s="1">
        <v>47</v>
      </c>
      <c r="H205" t="s">
        <v>106</v>
      </c>
      <c r="I205">
        <v>1.0189999999999999</v>
      </c>
      <c r="J205">
        <f t="shared" si="89"/>
        <v>0</v>
      </c>
      <c r="K205">
        <v>6</v>
      </c>
      <c r="L205">
        <f t="shared" si="85"/>
        <v>0</v>
      </c>
      <c r="M205">
        <v>0.1</v>
      </c>
      <c r="N205">
        <f t="shared" si="67"/>
        <v>0</v>
      </c>
      <c r="O205">
        <v>0</v>
      </c>
      <c r="P205">
        <f t="shared" si="77"/>
        <v>0</v>
      </c>
      <c r="Q205">
        <v>0</v>
      </c>
      <c r="R205">
        <f t="shared" si="73"/>
        <v>0</v>
      </c>
      <c r="S205">
        <v>0</v>
      </c>
      <c r="T205">
        <f t="shared" si="69"/>
        <v>0</v>
      </c>
      <c r="U205">
        <v>0</v>
      </c>
      <c r="V205">
        <f t="shared" si="70"/>
        <v>0</v>
      </c>
      <c r="W205">
        <v>0</v>
      </c>
      <c r="X205">
        <f t="shared" si="74"/>
        <v>0</v>
      </c>
      <c r="Y205">
        <v>0</v>
      </c>
      <c r="Z205">
        <f t="shared" si="83"/>
        <v>0</v>
      </c>
      <c r="AA205">
        <v>0</v>
      </c>
      <c r="AB205">
        <f t="shared" si="81"/>
        <v>0</v>
      </c>
      <c r="AC205">
        <v>9.6999999999999993</v>
      </c>
      <c r="AD205">
        <f t="shared" si="80"/>
        <v>0</v>
      </c>
      <c r="AE205">
        <v>3.3</v>
      </c>
      <c r="AF205">
        <f t="shared" si="68"/>
        <v>0</v>
      </c>
      <c r="AG205">
        <v>5.3</v>
      </c>
      <c r="AH205">
        <f t="shared" si="75"/>
        <v>0</v>
      </c>
      <c r="AI205">
        <v>0.51</v>
      </c>
      <c r="AJ205">
        <f t="shared" si="76"/>
        <v>0</v>
      </c>
      <c r="AK205">
        <v>3.6</v>
      </c>
      <c r="AL205">
        <f t="shared" si="78"/>
        <v>0</v>
      </c>
      <c r="AM205">
        <v>0.3</v>
      </c>
      <c r="AN205">
        <f t="shared" si="82"/>
        <v>0</v>
      </c>
      <c r="AO205">
        <v>0</v>
      </c>
      <c r="AP205">
        <f t="shared" si="71"/>
        <v>0</v>
      </c>
      <c r="AQ205">
        <v>1.9</v>
      </c>
      <c r="AR205">
        <f t="shared" si="88"/>
        <v>0</v>
      </c>
      <c r="AS205">
        <v>0.12</v>
      </c>
      <c r="AT205">
        <f t="shared" si="72"/>
        <v>0</v>
      </c>
      <c r="AU205">
        <v>1.8</v>
      </c>
      <c r="AV205">
        <f t="shared" si="79"/>
        <v>0</v>
      </c>
      <c r="AW205">
        <v>0</v>
      </c>
      <c r="AX205">
        <f t="shared" si="87"/>
        <v>0</v>
      </c>
      <c r="AY205">
        <f t="shared" si="84"/>
        <v>0</v>
      </c>
    </row>
    <row r="206" spans="1:51">
      <c r="A206" s="1" t="s">
        <v>314</v>
      </c>
      <c r="B206" s="6">
        <v>20290597</v>
      </c>
      <c r="F206" t="s">
        <v>105</v>
      </c>
      <c r="G206" s="1">
        <v>56</v>
      </c>
      <c r="H206" t="s">
        <v>110</v>
      </c>
      <c r="I206">
        <v>1.008</v>
      </c>
      <c r="J206">
        <f t="shared" si="89"/>
        <v>1</v>
      </c>
      <c r="K206">
        <v>5</v>
      </c>
      <c r="L206">
        <f t="shared" si="85"/>
        <v>0</v>
      </c>
      <c r="M206">
        <v>0</v>
      </c>
      <c r="N206">
        <f t="shared" si="67"/>
        <v>0</v>
      </c>
      <c r="O206">
        <v>0</v>
      </c>
      <c r="P206">
        <f t="shared" si="77"/>
        <v>0</v>
      </c>
      <c r="Q206">
        <v>0</v>
      </c>
      <c r="R206">
        <f t="shared" si="73"/>
        <v>0</v>
      </c>
      <c r="S206">
        <v>0</v>
      </c>
      <c r="T206">
        <f t="shared" si="69"/>
        <v>0</v>
      </c>
      <c r="U206">
        <v>0</v>
      </c>
      <c r="V206">
        <f t="shared" si="70"/>
        <v>0</v>
      </c>
      <c r="W206">
        <v>0</v>
      </c>
      <c r="X206">
        <f t="shared" si="74"/>
        <v>0</v>
      </c>
      <c r="Y206">
        <v>0</v>
      </c>
      <c r="Z206">
        <f t="shared" si="83"/>
        <v>0</v>
      </c>
      <c r="AA206">
        <v>0</v>
      </c>
      <c r="AB206">
        <f t="shared" si="81"/>
        <v>0</v>
      </c>
      <c r="AC206">
        <v>1.8</v>
      </c>
      <c r="AD206">
        <f t="shared" si="80"/>
        <v>0</v>
      </c>
      <c r="AE206">
        <v>5.9</v>
      </c>
      <c r="AF206">
        <f t="shared" si="68"/>
        <v>0</v>
      </c>
      <c r="AG206">
        <v>1.2</v>
      </c>
      <c r="AH206">
        <f t="shared" si="75"/>
        <v>0</v>
      </c>
      <c r="AI206">
        <v>0.12</v>
      </c>
      <c r="AJ206">
        <f t="shared" si="76"/>
        <v>0</v>
      </c>
      <c r="AK206">
        <v>0.9</v>
      </c>
      <c r="AL206">
        <f t="shared" si="78"/>
        <v>0</v>
      </c>
      <c r="AM206">
        <v>0</v>
      </c>
      <c r="AN206">
        <f t="shared" si="82"/>
        <v>0</v>
      </c>
      <c r="AO206">
        <v>0</v>
      </c>
      <c r="AP206">
        <f t="shared" si="71"/>
        <v>0</v>
      </c>
      <c r="AQ206">
        <v>0.6</v>
      </c>
      <c r="AR206">
        <f t="shared" si="88"/>
        <v>0</v>
      </c>
      <c r="AS206">
        <v>0.12</v>
      </c>
      <c r="AT206">
        <f t="shared" si="72"/>
        <v>0</v>
      </c>
      <c r="AU206">
        <v>0</v>
      </c>
      <c r="AV206">
        <f t="shared" si="79"/>
        <v>0</v>
      </c>
      <c r="AW206">
        <v>0</v>
      </c>
      <c r="AX206">
        <f t="shared" si="87"/>
        <v>0</v>
      </c>
      <c r="AY206">
        <f t="shared" si="84"/>
        <v>0</v>
      </c>
    </row>
    <row r="207" spans="1:51">
      <c r="A207" s="1" t="s">
        <v>315</v>
      </c>
      <c r="B207" s="6">
        <v>20290596</v>
      </c>
      <c r="F207" t="s">
        <v>105</v>
      </c>
      <c r="G207" s="1">
        <v>81</v>
      </c>
      <c r="H207" t="s">
        <v>110</v>
      </c>
      <c r="I207">
        <v>1.0049999999999999</v>
      </c>
      <c r="J207">
        <f t="shared" si="89"/>
        <v>1</v>
      </c>
      <c r="K207">
        <v>6</v>
      </c>
      <c r="L207">
        <f t="shared" si="85"/>
        <v>0</v>
      </c>
      <c r="M207">
        <v>0</v>
      </c>
      <c r="N207">
        <f t="shared" si="67"/>
        <v>0</v>
      </c>
      <c r="O207">
        <v>0</v>
      </c>
      <c r="P207">
        <f t="shared" si="77"/>
        <v>0</v>
      </c>
      <c r="Q207">
        <v>0</v>
      </c>
      <c r="R207">
        <f t="shared" si="73"/>
        <v>0</v>
      </c>
      <c r="S207">
        <v>0</v>
      </c>
      <c r="T207">
        <f t="shared" si="69"/>
        <v>0</v>
      </c>
      <c r="U207">
        <v>0</v>
      </c>
      <c r="V207">
        <f t="shared" si="70"/>
        <v>0</v>
      </c>
      <c r="W207">
        <v>0</v>
      </c>
      <c r="X207">
        <f t="shared" si="74"/>
        <v>0</v>
      </c>
      <c r="Y207">
        <v>0</v>
      </c>
      <c r="Z207">
        <f t="shared" si="83"/>
        <v>0</v>
      </c>
      <c r="AA207">
        <v>0</v>
      </c>
      <c r="AB207">
        <f t="shared" si="81"/>
        <v>0</v>
      </c>
      <c r="AC207">
        <v>2.9</v>
      </c>
      <c r="AD207">
        <f t="shared" si="80"/>
        <v>0</v>
      </c>
      <c r="AE207">
        <v>4.0999999999999996</v>
      </c>
      <c r="AF207">
        <f t="shared" si="68"/>
        <v>0</v>
      </c>
      <c r="AG207">
        <v>0.6</v>
      </c>
      <c r="AH207">
        <f t="shared" si="75"/>
        <v>0</v>
      </c>
      <c r="AI207">
        <v>0</v>
      </c>
      <c r="AJ207">
        <f t="shared" si="76"/>
        <v>0</v>
      </c>
      <c r="AK207">
        <v>17492</v>
      </c>
      <c r="AL207">
        <f t="shared" si="78"/>
        <v>1</v>
      </c>
      <c r="AM207">
        <v>0</v>
      </c>
      <c r="AN207">
        <f t="shared" si="82"/>
        <v>0</v>
      </c>
      <c r="AO207">
        <v>0</v>
      </c>
      <c r="AP207">
        <f t="shared" si="71"/>
        <v>0</v>
      </c>
      <c r="AQ207">
        <v>0.5</v>
      </c>
      <c r="AR207">
        <f t="shared" si="88"/>
        <v>0</v>
      </c>
      <c r="AS207">
        <v>0</v>
      </c>
      <c r="AT207">
        <f t="shared" si="72"/>
        <v>0</v>
      </c>
      <c r="AU207">
        <v>0</v>
      </c>
      <c r="AV207">
        <f t="shared" si="79"/>
        <v>0</v>
      </c>
      <c r="AW207">
        <v>0</v>
      </c>
      <c r="AX207">
        <f t="shared" si="87"/>
        <v>0</v>
      </c>
      <c r="AY207">
        <f t="shared" si="84"/>
        <v>1</v>
      </c>
    </row>
    <row r="208" spans="1:51">
      <c r="A208" s="1" t="s">
        <v>316</v>
      </c>
      <c r="B208" s="6">
        <v>20290595</v>
      </c>
      <c r="F208" t="s">
        <v>102</v>
      </c>
      <c r="G208" s="1">
        <v>53</v>
      </c>
      <c r="H208" t="s">
        <v>106</v>
      </c>
      <c r="I208">
        <v>1.0389999999999999</v>
      </c>
      <c r="J208">
        <f t="shared" si="89"/>
        <v>1</v>
      </c>
      <c r="K208">
        <v>5.5</v>
      </c>
      <c r="L208">
        <f t="shared" si="85"/>
        <v>0</v>
      </c>
      <c r="M208">
        <v>0.5</v>
      </c>
      <c r="N208">
        <f t="shared" si="67"/>
        <v>1</v>
      </c>
      <c r="O208">
        <v>0</v>
      </c>
      <c r="P208">
        <f t="shared" si="77"/>
        <v>0</v>
      </c>
      <c r="Q208">
        <v>0</v>
      </c>
      <c r="R208">
        <f t="shared" si="73"/>
        <v>0</v>
      </c>
      <c r="S208">
        <v>0</v>
      </c>
      <c r="T208">
        <f t="shared" si="69"/>
        <v>0</v>
      </c>
      <c r="U208">
        <v>0</v>
      </c>
      <c r="V208">
        <f t="shared" si="70"/>
        <v>0</v>
      </c>
      <c r="W208">
        <v>0</v>
      </c>
      <c r="X208">
        <f t="shared" si="74"/>
        <v>0</v>
      </c>
      <c r="Y208">
        <v>0</v>
      </c>
      <c r="Z208">
        <f t="shared" si="83"/>
        <v>0</v>
      </c>
      <c r="AA208">
        <v>0</v>
      </c>
      <c r="AB208">
        <f t="shared" si="81"/>
        <v>0</v>
      </c>
      <c r="AC208">
        <v>24.6</v>
      </c>
      <c r="AD208">
        <f t="shared" si="80"/>
        <v>1</v>
      </c>
      <c r="AE208">
        <v>3.6</v>
      </c>
      <c r="AF208">
        <f t="shared" si="68"/>
        <v>0</v>
      </c>
      <c r="AG208">
        <v>1.9</v>
      </c>
      <c r="AH208">
        <f t="shared" si="75"/>
        <v>0</v>
      </c>
      <c r="AI208">
        <v>1.29</v>
      </c>
      <c r="AJ208">
        <f t="shared" si="76"/>
        <v>0</v>
      </c>
      <c r="AK208">
        <v>2.7</v>
      </c>
      <c r="AL208">
        <f t="shared" si="78"/>
        <v>0</v>
      </c>
      <c r="AM208">
        <v>100.5</v>
      </c>
      <c r="AN208">
        <f t="shared" si="82"/>
        <v>1</v>
      </c>
      <c r="AO208">
        <v>0</v>
      </c>
      <c r="AP208">
        <f t="shared" si="71"/>
        <v>0</v>
      </c>
      <c r="AQ208">
        <v>1.1000000000000001</v>
      </c>
      <c r="AR208">
        <f t="shared" si="88"/>
        <v>0</v>
      </c>
      <c r="AS208">
        <v>0.38</v>
      </c>
      <c r="AT208">
        <f t="shared" si="72"/>
        <v>0</v>
      </c>
      <c r="AU208">
        <v>5.4</v>
      </c>
      <c r="AV208">
        <f t="shared" si="79"/>
        <v>1</v>
      </c>
      <c r="AW208">
        <v>0</v>
      </c>
      <c r="AX208">
        <f t="shared" si="87"/>
        <v>0</v>
      </c>
      <c r="AY208">
        <f t="shared" si="84"/>
        <v>4</v>
      </c>
    </row>
    <row r="209" spans="1:51">
      <c r="A209" s="1" t="s">
        <v>317</v>
      </c>
      <c r="B209" s="6">
        <v>20290594</v>
      </c>
      <c r="F209" t="s">
        <v>105</v>
      </c>
      <c r="G209" s="1">
        <v>73</v>
      </c>
      <c r="H209" t="s">
        <v>110</v>
      </c>
      <c r="I209">
        <v>1.0089999999999999</v>
      </c>
      <c r="J209">
        <f t="shared" si="89"/>
        <v>1</v>
      </c>
      <c r="K209">
        <v>5.5</v>
      </c>
      <c r="L209">
        <f t="shared" si="85"/>
        <v>0</v>
      </c>
      <c r="M209">
        <v>0</v>
      </c>
      <c r="N209">
        <f t="shared" si="67"/>
        <v>0</v>
      </c>
      <c r="O209">
        <v>0</v>
      </c>
      <c r="P209">
        <f t="shared" si="77"/>
        <v>0</v>
      </c>
      <c r="Q209">
        <v>0</v>
      </c>
      <c r="R209">
        <f t="shared" si="73"/>
        <v>0</v>
      </c>
      <c r="S209">
        <v>0</v>
      </c>
      <c r="T209">
        <f t="shared" si="69"/>
        <v>0</v>
      </c>
      <c r="U209">
        <v>0</v>
      </c>
      <c r="V209">
        <f t="shared" si="70"/>
        <v>0</v>
      </c>
      <c r="W209">
        <v>0</v>
      </c>
      <c r="X209">
        <f t="shared" si="74"/>
        <v>0</v>
      </c>
      <c r="Y209">
        <v>0</v>
      </c>
      <c r="Z209">
        <f t="shared" si="83"/>
        <v>0</v>
      </c>
      <c r="AA209">
        <v>0</v>
      </c>
      <c r="AB209">
        <f t="shared" si="81"/>
        <v>0</v>
      </c>
      <c r="AC209">
        <v>2.4</v>
      </c>
      <c r="AD209">
        <f t="shared" si="80"/>
        <v>0</v>
      </c>
      <c r="AE209">
        <v>6</v>
      </c>
      <c r="AF209">
        <f t="shared" si="68"/>
        <v>0</v>
      </c>
      <c r="AG209">
        <v>1.2</v>
      </c>
      <c r="AH209">
        <f t="shared" si="75"/>
        <v>0</v>
      </c>
      <c r="AI209">
        <v>0.12</v>
      </c>
      <c r="AJ209">
        <f t="shared" si="76"/>
        <v>0</v>
      </c>
      <c r="AK209">
        <v>22.1</v>
      </c>
      <c r="AL209">
        <f t="shared" si="78"/>
        <v>0</v>
      </c>
      <c r="AM209">
        <v>0</v>
      </c>
      <c r="AN209">
        <f t="shared" si="82"/>
        <v>0</v>
      </c>
      <c r="AO209">
        <v>0</v>
      </c>
      <c r="AP209">
        <f t="shared" si="71"/>
        <v>0</v>
      </c>
      <c r="AQ209">
        <v>0.6</v>
      </c>
      <c r="AR209">
        <f t="shared" si="88"/>
        <v>0</v>
      </c>
      <c r="AS209">
        <v>0</v>
      </c>
      <c r="AT209">
        <f t="shared" si="72"/>
        <v>0</v>
      </c>
      <c r="AU209">
        <v>0</v>
      </c>
      <c r="AV209">
        <f t="shared" si="79"/>
        <v>0</v>
      </c>
      <c r="AW209">
        <v>0</v>
      </c>
      <c r="AX209">
        <f t="shared" si="87"/>
        <v>0</v>
      </c>
      <c r="AY209">
        <f t="shared" si="84"/>
        <v>0</v>
      </c>
    </row>
    <row r="210" spans="1:51">
      <c r="A210" s="1" t="s">
        <v>318</v>
      </c>
      <c r="B210" s="6">
        <v>20290591</v>
      </c>
      <c r="F210" t="s">
        <v>105</v>
      </c>
      <c r="G210" s="1">
        <v>70</v>
      </c>
      <c r="H210" t="s">
        <v>110</v>
      </c>
      <c r="I210">
        <v>1.014</v>
      </c>
      <c r="J210">
        <f t="shared" si="89"/>
        <v>0</v>
      </c>
      <c r="K210">
        <v>6.5</v>
      </c>
      <c r="L210">
        <f t="shared" si="85"/>
        <v>0</v>
      </c>
      <c r="M210">
        <v>0</v>
      </c>
      <c r="N210">
        <f t="shared" si="67"/>
        <v>0</v>
      </c>
      <c r="O210">
        <v>0</v>
      </c>
      <c r="P210">
        <f t="shared" si="77"/>
        <v>0</v>
      </c>
      <c r="Q210">
        <v>0</v>
      </c>
      <c r="R210">
        <f t="shared" si="73"/>
        <v>0</v>
      </c>
      <c r="S210">
        <v>0</v>
      </c>
      <c r="T210">
        <f t="shared" si="69"/>
        <v>0</v>
      </c>
      <c r="U210">
        <v>0</v>
      </c>
      <c r="V210">
        <f t="shared" si="70"/>
        <v>0</v>
      </c>
      <c r="W210">
        <v>0</v>
      </c>
      <c r="X210">
        <f t="shared" si="74"/>
        <v>0</v>
      </c>
      <c r="Y210">
        <v>0</v>
      </c>
      <c r="Z210">
        <f t="shared" si="83"/>
        <v>0</v>
      </c>
      <c r="AA210">
        <v>0</v>
      </c>
      <c r="AB210">
        <f t="shared" si="81"/>
        <v>0</v>
      </c>
      <c r="AC210">
        <v>14.2</v>
      </c>
      <c r="AD210">
        <f t="shared" si="80"/>
        <v>0</v>
      </c>
      <c r="AE210">
        <v>1.8</v>
      </c>
      <c r="AF210">
        <f t="shared" si="68"/>
        <v>0</v>
      </c>
      <c r="AG210">
        <v>0.6</v>
      </c>
      <c r="AH210">
        <f t="shared" si="75"/>
        <v>0</v>
      </c>
      <c r="AI210">
        <v>0</v>
      </c>
      <c r="AJ210">
        <f t="shared" si="76"/>
        <v>0</v>
      </c>
      <c r="AK210">
        <v>6.4</v>
      </c>
      <c r="AL210">
        <f t="shared" si="78"/>
        <v>0</v>
      </c>
      <c r="AM210">
        <v>0</v>
      </c>
      <c r="AN210">
        <f t="shared" si="82"/>
        <v>0</v>
      </c>
      <c r="AO210">
        <v>0</v>
      </c>
      <c r="AP210">
        <f t="shared" si="71"/>
        <v>0</v>
      </c>
      <c r="AQ210">
        <v>0.6</v>
      </c>
      <c r="AR210">
        <f t="shared" si="88"/>
        <v>0</v>
      </c>
      <c r="AS210">
        <v>0</v>
      </c>
      <c r="AT210">
        <f t="shared" si="72"/>
        <v>0</v>
      </c>
      <c r="AU210">
        <v>0.1</v>
      </c>
      <c r="AV210">
        <f t="shared" si="79"/>
        <v>0</v>
      </c>
      <c r="AW210">
        <v>0</v>
      </c>
      <c r="AX210">
        <f t="shared" si="87"/>
        <v>0</v>
      </c>
      <c r="AY210">
        <f t="shared" si="84"/>
        <v>0</v>
      </c>
    </row>
    <row r="211" spans="1:51">
      <c r="A211" s="1" t="s">
        <v>319</v>
      </c>
      <c r="B211" s="6">
        <v>20290590</v>
      </c>
      <c r="F211" t="s">
        <v>102</v>
      </c>
      <c r="G211" s="1">
        <v>61</v>
      </c>
      <c r="H211" t="s">
        <v>106</v>
      </c>
      <c r="I211">
        <v>1.0309999999999999</v>
      </c>
      <c r="J211">
        <f t="shared" si="89"/>
        <v>1</v>
      </c>
      <c r="K211">
        <v>5.5</v>
      </c>
      <c r="L211">
        <f t="shared" si="85"/>
        <v>0</v>
      </c>
      <c r="M211">
        <v>0.1</v>
      </c>
      <c r="N211">
        <f t="shared" si="67"/>
        <v>0</v>
      </c>
      <c r="O211">
        <v>0</v>
      </c>
      <c r="P211">
        <f t="shared" si="77"/>
        <v>0</v>
      </c>
      <c r="Q211">
        <v>0</v>
      </c>
      <c r="R211">
        <f t="shared" si="73"/>
        <v>0</v>
      </c>
      <c r="S211">
        <v>0</v>
      </c>
      <c r="T211">
        <f t="shared" si="69"/>
        <v>0</v>
      </c>
      <c r="U211">
        <v>0</v>
      </c>
      <c r="V211">
        <f t="shared" si="70"/>
        <v>0</v>
      </c>
      <c r="W211">
        <v>0</v>
      </c>
      <c r="X211">
        <f t="shared" si="74"/>
        <v>0</v>
      </c>
      <c r="Y211">
        <v>0</v>
      </c>
      <c r="Z211">
        <f t="shared" si="83"/>
        <v>0</v>
      </c>
      <c r="AA211">
        <v>0</v>
      </c>
      <c r="AB211">
        <f t="shared" si="81"/>
        <v>0</v>
      </c>
      <c r="AC211">
        <v>23.3</v>
      </c>
      <c r="AD211">
        <f t="shared" si="80"/>
        <v>1</v>
      </c>
      <c r="AE211">
        <v>4.2</v>
      </c>
      <c r="AF211">
        <f t="shared" si="68"/>
        <v>0</v>
      </c>
      <c r="AG211">
        <v>1.6</v>
      </c>
      <c r="AH211">
        <f t="shared" si="75"/>
        <v>0</v>
      </c>
      <c r="AI211">
        <v>0.64</v>
      </c>
      <c r="AJ211">
        <f t="shared" si="76"/>
        <v>0</v>
      </c>
      <c r="AK211">
        <v>1.8</v>
      </c>
      <c r="AL211">
        <f t="shared" si="78"/>
        <v>0</v>
      </c>
      <c r="AM211">
        <v>143.69999999999999</v>
      </c>
      <c r="AN211">
        <f t="shared" si="82"/>
        <v>1</v>
      </c>
      <c r="AO211">
        <v>0</v>
      </c>
      <c r="AP211">
        <f t="shared" si="71"/>
        <v>0</v>
      </c>
      <c r="AQ211">
        <v>1.1000000000000001</v>
      </c>
      <c r="AR211">
        <f t="shared" si="88"/>
        <v>0</v>
      </c>
      <c r="AS211">
        <v>0.25</v>
      </c>
      <c r="AT211">
        <f t="shared" si="72"/>
        <v>0</v>
      </c>
      <c r="AU211">
        <v>1.2</v>
      </c>
      <c r="AV211">
        <f t="shared" si="79"/>
        <v>0</v>
      </c>
      <c r="AW211">
        <v>0</v>
      </c>
      <c r="AX211">
        <f t="shared" si="87"/>
        <v>0</v>
      </c>
      <c r="AY211">
        <f t="shared" si="84"/>
        <v>2</v>
      </c>
    </row>
    <row r="212" spans="1:51">
      <c r="A212" s="1" t="s">
        <v>320</v>
      </c>
      <c r="B212" s="6">
        <v>20290589</v>
      </c>
      <c r="F212" t="s">
        <v>105</v>
      </c>
      <c r="G212" s="1">
        <v>59</v>
      </c>
      <c r="H212" t="s">
        <v>110</v>
      </c>
      <c r="I212">
        <v>1.016</v>
      </c>
      <c r="J212">
        <f t="shared" si="89"/>
        <v>0</v>
      </c>
      <c r="K212">
        <v>5.5</v>
      </c>
      <c r="L212">
        <f t="shared" si="85"/>
        <v>0</v>
      </c>
      <c r="M212">
        <v>0</v>
      </c>
      <c r="N212">
        <f t="shared" si="67"/>
        <v>0</v>
      </c>
      <c r="O212">
        <v>0</v>
      </c>
      <c r="P212">
        <f t="shared" si="77"/>
        <v>0</v>
      </c>
      <c r="Q212">
        <v>0</v>
      </c>
      <c r="R212">
        <f t="shared" si="73"/>
        <v>0</v>
      </c>
      <c r="S212">
        <v>0</v>
      </c>
      <c r="T212">
        <f t="shared" si="69"/>
        <v>0</v>
      </c>
      <c r="U212">
        <v>0</v>
      </c>
      <c r="V212">
        <f t="shared" si="70"/>
        <v>0</v>
      </c>
      <c r="W212">
        <v>0</v>
      </c>
      <c r="X212">
        <f t="shared" si="74"/>
        <v>0</v>
      </c>
      <c r="Y212">
        <v>0</v>
      </c>
      <c r="Z212">
        <f t="shared" si="83"/>
        <v>0</v>
      </c>
      <c r="AA212">
        <v>0</v>
      </c>
      <c r="AB212">
        <f t="shared" si="81"/>
        <v>0</v>
      </c>
      <c r="AC212">
        <v>6.3</v>
      </c>
      <c r="AD212">
        <f t="shared" si="80"/>
        <v>0</v>
      </c>
      <c r="AE212">
        <v>1.9</v>
      </c>
      <c r="AF212">
        <f t="shared" si="68"/>
        <v>0</v>
      </c>
      <c r="AG212">
        <v>1.2</v>
      </c>
      <c r="AH212">
        <f t="shared" si="75"/>
        <v>0</v>
      </c>
      <c r="AI212">
        <v>0.12</v>
      </c>
      <c r="AJ212">
        <f t="shared" si="76"/>
        <v>0</v>
      </c>
      <c r="AK212">
        <v>0.9</v>
      </c>
      <c r="AL212">
        <f t="shared" si="78"/>
        <v>0</v>
      </c>
      <c r="AM212">
        <v>0.1</v>
      </c>
      <c r="AN212">
        <f t="shared" si="82"/>
        <v>0</v>
      </c>
      <c r="AO212">
        <v>0</v>
      </c>
      <c r="AP212">
        <f t="shared" si="71"/>
        <v>0</v>
      </c>
      <c r="AQ212">
        <v>0.7</v>
      </c>
      <c r="AR212">
        <f t="shared" si="88"/>
        <v>0</v>
      </c>
      <c r="AS212">
        <v>0</v>
      </c>
      <c r="AT212">
        <f t="shared" si="72"/>
        <v>0</v>
      </c>
      <c r="AU212">
        <v>0.1</v>
      </c>
      <c r="AV212">
        <f t="shared" si="79"/>
        <v>0</v>
      </c>
      <c r="AW212">
        <v>0</v>
      </c>
      <c r="AX212">
        <f t="shared" si="87"/>
        <v>0</v>
      </c>
      <c r="AY212">
        <f t="shared" si="84"/>
        <v>0</v>
      </c>
    </row>
    <row r="213" spans="1:51">
      <c r="A213" s="1" t="s">
        <v>321</v>
      </c>
      <c r="B213" s="6">
        <v>20290585</v>
      </c>
      <c r="F213" t="s">
        <v>105</v>
      </c>
      <c r="G213" s="1">
        <v>70</v>
      </c>
      <c r="H213" t="s">
        <v>110</v>
      </c>
      <c r="I213">
        <v>1.006</v>
      </c>
      <c r="J213">
        <f t="shared" si="89"/>
        <v>1</v>
      </c>
      <c r="K213">
        <v>5</v>
      </c>
      <c r="L213">
        <f t="shared" si="85"/>
        <v>0</v>
      </c>
      <c r="M213">
        <v>0</v>
      </c>
      <c r="N213">
        <f t="shared" si="67"/>
        <v>0</v>
      </c>
      <c r="O213">
        <v>0</v>
      </c>
      <c r="P213">
        <f t="shared" si="77"/>
        <v>0</v>
      </c>
      <c r="Q213">
        <v>0</v>
      </c>
      <c r="R213">
        <f t="shared" si="73"/>
        <v>0</v>
      </c>
      <c r="S213">
        <v>0</v>
      </c>
      <c r="T213">
        <f t="shared" si="69"/>
        <v>0</v>
      </c>
      <c r="U213">
        <v>0</v>
      </c>
      <c r="V213">
        <f t="shared" si="70"/>
        <v>0</v>
      </c>
      <c r="W213">
        <v>0</v>
      </c>
      <c r="X213">
        <f t="shared" si="74"/>
        <v>0</v>
      </c>
      <c r="Y213">
        <v>0</v>
      </c>
      <c r="Z213">
        <f t="shared" si="83"/>
        <v>0</v>
      </c>
      <c r="AA213">
        <v>0</v>
      </c>
      <c r="AB213">
        <f t="shared" si="81"/>
        <v>0</v>
      </c>
      <c r="AC213">
        <v>1.9</v>
      </c>
      <c r="AD213">
        <f t="shared" si="80"/>
        <v>0</v>
      </c>
      <c r="AE213">
        <v>1.2</v>
      </c>
      <c r="AF213">
        <f t="shared" si="68"/>
        <v>0</v>
      </c>
      <c r="AG213">
        <v>0.5</v>
      </c>
      <c r="AH213">
        <f t="shared" si="75"/>
        <v>0</v>
      </c>
      <c r="AI213">
        <v>0</v>
      </c>
      <c r="AJ213">
        <f t="shared" si="76"/>
        <v>0</v>
      </c>
      <c r="AK213">
        <v>0.9</v>
      </c>
      <c r="AL213">
        <f t="shared" si="78"/>
        <v>0</v>
      </c>
      <c r="AM213">
        <v>0</v>
      </c>
      <c r="AN213">
        <f t="shared" si="82"/>
        <v>0</v>
      </c>
      <c r="AO213">
        <v>0</v>
      </c>
      <c r="AP213">
        <f t="shared" si="71"/>
        <v>0</v>
      </c>
      <c r="AQ213">
        <v>0.2</v>
      </c>
      <c r="AR213">
        <f t="shared" si="88"/>
        <v>0</v>
      </c>
      <c r="AS213">
        <v>0</v>
      </c>
      <c r="AT213">
        <f t="shared" si="72"/>
        <v>0</v>
      </c>
      <c r="AU213">
        <v>0</v>
      </c>
      <c r="AV213">
        <f t="shared" si="79"/>
        <v>0</v>
      </c>
      <c r="AW213">
        <v>0</v>
      </c>
      <c r="AX213">
        <f t="shared" si="87"/>
        <v>0</v>
      </c>
      <c r="AY213">
        <f t="shared" si="84"/>
        <v>0</v>
      </c>
    </row>
    <row r="214" spans="1:51">
      <c r="A214" s="1" t="s">
        <v>322</v>
      </c>
      <c r="B214" s="6">
        <v>20290584</v>
      </c>
      <c r="F214" t="s">
        <v>105</v>
      </c>
      <c r="G214" s="1">
        <v>58</v>
      </c>
      <c r="H214" t="s">
        <v>110</v>
      </c>
      <c r="I214">
        <v>1.0089999999999999</v>
      </c>
      <c r="J214">
        <f t="shared" si="89"/>
        <v>1</v>
      </c>
      <c r="K214">
        <v>5.5</v>
      </c>
      <c r="L214">
        <f t="shared" si="85"/>
        <v>0</v>
      </c>
      <c r="M214">
        <v>0</v>
      </c>
      <c r="N214">
        <f t="shared" si="67"/>
        <v>0</v>
      </c>
      <c r="O214">
        <v>0</v>
      </c>
      <c r="P214">
        <f t="shared" si="77"/>
        <v>0</v>
      </c>
      <c r="Q214">
        <v>0</v>
      </c>
      <c r="R214">
        <f t="shared" si="73"/>
        <v>0</v>
      </c>
      <c r="S214">
        <v>0</v>
      </c>
      <c r="T214">
        <f t="shared" si="69"/>
        <v>0</v>
      </c>
      <c r="U214">
        <v>0</v>
      </c>
      <c r="V214">
        <f t="shared" si="70"/>
        <v>0</v>
      </c>
      <c r="W214">
        <v>0</v>
      </c>
      <c r="X214">
        <f t="shared" si="74"/>
        <v>0</v>
      </c>
      <c r="Y214">
        <v>0</v>
      </c>
      <c r="Z214">
        <f t="shared" si="83"/>
        <v>0</v>
      </c>
      <c r="AA214">
        <v>0</v>
      </c>
      <c r="AB214">
        <f t="shared" si="81"/>
        <v>0</v>
      </c>
      <c r="AC214">
        <v>3.3</v>
      </c>
      <c r="AD214">
        <f t="shared" si="80"/>
        <v>0</v>
      </c>
      <c r="AE214">
        <v>0.7</v>
      </c>
      <c r="AF214">
        <f t="shared" si="68"/>
        <v>0</v>
      </c>
      <c r="AG214">
        <v>0.5</v>
      </c>
      <c r="AH214">
        <f t="shared" si="75"/>
        <v>0</v>
      </c>
      <c r="AI214">
        <v>0</v>
      </c>
      <c r="AJ214">
        <f t="shared" si="76"/>
        <v>0</v>
      </c>
      <c r="AK214">
        <v>0</v>
      </c>
      <c r="AL214">
        <f t="shared" si="78"/>
        <v>0</v>
      </c>
      <c r="AM214">
        <v>0.1</v>
      </c>
      <c r="AN214">
        <f t="shared" si="82"/>
        <v>0</v>
      </c>
      <c r="AO214">
        <v>0</v>
      </c>
      <c r="AP214">
        <f t="shared" si="71"/>
        <v>0</v>
      </c>
      <c r="AQ214">
        <v>0</v>
      </c>
      <c r="AR214">
        <f t="shared" si="88"/>
        <v>0</v>
      </c>
      <c r="AS214">
        <v>0</v>
      </c>
      <c r="AT214">
        <f t="shared" si="72"/>
        <v>0</v>
      </c>
      <c r="AU214">
        <v>0</v>
      </c>
      <c r="AV214">
        <f t="shared" si="79"/>
        <v>0</v>
      </c>
      <c r="AW214">
        <v>0</v>
      </c>
      <c r="AX214">
        <f t="shared" si="87"/>
        <v>0</v>
      </c>
      <c r="AY214">
        <f t="shared" si="84"/>
        <v>0</v>
      </c>
    </row>
    <row r="215" spans="1:51">
      <c r="A215" s="1" t="s">
        <v>323</v>
      </c>
      <c r="B215" s="6">
        <v>20290583</v>
      </c>
      <c r="F215" t="s">
        <v>105</v>
      </c>
      <c r="G215" s="1">
        <v>23</v>
      </c>
      <c r="H215" t="s">
        <v>103</v>
      </c>
      <c r="I215">
        <v>1</v>
      </c>
      <c r="J215">
        <f t="shared" si="89"/>
        <v>1</v>
      </c>
      <c r="K215">
        <v>5.5</v>
      </c>
      <c r="L215">
        <f t="shared" si="85"/>
        <v>0</v>
      </c>
      <c r="M215">
        <v>0</v>
      </c>
      <c r="N215">
        <f t="shared" si="67"/>
        <v>0</v>
      </c>
      <c r="O215">
        <v>0</v>
      </c>
      <c r="P215">
        <f t="shared" si="77"/>
        <v>0</v>
      </c>
      <c r="Q215">
        <v>0</v>
      </c>
      <c r="R215">
        <f t="shared" si="73"/>
        <v>0</v>
      </c>
      <c r="S215">
        <v>0</v>
      </c>
      <c r="T215">
        <f t="shared" si="69"/>
        <v>0</v>
      </c>
      <c r="U215">
        <v>0</v>
      </c>
      <c r="V215">
        <f t="shared" si="70"/>
        <v>0</v>
      </c>
      <c r="W215">
        <v>0</v>
      </c>
      <c r="X215">
        <f t="shared" si="74"/>
        <v>0</v>
      </c>
      <c r="Y215">
        <v>0</v>
      </c>
      <c r="Z215">
        <f t="shared" si="83"/>
        <v>0</v>
      </c>
      <c r="AA215">
        <v>0</v>
      </c>
      <c r="AB215">
        <f t="shared" si="81"/>
        <v>0</v>
      </c>
      <c r="AC215">
        <v>4.5999999999999996</v>
      </c>
      <c r="AD215">
        <f t="shared" si="80"/>
        <v>0</v>
      </c>
      <c r="AE215">
        <v>18.5</v>
      </c>
      <c r="AF215">
        <f t="shared" si="68"/>
        <v>1</v>
      </c>
      <c r="AG215">
        <v>5.9</v>
      </c>
      <c r="AH215">
        <f t="shared" si="75"/>
        <v>0</v>
      </c>
      <c r="AI215">
        <v>0</v>
      </c>
      <c r="AJ215">
        <f t="shared" si="76"/>
        <v>0</v>
      </c>
      <c r="AK215">
        <v>478.3</v>
      </c>
      <c r="AL215">
        <f t="shared" si="78"/>
        <v>1</v>
      </c>
      <c r="AM215">
        <v>0</v>
      </c>
      <c r="AN215">
        <f t="shared" si="82"/>
        <v>0</v>
      </c>
      <c r="AO215">
        <v>0</v>
      </c>
      <c r="AP215">
        <f t="shared" si="71"/>
        <v>0</v>
      </c>
      <c r="AQ215">
        <v>1.5</v>
      </c>
      <c r="AR215">
        <f t="shared" si="88"/>
        <v>0</v>
      </c>
      <c r="AS215">
        <v>0</v>
      </c>
      <c r="AT215">
        <f t="shared" si="72"/>
        <v>0</v>
      </c>
      <c r="AU215">
        <v>0</v>
      </c>
      <c r="AV215">
        <f t="shared" si="79"/>
        <v>0</v>
      </c>
      <c r="AW215">
        <v>0</v>
      </c>
      <c r="AX215">
        <f t="shared" si="87"/>
        <v>0</v>
      </c>
      <c r="AY215">
        <f t="shared" si="84"/>
        <v>2</v>
      </c>
    </row>
    <row r="216" spans="1:51">
      <c r="A216" s="1" t="s">
        <v>324</v>
      </c>
      <c r="B216" s="6">
        <v>20290582</v>
      </c>
      <c r="F216" t="s">
        <v>102</v>
      </c>
      <c r="G216" s="1">
        <v>75</v>
      </c>
      <c r="H216" t="s">
        <v>110</v>
      </c>
      <c r="I216">
        <v>1.0129999999999999</v>
      </c>
      <c r="J216">
        <f t="shared" si="89"/>
        <v>0</v>
      </c>
      <c r="K216">
        <v>5.5</v>
      </c>
      <c r="L216">
        <f t="shared" si="85"/>
        <v>0</v>
      </c>
      <c r="M216">
        <v>0</v>
      </c>
      <c r="N216">
        <f t="shared" si="67"/>
        <v>0</v>
      </c>
      <c r="O216">
        <v>0</v>
      </c>
      <c r="P216">
        <f t="shared" si="77"/>
        <v>0</v>
      </c>
      <c r="Q216">
        <v>0</v>
      </c>
      <c r="R216">
        <f t="shared" si="73"/>
        <v>0</v>
      </c>
      <c r="S216">
        <v>0</v>
      </c>
      <c r="T216">
        <f t="shared" si="69"/>
        <v>0</v>
      </c>
      <c r="U216">
        <v>0</v>
      </c>
      <c r="V216">
        <f t="shared" si="70"/>
        <v>0</v>
      </c>
      <c r="W216">
        <v>0</v>
      </c>
      <c r="X216">
        <f t="shared" si="74"/>
        <v>0</v>
      </c>
      <c r="Y216">
        <v>0</v>
      </c>
      <c r="Z216">
        <f t="shared" si="83"/>
        <v>0</v>
      </c>
      <c r="AA216">
        <v>0</v>
      </c>
      <c r="AB216">
        <f t="shared" si="81"/>
        <v>0</v>
      </c>
      <c r="AC216">
        <v>2.2999999999999998</v>
      </c>
      <c r="AD216">
        <f t="shared" si="80"/>
        <v>0</v>
      </c>
      <c r="AE216">
        <v>2.7</v>
      </c>
      <c r="AF216">
        <f t="shared" si="68"/>
        <v>0</v>
      </c>
      <c r="AG216">
        <v>1.1000000000000001</v>
      </c>
      <c r="AH216">
        <f t="shared" si="75"/>
        <v>0</v>
      </c>
      <c r="AI216">
        <v>0</v>
      </c>
      <c r="AJ216">
        <f t="shared" si="76"/>
        <v>0</v>
      </c>
      <c r="AK216">
        <v>17.399999999999999</v>
      </c>
      <c r="AL216">
        <f t="shared" si="78"/>
        <v>0</v>
      </c>
      <c r="AM216">
        <v>0</v>
      </c>
      <c r="AN216">
        <f t="shared" si="82"/>
        <v>0</v>
      </c>
      <c r="AO216">
        <v>0</v>
      </c>
      <c r="AP216">
        <f t="shared" si="71"/>
        <v>0</v>
      </c>
      <c r="AQ216">
        <v>0.3</v>
      </c>
      <c r="AR216">
        <f t="shared" si="88"/>
        <v>0</v>
      </c>
      <c r="AS216">
        <v>0</v>
      </c>
      <c r="AT216">
        <f t="shared" si="72"/>
        <v>0</v>
      </c>
      <c r="AU216">
        <v>0</v>
      </c>
      <c r="AV216">
        <f t="shared" si="79"/>
        <v>0</v>
      </c>
      <c r="AW216">
        <v>0</v>
      </c>
      <c r="AX216">
        <f t="shared" si="87"/>
        <v>0</v>
      </c>
      <c r="AY216">
        <f t="shared" si="84"/>
        <v>0</v>
      </c>
    </row>
    <row r="217" spans="1:51">
      <c r="A217" s="1" t="s">
        <v>325</v>
      </c>
      <c r="B217" s="6">
        <v>20290568</v>
      </c>
      <c r="F217" t="s">
        <v>105</v>
      </c>
      <c r="G217" s="1">
        <v>63</v>
      </c>
      <c r="H217" t="s">
        <v>106</v>
      </c>
      <c r="I217">
        <v>1.0289999999999999</v>
      </c>
      <c r="J217">
        <f t="shared" si="89"/>
        <v>1</v>
      </c>
      <c r="K217">
        <v>5.5</v>
      </c>
      <c r="L217">
        <f t="shared" si="85"/>
        <v>0</v>
      </c>
      <c r="M217">
        <v>0.1</v>
      </c>
      <c r="N217">
        <f t="shared" si="67"/>
        <v>0</v>
      </c>
      <c r="O217">
        <v>0</v>
      </c>
      <c r="P217">
        <f t="shared" si="77"/>
        <v>0</v>
      </c>
      <c r="Q217">
        <v>0</v>
      </c>
      <c r="R217">
        <f t="shared" si="73"/>
        <v>0</v>
      </c>
      <c r="S217">
        <v>0</v>
      </c>
      <c r="T217">
        <f t="shared" si="69"/>
        <v>0</v>
      </c>
      <c r="U217">
        <v>0</v>
      </c>
      <c r="V217">
        <f t="shared" si="70"/>
        <v>0</v>
      </c>
      <c r="W217">
        <v>0</v>
      </c>
      <c r="X217">
        <f t="shared" si="74"/>
        <v>0</v>
      </c>
      <c r="Y217">
        <v>1</v>
      </c>
      <c r="Z217">
        <f t="shared" si="83"/>
        <v>1</v>
      </c>
      <c r="AA217">
        <v>0</v>
      </c>
      <c r="AB217">
        <f t="shared" si="81"/>
        <v>0</v>
      </c>
      <c r="AC217">
        <v>9</v>
      </c>
      <c r="AD217">
        <f t="shared" si="80"/>
        <v>0</v>
      </c>
      <c r="AE217">
        <v>2.8</v>
      </c>
      <c r="AF217">
        <f t="shared" si="68"/>
        <v>0</v>
      </c>
      <c r="AG217">
        <v>0.6</v>
      </c>
      <c r="AH217">
        <f t="shared" si="75"/>
        <v>0</v>
      </c>
      <c r="AI217">
        <v>0.38</v>
      </c>
      <c r="AJ217">
        <f t="shared" si="76"/>
        <v>0</v>
      </c>
      <c r="AK217">
        <v>0.9</v>
      </c>
      <c r="AL217">
        <f t="shared" si="78"/>
        <v>0</v>
      </c>
      <c r="AM217">
        <v>114.3</v>
      </c>
      <c r="AN217">
        <f t="shared" si="82"/>
        <v>1</v>
      </c>
      <c r="AO217">
        <v>0</v>
      </c>
      <c r="AP217">
        <f t="shared" si="71"/>
        <v>0</v>
      </c>
      <c r="AQ217">
        <v>0.2</v>
      </c>
      <c r="AR217">
        <f t="shared" si="88"/>
        <v>0</v>
      </c>
      <c r="AS217">
        <v>0</v>
      </c>
      <c r="AT217">
        <f t="shared" si="72"/>
        <v>0</v>
      </c>
      <c r="AU217">
        <v>8.6999999999999993</v>
      </c>
      <c r="AV217">
        <f t="shared" si="79"/>
        <v>1</v>
      </c>
      <c r="AW217">
        <v>0</v>
      </c>
      <c r="AX217">
        <f t="shared" si="87"/>
        <v>0</v>
      </c>
      <c r="AY217">
        <f t="shared" si="84"/>
        <v>3</v>
      </c>
    </row>
    <row r="218" spans="1:51">
      <c r="A218" s="1" t="s">
        <v>326</v>
      </c>
      <c r="B218" s="6">
        <v>20290567</v>
      </c>
      <c r="F218" t="s">
        <v>102</v>
      </c>
      <c r="G218" s="1">
        <v>56</v>
      </c>
      <c r="H218" t="s">
        <v>110</v>
      </c>
      <c r="I218">
        <v>1.018</v>
      </c>
      <c r="J218">
        <f t="shared" si="89"/>
        <v>0</v>
      </c>
      <c r="K218">
        <v>6.5</v>
      </c>
      <c r="L218">
        <f t="shared" si="85"/>
        <v>0</v>
      </c>
      <c r="M218">
        <v>0</v>
      </c>
      <c r="N218">
        <f t="shared" si="67"/>
        <v>0</v>
      </c>
      <c r="O218">
        <v>0</v>
      </c>
      <c r="P218">
        <f t="shared" si="77"/>
        <v>0</v>
      </c>
      <c r="Q218">
        <v>0</v>
      </c>
      <c r="R218">
        <f t="shared" si="73"/>
        <v>0</v>
      </c>
      <c r="S218">
        <v>0</v>
      </c>
      <c r="T218">
        <f t="shared" si="69"/>
        <v>0</v>
      </c>
      <c r="U218">
        <v>0</v>
      </c>
      <c r="V218">
        <f t="shared" si="70"/>
        <v>0</v>
      </c>
      <c r="W218">
        <v>0</v>
      </c>
      <c r="X218">
        <f t="shared" si="74"/>
        <v>0</v>
      </c>
      <c r="Y218">
        <v>0</v>
      </c>
      <c r="Z218">
        <f t="shared" si="83"/>
        <v>0</v>
      </c>
      <c r="AA218">
        <v>0</v>
      </c>
      <c r="AB218">
        <f t="shared" si="81"/>
        <v>0</v>
      </c>
      <c r="AC218">
        <v>5.4</v>
      </c>
      <c r="AD218">
        <f t="shared" si="80"/>
        <v>0</v>
      </c>
      <c r="AE218">
        <v>0.3</v>
      </c>
      <c r="AF218">
        <f t="shared" si="68"/>
        <v>0</v>
      </c>
      <c r="AG218">
        <v>1.2</v>
      </c>
      <c r="AH218">
        <f t="shared" si="75"/>
        <v>0</v>
      </c>
      <c r="AI218">
        <v>0</v>
      </c>
      <c r="AJ218">
        <f t="shared" si="76"/>
        <v>0</v>
      </c>
      <c r="AK218">
        <v>6.4</v>
      </c>
      <c r="AL218">
        <f t="shared" si="78"/>
        <v>0</v>
      </c>
      <c r="AM218">
        <v>0</v>
      </c>
      <c r="AN218">
        <f t="shared" si="82"/>
        <v>0</v>
      </c>
      <c r="AO218">
        <v>0</v>
      </c>
      <c r="AP218">
        <f t="shared" si="71"/>
        <v>0</v>
      </c>
      <c r="AQ218">
        <v>1.2</v>
      </c>
      <c r="AR218">
        <f t="shared" si="88"/>
        <v>0</v>
      </c>
      <c r="AS218">
        <v>0</v>
      </c>
      <c r="AT218">
        <f t="shared" si="72"/>
        <v>0</v>
      </c>
      <c r="AU218">
        <v>0.1</v>
      </c>
      <c r="AV218">
        <f t="shared" si="79"/>
        <v>0</v>
      </c>
      <c r="AW218">
        <v>0</v>
      </c>
      <c r="AX218">
        <f t="shared" si="87"/>
        <v>0</v>
      </c>
      <c r="AY218">
        <f t="shared" si="84"/>
        <v>0</v>
      </c>
    </row>
    <row r="219" spans="1:51">
      <c r="A219" s="1" t="s">
        <v>327</v>
      </c>
      <c r="B219" s="6">
        <v>20290566</v>
      </c>
      <c r="F219" t="s">
        <v>102</v>
      </c>
      <c r="G219" s="1">
        <v>71</v>
      </c>
      <c r="H219" t="s">
        <v>110</v>
      </c>
      <c r="I219">
        <v>1.016</v>
      </c>
      <c r="J219">
        <f t="shared" si="89"/>
        <v>0</v>
      </c>
      <c r="K219">
        <v>7</v>
      </c>
      <c r="L219">
        <f t="shared" si="85"/>
        <v>0</v>
      </c>
      <c r="M219">
        <v>0</v>
      </c>
      <c r="N219">
        <f t="shared" si="67"/>
        <v>0</v>
      </c>
      <c r="O219">
        <v>0</v>
      </c>
      <c r="P219">
        <f t="shared" si="77"/>
        <v>0</v>
      </c>
      <c r="Q219">
        <v>0</v>
      </c>
      <c r="R219">
        <f t="shared" si="73"/>
        <v>0</v>
      </c>
      <c r="S219">
        <v>0</v>
      </c>
      <c r="T219">
        <f t="shared" si="69"/>
        <v>0</v>
      </c>
      <c r="U219">
        <v>0</v>
      </c>
      <c r="V219">
        <f t="shared" si="70"/>
        <v>0</v>
      </c>
      <c r="W219">
        <v>0</v>
      </c>
      <c r="X219">
        <f t="shared" si="74"/>
        <v>0</v>
      </c>
      <c r="Y219">
        <v>0</v>
      </c>
      <c r="Z219">
        <f t="shared" si="83"/>
        <v>0</v>
      </c>
      <c r="AA219">
        <v>0</v>
      </c>
      <c r="AB219">
        <f t="shared" si="81"/>
        <v>0</v>
      </c>
      <c r="AC219">
        <v>3.4</v>
      </c>
      <c r="AD219">
        <f t="shared" si="80"/>
        <v>0</v>
      </c>
      <c r="AE219">
        <v>1.5</v>
      </c>
      <c r="AF219">
        <f t="shared" si="68"/>
        <v>0</v>
      </c>
      <c r="AG219">
        <v>0.7</v>
      </c>
      <c r="AH219">
        <f t="shared" si="75"/>
        <v>0</v>
      </c>
      <c r="AI219">
        <v>0.12</v>
      </c>
      <c r="AJ219">
        <f t="shared" si="76"/>
        <v>0</v>
      </c>
      <c r="AK219">
        <v>6.4</v>
      </c>
      <c r="AL219">
        <f t="shared" si="78"/>
        <v>0</v>
      </c>
      <c r="AM219">
        <v>0.1</v>
      </c>
      <c r="AN219">
        <f t="shared" si="82"/>
        <v>0</v>
      </c>
      <c r="AO219">
        <v>0</v>
      </c>
      <c r="AP219">
        <f t="shared" si="71"/>
        <v>0</v>
      </c>
      <c r="AQ219">
        <v>0.6</v>
      </c>
      <c r="AR219">
        <f t="shared" si="88"/>
        <v>0</v>
      </c>
      <c r="AS219">
        <v>0.12</v>
      </c>
      <c r="AT219">
        <f t="shared" si="72"/>
        <v>0</v>
      </c>
      <c r="AU219">
        <v>0.1</v>
      </c>
      <c r="AV219">
        <f t="shared" si="79"/>
        <v>0</v>
      </c>
      <c r="AW219">
        <v>0</v>
      </c>
      <c r="AX219">
        <f t="shared" si="87"/>
        <v>0</v>
      </c>
      <c r="AY219">
        <f t="shared" si="84"/>
        <v>0</v>
      </c>
    </row>
    <row r="220" spans="1:51">
      <c r="A220" s="1" t="s">
        <v>328</v>
      </c>
      <c r="B220" s="6">
        <v>20290565</v>
      </c>
      <c r="F220" t="s">
        <v>102</v>
      </c>
      <c r="G220" s="1">
        <v>83</v>
      </c>
      <c r="H220" t="s">
        <v>103</v>
      </c>
      <c r="I220">
        <v>1.0069999999999999</v>
      </c>
      <c r="J220">
        <f t="shared" si="89"/>
        <v>1</v>
      </c>
      <c r="K220">
        <v>6</v>
      </c>
      <c r="L220">
        <f t="shared" si="85"/>
        <v>0</v>
      </c>
      <c r="M220">
        <v>0</v>
      </c>
      <c r="N220">
        <f t="shared" si="67"/>
        <v>0</v>
      </c>
      <c r="O220">
        <v>0</v>
      </c>
      <c r="P220">
        <f t="shared" si="77"/>
        <v>0</v>
      </c>
      <c r="Q220">
        <v>0</v>
      </c>
      <c r="R220">
        <f t="shared" si="73"/>
        <v>0</v>
      </c>
      <c r="S220">
        <v>0</v>
      </c>
      <c r="T220">
        <f t="shared" si="69"/>
        <v>0</v>
      </c>
      <c r="U220">
        <v>0</v>
      </c>
      <c r="V220">
        <f t="shared" si="70"/>
        <v>0</v>
      </c>
      <c r="W220">
        <v>0</v>
      </c>
      <c r="X220">
        <f t="shared" si="74"/>
        <v>0</v>
      </c>
      <c r="Y220">
        <v>0</v>
      </c>
      <c r="Z220">
        <f t="shared" si="83"/>
        <v>0</v>
      </c>
      <c r="AA220">
        <v>0</v>
      </c>
      <c r="AB220">
        <f t="shared" si="81"/>
        <v>0</v>
      </c>
      <c r="AC220">
        <v>1.5</v>
      </c>
      <c r="AD220">
        <f t="shared" si="80"/>
        <v>0</v>
      </c>
      <c r="AE220">
        <v>0.1</v>
      </c>
      <c r="AF220">
        <f t="shared" si="68"/>
        <v>0</v>
      </c>
      <c r="AG220">
        <v>0</v>
      </c>
      <c r="AH220">
        <f t="shared" si="75"/>
        <v>0</v>
      </c>
      <c r="AI220">
        <v>0</v>
      </c>
      <c r="AJ220">
        <f t="shared" si="76"/>
        <v>0</v>
      </c>
      <c r="AK220">
        <v>0</v>
      </c>
      <c r="AL220">
        <f t="shared" si="78"/>
        <v>0</v>
      </c>
      <c r="AM220">
        <v>0</v>
      </c>
      <c r="AN220">
        <f t="shared" si="82"/>
        <v>0</v>
      </c>
      <c r="AO220">
        <v>0</v>
      </c>
      <c r="AP220">
        <f t="shared" si="71"/>
        <v>0</v>
      </c>
      <c r="AQ220">
        <v>0</v>
      </c>
      <c r="AR220">
        <f t="shared" si="88"/>
        <v>0</v>
      </c>
      <c r="AS220">
        <v>0</v>
      </c>
      <c r="AT220">
        <f t="shared" si="72"/>
        <v>0</v>
      </c>
      <c r="AU220">
        <v>0</v>
      </c>
      <c r="AV220">
        <f t="shared" si="79"/>
        <v>0</v>
      </c>
      <c r="AW220">
        <v>0</v>
      </c>
      <c r="AX220">
        <f t="shared" si="87"/>
        <v>0</v>
      </c>
      <c r="AY220">
        <f t="shared" si="84"/>
        <v>0</v>
      </c>
    </row>
    <row r="221" spans="1:51">
      <c r="A221" s="1" t="s">
        <v>329</v>
      </c>
      <c r="B221" s="6">
        <v>20290564</v>
      </c>
      <c r="F221" t="s">
        <v>105</v>
      </c>
      <c r="G221" s="1">
        <v>22</v>
      </c>
      <c r="H221" t="s">
        <v>110</v>
      </c>
      <c r="I221">
        <v>1.014</v>
      </c>
      <c r="J221">
        <f t="shared" si="89"/>
        <v>0</v>
      </c>
      <c r="K221">
        <v>5.5</v>
      </c>
      <c r="L221">
        <f t="shared" si="85"/>
        <v>0</v>
      </c>
      <c r="M221">
        <v>0</v>
      </c>
      <c r="N221">
        <f t="shared" si="67"/>
        <v>0</v>
      </c>
      <c r="O221">
        <v>0</v>
      </c>
      <c r="P221">
        <f t="shared" si="77"/>
        <v>0</v>
      </c>
      <c r="Q221">
        <v>0</v>
      </c>
      <c r="R221">
        <f t="shared" si="73"/>
        <v>0</v>
      </c>
      <c r="S221">
        <v>0</v>
      </c>
      <c r="T221">
        <f t="shared" si="69"/>
        <v>0</v>
      </c>
      <c r="U221">
        <v>0</v>
      </c>
      <c r="V221">
        <f t="shared" si="70"/>
        <v>0</v>
      </c>
      <c r="W221">
        <v>0</v>
      </c>
      <c r="X221">
        <f t="shared" si="74"/>
        <v>0</v>
      </c>
      <c r="Y221">
        <v>0</v>
      </c>
      <c r="Z221">
        <f t="shared" si="83"/>
        <v>0</v>
      </c>
      <c r="AA221">
        <v>0</v>
      </c>
      <c r="AB221">
        <f t="shared" si="81"/>
        <v>0</v>
      </c>
      <c r="AC221">
        <v>12.8</v>
      </c>
      <c r="AD221">
        <f t="shared" si="80"/>
        <v>0</v>
      </c>
      <c r="AE221">
        <v>3.4</v>
      </c>
      <c r="AF221">
        <f t="shared" si="68"/>
        <v>0</v>
      </c>
      <c r="AG221">
        <v>1.2</v>
      </c>
      <c r="AH221">
        <f t="shared" si="75"/>
        <v>0</v>
      </c>
      <c r="AI221">
        <v>0.12</v>
      </c>
      <c r="AJ221">
        <f t="shared" si="76"/>
        <v>0</v>
      </c>
      <c r="AK221">
        <v>47</v>
      </c>
      <c r="AL221">
        <f t="shared" si="78"/>
        <v>0</v>
      </c>
      <c r="AM221">
        <v>0.1</v>
      </c>
      <c r="AN221">
        <f t="shared" si="82"/>
        <v>0</v>
      </c>
      <c r="AO221">
        <v>0</v>
      </c>
      <c r="AP221">
        <f t="shared" si="71"/>
        <v>0</v>
      </c>
      <c r="AQ221">
        <v>0.7</v>
      </c>
      <c r="AR221">
        <f t="shared" si="88"/>
        <v>0</v>
      </c>
      <c r="AS221">
        <v>0.12</v>
      </c>
      <c r="AT221">
        <f t="shared" si="72"/>
        <v>0</v>
      </c>
      <c r="AU221">
        <v>1.6</v>
      </c>
      <c r="AV221">
        <f t="shared" si="79"/>
        <v>0</v>
      </c>
      <c r="AW221">
        <v>0</v>
      </c>
      <c r="AX221">
        <f t="shared" si="87"/>
        <v>0</v>
      </c>
      <c r="AY221">
        <f t="shared" si="84"/>
        <v>0</v>
      </c>
    </row>
    <row r="222" spans="1:51">
      <c r="A222" s="1" t="s">
        <v>330</v>
      </c>
      <c r="B222" s="6">
        <v>20290562</v>
      </c>
      <c r="F222" t="s">
        <v>105</v>
      </c>
      <c r="G222" s="1">
        <v>61</v>
      </c>
      <c r="H222" t="s">
        <v>103</v>
      </c>
      <c r="I222">
        <v>1.0049999999999999</v>
      </c>
      <c r="J222">
        <f t="shared" si="89"/>
        <v>1</v>
      </c>
      <c r="K222">
        <v>6</v>
      </c>
      <c r="L222">
        <f t="shared" si="85"/>
        <v>0</v>
      </c>
      <c r="M222">
        <v>0</v>
      </c>
      <c r="N222">
        <f t="shared" si="67"/>
        <v>0</v>
      </c>
      <c r="O222">
        <v>0</v>
      </c>
      <c r="P222">
        <f t="shared" si="77"/>
        <v>0</v>
      </c>
      <c r="Q222">
        <v>0</v>
      </c>
      <c r="R222">
        <f t="shared" si="73"/>
        <v>0</v>
      </c>
      <c r="S222">
        <v>0</v>
      </c>
      <c r="T222">
        <f t="shared" si="69"/>
        <v>0</v>
      </c>
      <c r="U222">
        <v>0</v>
      </c>
      <c r="V222">
        <f t="shared" si="70"/>
        <v>0</v>
      </c>
      <c r="W222">
        <v>0</v>
      </c>
      <c r="X222">
        <f t="shared" si="74"/>
        <v>0</v>
      </c>
      <c r="Y222">
        <v>0</v>
      </c>
      <c r="Z222">
        <f t="shared" si="83"/>
        <v>0</v>
      </c>
      <c r="AA222">
        <v>0</v>
      </c>
      <c r="AB222">
        <f t="shared" si="81"/>
        <v>0</v>
      </c>
      <c r="AC222">
        <v>8.4</v>
      </c>
      <c r="AD222">
        <f t="shared" si="80"/>
        <v>0</v>
      </c>
      <c r="AE222">
        <v>3.7</v>
      </c>
      <c r="AF222">
        <f t="shared" si="68"/>
        <v>0</v>
      </c>
      <c r="AG222">
        <v>0.9</v>
      </c>
      <c r="AH222">
        <f t="shared" si="75"/>
        <v>0</v>
      </c>
      <c r="AI222">
        <v>0</v>
      </c>
      <c r="AJ222">
        <f t="shared" si="76"/>
        <v>0</v>
      </c>
      <c r="AK222">
        <v>172.1</v>
      </c>
      <c r="AL222">
        <f t="shared" si="78"/>
        <v>0</v>
      </c>
      <c r="AM222">
        <v>0</v>
      </c>
      <c r="AN222">
        <f t="shared" si="82"/>
        <v>0</v>
      </c>
      <c r="AO222">
        <v>0</v>
      </c>
      <c r="AP222">
        <f t="shared" si="71"/>
        <v>0</v>
      </c>
      <c r="AQ222">
        <v>0.5</v>
      </c>
      <c r="AR222">
        <f t="shared" si="88"/>
        <v>0</v>
      </c>
      <c r="AS222">
        <v>0</v>
      </c>
      <c r="AT222">
        <f t="shared" si="72"/>
        <v>0</v>
      </c>
      <c r="AU222">
        <v>0</v>
      </c>
      <c r="AV222">
        <f t="shared" si="79"/>
        <v>0</v>
      </c>
      <c r="AW222">
        <v>0</v>
      </c>
      <c r="AX222">
        <f t="shared" si="87"/>
        <v>0</v>
      </c>
      <c r="AY222">
        <f t="shared" si="84"/>
        <v>0</v>
      </c>
    </row>
    <row r="223" spans="1:51">
      <c r="A223" s="1" t="s">
        <v>331</v>
      </c>
      <c r="B223" s="6">
        <v>20290560</v>
      </c>
      <c r="F223" t="s">
        <v>105</v>
      </c>
      <c r="G223" s="1">
        <v>21</v>
      </c>
      <c r="H223" t="s">
        <v>110</v>
      </c>
      <c r="I223">
        <v>1.0209999999999999</v>
      </c>
      <c r="J223">
        <f t="shared" si="89"/>
        <v>0</v>
      </c>
      <c r="K223">
        <v>6.5</v>
      </c>
      <c r="L223">
        <f t="shared" si="85"/>
        <v>0</v>
      </c>
      <c r="M223">
        <v>0</v>
      </c>
      <c r="N223">
        <f t="shared" si="67"/>
        <v>0</v>
      </c>
      <c r="O223">
        <v>0</v>
      </c>
      <c r="P223">
        <f t="shared" si="77"/>
        <v>0</v>
      </c>
      <c r="Q223">
        <v>0</v>
      </c>
      <c r="R223">
        <f t="shared" si="73"/>
        <v>0</v>
      </c>
      <c r="S223">
        <v>0</v>
      </c>
      <c r="T223">
        <f t="shared" si="69"/>
        <v>0</v>
      </c>
      <c r="U223">
        <v>0</v>
      </c>
      <c r="V223">
        <f t="shared" si="70"/>
        <v>0</v>
      </c>
      <c r="W223">
        <v>0</v>
      </c>
      <c r="X223">
        <f t="shared" si="74"/>
        <v>0</v>
      </c>
      <c r="Y223">
        <v>0</v>
      </c>
      <c r="Z223">
        <f t="shared" si="83"/>
        <v>0</v>
      </c>
      <c r="AA223">
        <v>0</v>
      </c>
      <c r="AB223">
        <f t="shared" si="81"/>
        <v>0</v>
      </c>
      <c r="AC223">
        <v>2.8</v>
      </c>
      <c r="AD223">
        <f t="shared" si="80"/>
        <v>0</v>
      </c>
      <c r="AE223">
        <v>0.2</v>
      </c>
      <c r="AF223">
        <f t="shared" si="68"/>
        <v>0</v>
      </c>
      <c r="AG223">
        <v>1.1000000000000001</v>
      </c>
      <c r="AH223">
        <f t="shared" si="75"/>
        <v>0</v>
      </c>
      <c r="AI223">
        <v>0</v>
      </c>
      <c r="AJ223">
        <f t="shared" si="76"/>
        <v>0</v>
      </c>
      <c r="AK223">
        <v>0.9</v>
      </c>
      <c r="AL223">
        <f t="shared" si="78"/>
        <v>0</v>
      </c>
      <c r="AM223">
        <v>0</v>
      </c>
      <c r="AN223">
        <f t="shared" si="82"/>
        <v>0</v>
      </c>
      <c r="AO223">
        <v>0</v>
      </c>
      <c r="AP223">
        <f t="shared" si="71"/>
        <v>0</v>
      </c>
      <c r="AQ223">
        <v>0.7</v>
      </c>
      <c r="AR223">
        <f t="shared" si="88"/>
        <v>0</v>
      </c>
      <c r="AS223">
        <v>0</v>
      </c>
      <c r="AT223">
        <f t="shared" si="72"/>
        <v>0</v>
      </c>
      <c r="AU223">
        <v>0.1</v>
      </c>
      <c r="AV223">
        <f t="shared" si="79"/>
        <v>0</v>
      </c>
      <c r="AW223">
        <v>0</v>
      </c>
      <c r="AX223">
        <f t="shared" si="87"/>
        <v>0</v>
      </c>
      <c r="AY223">
        <f t="shared" si="84"/>
        <v>0</v>
      </c>
    </row>
    <row r="224" spans="1:51">
      <c r="A224" s="1" t="s">
        <v>332</v>
      </c>
      <c r="B224" s="6">
        <v>20290559</v>
      </c>
      <c r="F224" t="s">
        <v>105</v>
      </c>
      <c r="G224" s="1">
        <v>60</v>
      </c>
      <c r="H224" t="s">
        <v>110</v>
      </c>
      <c r="I224">
        <v>1.016</v>
      </c>
      <c r="J224">
        <f t="shared" si="89"/>
        <v>0</v>
      </c>
      <c r="K224">
        <v>5.5</v>
      </c>
      <c r="L224">
        <f t="shared" si="85"/>
        <v>0</v>
      </c>
      <c r="M224">
        <v>0</v>
      </c>
      <c r="N224">
        <f t="shared" si="67"/>
        <v>0</v>
      </c>
      <c r="O224">
        <v>0</v>
      </c>
      <c r="P224">
        <f t="shared" si="77"/>
        <v>0</v>
      </c>
      <c r="Q224">
        <v>0</v>
      </c>
      <c r="R224">
        <f t="shared" si="73"/>
        <v>0</v>
      </c>
      <c r="S224">
        <v>0</v>
      </c>
      <c r="T224">
        <f t="shared" si="69"/>
        <v>0</v>
      </c>
      <c r="U224">
        <v>0</v>
      </c>
      <c r="V224">
        <f t="shared" si="70"/>
        <v>0</v>
      </c>
      <c r="W224">
        <v>0</v>
      </c>
      <c r="X224">
        <f t="shared" si="74"/>
        <v>0</v>
      </c>
      <c r="Y224">
        <v>0</v>
      </c>
      <c r="Z224">
        <f t="shared" si="83"/>
        <v>0</v>
      </c>
      <c r="AA224">
        <v>0</v>
      </c>
      <c r="AB224">
        <f t="shared" si="81"/>
        <v>0</v>
      </c>
      <c r="AC224">
        <v>2.2999999999999998</v>
      </c>
      <c r="AD224">
        <f t="shared" si="80"/>
        <v>0</v>
      </c>
      <c r="AE224">
        <v>0.7</v>
      </c>
      <c r="AF224">
        <f t="shared" si="68"/>
        <v>0</v>
      </c>
      <c r="AG224">
        <v>0.7</v>
      </c>
      <c r="AH224">
        <f t="shared" si="75"/>
        <v>0</v>
      </c>
      <c r="AI224">
        <v>0.25</v>
      </c>
      <c r="AJ224">
        <f t="shared" si="76"/>
        <v>0</v>
      </c>
      <c r="AK224">
        <v>2.7</v>
      </c>
      <c r="AL224">
        <f t="shared" si="78"/>
        <v>0</v>
      </c>
      <c r="AM224">
        <v>0</v>
      </c>
      <c r="AN224">
        <f t="shared" si="82"/>
        <v>0</v>
      </c>
      <c r="AO224">
        <v>0</v>
      </c>
      <c r="AP224">
        <f t="shared" si="71"/>
        <v>0</v>
      </c>
      <c r="AQ224">
        <v>0.6</v>
      </c>
      <c r="AR224">
        <f t="shared" si="88"/>
        <v>0</v>
      </c>
      <c r="AS224">
        <v>0</v>
      </c>
      <c r="AT224">
        <f t="shared" si="72"/>
        <v>0</v>
      </c>
      <c r="AU224">
        <v>0.5</v>
      </c>
      <c r="AV224">
        <f t="shared" si="79"/>
        <v>0</v>
      </c>
      <c r="AW224">
        <v>0</v>
      </c>
      <c r="AX224">
        <f t="shared" si="87"/>
        <v>0</v>
      </c>
      <c r="AY224">
        <f t="shared" si="84"/>
        <v>0</v>
      </c>
    </row>
    <row r="225" spans="1:51">
      <c r="A225" s="1" t="s">
        <v>333</v>
      </c>
      <c r="B225" s="6">
        <v>20290558</v>
      </c>
      <c r="F225" t="s">
        <v>105</v>
      </c>
      <c r="G225" s="1">
        <v>21</v>
      </c>
      <c r="H225" t="s">
        <v>110</v>
      </c>
      <c r="I225">
        <v>1.0129999999999999</v>
      </c>
      <c r="J225">
        <f t="shared" si="89"/>
        <v>0</v>
      </c>
      <c r="K225">
        <v>6.5</v>
      </c>
      <c r="L225">
        <f t="shared" si="85"/>
        <v>0</v>
      </c>
      <c r="M225">
        <v>0</v>
      </c>
      <c r="N225">
        <f t="shared" si="67"/>
        <v>0</v>
      </c>
      <c r="O225">
        <v>0</v>
      </c>
      <c r="P225">
        <f t="shared" si="77"/>
        <v>0</v>
      </c>
      <c r="Q225">
        <v>0</v>
      </c>
      <c r="R225">
        <f t="shared" si="73"/>
        <v>0</v>
      </c>
      <c r="S225">
        <v>0</v>
      </c>
      <c r="T225">
        <f t="shared" si="69"/>
        <v>0</v>
      </c>
      <c r="U225">
        <v>0</v>
      </c>
      <c r="V225">
        <f t="shared" si="70"/>
        <v>0</v>
      </c>
      <c r="W225">
        <v>0</v>
      </c>
      <c r="X225">
        <f t="shared" si="74"/>
        <v>0</v>
      </c>
      <c r="Y225">
        <v>0</v>
      </c>
      <c r="Z225">
        <f t="shared" si="83"/>
        <v>0</v>
      </c>
      <c r="AA225">
        <v>0</v>
      </c>
      <c r="AB225">
        <f t="shared" si="81"/>
        <v>0</v>
      </c>
      <c r="AC225">
        <v>3.6</v>
      </c>
      <c r="AD225">
        <f t="shared" si="80"/>
        <v>0</v>
      </c>
      <c r="AE225">
        <v>2.9</v>
      </c>
      <c r="AF225">
        <f t="shared" si="68"/>
        <v>0</v>
      </c>
      <c r="AG225">
        <v>3.3</v>
      </c>
      <c r="AH225">
        <f t="shared" si="75"/>
        <v>0</v>
      </c>
      <c r="AI225">
        <v>0.38</v>
      </c>
      <c r="AJ225">
        <f t="shared" si="76"/>
        <v>0</v>
      </c>
      <c r="AK225">
        <v>53.4</v>
      </c>
      <c r="AL225">
        <f t="shared" si="78"/>
        <v>0</v>
      </c>
      <c r="AM225">
        <v>0</v>
      </c>
      <c r="AN225">
        <f t="shared" si="82"/>
        <v>0</v>
      </c>
      <c r="AO225">
        <v>0</v>
      </c>
      <c r="AP225">
        <f t="shared" si="71"/>
        <v>0</v>
      </c>
      <c r="AQ225">
        <v>0.9</v>
      </c>
      <c r="AR225">
        <f t="shared" si="88"/>
        <v>0</v>
      </c>
      <c r="AS225">
        <v>0.12</v>
      </c>
      <c r="AT225">
        <f t="shared" si="72"/>
        <v>0</v>
      </c>
      <c r="AU225">
        <v>0.1</v>
      </c>
      <c r="AV225">
        <f t="shared" si="79"/>
        <v>0</v>
      </c>
      <c r="AW225">
        <v>0</v>
      </c>
      <c r="AX225">
        <f t="shared" si="87"/>
        <v>0</v>
      </c>
      <c r="AY225">
        <f t="shared" si="84"/>
        <v>0</v>
      </c>
    </row>
    <row r="226" spans="1:51">
      <c r="A226" s="1" t="s">
        <v>334</v>
      </c>
      <c r="B226" s="6">
        <v>20290557</v>
      </c>
      <c r="F226" t="s">
        <v>105</v>
      </c>
      <c r="G226" s="1">
        <v>23</v>
      </c>
      <c r="H226" t="s">
        <v>110</v>
      </c>
      <c r="I226">
        <v>1.008</v>
      </c>
      <c r="J226">
        <f t="shared" si="89"/>
        <v>1</v>
      </c>
      <c r="K226">
        <v>6.5</v>
      </c>
      <c r="L226">
        <f t="shared" si="85"/>
        <v>0</v>
      </c>
      <c r="M226">
        <v>0</v>
      </c>
      <c r="N226">
        <f t="shared" si="67"/>
        <v>0</v>
      </c>
      <c r="O226">
        <v>0</v>
      </c>
      <c r="P226">
        <f t="shared" si="77"/>
        <v>0</v>
      </c>
      <c r="Q226">
        <v>0</v>
      </c>
      <c r="R226">
        <f t="shared" si="73"/>
        <v>0</v>
      </c>
      <c r="S226">
        <v>0</v>
      </c>
      <c r="T226">
        <f t="shared" si="69"/>
        <v>0</v>
      </c>
      <c r="U226">
        <v>0</v>
      </c>
      <c r="V226">
        <f t="shared" si="70"/>
        <v>0</v>
      </c>
      <c r="W226">
        <v>0</v>
      </c>
      <c r="X226">
        <f t="shared" si="74"/>
        <v>0</v>
      </c>
      <c r="Y226">
        <v>0</v>
      </c>
      <c r="Z226">
        <f t="shared" si="83"/>
        <v>0</v>
      </c>
      <c r="AA226">
        <v>0</v>
      </c>
      <c r="AB226">
        <f t="shared" si="81"/>
        <v>0</v>
      </c>
      <c r="AC226">
        <v>8.9</v>
      </c>
      <c r="AD226">
        <f t="shared" si="80"/>
        <v>0</v>
      </c>
      <c r="AE226">
        <v>4.2</v>
      </c>
      <c r="AF226">
        <f t="shared" si="68"/>
        <v>0</v>
      </c>
      <c r="AG226">
        <v>6.6</v>
      </c>
      <c r="AH226">
        <f t="shared" si="75"/>
        <v>0</v>
      </c>
      <c r="AI226">
        <v>0</v>
      </c>
      <c r="AJ226">
        <f t="shared" si="76"/>
        <v>0</v>
      </c>
      <c r="AK226">
        <v>73.7</v>
      </c>
      <c r="AL226">
        <f t="shared" si="78"/>
        <v>0</v>
      </c>
      <c r="AM226">
        <v>0</v>
      </c>
      <c r="AN226">
        <f t="shared" si="82"/>
        <v>0</v>
      </c>
      <c r="AO226">
        <v>0</v>
      </c>
      <c r="AP226">
        <f t="shared" si="71"/>
        <v>0</v>
      </c>
      <c r="AQ226">
        <v>1</v>
      </c>
      <c r="AR226">
        <f t="shared" si="88"/>
        <v>0</v>
      </c>
      <c r="AS226">
        <v>0</v>
      </c>
      <c r="AT226">
        <f t="shared" si="72"/>
        <v>0</v>
      </c>
      <c r="AU226">
        <v>0</v>
      </c>
      <c r="AV226">
        <f t="shared" si="79"/>
        <v>0</v>
      </c>
      <c r="AW226">
        <v>0</v>
      </c>
      <c r="AX226">
        <f t="shared" si="87"/>
        <v>0</v>
      </c>
      <c r="AY226">
        <f t="shared" si="84"/>
        <v>0</v>
      </c>
    </row>
    <row r="227" spans="1:51">
      <c r="A227" s="1" t="s">
        <v>335</v>
      </c>
      <c r="B227" s="6">
        <v>20290556</v>
      </c>
      <c r="F227" t="s">
        <v>105</v>
      </c>
      <c r="G227" s="1">
        <v>60</v>
      </c>
      <c r="H227" t="s">
        <v>110</v>
      </c>
      <c r="I227">
        <v>1.0089999999999999</v>
      </c>
      <c r="J227">
        <f t="shared" si="89"/>
        <v>1</v>
      </c>
      <c r="K227">
        <v>5.5</v>
      </c>
      <c r="L227">
        <f t="shared" si="85"/>
        <v>0</v>
      </c>
      <c r="M227">
        <v>0</v>
      </c>
      <c r="N227">
        <f t="shared" si="67"/>
        <v>0</v>
      </c>
      <c r="O227">
        <v>0</v>
      </c>
      <c r="P227">
        <f t="shared" si="77"/>
        <v>0</v>
      </c>
      <c r="Q227">
        <v>0</v>
      </c>
      <c r="R227">
        <f t="shared" si="73"/>
        <v>0</v>
      </c>
      <c r="S227">
        <v>0</v>
      </c>
      <c r="T227">
        <f t="shared" si="69"/>
        <v>0</v>
      </c>
      <c r="U227">
        <v>0</v>
      </c>
      <c r="V227">
        <f t="shared" si="70"/>
        <v>0</v>
      </c>
      <c r="W227">
        <v>0</v>
      </c>
      <c r="X227">
        <f t="shared" si="74"/>
        <v>0</v>
      </c>
      <c r="Y227">
        <v>0</v>
      </c>
      <c r="Z227">
        <f t="shared" si="83"/>
        <v>0</v>
      </c>
      <c r="AA227">
        <v>0</v>
      </c>
      <c r="AB227">
        <f t="shared" si="81"/>
        <v>0</v>
      </c>
      <c r="AC227">
        <v>7.1</v>
      </c>
      <c r="AD227">
        <f t="shared" si="80"/>
        <v>0</v>
      </c>
      <c r="AE227">
        <v>0.9</v>
      </c>
      <c r="AF227">
        <f t="shared" si="68"/>
        <v>0</v>
      </c>
      <c r="AG227">
        <v>0.1</v>
      </c>
      <c r="AH227">
        <f t="shared" si="75"/>
        <v>0</v>
      </c>
      <c r="AI227">
        <v>0.25</v>
      </c>
      <c r="AJ227">
        <f t="shared" si="76"/>
        <v>0</v>
      </c>
      <c r="AK227">
        <v>0.9</v>
      </c>
      <c r="AL227">
        <f t="shared" si="78"/>
        <v>0</v>
      </c>
      <c r="AM227">
        <v>0</v>
      </c>
      <c r="AN227">
        <f t="shared" si="82"/>
        <v>0</v>
      </c>
      <c r="AO227">
        <v>0</v>
      </c>
      <c r="AP227">
        <f t="shared" si="71"/>
        <v>0</v>
      </c>
      <c r="AQ227">
        <v>0.1</v>
      </c>
      <c r="AR227">
        <f t="shared" si="88"/>
        <v>0</v>
      </c>
      <c r="AS227">
        <v>0.25</v>
      </c>
      <c r="AT227">
        <f t="shared" si="72"/>
        <v>0</v>
      </c>
      <c r="AU227">
        <v>0.4</v>
      </c>
      <c r="AV227">
        <f t="shared" si="79"/>
        <v>0</v>
      </c>
      <c r="AW227">
        <v>0</v>
      </c>
      <c r="AX227">
        <f t="shared" si="87"/>
        <v>0</v>
      </c>
      <c r="AY227">
        <f t="shared" si="84"/>
        <v>0</v>
      </c>
    </row>
    <row r="228" spans="1:51">
      <c r="A228" s="1" t="s">
        <v>336</v>
      </c>
      <c r="B228" s="6">
        <v>20290555</v>
      </c>
      <c r="F228" t="s">
        <v>105</v>
      </c>
      <c r="G228" s="1">
        <v>56</v>
      </c>
      <c r="H228" t="s">
        <v>110</v>
      </c>
      <c r="I228">
        <v>1.0049999999999999</v>
      </c>
      <c r="J228">
        <f t="shared" si="89"/>
        <v>1</v>
      </c>
      <c r="K228">
        <v>5.5</v>
      </c>
      <c r="L228">
        <f t="shared" si="85"/>
        <v>0</v>
      </c>
      <c r="M228">
        <v>0</v>
      </c>
      <c r="N228">
        <f t="shared" si="67"/>
        <v>0</v>
      </c>
      <c r="O228">
        <v>0</v>
      </c>
      <c r="P228">
        <f t="shared" si="77"/>
        <v>0</v>
      </c>
      <c r="Q228">
        <v>0</v>
      </c>
      <c r="R228">
        <f t="shared" si="73"/>
        <v>0</v>
      </c>
      <c r="S228">
        <v>0</v>
      </c>
      <c r="T228">
        <f t="shared" si="69"/>
        <v>0</v>
      </c>
      <c r="U228">
        <v>250</v>
      </c>
      <c r="V228">
        <f t="shared" si="70"/>
        <v>1</v>
      </c>
      <c r="W228">
        <v>0</v>
      </c>
      <c r="X228">
        <f t="shared" si="74"/>
        <v>0</v>
      </c>
      <c r="Y228">
        <v>0</v>
      </c>
      <c r="Z228">
        <f t="shared" si="83"/>
        <v>0</v>
      </c>
      <c r="AA228">
        <v>0</v>
      </c>
      <c r="AB228">
        <f t="shared" si="81"/>
        <v>0</v>
      </c>
      <c r="AC228">
        <v>3.3</v>
      </c>
      <c r="AD228">
        <f t="shared" si="80"/>
        <v>0</v>
      </c>
      <c r="AE228">
        <v>56.5</v>
      </c>
      <c r="AF228">
        <f t="shared" si="68"/>
        <v>1</v>
      </c>
      <c r="AG228">
        <v>7.9</v>
      </c>
      <c r="AH228">
        <f t="shared" si="75"/>
        <v>0</v>
      </c>
      <c r="AI228">
        <v>0.51</v>
      </c>
      <c r="AJ228">
        <f t="shared" si="76"/>
        <v>0</v>
      </c>
      <c r="AK228">
        <v>76.400000000000006</v>
      </c>
      <c r="AL228">
        <f t="shared" si="78"/>
        <v>0</v>
      </c>
      <c r="AM228">
        <v>0.6</v>
      </c>
      <c r="AN228">
        <f t="shared" si="82"/>
        <v>1</v>
      </c>
      <c r="AO228">
        <v>0</v>
      </c>
      <c r="AP228">
        <f t="shared" si="71"/>
        <v>0</v>
      </c>
      <c r="AQ228">
        <v>2.4</v>
      </c>
      <c r="AR228">
        <f t="shared" si="88"/>
        <v>0</v>
      </c>
      <c r="AS228">
        <v>0.38</v>
      </c>
      <c r="AT228">
        <f t="shared" si="72"/>
        <v>0</v>
      </c>
      <c r="AU228">
        <v>0</v>
      </c>
      <c r="AV228">
        <f t="shared" si="79"/>
        <v>0</v>
      </c>
      <c r="AW228">
        <v>0</v>
      </c>
      <c r="AX228">
        <f t="shared" si="87"/>
        <v>0</v>
      </c>
      <c r="AY228">
        <f t="shared" si="84"/>
        <v>3</v>
      </c>
    </row>
    <row r="229" spans="1:51">
      <c r="A229" s="1" t="s">
        <v>337</v>
      </c>
      <c r="B229" s="6">
        <v>20290554</v>
      </c>
      <c r="F229" t="s">
        <v>102</v>
      </c>
      <c r="G229" s="1">
        <v>71</v>
      </c>
      <c r="H229" t="s">
        <v>110</v>
      </c>
      <c r="I229">
        <v>1.016</v>
      </c>
      <c r="J229">
        <f t="shared" si="89"/>
        <v>0</v>
      </c>
      <c r="K229">
        <v>7</v>
      </c>
      <c r="L229">
        <f t="shared" si="85"/>
        <v>0</v>
      </c>
      <c r="M229">
        <v>0</v>
      </c>
      <c r="N229">
        <f t="shared" si="67"/>
        <v>0</v>
      </c>
      <c r="O229">
        <v>0</v>
      </c>
      <c r="P229">
        <f t="shared" si="77"/>
        <v>0</v>
      </c>
      <c r="Q229">
        <v>0</v>
      </c>
      <c r="R229">
        <f t="shared" si="73"/>
        <v>0</v>
      </c>
      <c r="S229">
        <v>0</v>
      </c>
      <c r="T229">
        <f t="shared" si="69"/>
        <v>0</v>
      </c>
      <c r="U229">
        <v>0</v>
      </c>
      <c r="V229">
        <f t="shared" si="70"/>
        <v>0</v>
      </c>
      <c r="W229">
        <v>0</v>
      </c>
      <c r="X229">
        <f t="shared" si="74"/>
        <v>0</v>
      </c>
      <c r="Y229">
        <v>0</v>
      </c>
      <c r="Z229">
        <f t="shared" si="83"/>
        <v>0</v>
      </c>
      <c r="AA229">
        <v>0</v>
      </c>
      <c r="AB229">
        <f t="shared" si="81"/>
        <v>0</v>
      </c>
      <c r="AC229">
        <v>11.3</v>
      </c>
      <c r="AD229">
        <f t="shared" si="80"/>
        <v>0</v>
      </c>
      <c r="AE229">
        <v>0.3</v>
      </c>
      <c r="AF229">
        <f t="shared" si="68"/>
        <v>0</v>
      </c>
      <c r="AG229">
        <v>1.6</v>
      </c>
      <c r="AH229">
        <f t="shared" si="75"/>
        <v>0</v>
      </c>
      <c r="AI229">
        <v>0.38</v>
      </c>
      <c r="AJ229">
        <f t="shared" si="76"/>
        <v>0</v>
      </c>
      <c r="AK229">
        <v>12.8</v>
      </c>
      <c r="AL229">
        <f t="shared" si="78"/>
        <v>0</v>
      </c>
      <c r="AM229">
        <v>0</v>
      </c>
      <c r="AN229">
        <f t="shared" si="82"/>
        <v>0</v>
      </c>
      <c r="AO229">
        <v>0</v>
      </c>
      <c r="AP229">
        <f t="shared" si="71"/>
        <v>0</v>
      </c>
      <c r="AQ229">
        <v>1.1000000000000001</v>
      </c>
      <c r="AR229">
        <f t="shared" si="88"/>
        <v>0</v>
      </c>
      <c r="AS229">
        <v>0.38</v>
      </c>
      <c r="AT229">
        <f t="shared" si="72"/>
        <v>0</v>
      </c>
      <c r="AU229">
        <v>0</v>
      </c>
      <c r="AV229">
        <f t="shared" si="79"/>
        <v>0</v>
      </c>
      <c r="AW229">
        <v>0</v>
      </c>
      <c r="AX229">
        <f t="shared" si="87"/>
        <v>0</v>
      </c>
      <c r="AY229">
        <f t="shared" si="84"/>
        <v>0</v>
      </c>
    </row>
    <row r="230" spans="1:51">
      <c r="A230" s="1" t="s">
        <v>338</v>
      </c>
      <c r="B230" s="6">
        <v>20290553</v>
      </c>
      <c r="F230" t="s">
        <v>105</v>
      </c>
      <c r="G230" s="1">
        <v>80</v>
      </c>
      <c r="H230" t="s">
        <v>103</v>
      </c>
      <c r="I230">
        <v>1.0049999999999999</v>
      </c>
      <c r="J230">
        <f t="shared" si="89"/>
        <v>1</v>
      </c>
      <c r="K230">
        <v>5</v>
      </c>
      <c r="L230">
        <f t="shared" si="85"/>
        <v>0</v>
      </c>
      <c r="M230">
        <v>0</v>
      </c>
      <c r="N230">
        <f t="shared" si="67"/>
        <v>0</v>
      </c>
      <c r="O230">
        <v>0</v>
      </c>
      <c r="P230">
        <f t="shared" si="77"/>
        <v>0</v>
      </c>
      <c r="Q230">
        <v>0</v>
      </c>
      <c r="R230">
        <f t="shared" si="73"/>
        <v>0</v>
      </c>
      <c r="S230">
        <v>0</v>
      </c>
      <c r="T230">
        <f t="shared" si="69"/>
        <v>0</v>
      </c>
      <c r="U230">
        <v>0</v>
      </c>
      <c r="V230">
        <f t="shared" si="70"/>
        <v>0</v>
      </c>
      <c r="W230">
        <v>0</v>
      </c>
      <c r="X230">
        <f t="shared" si="74"/>
        <v>0</v>
      </c>
      <c r="Y230">
        <v>0</v>
      </c>
      <c r="Z230">
        <f t="shared" si="83"/>
        <v>0</v>
      </c>
      <c r="AA230">
        <v>0</v>
      </c>
      <c r="AB230">
        <f t="shared" si="81"/>
        <v>0</v>
      </c>
      <c r="AC230">
        <v>1.5</v>
      </c>
      <c r="AD230">
        <f t="shared" si="80"/>
        <v>0</v>
      </c>
      <c r="AE230">
        <v>2.2000000000000002</v>
      </c>
      <c r="AF230">
        <f t="shared" si="68"/>
        <v>0</v>
      </c>
      <c r="AG230">
        <v>0.3</v>
      </c>
      <c r="AH230">
        <f t="shared" si="75"/>
        <v>0</v>
      </c>
      <c r="AI230">
        <v>0</v>
      </c>
      <c r="AJ230">
        <f t="shared" si="76"/>
        <v>0</v>
      </c>
      <c r="AK230">
        <v>1.8</v>
      </c>
      <c r="AL230">
        <f t="shared" si="78"/>
        <v>0</v>
      </c>
      <c r="AM230">
        <v>0.1</v>
      </c>
      <c r="AN230">
        <f t="shared" si="82"/>
        <v>0</v>
      </c>
      <c r="AO230">
        <v>0</v>
      </c>
      <c r="AP230">
        <f t="shared" si="71"/>
        <v>0</v>
      </c>
      <c r="AQ230">
        <v>0.1</v>
      </c>
      <c r="AR230">
        <f t="shared" si="88"/>
        <v>0</v>
      </c>
      <c r="AS230">
        <v>0</v>
      </c>
      <c r="AT230">
        <f t="shared" si="72"/>
        <v>0</v>
      </c>
      <c r="AU230">
        <v>0</v>
      </c>
      <c r="AV230">
        <f t="shared" si="79"/>
        <v>0</v>
      </c>
      <c r="AW230">
        <v>0</v>
      </c>
      <c r="AX230">
        <f t="shared" si="87"/>
        <v>0</v>
      </c>
      <c r="AY230">
        <f t="shared" si="84"/>
        <v>0</v>
      </c>
    </row>
    <row r="231" spans="1:51">
      <c r="A231" s="1" t="s">
        <v>339</v>
      </c>
      <c r="B231" s="6">
        <v>20290552</v>
      </c>
      <c r="F231" t="s">
        <v>105</v>
      </c>
      <c r="G231" s="1">
        <v>81</v>
      </c>
      <c r="H231" t="s">
        <v>103</v>
      </c>
      <c r="I231">
        <v>1.002</v>
      </c>
      <c r="J231">
        <f t="shared" si="89"/>
        <v>1</v>
      </c>
      <c r="K231">
        <v>6.5</v>
      </c>
      <c r="L231">
        <f t="shared" si="85"/>
        <v>0</v>
      </c>
      <c r="M231">
        <v>0</v>
      </c>
      <c r="N231">
        <f t="shared" si="67"/>
        <v>0</v>
      </c>
      <c r="O231">
        <v>0</v>
      </c>
      <c r="P231">
        <f t="shared" si="77"/>
        <v>0</v>
      </c>
      <c r="Q231">
        <v>0</v>
      </c>
      <c r="R231">
        <f t="shared" si="73"/>
        <v>0</v>
      </c>
      <c r="S231">
        <v>0</v>
      </c>
      <c r="T231">
        <f t="shared" si="69"/>
        <v>0</v>
      </c>
      <c r="U231">
        <v>0</v>
      </c>
      <c r="V231">
        <f t="shared" si="70"/>
        <v>0</v>
      </c>
      <c r="W231">
        <v>0</v>
      </c>
      <c r="X231">
        <f t="shared" si="74"/>
        <v>0</v>
      </c>
      <c r="Y231">
        <v>0</v>
      </c>
      <c r="Z231">
        <f t="shared" si="83"/>
        <v>0</v>
      </c>
      <c r="AA231">
        <v>0</v>
      </c>
      <c r="AB231">
        <f t="shared" si="81"/>
        <v>0</v>
      </c>
      <c r="AC231">
        <v>3.3</v>
      </c>
      <c r="AD231">
        <f t="shared" si="80"/>
        <v>0</v>
      </c>
      <c r="AE231">
        <v>0.5</v>
      </c>
      <c r="AF231">
        <f t="shared" si="68"/>
        <v>0</v>
      </c>
      <c r="AG231">
        <v>0.6</v>
      </c>
      <c r="AH231">
        <f t="shared" si="75"/>
        <v>0</v>
      </c>
      <c r="AI231">
        <v>0</v>
      </c>
      <c r="AJ231">
        <f t="shared" si="76"/>
        <v>0</v>
      </c>
      <c r="AK231">
        <v>8.1999999999999993</v>
      </c>
      <c r="AL231">
        <f t="shared" si="78"/>
        <v>0</v>
      </c>
      <c r="AM231">
        <v>0</v>
      </c>
      <c r="AN231">
        <f t="shared" si="82"/>
        <v>0</v>
      </c>
      <c r="AO231">
        <v>0</v>
      </c>
      <c r="AP231">
        <f t="shared" si="71"/>
        <v>0</v>
      </c>
      <c r="AQ231">
        <v>0.1</v>
      </c>
      <c r="AR231">
        <f t="shared" si="88"/>
        <v>0</v>
      </c>
      <c r="AS231">
        <v>0</v>
      </c>
      <c r="AT231">
        <f t="shared" si="72"/>
        <v>0</v>
      </c>
      <c r="AU231">
        <v>0</v>
      </c>
      <c r="AV231">
        <f t="shared" si="79"/>
        <v>0</v>
      </c>
      <c r="AW231">
        <v>0</v>
      </c>
      <c r="AX231">
        <f t="shared" si="87"/>
        <v>0</v>
      </c>
      <c r="AY231">
        <f t="shared" si="84"/>
        <v>0</v>
      </c>
    </row>
    <row r="232" spans="1:51">
      <c r="A232" s="1" t="s">
        <v>340</v>
      </c>
      <c r="B232" s="6">
        <v>20290551</v>
      </c>
      <c r="F232" t="s">
        <v>105</v>
      </c>
      <c r="G232" s="1">
        <v>82</v>
      </c>
      <c r="H232" t="s">
        <v>106</v>
      </c>
      <c r="I232">
        <v>1.022</v>
      </c>
      <c r="J232">
        <f t="shared" si="89"/>
        <v>0</v>
      </c>
      <c r="K232">
        <v>5</v>
      </c>
      <c r="L232">
        <f t="shared" si="85"/>
        <v>0</v>
      </c>
      <c r="M232">
        <v>0.1</v>
      </c>
      <c r="N232">
        <f t="shared" si="67"/>
        <v>0</v>
      </c>
      <c r="O232">
        <v>0</v>
      </c>
      <c r="P232">
        <f t="shared" si="77"/>
        <v>0</v>
      </c>
      <c r="Q232">
        <v>0</v>
      </c>
      <c r="R232">
        <f t="shared" si="73"/>
        <v>0</v>
      </c>
      <c r="S232">
        <v>0</v>
      </c>
      <c r="T232">
        <f t="shared" si="69"/>
        <v>0</v>
      </c>
      <c r="U232">
        <v>0</v>
      </c>
      <c r="V232">
        <f t="shared" si="70"/>
        <v>0</v>
      </c>
      <c r="W232">
        <v>0</v>
      </c>
      <c r="X232">
        <f t="shared" si="74"/>
        <v>0</v>
      </c>
      <c r="Y232">
        <v>0</v>
      </c>
      <c r="Z232">
        <f t="shared" si="83"/>
        <v>0</v>
      </c>
      <c r="AA232">
        <v>0</v>
      </c>
      <c r="AB232">
        <f t="shared" si="81"/>
        <v>0</v>
      </c>
      <c r="AC232">
        <v>3.2</v>
      </c>
      <c r="AD232">
        <f t="shared" si="80"/>
        <v>0</v>
      </c>
      <c r="AE232">
        <v>3.3</v>
      </c>
      <c r="AF232">
        <f t="shared" si="68"/>
        <v>0</v>
      </c>
      <c r="AG232">
        <v>2.8</v>
      </c>
      <c r="AH232">
        <f t="shared" si="75"/>
        <v>0</v>
      </c>
      <c r="AI232">
        <v>0.25</v>
      </c>
      <c r="AJ232">
        <f t="shared" si="76"/>
        <v>0</v>
      </c>
      <c r="AK232">
        <v>0.9</v>
      </c>
      <c r="AL232">
        <f t="shared" si="78"/>
        <v>0</v>
      </c>
      <c r="AM232">
        <v>0</v>
      </c>
      <c r="AN232">
        <f t="shared" si="82"/>
        <v>0</v>
      </c>
      <c r="AO232">
        <v>0</v>
      </c>
      <c r="AP232">
        <f t="shared" si="71"/>
        <v>0</v>
      </c>
      <c r="AQ232">
        <v>1.8</v>
      </c>
      <c r="AR232">
        <f t="shared" si="88"/>
        <v>0</v>
      </c>
      <c r="AS232">
        <v>0.12</v>
      </c>
      <c r="AT232">
        <f t="shared" si="72"/>
        <v>0</v>
      </c>
      <c r="AU232">
        <v>1.2</v>
      </c>
      <c r="AV232">
        <f t="shared" si="79"/>
        <v>0</v>
      </c>
      <c r="AW232">
        <v>0</v>
      </c>
      <c r="AX232">
        <f t="shared" si="87"/>
        <v>0</v>
      </c>
      <c r="AY232">
        <f t="shared" si="84"/>
        <v>0</v>
      </c>
    </row>
    <row r="233" spans="1:51">
      <c r="A233" s="1" t="s">
        <v>341</v>
      </c>
      <c r="B233" s="6">
        <v>20290550</v>
      </c>
      <c r="F233" t="s">
        <v>105</v>
      </c>
      <c r="G233" s="1">
        <v>21</v>
      </c>
      <c r="H233" t="s">
        <v>106</v>
      </c>
      <c r="I233">
        <v>1.03</v>
      </c>
      <c r="J233">
        <f t="shared" si="89"/>
        <v>1</v>
      </c>
      <c r="K233">
        <v>6</v>
      </c>
      <c r="L233">
        <f t="shared" si="85"/>
        <v>0</v>
      </c>
      <c r="M233">
        <v>0.3</v>
      </c>
      <c r="N233">
        <f t="shared" si="67"/>
        <v>1</v>
      </c>
      <c r="O233">
        <v>0</v>
      </c>
      <c r="P233">
        <f t="shared" si="77"/>
        <v>0</v>
      </c>
      <c r="Q233">
        <v>0</v>
      </c>
      <c r="R233">
        <f t="shared" si="73"/>
        <v>0</v>
      </c>
      <c r="S233">
        <v>0</v>
      </c>
      <c r="T233">
        <f t="shared" si="69"/>
        <v>0</v>
      </c>
      <c r="U233">
        <v>0</v>
      </c>
      <c r="V233">
        <f t="shared" si="70"/>
        <v>0</v>
      </c>
      <c r="W233">
        <v>0</v>
      </c>
      <c r="X233">
        <f t="shared" si="74"/>
        <v>0</v>
      </c>
      <c r="Y233">
        <v>0</v>
      </c>
      <c r="Z233">
        <f t="shared" si="83"/>
        <v>0</v>
      </c>
      <c r="AA233">
        <v>0</v>
      </c>
      <c r="AB233">
        <f t="shared" si="81"/>
        <v>0</v>
      </c>
      <c r="AC233">
        <v>12.1</v>
      </c>
      <c r="AD233">
        <f t="shared" ref="AD233:AD296" si="90">IF(EXACT($F233,"m"),IF(AC233&gt;=0,IF(AC233&lt;=13.6,0,1),1),IF(AC233&gt;=0,IF(AC233&lt;=22.7,0,1),1))</f>
        <v>0</v>
      </c>
      <c r="AE233">
        <v>7.1</v>
      </c>
      <c r="AF233">
        <f t="shared" si="68"/>
        <v>0</v>
      </c>
      <c r="AG233">
        <v>2.4</v>
      </c>
      <c r="AH233">
        <f t="shared" si="75"/>
        <v>0</v>
      </c>
      <c r="AI233">
        <v>0.38</v>
      </c>
      <c r="AJ233">
        <f t="shared" si="76"/>
        <v>0</v>
      </c>
      <c r="AK233">
        <v>2.7</v>
      </c>
      <c r="AL233">
        <f t="shared" si="78"/>
        <v>0</v>
      </c>
      <c r="AM233">
        <v>0.6</v>
      </c>
      <c r="AN233">
        <f t="shared" si="82"/>
        <v>1</v>
      </c>
      <c r="AO233">
        <v>0</v>
      </c>
      <c r="AP233">
        <f t="shared" si="71"/>
        <v>0</v>
      </c>
      <c r="AQ233">
        <v>0.5</v>
      </c>
      <c r="AR233">
        <f t="shared" si="88"/>
        <v>0</v>
      </c>
      <c r="AS233">
        <v>0</v>
      </c>
      <c r="AT233">
        <f t="shared" si="72"/>
        <v>0</v>
      </c>
      <c r="AU233">
        <v>22.2</v>
      </c>
      <c r="AV233">
        <f t="shared" si="79"/>
        <v>1</v>
      </c>
      <c r="AW233">
        <v>0</v>
      </c>
      <c r="AX233">
        <f t="shared" si="87"/>
        <v>0</v>
      </c>
      <c r="AY233">
        <f t="shared" si="84"/>
        <v>3</v>
      </c>
    </row>
    <row r="234" spans="1:51">
      <c r="A234" s="1" t="s">
        <v>342</v>
      </c>
      <c r="B234" s="6">
        <v>20290549</v>
      </c>
      <c r="F234" t="s">
        <v>102</v>
      </c>
      <c r="G234" s="1">
        <v>21</v>
      </c>
      <c r="H234" t="s">
        <v>106</v>
      </c>
      <c r="I234">
        <v>1.034</v>
      </c>
      <c r="J234">
        <f t="shared" si="89"/>
        <v>1</v>
      </c>
      <c r="K234">
        <v>6</v>
      </c>
      <c r="L234">
        <f t="shared" si="85"/>
        <v>0</v>
      </c>
      <c r="M234">
        <v>0.2</v>
      </c>
      <c r="N234">
        <f t="shared" si="67"/>
        <v>0</v>
      </c>
      <c r="O234">
        <v>0</v>
      </c>
      <c r="P234">
        <f t="shared" si="77"/>
        <v>0</v>
      </c>
      <c r="Q234">
        <v>0</v>
      </c>
      <c r="R234">
        <f t="shared" si="73"/>
        <v>0</v>
      </c>
      <c r="S234">
        <v>0</v>
      </c>
      <c r="T234">
        <f t="shared" si="69"/>
        <v>0</v>
      </c>
      <c r="U234">
        <v>25</v>
      </c>
      <c r="V234">
        <f t="shared" si="70"/>
        <v>1</v>
      </c>
      <c r="W234">
        <v>0</v>
      </c>
      <c r="X234">
        <f t="shared" si="74"/>
        <v>0</v>
      </c>
      <c r="Y234">
        <v>0</v>
      </c>
      <c r="Z234">
        <f t="shared" si="83"/>
        <v>0</v>
      </c>
      <c r="AA234">
        <v>0</v>
      </c>
      <c r="AB234">
        <f t="shared" si="81"/>
        <v>0</v>
      </c>
      <c r="AC234">
        <v>5.4</v>
      </c>
      <c r="AD234">
        <f t="shared" si="90"/>
        <v>0</v>
      </c>
      <c r="AE234">
        <v>90.2</v>
      </c>
      <c r="AF234">
        <f t="shared" si="68"/>
        <v>1</v>
      </c>
      <c r="AG234">
        <v>8.6</v>
      </c>
      <c r="AH234">
        <f t="shared" si="75"/>
        <v>1</v>
      </c>
      <c r="AI234">
        <v>7.9</v>
      </c>
      <c r="AJ234">
        <f t="shared" si="76"/>
        <v>1</v>
      </c>
      <c r="AK234">
        <v>13.8</v>
      </c>
      <c r="AL234">
        <f t="shared" si="78"/>
        <v>0</v>
      </c>
      <c r="AM234">
        <v>53</v>
      </c>
      <c r="AN234">
        <f t="shared" si="82"/>
        <v>1</v>
      </c>
      <c r="AO234">
        <v>0</v>
      </c>
      <c r="AP234">
        <f t="shared" si="71"/>
        <v>0</v>
      </c>
      <c r="AQ234">
        <v>8.1999999999999993</v>
      </c>
      <c r="AR234">
        <f t="shared" si="88"/>
        <v>1</v>
      </c>
      <c r="AS234">
        <v>0.25</v>
      </c>
      <c r="AT234">
        <f t="shared" si="72"/>
        <v>0</v>
      </c>
      <c r="AU234">
        <v>10</v>
      </c>
      <c r="AV234">
        <f t="shared" si="79"/>
        <v>1</v>
      </c>
      <c r="AW234">
        <v>0</v>
      </c>
      <c r="AX234">
        <f t="shared" si="87"/>
        <v>0</v>
      </c>
      <c r="AY234">
        <f t="shared" si="84"/>
        <v>7</v>
      </c>
    </row>
    <row r="235" spans="1:51">
      <c r="A235" s="1" t="s">
        <v>343</v>
      </c>
      <c r="B235" s="6">
        <v>20290548</v>
      </c>
      <c r="F235" t="s">
        <v>105</v>
      </c>
      <c r="G235" s="1">
        <v>72</v>
      </c>
      <c r="H235" t="s">
        <v>110</v>
      </c>
      <c r="I235">
        <v>1.01</v>
      </c>
      <c r="J235">
        <f t="shared" si="89"/>
        <v>0</v>
      </c>
      <c r="K235">
        <v>6</v>
      </c>
      <c r="L235">
        <f t="shared" si="85"/>
        <v>0</v>
      </c>
      <c r="M235">
        <v>0</v>
      </c>
      <c r="N235">
        <f t="shared" si="67"/>
        <v>0</v>
      </c>
      <c r="O235">
        <v>0</v>
      </c>
      <c r="P235">
        <f t="shared" si="77"/>
        <v>0</v>
      </c>
      <c r="Q235">
        <v>0</v>
      </c>
      <c r="R235">
        <f t="shared" si="73"/>
        <v>0</v>
      </c>
      <c r="S235">
        <v>0</v>
      </c>
      <c r="T235">
        <f t="shared" si="69"/>
        <v>0</v>
      </c>
      <c r="U235">
        <v>0</v>
      </c>
      <c r="V235">
        <f t="shared" si="70"/>
        <v>0</v>
      </c>
      <c r="W235">
        <v>0</v>
      </c>
      <c r="X235">
        <f t="shared" si="74"/>
        <v>0</v>
      </c>
      <c r="Y235">
        <v>0</v>
      </c>
      <c r="Z235">
        <f t="shared" si="83"/>
        <v>0</v>
      </c>
      <c r="AA235">
        <v>0.3</v>
      </c>
      <c r="AB235">
        <f t="shared" si="81"/>
        <v>1</v>
      </c>
      <c r="AC235">
        <v>25.9</v>
      </c>
      <c r="AD235">
        <f t="shared" si="90"/>
        <v>1</v>
      </c>
      <c r="AE235">
        <v>2.4</v>
      </c>
      <c r="AF235">
        <f t="shared" si="68"/>
        <v>0</v>
      </c>
      <c r="AG235">
        <v>0.3</v>
      </c>
      <c r="AH235">
        <f t="shared" si="75"/>
        <v>0</v>
      </c>
      <c r="AI235">
        <v>0</v>
      </c>
      <c r="AJ235">
        <f t="shared" si="76"/>
        <v>0</v>
      </c>
      <c r="AK235">
        <v>0</v>
      </c>
      <c r="AL235">
        <f t="shared" si="78"/>
        <v>0</v>
      </c>
      <c r="AM235">
        <v>0.1</v>
      </c>
      <c r="AN235">
        <f t="shared" si="82"/>
        <v>0</v>
      </c>
      <c r="AO235">
        <v>0</v>
      </c>
      <c r="AP235">
        <f t="shared" si="71"/>
        <v>0</v>
      </c>
      <c r="AQ235">
        <v>0.2</v>
      </c>
      <c r="AR235">
        <f t="shared" si="88"/>
        <v>0</v>
      </c>
      <c r="AS235">
        <v>0</v>
      </c>
      <c r="AT235">
        <f t="shared" si="72"/>
        <v>0</v>
      </c>
      <c r="AU235">
        <v>0</v>
      </c>
      <c r="AV235">
        <f t="shared" si="79"/>
        <v>0</v>
      </c>
      <c r="AW235">
        <v>0</v>
      </c>
      <c r="AX235">
        <f t="shared" si="87"/>
        <v>0</v>
      </c>
      <c r="AY235">
        <f t="shared" si="84"/>
        <v>2</v>
      </c>
    </row>
    <row r="236" spans="1:51">
      <c r="A236" s="1" t="s">
        <v>344</v>
      </c>
      <c r="B236" s="6">
        <v>20290545</v>
      </c>
      <c r="F236" t="s">
        <v>105</v>
      </c>
      <c r="G236" s="1">
        <v>67</v>
      </c>
      <c r="H236" t="s">
        <v>110</v>
      </c>
      <c r="I236">
        <v>1.01</v>
      </c>
      <c r="J236">
        <f t="shared" si="89"/>
        <v>0</v>
      </c>
      <c r="K236">
        <v>5.5</v>
      </c>
      <c r="L236">
        <f t="shared" si="85"/>
        <v>0</v>
      </c>
      <c r="M236">
        <v>0</v>
      </c>
      <c r="N236">
        <f t="shared" si="67"/>
        <v>0</v>
      </c>
      <c r="O236">
        <v>0</v>
      </c>
      <c r="P236">
        <f t="shared" si="77"/>
        <v>0</v>
      </c>
      <c r="Q236">
        <v>0</v>
      </c>
      <c r="R236">
        <f t="shared" si="73"/>
        <v>0</v>
      </c>
      <c r="S236">
        <v>0</v>
      </c>
      <c r="T236">
        <f t="shared" si="69"/>
        <v>0</v>
      </c>
      <c r="U236">
        <v>25</v>
      </c>
      <c r="V236">
        <f t="shared" si="70"/>
        <v>1</v>
      </c>
      <c r="W236">
        <v>0</v>
      </c>
      <c r="X236">
        <f t="shared" si="74"/>
        <v>0</v>
      </c>
      <c r="Y236">
        <v>0</v>
      </c>
      <c r="Z236">
        <f t="shared" si="83"/>
        <v>0</v>
      </c>
      <c r="AA236">
        <v>0</v>
      </c>
      <c r="AB236">
        <f t="shared" si="81"/>
        <v>0</v>
      </c>
      <c r="AC236">
        <v>4.9000000000000004</v>
      </c>
      <c r="AD236">
        <f t="shared" si="90"/>
        <v>0</v>
      </c>
      <c r="AE236">
        <v>20.7</v>
      </c>
      <c r="AF236">
        <f t="shared" si="68"/>
        <v>1</v>
      </c>
      <c r="AG236">
        <v>2.9</v>
      </c>
      <c r="AH236">
        <f t="shared" si="75"/>
        <v>0</v>
      </c>
      <c r="AI236">
        <v>0</v>
      </c>
      <c r="AJ236">
        <f t="shared" si="76"/>
        <v>0</v>
      </c>
      <c r="AK236">
        <v>9.1999999999999993</v>
      </c>
      <c r="AL236">
        <f t="shared" si="78"/>
        <v>0</v>
      </c>
      <c r="AM236">
        <v>0.1</v>
      </c>
      <c r="AN236">
        <f t="shared" si="82"/>
        <v>0</v>
      </c>
      <c r="AO236">
        <v>0</v>
      </c>
      <c r="AP236">
        <f t="shared" si="71"/>
        <v>0</v>
      </c>
      <c r="AQ236">
        <v>1.2</v>
      </c>
      <c r="AR236">
        <f t="shared" si="88"/>
        <v>0</v>
      </c>
      <c r="AS236">
        <v>0</v>
      </c>
      <c r="AT236">
        <f t="shared" si="72"/>
        <v>0</v>
      </c>
      <c r="AU236">
        <v>0</v>
      </c>
      <c r="AV236">
        <f t="shared" si="79"/>
        <v>0</v>
      </c>
      <c r="AW236">
        <v>0</v>
      </c>
      <c r="AX236">
        <f t="shared" si="87"/>
        <v>0</v>
      </c>
      <c r="AY236">
        <f t="shared" si="84"/>
        <v>2</v>
      </c>
    </row>
    <row r="237" spans="1:51">
      <c r="A237" s="1" t="s">
        <v>345</v>
      </c>
      <c r="B237" s="6">
        <v>20290544</v>
      </c>
      <c r="F237" t="s">
        <v>105</v>
      </c>
      <c r="G237" s="1">
        <v>54</v>
      </c>
      <c r="H237" t="s">
        <v>110</v>
      </c>
      <c r="I237">
        <v>1.012</v>
      </c>
      <c r="J237">
        <f t="shared" si="89"/>
        <v>0</v>
      </c>
      <c r="K237">
        <v>6</v>
      </c>
      <c r="L237">
        <f t="shared" si="85"/>
        <v>0</v>
      </c>
      <c r="M237">
        <v>0</v>
      </c>
      <c r="N237">
        <f t="shared" si="67"/>
        <v>0</v>
      </c>
      <c r="O237">
        <v>0</v>
      </c>
      <c r="P237">
        <f t="shared" si="77"/>
        <v>0</v>
      </c>
      <c r="Q237">
        <v>0</v>
      </c>
      <c r="R237">
        <f t="shared" si="73"/>
        <v>0</v>
      </c>
      <c r="S237">
        <v>0</v>
      </c>
      <c r="T237">
        <f t="shared" si="69"/>
        <v>0</v>
      </c>
      <c r="U237">
        <v>50</v>
      </c>
      <c r="V237">
        <f t="shared" si="70"/>
        <v>1</v>
      </c>
      <c r="W237">
        <v>0</v>
      </c>
      <c r="X237">
        <f t="shared" si="74"/>
        <v>0</v>
      </c>
      <c r="Y237">
        <v>0</v>
      </c>
      <c r="Z237">
        <f t="shared" si="83"/>
        <v>0</v>
      </c>
      <c r="AA237">
        <v>0</v>
      </c>
      <c r="AB237">
        <f t="shared" si="81"/>
        <v>0</v>
      </c>
      <c r="AC237">
        <v>10.1</v>
      </c>
      <c r="AD237">
        <f t="shared" si="90"/>
        <v>0</v>
      </c>
      <c r="AE237">
        <v>22.8</v>
      </c>
      <c r="AF237">
        <f t="shared" si="68"/>
        <v>1</v>
      </c>
      <c r="AG237">
        <v>19.7</v>
      </c>
      <c r="AH237">
        <f t="shared" si="75"/>
        <v>0</v>
      </c>
      <c r="AI237">
        <v>156.6</v>
      </c>
      <c r="AJ237">
        <f t="shared" si="76"/>
        <v>1</v>
      </c>
      <c r="AK237">
        <v>0.2</v>
      </c>
      <c r="AL237">
        <f t="shared" si="78"/>
        <v>0</v>
      </c>
      <c r="AM237">
        <v>0</v>
      </c>
      <c r="AN237">
        <f t="shared" si="82"/>
        <v>0</v>
      </c>
      <c r="AO237">
        <v>3.4</v>
      </c>
      <c r="AP237">
        <f t="shared" si="71"/>
        <v>1</v>
      </c>
      <c r="AQ237">
        <v>3.4</v>
      </c>
      <c r="AR237">
        <f t="shared" si="88"/>
        <v>0</v>
      </c>
      <c r="AS237">
        <v>0</v>
      </c>
      <c r="AT237">
        <f t="shared" si="72"/>
        <v>0</v>
      </c>
      <c r="AU237">
        <v>0</v>
      </c>
      <c r="AV237">
        <f t="shared" si="79"/>
        <v>0</v>
      </c>
      <c r="AW237">
        <v>0</v>
      </c>
      <c r="AX237">
        <f t="shared" si="87"/>
        <v>0</v>
      </c>
      <c r="AY237">
        <f t="shared" si="84"/>
        <v>4</v>
      </c>
    </row>
    <row r="238" spans="1:51">
      <c r="A238" s="1" t="s">
        <v>346</v>
      </c>
      <c r="B238" s="6">
        <v>20290543</v>
      </c>
      <c r="F238" t="s">
        <v>102</v>
      </c>
      <c r="G238" s="1">
        <v>54</v>
      </c>
      <c r="H238" t="s">
        <v>106</v>
      </c>
      <c r="I238">
        <v>1.0249999999999999</v>
      </c>
      <c r="J238">
        <f t="shared" si="89"/>
        <v>1</v>
      </c>
      <c r="K238">
        <v>5.5</v>
      </c>
      <c r="L238">
        <f t="shared" si="85"/>
        <v>0</v>
      </c>
      <c r="M238">
        <v>0.2</v>
      </c>
      <c r="N238">
        <f t="shared" si="67"/>
        <v>0</v>
      </c>
      <c r="O238">
        <v>0</v>
      </c>
      <c r="P238">
        <f t="shared" si="77"/>
        <v>0</v>
      </c>
      <c r="Q238">
        <v>0</v>
      </c>
      <c r="R238">
        <f t="shared" si="73"/>
        <v>0</v>
      </c>
      <c r="S238">
        <v>0</v>
      </c>
      <c r="T238">
        <f t="shared" si="69"/>
        <v>0</v>
      </c>
      <c r="U238">
        <v>0</v>
      </c>
      <c r="V238">
        <f t="shared" si="70"/>
        <v>0</v>
      </c>
      <c r="W238">
        <v>0</v>
      </c>
      <c r="X238">
        <f t="shared" si="74"/>
        <v>0</v>
      </c>
      <c r="Y238">
        <v>0</v>
      </c>
      <c r="Z238">
        <f t="shared" si="83"/>
        <v>0</v>
      </c>
      <c r="AA238">
        <v>0</v>
      </c>
      <c r="AB238">
        <f t="shared" si="81"/>
        <v>0</v>
      </c>
      <c r="AC238">
        <v>1.4</v>
      </c>
      <c r="AD238">
        <f t="shared" si="90"/>
        <v>0</v>
      </c>
      <c r="AE238">
        <v>1.4</v>
      </c>
      <c r="AF238">
        <f t="shared" si="68"/>
        <v>0</v>
      </c>
      <c r="AG238">
        <v>3.3</v>
      </c>
      <c r="AH238">
        <f t="shared" si="75"/>
        <v>0</v>
      </c>
      <c r="AI238">
        <v>2.0699999999999998</v>
      </c>
      <c r="AJ238">
        <f t="shared" si="76"/>
        <v>0</v>
      </c>
      <c r="AK238">
        <v>2.7</v>
      </c>
      <c r="AL238">
        <f t="shared" si="78"/>
        <v>0</v>
      </c>
      <c r="AM238">
        <v>0</v>
      </c>
      <c r="AN238">
        <f t="shared" si="82"/>
        <v>0</v>
      </c>
      <c r="AO238">
        <v>0</v>
      </c>
      <c r="AP238">
        <f t="shared" si="71"/>
        <v>0</v>
      </c>
      <c r="AQ238">
        <v>2.7</v>
      </c>
      <c r="AR238">
        <f t="shared" si="88"/>
        <v>0</v>
      </c>
      <c r="AS238">
        <v>0.25</v>
      </c>
      <c r="AT238">
        <f t="shared" si="72"/>
        <v>0</v>
      </c>
      <c r="AU238">
        <v>3.2</v>
      </c>
      <c r="AV238">
        <f t="shared" si="79"/>
        <v>0</v>
      </c>
      <c r="AW238">
        <v>0</v>
      </c>
      <c r="AX238">
        <f t="shared" si="87"/>
        <v>0</v>
      </c>
      <c r="AY238">
        <f t="shared" si="84"/>
        <v>0</v>
      </c>
    </row>
    <row r="239" spans="1:51">
      <c r="A239" s="1" t="s">
        <v>347</v>
      </c>
      <c r="B239" s="6">
        <v>20290539</v>
      </c>
      <c r="F239" t="s">
        <v>102</v>
      </c>
      <c r="G239" s="1">
        <v>20</v>
      </c>
      <c r="H239" t="s">
        <v>106</v>
      </c>
      <c r="I239">
        <v>1.0209999999999999</v>
      </c>
      <c r="J239">
        <f t="shared" si="89"/>
        <v>0</v>
      </c>
      <c r="K239">
        <v>6.5</v>
      </c>
      <c r="L239">
        <f t="shared" si="85"/>
        <v>0</v>
      </c>
      <c r="M239">
        <v>0.1</v>
      </c>
      <c r="N239">
        <f t="shared" si="67"/>
        <v>0</v>
      </c>
      <c r="O239">
        <v>0</v>
      </c>
      <c r="P239">
        <f t="shared" si="77"/>
        <v>0</v>
      </c>
      <c r="Q239">
        <v>0</v>
      </c>
      <c r="R239">
        <f t="shared" si="73"/>
        <v>0</v>
      </c>
      <c r="S239">
        <v>0</v>
      </c>
      <c r="T239">
        <f t="shared" si="69"/>
        <v>0</v>
      </c>
      <c r="U239">
        <v>0</v>
      </c>
      <c r="V239">
        <f t="shared" si="70"/>
        <v>0</v>
      </c>
      <c r="W239">
        <v>0</v>
      </c>
      <c r="X239">
        <f t="shared" si="74"/>
        <v>0</v>
      </c>
      <c r="Y239">
        <v>0</v>
      </c>
      <c r="Z239">
        <f t="shared" si="83"/>
        <v>0</v>
      </c>
      <c r="AA239">
        <v>0</v>
      </c>
      <c r="AB239">
        <f t="shared" si="81"/>
        <v>0</v>
      </c>
      <c r="AC239">
        <v>3.3</v>
      </c>
      <c r="AD239">
        <f t="shared" si="90"/>
        <v>0</v>
      </c>
      <c r="AE239">
        <v>1</v>
      </c>
      <c r="AF239">
        <f t="shared" si="68"/>
        <v>0</v>
      </c>
      <c r="AG239">
        <v>0.9</v>
      </c>
      <c r="AH239">
        <f t="shared" si="75"/>
        <v>0</v>
      </c>
      <c r="AI239">
        <v>0.12</v>
      </c>
      <c r="AJ239">
        <f t="shared" si="76"/>
        <v>0</v>
      </c>
      <c r="AK239">
        <v>6.4</v>
      </c>
      <c r="AL239">
        <f t="shared" si="78"/>
        <v>0</v>
      </c>
      <c r="AM239">
        <v>0.9</v>
      </c>
      <c r="AN239">
        <f t="shared" si="82"/>
        <v>1</v>
      </c>
      <c r="AO239">
        <v>0</v>
      </c>
      <c r="AP239">
        <f t="shared" si="71"/>
        <v>0</v>
      </c>
      <c r="AQ239">
        <v>0.5</v>
      </c>
      <c r="AR239">
        <f t="shared" si="88"/>
        <v>0</v>
      </c>
      <c r="AS239">
        <v>0.12</v>
      </c>
      <c r="AT239">
        <f t="shared" si="72"/>
        <v>0</v>
      </c>
      <c r="AU239">
        <v>0.1</v>
      </c>
      <c r="AV239">
        <f t="shared" si="79"/>
        <v>0</v>
      </c>
      <c r="AW239">
        <v>0</v>
      </c>
      <c r="AX239">
        <f t="shared" si="87"/>
        <v>0</v>
      </c>
      <c r="AY239">
        <f t="shared" si="84"/>
        <v>1</v>
      </c>
    </row>
    <row r="240" spans="1:51">
      <c r="A240" s="1" t="s">
        <v>348</v>
      </c>
      <c r="B240" s="6">
        <v>20290538</v>
      </c>
      <c r="F240" t="s">
        <v>102</v>
      </c>
      <c r="G240" s="1">
        <v>59</v>
      </c>
      <c r="H240" t="s">
        <v>110</v>
      </c>
      <c r="I240">
        <v>1.008</v>
      </c>
      <c r="J240">
        <f t="shared" si="89"/>
        <v>1</v>
      </c>
      <c r="K240">
        <v>5.5</v>
      </c>
      <c r="L240">
        <f t="shared" si="85"/>
        <v>0</v>
      </c>
      <c r="M240">
        <v>0</v>
      </c>
      <c r="N240">
        <f t="shared" si="67"/>
        <v>0</v>
      </c>
      <c r="O240">
        <v>0</v>
      </c>
      <c r="P240">
        <f t="shared" si="77"/>
        <v>0</v>
      </c>
      <c r="Q240">
        <v>0</v>
      </c>
      <c r="R240">
        <f t="shared" si="73"/>
        <v>0</v>
      </c>
      <c r="S240">
        <v>0</v>
      </c>
      <c r="T240">
        <f t="shared" ref="T240:T303" si="91">IF(EXACT($F240,"m"),IF(S240&gt;=0,IF(S240&lt;=0.09,0,1),1),IF(S240&gt;=0,IF(S240&lt;=0.09,0,1),1))</f>
        <v>0</v>
      </c>
      <c r="U240">
        <v>0</v>
      </c>
      <c r="V240">
        <f t="shared" ref="V240:V303" si="92">IF(EXACT($F240,"m"),IF(U240&gt;=0,IF(U240&lt;=0.09,0,1),1),IF(U240&gt;=0,IF(U240&lt;=0.09,0,1),1))</f>
        <v>0</v>
      </c>
      <c r="W240">
        <v>0</v>
      </c>
      <c r="X240">
        <f t="shared" si="74"/>
        <v>0</v>
      </c>
      <c r="Y240">
        <v>0</v>
      </c>
      <c r="Z240">
        <f t="shared" si="83"/>
        <v>0</v>
      </c>
      <c r="AA240">
        <v>1</v>
      </c>
      <c r="AB240">
        <f t="shared" si="81"/>
        <v>1</v>
      </c>
      <c r="AC240">
        <v>27</v>
      </c>
      <c r="AD240">
        <f t="shared" si="90"/>
        <v>1</v>
      </c>
      <c r="AE240">
        <v>1.8</v>
      </c>
      <c r="AF240">
        <f t="shared" si="68"/>
        <v>0</v>
      </c>
      <c r="AG240">
        <v>0.5</v>
      </c>
      <c r="AH240">
        <f t="shared" si="75"/>
        <v>0</v>
      </c>
      <c r="AI240">
        <v>0</v>
      </c>
      <c r="AJ240">
        <f t="shared" si="76"/>
        <v>0</v>
      </c>
      <c r="AK240">
        <v>13.8</v>
      </c>
      <c r="AL240">
        <f t="shared" si="78"/>
        <v>0</v>
      </c>
      <c r="AM240">
        <v>0</v>
      </c>
      <c r="AN240">
        <f t="shared" si="82"/>
        <v>0</v>
      </c>
      <c r="AO240">
        <v>0</v>
      </c>
      <c r="AP240">
        <f t="shared" si="71"/>
        <v>0</v>
      </c>
      <c r="AQ240">
        <v>0.3</v>
      </c>
      <c r="AR240">
        <f t="shared" si="88"/>
        <v>0</v>
      </c>
      <c r="AS240">
        <v>0</v>
      </c>
      <c r="AT240">
        <f t="shared" si="72"/>
        <v>0</v>
      </c>
      <c r="AU240">
        <v>0.1</v>
      </c>
      <c r="AV240">
        <f t="shared" si="79"/>
        <v>0</v>
      </c>
      <c r="AW240">
        <v>0</v>
      </c>
      <c r="AX240">
        <f t="shared" si="87"/>
        <v>0</v>
      </c>
      <c r="AY240">
        <f t="shared" si="84"/>
        <v>2</v>
      </c>
    </row>
    <row r="241" spans="1:51">
      <c r="A241" s="1" t="s">
        <v>349</v>
      </c>
      <c r="B241" s="6">
        <v>20290537</v>
      </c>
      <c r="F241" t="s">
        <v>102</v>
      </c>
      <c r="G241" s="1">
        <v>22</v>
      </c>
      <c r="H241" t="s">
        <v>110</v>
      </c>
      <c r="I241">
        <v>1.014</v>
      </c>
      <c r="J241">
        <f t="shared" si="89"/>
        <v>0</v>
      </c>
      <c r="K241">
        <v>6</v>
      </c>
      <c r="L241">
        <f t="shared" si="85"/>
        <v>0</v>
      </c>
      <c r="M241">
        <v>0</v>
      </c>
      <c r="N241">
        <f t="shared" si="67"/>
        <v>0</v>
      </c>
      <c r="O241">
        <v>0</v>
      </c>
      <c r="P241">
        <f t="shared" si="77"/>
        <v>0</v>
      </c>
      <c r="Q241">
        <v>0</v>
      </c>
      <c r="R241">
        <f t="shared" si="73"/>
        <v>0</v>
      </c>
      <c r="S241">
        <v>0.5</v>
      </c>
      <c r="T241">
        <f t="shared" si="91"/>
        <v>1</v>
      </c>
      <c r="U241">
        <v>0</v>
      </c>
      <c r="V241">
        <f t="shared" si="92"/>
        <v>0</v>
      </c>
      <c r="W241">
        <v>0</v>
      </c>
      <c r="X241">
        <f t="shared" si="74"/>
        <v>0</v>
      </c>
      <c r="Y241">
        <v>0</v>
      </c>
      <c r="Z241">
        <f t="shared" si="83"/>
        <v>0</v>
      </c>
      <c r="AA241">
        <v>0</v>
      </c>
      <c r="AB241">
        <f t="shared" si="81"/>
        <v>0</v>
      </c>
      <c r="AC241">
        <v>2.4</v>
      </c>
      <c r="AD241">
        <f t="shared" si="90"/>
        <v>0</v>
      </c>
      <c r="AE241">
        <v>0.9</v>
      </c>
      <c r="AF241">
        <f t="shared" si="68"/>
        <v>0</v>
      </c>
      <c r="AG241">
        <v>0.5</v>
      </c>
      <c r="AH241">
        <f t="shared" si="75"/>
        <v>0</v>
      </c>
      <c r="AI241">
        <v>0</v>
      </c>
      <c r="AJ241">
        <f t="shared" si="76"/>
        <v>0</v>
      </c>
      <c r="AK241">
        <v>1.8</v>
      </c>
      <c r="AL241">
        <f t="shared" si="78"/>
        <v>0</v>
      </c>
      <c r="AM241">
        <v>0</v>
      </c>
      <c r="AN241">
        <f t="shared" si="82"/>
        <v>0</v>
      </c>
      <c r="AO241">
        <v>0</v>
      </c>
      <c r="AP241">
        <f t="shared" si="71"/>
        <v>0</v>
      </c>
      <c r="AQ241">
        <v>5</v>
      </c>
      <c r="AR241">
        <f t="shared" si="88"/>
        <v>0</v>
      </c>
      <c r="AS241">
        <v>0</v>
      </c>
      <c r="AT241">
        <f t="shared" si="72"/>
        <v>0</v>
      </c>
      <c r="AU241">
        <v>0.5</v>
      </c>
      <c r="AV241">
        <f t="shared" si="79"/>
        <v>0</v>
      </c>
      <c r="AW241">
        <v>0</v>
      </c>
      <c r="AX241">
        <f t="shared" si="87"/>
        <v>0</v>
      </c>
      <c r="AY241">
        <f t="shared" si="84"/>
        <v>1</v>
      </c>
    </row>
    <row r="242" spans="1:51">
      <c r="A242" s="1" t="s">
        <v>350</v>
      </c>
      <c r="B242" s="6">
        <v>20290536</v>
      </c>
      <c r="F242" t="s">
        <v>105</v>
      </c>
      <c r="G242" s="1">
        <v>68</v>
      </c>
      <c r="H242" t="s">
        <v>106</v>
      </c>
      <c r="I242">
        <v>1.014</v>
      </c>
      <c r="J242">
        <f t="shared" si="89"/>
        <v>0</v>
      </c>
      <c r="K242">
        <v>6.5</v>
      </c>
      <c r="L242">
        <f t="shared" si="85"/>
        <v>0</v>
      </c>
      <c r="M242">
        <v>0</v>
      </c>
      <c r="N242">
        <f t="shared" si="67"/>
        <v>0</v>
      </c>
      <c r="O242">
        <v>0</v>
      </c>
      <c r="P242">
        <f t="shared" si="77"/>
        <v>0</v>
      </c>
      <c r="Q242">
        <v>0</v>
      </c>
      <c r="R242">
        <f t="shared" si="73"/>
        <v>0</v>
      </c>
      <c r="S242">
        <v>0</v>
      </c>
      <c r="T242">
        <f t="shared" si="91"/>
        <v>0</v>
      </c>
      <c r="U242">
        <v>0</v>
      </c>
      <c r="V242">
        <f t="shared" si="92"/>
        <v>0</v>
      </c>
      <c r="W242">
        <v>0</v>
      </c>
      <c r="X242">
        <f t="shared" si="74"/>
        <v>0</v>
      </c>
      <c r="Y242">
        <v>0</v>
      </c>
      <c r="Z242">
        <f t="shared" si="83"/>
        <v>0</v>
      </c>
      <c r="AA242">
        <v>0</v>
      </c>
      <c r="AB242">
        <f t="shared" si="81"/>
        <v>0</v>
      </c>
      <c r="AC242">
        <v>9</v>
      </c>
      <c r="AD242">
        <f t="shared" si="90"/>
        <v>0</v>
      </c>
      <c r="AE242">
        <v>2.7</v>
      </c>
      <c r="AF242">
        <f t="shared" si="68"/>
        <v>0</v>
      </c>
      <c r="AG242">
        <v>2.7</v>
      </c>
      <c r="AH242">
        <f t="shared" si="75"/>
        <v>0</v>
      </c>
      <c r="AI242">
        <v>0.12</v>
      </c>
      <c r="AJ242">
        <f t="shared" si="76"/>
        <v>0</v>
      </c>
      <c r="AK242">
        <v>4.5999999999999996</v>
      </c>
      <c r="AL242">
        <f t="shared" si="78"/>
        <v>0</v>
      </c>
      <c r="AM242">
        <v>0.1</v>
      </c>
      <c r="AN242">
        <f t="shared" si="82"/>
        <v>0</v>
      </c>
      <c r="AO242">
        <v>0</v>
      </c>
      <c r="AP242">
        <f t="shared" si="71"/>
        <v>0</v>
      </c>
      <c r="AQ242">
        <v>1.5</v>
      </c>
      <c r="AR242">
        <f t="shared" si="88"/>
        <v>0</v>
      </c>
      <c r="AS242">
        <v>0.12</v>
      </c>
      <c r="AT242">
        <f t="shared" si="72"/>
        <v>0</v>
      </c>
      <c r="AU242">
        <v>0</v>
      </c>
      <c r="AV242">
        <f t="shared" si="79"/>
        <v>0</v>
      </c>
      <c r="AW242">
        <v>0</v>
      </c>
      <c r="AX242">
        <f t="shared" si="87"/>
        <v>0</v>
      </c>
      <c r="AY242">
        <f t="shared" si="84"/>
        <v>0</v>
      </c>
    </row>
    <row r="243" spans="1:51">
      <c r="A243" s="1" t="s">
        <v>351</v>
      </c>
      <c r="B243" s="6">
        <v>20290534</v>
      </c>
      <c r="F243" t="s">
        <v>105</v>
      </c>
      <c r="G243" s="1">
        <v>21</v>
      </c>
      <c r="H243" t="s">
        <v>110</v>
      </c>
      <c r="I243">
        <v>1.0049999999999999</v>
      </c>
      <c r="J243">
        <f t="shared" si="89"/>
        <v>1</v>
      </c>
      <c r="K243">
        <v>6</v>
      </c>
      <c r="L243">
        <f t="shared" si="85"/>
        <v>0</v>
      </c>
      <c r="M243">
        <v>0</v>
      </c>
      <c r="N243">
        <f t="shared" si="67"/>
        <v>0</v>
      </c>
      <c r="O243">
        <v>0</v>
      </c>
      <c r="P243">
        <f t="shared" si="77"/>
        <v>0</v>
      </c>
      <c r="Q243">
        <v>0</v>
      </c>
      <c r="R243">
        <f t="shared" si="73"/>
        <v>0</v>
      </c>
      <c r="S243">
        <v>0</v>
      </c>
      <c r="T243">
        <f t="shared" si="91"/>
        <v>0</v>
      </c>
      <c r="U243">
        <v>0</v>
      </c>
      <c r="V243">
        <f t="shared" si="92"/>
        <v>0</v>
      </c>
      <c r="W243">
        <v>0</v>
      </c>
      <c r="X243">
        <f t="shared" si="74"/>
        <v>0</v>
      </c>
      <c r="Y243">
        <v>0</v>
      </c>
      <c r="Z243">
        <f t="shared" si="83"/>
        <v>0</v>
      </c>
      <c r="AA243">
        <v>0</v>
      </c>
      <c r="AB243">
        <f t="shared" si="81"/>
        <v>0</v>
      </c>
      <c r="AC243">
        <v>1.8</v>
      </c>
      <c r="AD243">
        <f t="shared" si="90"/>
        <v>0</v>
      </c>
      <c r="AE243">
        <v>1.1000000000000001</v>
      </c>
      <c r="AF243">
        <f t="shared" si="68"/>
        <v>0</v>
      </c>
      <c r="AG243">
        <v>2.2000000000000002</v>
      </c>
      <c r="AH243">
        <f t="shared" si="75"/>
        <v>0</v>
      </c>
      <c r="AI243">
        <v>0</v>
      </c>
      <c r="AJ243">
        <f t="shared" si="76"/>
        <v>0</v>
      </c>
      <c r="AK243">
        <v>6.4</v>
      </c>
      <c r="AL243">
        <f t="shared" si="78"/>
        <v>0</v>
      </c>
      <c r="AM243">
        <v>0</v>
      </c>
      <c r="AN243">
        <f t="shared" si="82"/>
        <v>0</v>
      </c>
      <c r="AO243">
        <v>0</v>
      </c>
      <c r="AP243">
        <f t="shared" si="71"/>
        <v>0</v>
      </c>
      <c r="AQ243">
        <v>0.6</v>
      </c>
      <c r="AR243">
        <f t="shared" si="88"/>
        <v>0</v>
      </c>
      <c r="AS243">
        <v>0</v>
      </c>
      <c r="AT243">
        <f t="shared" si="72"/>
        <v>0</v>
      </c>
      <c r="AU243">
        <v>0</v>
      </c>
      <c r="AV243">
        <f t="shared" si="79"/>
        <v>0</v>
      </c>
      <c r="AW243">
        <v>0</v>
      </c>
      <c r="AX243">
        <f t="shared" si="87"/>
        <v>0</v>
      </c>
      <c r="AY243">
        <f t="shared" si="84"/>
        <v>0</v>
      </c>
    </row>
    <row r="244" spans="1:51">
      <c r="A244" s="1" t="s">
        <v>352</v>
      </c>
      <c r="B244" s="6">
        <v>20290532</v>
      </c>
      <c r="J244">
        <f t="shared" si="89"/>
        <v>1</v>
      </c>
      <c r="L244">
        <f t="shared" si="85"/>
        <v>1</v>
      </c>
      <c r="N244">
        <f t="shared" si="67"/>
        <v>0</v>
      </c>
      <c r="P244">
        <f t="shared" si="77"/>
        <v>0</v>
      </c>
      <c r="R244">
        <f t="shared" si="73"/>
        <v>0</v>
      </c>
      <c r="T244">
        <f t="shared" si="91"/>
        <v>0</v>
      </c>
      <c r="V244">
        <f t="shared" si="92"/>
        <v>0</v>
      </c>
      <c r="X244">
        <f t="shared" si="74"/>
        <v>0</v>
      </c>
      <c r="Z244">
        <f t="shared" si="83"/>
        <v>0</v>
      </c>
      <c r="AB244">
        <f t="shared" si="81"/>
        <v>0</v>
      </c>
      <c r="AD244">
        <f t="shared" si="90"/>
        <v>0</v>
      </c>
      <c r="AF244">
        <f t="shared" si="68"/>
        <v>0</v>
      </c>
      <c r="AH244">
        <f t="shared" si="75"/>
        <v>0</v>
      </c>
      <c r="AJ244">
        <f t="shared" si="76"/>
        <v>0</v>
      </c>
      <c r="AL244">
        <f t="shared" si="78"/>
        <v>0</v>
      </c>
      <c r="AN244">
        <f t="shared" si="82"/>
        <v>0</v>
      </c>
      <c r="AP244">
        <f t="shared" si="71"/>
        <v>0</v>
      </c>
      <c r="AR244">
        <f t="shared" si="88"/>
        <v>0</v>
      </c>
      <c r="AT244">
        <f t="shared" si="72"/>
        <v>0</v>
      </c>
      <c r="AV244">
        <f t="shared" si="79"/>
        <v>0</v>
      </c>
      <c r="AW244">
        <v>0</v>
      </c>
      <c r="AX244">
        <f t="shared" si="87"/>
        <v>0</v>
      </c>
      <c r="AY244">
        <f t="shared" si="84"/>
        <v>1</v>
      </c>
    </row>
    <row r="245" spans="1:51">
      <c r="A245" s="1" t="s">
        <v>353</v>
      </c>
      <c r="B245" s="6">
        <v>20290531</v>
      </c>
      <c r="F245" t="s">
        <v>102</v>
      </c>
      <c r="G245" s="1">
        <v>19</v>
      </c>
      <c r="H245" t="s">
        <v>110</v>
      </c>
      <c r="I245">
        <v>1.02</v>
      </c>
      <c r="J245">
        <f t="shared" si="89"/>
        <v>0</v>
      </c>
      <c r="K245">
        <v>6</v>
      </c>
      <c r="L245">
        <f t="shared" si="85"/>
        <v>0</v>
      </c>
      <c r="M245">
        <v>0</v>
      </c>
      <c r="N245">
        <f t="shared" ref="N245:N308" si="93">IF(EXACT($F245,"m"),IF(M245&gt;=0,IF(M245&lt;=0.29,0,1),1),IF(M245&gt;=0,IF(M245&lt;=0.29,0,1),1))</f>
        <v>0</v>
      </c>
      <c r="O245">
        <v>0</v>
      </c>
      <c r="P245">
        <f t="shared" ref="P245:P308" si="94">IF(EXACT($F245,"m"),IF(O245&gt;=0,IF(O245&lt;=0.09,0,1),1),IF(O245&gt;=0,IF(O245&lt;=0.09,0,1),1))</f>
        <v>0</v>
      </c>
      <c r="Q245">
        <v>0</v>
      </c>
      <c r="R245">
        <f t="shared" ref="R245:R308" si="95">IF(EXACT($F245,"m"),IF(Q245&gt;=0,IF(Q245&lt;=0.09,0,1),1),IF(Q245&gt;=0,IF(Q245&lt;=0.09,0,1),1))</f>
        <v>0</v>
      </c>
      <c r="S245">
        <v>0</v>
      </c>
      <c r="T245">
        <f t="shared" si="91"/>
        <v>0</v>
      </c>
      <c r="U245">
        <v>0</v>
      </c>
      <c r="V245">
        <f t="shared" si="92"/>
        <v>0</v>
      </c>
      <c r="W245">
        <v>0</v>
      </c>
      <c r="X245">
        <f t="shared" ref="X245:X308" si="96">IF(EXACT($F245,"m"),IF(W245&gt;=0,IF(W245&lt;=0.09,0,1),1),IF(W245&gt;=0,IF(W245&lt;=0.09,0,1),1))</f>
        <v>0</v>
      </c>
      <c r="Y245">
        <v>0</v>
      </c>
      <c r="Z245">
        <f t="shared" ref="Z245:Z308" si="97">IF(EXACT($F245,"m"),IF(Y245&gt;=0,IF(Y245&lt;=0.09,0,1),1),IF(Y245&gt;=0,IF(Y245&lt;=0.09,0,1),1))</f>
        <v>0</v>
      </c>
      <c r="AA245">
        <v>0</v>
      </c>
      <c r="AB245">
        <f t="shared" ref="AB245:AB308" si="98">IF(EXACT($F245,"m"),IF(AA245&gt;=0,IF(AA245&lt;=0.09,0,1),1),IF(AA245&gt;=0,IF(AA245&lt;=0.09,0,1),1))</f>
        <v>0</v>
      </c>
      <c r="AC245">
        <v>2.4</v>
      </c>
      <c r="AD245">
        <f t="shared" si="90"/>
        <v>0</v>
      </c>
      <c r="AE245">
        <v>3.4</v>
      </c>
      <c r="AF245">
        <f t="shared" ref="AF245:AF308" si="99">IF(EXACT($F245,"m"),IF(AE245&gt;=0,IF(AE245&lt;=14,0,1),1),IF(AE245&gt;=0,IF(AE245&lt;=17,0,1),1))</f>
        <v>0</v>
      </c>
      <c r="AG245">
        <v>0.5</v>
      </c>
      <c r="AH245">
        <f t="shared" ref="AH245:AH308" si="100">IF(EXACT($F245,"m"),IF(AG245&gt;=0,IF(AG245&lt;=7.1,0,1),1),IF(AG245&gt;=0,IF(AG245&lt;=39.6,0,1),1))</f>
        <v>0</v>
      </c>
      <c r="AI245">
        <v>0</v>
      </c>
      <c r="AJ245">
        <f t="shared" ref="AJ245:AJ308" si="101">IF(EXACT($F245,"m"),IF(AI245&gt;=0,IF(AI245&lt;=3.14,0,1),1),IF(AI245&gt;=0,IF(AI245&lt;=3.14,0,1),1))</f>
        <v>0</v>
      </c>
      <c r="AK245">
        <v>3.6</v>
      </c>
      <c r="AL245">
        <f t="shared" ref="AL245:AL308" si="102">IF(EXACT($F245,"m"),IF(AK245&gt;=0,IF(AK245&lt;=300,0,1),1),IF(AK245&gt;=0,IF(AK245&lt;=300,0,1),1))</f>
        <v>0</v>
      </c>
      <c r="AM245">
        <v>34</v>
      </c>
      <c r="AN245">
        <f t="shared" ref="AN245:AN308" si="103">IF(EXACT($F245,"m"),IF(AM245&gt;=0,IF(AM245&lt;=0.3,0,1),1),IF(AM245&gt;=0,IF(AM245&lt;=0.3,0,1),1))</f>
        <v>1</v>
      </c>
      <c r="AO245">
        <v>0</v>
      </c>
      <c r="AP245">
        <f t="shared" ref="AP245:AP308" si="104">IF(EXACT($F245,"m"),IF(AO245&gt;=0,IF(AO245&lt;=0.1,0,1),1),IF(AO245&gt;=0,IF(AO245&lt;=0.1,0,1),1))</f>
        <v>0</v>
      </c>
      <c r="AQ245">
        <v>0.3</v>
      </c>
      <c r="AR245">
        <f t="shared" ref="AR245:AR308" si="105">IF(EXACT($F245,"m"),IF(AQ245&gt;=0,IF(AQ245&lt;=6,0,1),1),IF(AQ245&gt;=0,IF(AQ245&lt;=6,0,1),1))</f>
        <v>0</v>
      </c>
      <c r="AS245">
        <v>0</v>
      </c>
      <c r="AT245">
        <f t="shared" ref="AT245:AT308" si="106">IF(EXACT($F245,"m"),IF(AS245&gt;=0,IF(AS245&lt;=0.7,0,1),1),IF(AS245&gt;=0,IF(AS245&lt;=0.7,0,1),1))</f>
        <v>0</v>
      </c>
      <c r="AU245">
        <v>0.5</v>
      </c>
      <c r="AV245">
        <f t="shared" ref="AV245:AV308" si="107">IF(EXACT($F245,"m"),IF(AU245&gt;=0,IF(AU245&lt;=4.8,0,1),1),IF(AU245&gt;=0,IF(AU245&lt;=4.8,0,1),1))</f>
        <v>0</v>
      </c>
      <c r="AW245">
        <v>0</v>
      </c>
      <c r="AX245">
        <f t="shared" si="87"/>
        <v>0</v>
      </c>
      <c r="AY245">
        <f t="shared" si="84"/>
        <v>1</v>
      </c>
    </row>
    <row r="246" spans="1:51">
      <c r="A246" s="1" t="s">
        <v>354</v>
      </c>
      <c r="B246" s="6">
        <v>20290530</v>
      </c>
      <c r="J246">
        <f t="shared" si="89"/>
        <v>1</v>
      </c>
      <c r="L246">
        <f t="shared" si="85"/>
        <v>1</v>
      </c>
      <c r="N246">
        <f t="shared" si="93"/>
        <v>0</v>
      </c>
      <c r="P246">
        <f t="shared" si="94"/>
        <v>0</v>
      </c>
      <c r="R246">
        <f t="shared" si="95"/>
        <v>0</v>
      </c>
      <c r="T246">
        <f t="shared" si="91"/>
        <v>0</v>
      </c>
      <c r="V246">
        <f t="shared" si="92"/>
        <v>0</v>
      </c>
      <c r="X246">
        <f t="shared" si="96"/>
        <v>0</v>
      </c>
      <c r="Z246">
        <f t="shared" si="97"/>
        <v>0</v>
      </c>
      <c r="AB246">
        <f t="shared" si="98"/>
        <v>0</v>
      </c>
      <c r="AD246">
        <f t="shared" si="90"/>
        <v>0</v>
      </c>
      <c r="AF246">
        <f t="shared" si="99"/>
        <v>0</v>
      </c>
      <c r="AH246">
        <f t="shared" si="100"/>
        <v>0</v>
      </c>
      <c r="AJ246">
        <f t="shared" si="101"/>
        <v>0</v>
      </c>
      <c r="AL246">
        <f t="shared" si="102"/>
        <v>0</v>
      </c>
      <c r="AN246">
        <f t="shared" si="103"/>
        <v>0</v>
      </c>
      <c r="AP246">
        <f t="shared" si="104"/>
        <v>0</v>
      </c>
      <c r="AR246">
        <f t="shared" si="105"/>
        <v>0</v>
      </c>
      <c r="AT246">
        <f t="shared" si="106"/>
        <v>0</v>
      </c>
      <c r="AV246">
        <f t="shared" si="107"/>
        <v>0</v>
      </c>
      <c r="AW246">
        <v>0</v>
      </c>
      <c r="AX246">
        <f t="shared" si="87"/>
        <v>0</v>
      </c>
      <c r="AY246">
        <f t="shared" si="84"/>
        <v>1</v>
      </c>
    </row>
    <row r="247" spans="1:51">
      <c r="A247" s="1" t="s">
        <v>355</v>
      </c>
      <c r="B247" s="6">
        <v>20290529</v>
      </c>
      <c r="F247" t="s">
        <v>105</v>
      </c>
      <c r="G247" s="1">
        <v>74</v>
      </c>
      <c r="H247" t="s">
        <v>110</v>
      </c>
      <c r="I247">
        <v>1.0109999999999999</v>
      </c>
      <c r="J247">
        <f t="shared" si="89"/>
        <v>0</v>
      </c>
      <c r="K247">
        <v>6</v>
      </c>
      <c r="L247">
        <f t="shared" si="85"/>
        <v>0</v>
      </c>
      <c r="M247">
        <v>0</v>
      </c>
      <c r="N247">
        <f t="shared" si="93"/>
        <v>0</v>
      </c>
      <c r="O247">
        <v>0</v>
      </c>
      <c r="P247">
        <f t="shared" si="94"/>
        <v>0</v>
      </c>
      <c r="Q247">
        <v>0</v>
      </c>
      <c r="R247">
        <f t="shared" si="95"/>
        <v>0</v>
      </c>
      <c r="S247">
        <v>0</v>
      </c>
      <c r="T247">
        <f t="shared" si="91"/>
        <v>0</v>
      </c>
      <c r="U247">
        <v>0</v>
      </c>
      <c r="V247">
        <f t="shared" si="92"/>
        <v>0</v>
      </c>
      <c r="W247">
        <v>0</v>
      </c>
      <c r="X247">
        <f t="shared" si="96"/>
        <v>0</v>
      </c>
      <c r="Y247">
        <v>0</v>
      </c>
      <c r="Z247">
        <f t="shared" si="97"/>
        <v>0</v>
      </c>
      <c r="AA247">
        <v>0</v>
      </c>
      <c r="AB247">
        <f t="shared" si="98"/>
        <v>0</v>
      </c>
      <c r="AC247">
        <v>7.3</v>
      </c>
      <c r="AD247">
        <f t="shared" si="90"/>
        <v>0</v>
      </c>
      <c r="AE247">
        <v>7.5</v>
      </c>
      <c r="AF247">
        <f t="shared" si="99"/>
        <v>0</v>
      </c>
      <c r="AG247">
        <v>7.7</v>
      </c>
      <c r="AH247">
        <f t="shared" si="100"/>
        <v>0</v>
      </c>
      <c r="AI247">
        <v>0</v>
      </c>
      <c r="AJ247">
        <f t="shared" si="101"/>
        <v>0</v>
      </c>
      <c r="AK247">
        <v>394.3</v>
      </c>
      <c r="AL247">
        <f t="shared" si="102"/>
        <v>1</v>
      </c>
      <c r="AM247">
        <v>0.1</v>
      </c>
      <c r="AN247">
        <f t="shared" si="103"/>
        <v>0</v>
      </c>
      <c r="AO247">
        <v>0</v>
      </c>
      <c r="AP247">
        <f t="shared" si="104"/>
        <v>0</v>
      </c>
      <c r="AQ247">
        <v>2.2000000000000002</v>
      </c>
      <c r="AR247">
        <f t="shared" si="105"/>
        <v>0</v>
      </c>
      <c r="AS247">
        <v>0</v>
      </c>
      <c r="AT247">
        <f t="shared" si="106"/>
        <v>0</v>
      </c>
      <c r="AU247">
        <v>0</v>
      </c>
      <c r="AV247">
        <f t="shared" si="107"/>
        <v>0</v>
      </c>
      <c r="AW247">
        <v>0</v>
      </c>
      <c r="AX247">
        <f t="shared" si="87"/>
        <v>0</v>
      </c>
      <c r="AY247">
        <f t="shared" si="84"/>
        <v>1</v>
      </c>
    </row>
    <row r="248" spans="1:51">
      <c r="A248" s="1" t="s">
        <v>356</v>
      </c>
      <c r="B248" s="6">
        <v>20290528</v>
      </c>
      <c r="J248">
        <f t="shared" si="89"/>
        <v>1</v>
      </c>
      <c r="L248">
        <f t="shared" si="85"/>
        <v>1</v>
      </c>
      <c r="N248">
        <f t="shared" si="93"/>
        <v>0</v>
      </c>
      <c r="P248">
        <f t="shared" si="94"/>
        <v>0</v>
      </c>
      <c r="R248">
        <f t="shared" si="95"/>
        <v>0</v>
      </c>
      <c r="T248">
        <f t="shared" si="91"/>
        <v>0</v>
      </c>
      <c r="V248">
        <f t="shared" si="92"/>
        <v>0</v>
      </c>
      <c r="X248">
        <f t="shared" si="96"/>
        <v>0</v>
      </c>
      <c r="Z248">
        <f t="shared" si="97"/>
        <v>0</v>
      </c>
      <c r="AB248">
        <f t="shared" si="98"/>
        <v>0</v>
      </c>
      <c r="AD248">
        <f t="shared" si="90"/>
        <v>0</v>
      </c>
      <c r="AF248">
        <f t="shared" si="99"/>
        <v>0</v>
      </c>
      <c r="AH248">
        <f t="shared" si="100"/>
        <v>0</v>
      </c>
      <c r="AJ248">
        <f t="shared" si="101"/>
        <v>0</v>
      </c>
      <c r="AL248">
        <f t="shared" si="102"/>
        <v>0</v>
      </c>
      <c r="AN248">
        <f t="shared" si="103"/>
        <v>0</v>
      </c>
      <c r="AP248">
        <f t="shared" si="104"/>
        <v>0</v>
      </c>
      <c r="AR248">
        <f t="shared" si="105"/>
        <v>0</v>
      </c>
      <c r="AT248">
        <f t="shared" si="106"/>
        <v>0</v>
      </c>
      <c r="AV248">
        <f t="shared" si="107"/>
        <v>0</v>
      </c>
      <c r="AW248">
        <v>0</v>
      </c>
      <c r="AX248">
        <f t="shared" si="87"/>
        <v>0</v>
      </c>
      <c r="AY248">
        <f t="shared" si="84"/>
        <v>1</v>
      </c>
    </row>
    <row r="249" spans="1:51">
      <c r="A249" s="1" t="s">
        <v>357</v>
      </c>
      <c r="B249" s="6">
        <v>20290527</v>
      </c>
      <c r="J249">
        <f t="shared" si="89"/>
        <v>1</v>
      </c>
      <c r="L249">
        <f t="shared" si="85"/>
        <v>1</v>
      </c>
      <c r="N249">
        <f t="shared" si="93"/>
        <v>0</v>
      </c>
      <c r="P249">
        <f t="shared" si="94"/>
        <v>0</v>
      </c>
      <c r="R249">
        <f t="shared" si="95"/>
        <v>0</v>
      </c>
      <c r="T249">
        <f t="shared" si="91"/>
        <v>0</v>
      </c>
      <c r="V249">
        <f t="shared" si="92"/>
        <v>0</v>
      </c>
      <c r="X249">
        <f t="shared" si="96"/>
        <v>0</v>
      </c>
      <c r="Z249">
        <f t="shared" si="97"/>
        <v>0</v>
      </c>
      <c r="AB249">
        <f t="shared" si="98"/>
        <v>0</v>
      </c>
      <c r="AD249">
        <f t="shared" si="90"/>
        <v>0</v>
      </c>
      <c r="AF249">
        <f t="shared" si="99"/>
        <v>0</v>
      </c>
      <c r="AH249">
        <f t="shared" si="100"/>
        <v>0</v>
      </c>
      <c r="AJ249">
        <f t="shared" si="101"/>
        <v>0</v>
      </c>
      <c r="AL249">
        <f t="shared" si="102"/>
        <v>0</v>
      </c>
      <c r="AN249">
        <f t="shared" si="103"/>
        <v>0</v>
      </c>
      <c r="AP249">
        <f t="shared" si="104"/>
        <v>0</v>
      </c>
      <c r="AR249">
        <f t="shared" si="105"/>
        <v>0</v>
      </c>
      <c r="AT249">
        <f t="shared" si="106"/>
        <v>0</v>
      </c>
      <c r="AV249">
        <f t="shared" si="107"/>
        <v>0</v>
      </c>
      <c r="AW249">
        <v>0</v>
      </c>
      <c r="AX249">
        <f t="shared" si="87"/>
        <v>0</v>
      </c>
      <c r="AY249">
        <f t="shared" si="84"/>
        <v>1</v>
      </c>
    </row>
    <row r="250" spans="1:51">
      <c r="A250" s="1" t="s">
        <v>358</v>
      </c>
      <c r="B250" s="6">
        <v>20290525</v>
      </c>
      <c r="J250">
        <f t="shared" si="89"/>
        <v>1</v>
      </c>
      <c r="L250">
        <f t="shared" si="85"/>
        <v>1</v>
      </c>
      <c r="N250">
        <f t="shared" si="93"/>
        <v>0</v>
      </c>
      <c r="P250">
        <f t="shared" si="94"/>
        <v>0</v>
      </c>
      <c r="R250">
        <f t="shared" si="95"/>
        <v>0</v>
      </c>
      <c r="T250">
        <f t="shared" si="91"/>
        <v>0</v>
      </c>
      <c r="V250">
        <f t="shared" si="92"/>
        <v>0</v>
      </c>
      <c r="X250">
        <f t="shared" si="96"/>
        <v>0</v>
      </c>
      <c r="Z250">
        <f t="shared" si="97"/>
        <v>0</v>
      </c>
      <c r="AB250">
        <f t="shared" si="98"/>
        <v>0</v>
      </c>
      <c r="AD250">
        <f t="shared" si="90"/>
        <v>0</v>
      </c>
      <c r="AF250">
        <f t="shared" si="99"/>
        <v>0</v>
      </c>
      <c r="AH250">
        <f t="shared" si="100"/>
        <v>0</v>
      </c>
      <c r="AJ250">
        <f t="shared" si="101"/>
        <v>0</v>
      </c>
      <c r="AL250">
        <f t="shared" si="102"/>
        <v>0</v>
      </c>
      <c r="AN250">
        <f t="shared" si="103"/>
        <v>0</v>
      </c>
      <c r="AP250">
        <f t="shared" si="104"/>
        <v>0</v>
      </c>
      <c r="AR250">
        <f t="shared" si="105"/>
        <v>0</v>
      </c>
      <c r="AT250">
        <f t="shared" si="106"/>
        <v>0</v>
      </c>
      <c r="AV250">
        <f t="shared" si="107"/>
        <v>0</v>
      </c>
      <c r="AW250">
        <v>0</v>
      </c>
      <c r="AX250">
        <f t="shared" si="87"/>
        <v>0</v>
      </c>
      <c r="AY250">
        <f t="shared" si="84"/>
        <v>1</v>
      </c>
    </row>
    <row r="251" spans="1:51">
      <c r="A251" s="1" t="s">
        <v>359</v>
      </c>
      <c r="B251" s="6">
        <v>20290523</v>
      </c>
      <c r="F251" t="s">
        <v>102</v>
      </c>
      <c r="G251" s="1">
        <v>34</v>
      </c>
      <c r="H251" t="s">
        <v>106</v>
      </c>
      <c r="I251">
        <v>1.03</v>
      </c>
      <c r="J251">
        <f t="shared" si="89"/>
        <v>1</v>
      </c>
      <c r="K251">
        <v>6</v>
      </c>
      <c r="L251">
        <f t="shared" si="85"/>
        <v>0</v>
      </c>
      <c r="M251">
        <v>0.2</v>
      </c>
      <c r="N251">
        <f t="shared" si="93"/>
        <v>0</v>
      </c>
      <c r="O251">
        <v>0</v>
      </c>
      <c r="P251">
        <f t="shared" si="94"/>
        <v>0</v>
      </c>
      <c r="Q251">
        <v>0</v>
      </c>
      <c r="R251">
        <f t="shared" si="95"/>
        <v>0</v>
      </c>
      <c r="S251">
        <v>0</v>
      </c>
      <c r="T251">
        <f t="shared" si="91"/>
        <v>0</v>
      </c>
      <c r="U251">
        <v>0</v>
      </c>
      <c r="V251">
        <f t="shared" si="92"/>
        <v>0</v>
      </c>
      <c r="W251">
        <v>0</v>
      </c>
      <c r="X251">
        <f t="shared" si="96"/>
        <v>0</v>
      </c>
      <c r="Y251">
        <v>0</v>
      </c>
      <c r="Z251">
        <f t="shared" si="97"/>
        <v>0</v>
      </c>
      <c r="AA251">
        <v>0</v>
      </c>
      <c r="AB251">
        <f t="shared" si="98"/>
        <v>0</v>
      </c>
      <c r="AC251">
        <v>10.1</v>
      </c>
      <c r="AD251">
        <f t="shared" si="90"/>
        <v>0</v>
      </c>
      <c r="AE251">
        <v>1.9</v>
      </c>
      <c r="AF251">
        <f t="shared" si="99"/>
        <v>0</v>
      </c>
      <c r="AG251">
        <v>1.4</v>
      </c>
      <c r="AH251">
        <f t="shared" si="100"/>
        <v>0</v>
      </c>
      <c r="AI251">
        <v>0.64</v>
      </c>
      <c r="AJ251">
        <f t="shared" si="101"/>
        <v>0</v>
      </c>
      <c r="AK251">
        <v>13.8</v>
      </c>
      <c r="AL251">
        <f t="shared" si="102"/>
        <v>0</v>
      </c>
      <c r="AM251">
        <v>145.4</v>
      </c>
      <c r="AN251">
        <f t="shared" si="103"/>
        <v>1</v>
      </c>
      <c r="AO251">
        <v>0</v>
      </c>
      <c r="AP251">
        <f t="shared" si="104"/>
        <v>0</v>
      </c>
      <c r="AQ251">
        <v>0.6</v>
      </c>
      <c r="AR251">
        <f t="shared" si="105"/>
        <v>0</v>
      </c>
      <c r="AS251">
        <v>0.12</v>
      </c>
      <c r="AT251">
        <f t="shared" si="106"/>
        <v>0</v>
      </c>
      <c r="AU251">
        <v>10.8</v>
      </c>
      <c r="AV251">
        <f t="shared" si="107"/>
        <v>1</v>
      </c>
      <c r="AW251">
        <v>0</v>
      </c>
      <c r="AX251">
        <f t="shared" si="87"/>
        <v>0</v>
      </c>
      <c r="AY251">
        <f t="shared" si="84"/>
        <v>2</v>
      </c>
    </row>
    <row r="252" spans="1:51">
      <c r="A252" s="1" t="s">
        <v>360</v>
      </c>
      <c r="B252" s="6">
        <v>20290522</v>
      </c>
      <c r="J252">
        <f t="shared" si="89"/>
        <v>1</v>
      </c>
      <c r="L252">
        <f t="shared" si="85"/>
        <v>1</v>
      </c>
      <c r="N252">
        <f t="shared" si="93"/>
        <v>0</v>
      </c>
      <c r="P252">
        <f t="shared" si="94"/>
        <v>0</v>
      </c>
      <c r="R252">
        <f t="shared" si="95"/>
        <v>0</v>
      </c>
      <c r="T252">
        <f t="shared" si="91"/>
        <v>0</v>
      </c>
      <c r="V252">
        <f t="shared" si="92"/>
        <v>0</v>
      </c>
      <c r="X252">
        <f t="shared" si="96"/>
        <v>0</v>
      </c>
      <c r="Z252">
        <f t="shared" si="97"/>
        <v>0</v>
      </c>
      <c r="AB252">
        <f t="shared" si="98"/>
        <v>0</v>
      </c>
      <c r="AD252">
        <f t="shared" si="90"/>
        <v>0</v>
      </c>
      <c r="AF252">
        <f t="shared" si="99"/>
        <v>0</v>
      </c>
      <c r="AH252">
        <f t="shared" si="100"/>
        <v>0</v>
      </c>
      <c r="AJ252">
        <f t="shared" si="101"/>
        <v>0</v>
      </c>
      <c r="AL252">
        <f t="shared" si="102"/>
        <v>0</v>
      </c>
      <c r="AN252">
        <f t="shared" si="103"/>
        <v>0</v>
      </c>
      <c r="AP252">
        <f t="shared" si="104"/>
        <v>0</v>
      </c>
      <c r="AR252">
        <f t="shared" si="105"/>
        <v>0</v>
      </c>
      <c r="AT252">
        <f t="shared" si="106"/>
        <v>0</v>
      </c>
      <c r="AV252">
        <f t="shared" si="107"/>
        <v>0</v>
      </c>
      <c r="AW252">
        <v>0</v>
      </c>
      <c r="AX252">
        <f t="shared" si="87"/>
        <v>0</v>
      </c>
      <c r="AY252">
        <f t="shared" si="84"/>
        <v>1</v>
      </c>
    </row>
    <row r="253" spans="1:51">
      <c r="A253" s="1" t="s">
        <v>361</v>
      </c>
      <c r="B253" s="6">
        <v>20290521</v>
      </c>
      <c r="F253" t="s">
        <v>105</v>
      </c>
      <c r="G253" s="1">
        <v>56</v>
      </c>
      <c r="H253" t="s">
        <v>110</v>
      </c>
      <c r="I253">
        <v>1.004</v>
      </c>
      <c r="J253">
        <f t="shared" si="89"/>
        <v>1</v>
      </c>
      <c r="K253">
        <v>7.5</v>
      </c>
      <c r="L253">
        <f t="shared" si="85"/>
        <v>1</v>
      </c>
      <c r="M253">
        <v>0</v>
      </c>
      <c r="N253">
        <f t="shared" si="93"/>
        <v>0</v>
      </c>
      <c r="O253">
        <v>0</v>
      </c>
      <c r="P253">
        <f t="shared" si="94"/>
        <v>0</v>
      </c>
      <c r="Q253">
        <v>0</v>
      </c>
      <c r="R253">
        <f t="shared" si="95"/>
        <v>0</v>
      </c>
      <c r="S253">
        <v>0</v>
      </c>
      <c r="T253">
        <f t="shared" si="91"/>
        <v>0</v>
      </c>
      <c r="U253">
        <v>0</v>
      </c>
      <c r="V253">
        <f t="shared" si="92"/>
        <v>0</v>
      </c>
      <c r="W253">
        <v>0</v>
      </c>
      <c r="X253">
        <f t="shared" si="96"/>
        <v>0</v>
      </c>
      <c r="Y253">
        <v>0</v>
      </c>
      <c r="Z253">
        <f t="shared" si="97"/>
        <v>0</v>
      </c>
      <c r="AA253">
        <v>0.3</v>
      </c>
      <c r="AB253">
        <f t="shared" si="98"/>
        <v>1</v>
      </c>
      <c r="AC253">
        <v>30.1</v>
      </c>
      <c r="AD253">
        <f t="shared" si="90"/>
        <v>1</v>
      </c>
      <c r="AE253">
        <v>19.899999999999999</v>
      </c>
      <c r="AF253">
        <f t="shared" si="99"/>
        <v>1</v>
      </c>
      <c r="AG253">
        <v>25.7</v>
      </c>
      <c r="AH253">
        <f t="shared" si="100"/>
        <v>0</v>
      </c>
      <c r="AI253">
        <v>0.25</v>
      </c>
      <c r="AJ253">
        <f t="shared" si="101"/>
        <v>0</v>
      </c>
      <c r="AK253">
        <v>753.9</v>
      </c>
      <c r="AL253">
        <f t="shared" si="102"/>
        <v>1</v>
      </c>
      <c r="AM253">
        <v>0.7</v>
      </c>
      <c r="AN253">
        <f t="shared" si="103"/>
        <v>1</v>
      </c>
      <c r="AO253">
        <v>0</v>
      </c>
      <c r="AP253">
        <f t="shared" si="104"/>
        <v>0</v>
      </c>
      <c r="AQ253">
        <v>1.2</v>
      </c>
      <c r="AR253">
        <f t="shared" si="105"/>
        <v>0</v>
      </c>
      <c r="AS253">
        <v>0.25</v>
      </c>
      <c r="AT253">
        <f t="shared" si="106"/>
        <v>0</v>
      </c>
      <c r="AU253">
        <v>0</v>
      </c>
      <c r="AV253">
        <f t="shared" si="107"/>
        <v>0</v>
      </c>
      <c r="AW253">
        <v>0</v>
      </c>
      <c r="AX253">
        <f t="shared" si="87"/>
        <v>0</v>
      </c>
      <c r="AY253">
        <f t="shared" si="84"/>
        <v>6</v>
      </c>
    </row>
    <row r="254" spans="1:51">
      <c r="A254" s="1" t="s">
        <v>362</v>
      </c>
      <c r="B254" s="6">
        <v>20290520</v>
      </c>
      <c r="J254">
        <f t="shared" si="89"/>
        <v>1</v>
      </c>
      <c r="L254">
        <f t="shared" si="85"/>
        <v>1</v>
      </c>
      <c r="N254">
        <f t="shared" si="93"/>
        <v>0</v>
      </c>
      <c r="P254">
        <f t="shared" si="94"/>
        <v>0</v>
      </c>
      <c r="R254">
        <f t="shared" si="95"/>
        <v>0</v>
      </c>
      <c r="T254">
        <f t="shared" si="91"/>
        <v>0</v>
      </c>
      <c r="V254">
        <f t="shared" si="92"/>
        <v>0</v>
      </c>
      <c r="X254">
        <f t="shared" si="96"/>
        <v>0</v>
      </c>
      <c r="Z254">
        <f t="shared" si="97"/>
        <v>0</v>
      </c>
      <c r="AB254">
        <f t="shared" si="98"/>
        <v>0</v>
      </c>
      <c r="AD254">
        <f t="shared" si="90"/>
        <v>0</v>
      </c>
      <c r="AF254">
        <f t="shared" si="99"/>
        <v>0</v>
      </c>
      <c r="AH254">
        <f t="shared" si="100"/>
        <v>0</v>
      </c>
      <c r="AJ254">
        <f t="shared" si="101"/>
        <v>0</v>
      </c>
      <c r="AL254">
        <f t="shared" si="102"/>
        <v>0</v>
      </c>
      <c r="AN254">
        <f t="shared" si="103"/>
        <v>0</v>
      </c>
      <c r="AP254">
        <f t="shared" si="104"/>
        <v>0</v>
      </c>
      <c r="AR254">
        <f t="shared" si="105"/>
        <v>0</v>
      </c>
      <c r="AT254">
        <f t="shared" si="106"/>
        <v>0</v>
      </c>
      <c r="AV254">
        <f t="shared" si="107"/>
        <v>0</v>
      </c>
      <c r="AW254">
        <v>0</v>
      </c>
      <c r="AX254">
        <f t="shared" si="87"/>
        <v>0</v>
      </c>
      <c r="AY254">
        <f t="shared" si="84"/>
        <v>1</v>
      </c>
    </row>
    <row r="255" spans="1:51">
      <c r="A255" s="1" t="s">
        <v>363</v>
      </c>
      <c r="B255" s="6">
        <v>20290519</v>
      </c>
      <c r="F255" t="s">
        <v>102</v>
      </c>
      <c r="G255" s="1">
        <v>46</v>
      </c>
      <c r="H255" t="s">
        <v>110</v>
      </c>
      <c r="I255">
        <v>1.014</v>
      </c>
      <c r="J255">
        <f t="shared" si="89"/>
        <v>0</v>
      </c>
      <c r="K255">
        <v>6</v>
      </c>
      <c r="L255">
        <f t="shared" si="85"/>
        <v>0</v>
      </c>
      <c r="M255">
        <v>0</v>
      </c>
      <c r="N255">
        <f t="shared" si="93"/>
        <v>0</v>
      </c>
      <c r="O255">
        <v>0</v>
      </c>
      <c r="P255">
        <f t="shared" si="94"/>
        <v>0</v>
      </c>
      <c r="Q255">
        <v>0</v>
      </c>
      <c r="R255">
        <f t="shared" si="95"/>
        <v>0</v>
      </c>
      <c r="S255">
        <v>0</v>
      </c>
      <c r="T255">
        <f t="shared" si="91"/>
        <v>0</v>
      </c>
      <c r="U255">
        <v>0</v>
      </c>
      <c r="V255">
        <f t="shared" si="92"/>
        <v>0</v>
      </c>
      <c r="W255">
        <v>0</v>
      </c>
      <c r="X255">
        <f t="shared" si="96"/>
        <v>0</v>
      </c>
      <c r="Y255">
        <v>0</v>
      </c>
      <c r="Z255">
        <f t="shared" si="97"/>
        <v>0</v>
      </c>
      <c r="AA255">
        <v>0</v>
      </c>
      <c r="AB255">
        <f t="shared" si="98"/>
        <v>0</v>
      </c>
      <c r="AC255">
        <v>15.6</v>
      </c>
      <c r="AD255">
        <f t="shared" si="90"/>
        <v>1</v>
      </c>
      <c r="AE255">
        <v>4</v>
      </c>
      <c r="AF255">
        <f t="shared" si="99"/>
        <v>0</v>
      </c>
      <c r="AG255">
        <v>1.6</v>
      </c>
      <c r="AH255">
        <f t="shared" si="100"/>
        <v>0</v>
      </c>
      <c r="AI255">
        <v>0.25</v>
      </c>
      <c r="AJ255">
        <f t="shared" si="101"/>
        <v>0</v>
      </c>
      <c r="AK255">
        <v>5.5</v>
      </c>
      <c r="AL255">
        <f t="shared" si="102"/>
        <v>0</v>
      </c>
      <c r="AM255">
        <v>0.1</v>
      </c>
      <c r="AN255">
        <f t="shared" si="103"/>
        <v>0</v>
      </c>
      <c r="AO255">
        <v>0</v>
      </c>
      <c r="AP255">
        <f t="shared" si="104"/>
        <v>0</v>
      </c>
      <c r="AQ255">
        <v>1.1000000000000001</v>
      </c>
      <c r="AR255">
        <f t="shared" si="105"/>
        <v>0</v>
      </c>
      <c r="AS255">
        <v>0</v>
      </c>
      <c r="AT255">
        <f t="shared" si="106"/>
        <v>0</v>
      </c>
      <c r="AU255">
        <v>1.3</v>
      </c>
      <c r="AV255">
        <f t="shared" si="107"/>
        <v>0</v>
      </c>
      <c r="AW255">
        <v>0</v>
      </c>
      <c r="AX255">
        <f t="shared" si="87"/>
        <v>0</v>
      </c>
      <c r="AY255">
        <f t="shared" si="84"/>
        <v>1</v>
      </c>
    </row>
    <row r="256" spans="1:51">
      <c r="A256" s="1" t="s">
        <v>364</v>
      </c>
      <c r="B256" s="6">
        <v>20290518</v>
      </c>
      <c r="J256">
        <f t="shared" si="89"/>
        <v>1</v>
      </c>
      <c r="L256">
        <f t="shared" si="85"/>
        <v>1</v>
      </c>
      <c r="N256">
        <f t="shared" si="93"/>
        <v>0</v>
      </c>
      <c r="P256">
        <f t="shared" si="94"/>
        <v>0</v>
      </c>
      <c r="R256">
        <f t="shared" si="95"/>
        <v>0</v>
      </c>
      <c r="T256">
        <f t="shared" si="91"/>
        <v>0</v>
      </c>
      <c r="V256">
        <f t="shared" si="92"/>
        <v>0</v>
      </c>
      <c r="X256">
        <f t="shared" si="96"/>
        <v>0</v>
      </c>
      <c r="Z256">
        <f t="shared" si="97"/>
        <v>0</v>
      </c>
      <c r="AB256">
        <f t="shared" si="98"/>
        <v>0</v>
      </c>
      <c r="AD256">
        <f t="shared" si="90"/>
        <v>0</v>
      </c>
      <c r="AF256">
        <f t="shared" si="99"/>
        <v>0</v>
      </c>
      <c r="AH256">
        <f t="shared" si="100"/>
        <v>0</v>
      </c>
      <c r="AJ256">
        <f t="shared" si="101"/>
        <v>0</v>
      </c>
      <c r="AL256">
        <f t="shared" si="102"/>
        <v>0</v>
      </c>
      <c r="AN256">
        <f t="shared" si="103"/>
        <v>0</v>
      </c>
      <c r="AP256">
        <f t="shared" si="104"/>
        <v>0</v>
      </c>
      <c r="AR256">
        <f t="shared" si="105"/>
        <v>0</v>
      </c>
      <c r="AT256">
        <f t="shared" si="106"/>
        <v>0</v>
      </c>
      <c r="AV256">
        <f t="shared" si="107"/>
        <v>0</v>
      </c>
      <c r="AW256">
        <v>0</v>
      </c>
      <c r="AX256">
        <f t="shared" si="87"/>
        <v>0</v>
      </c>
      <c r="AY256">
        <f t="shared" si="84"/>
        <v>1</v>
      </c>
    </row>
    <row r="257" spans="1:51">
      <c r="A257" s="1" t="s">
        <v>365</v>
      </c>
      <c r="B257" s="6">
        <v>20290516</v>
      </c>
      <c r="F257" t="s">
        <v>105</v>
      </c>
      <c r="G257" s="1">
        <v>66</v>
      </c>
      <c r="H257" t="s">
        <v>110</v>
      </c>
      <c r="I257">
        <v>1.0089999999999999</v>
      </c>
      <c r="J257">
        <f t="shared" si="89"/>
        <v>1</v>
      </c>
      <c r="K257">
        <v>5</v>
      </c>
      <c r="L257">
        <f t="shared" si="85"/>
        <v>0</v>
      </c>
      <c r="M257">
        <v>0</v>
      </c>
      <c r="N257">
        <f t="shared" si="93"/>
        <v>0</v>
      </c>
      <c r="O257">
        <v>0</v>
      </c>
      <c r="P257">
        <f t="shared" si="94"/>
        <v>0</v>
      </c>
      <c r="Q257">
        <v>0</v>
      </c>
      <c r="R257">
        <f t="shared" si="95"/>
        <v>0</v>
      </c>
      <c r="S257">
        <v>0</v>
      </c>
      <c r="T257">
        <f t="shared" si="91"/>
        <v>0</v>
      </c>
      <c r="U257">
        <v>0</v>
      </c>
      <c r="V257">
        <f t="shared" si="92"/>
        <v>0</v>
      </c>
      <c r="W257">
        <v>0</v>
      </c>
      <c r="X257">
        <f t="shared" si="96"/>
        <v>0</v>
      </c>
      <c r="Y257">
        <v>0</v>
      </c>
      <c r="Z257">
        <f t="shared" si="97"/>
        <v>0</v>
      </c>
      <c r="AA257">
        <v>0.3</v>
      </c>
      <c r="AB257">
        <f t="shared" si="98"/>
        <v>1</v>
      </c>
      <c r="AC257">
        <v>4.5</v>
      </c>
      <c r="AD257">
        <f t="shared" si="90"/>
        <v>0</v>
      </c>
      <c r="AE257">
        <v>3.3</v>
      </c>
      <c r="AF257">
        <f t="shared" si="99"/>
        <v>0</v>
      </c>
      <c r="AG257">
        <v>5.8</v>
      </c>
      <c r="AH257">
        <f t="shared" si="100"/>
        <v>0</v>
      </c>
      <c r="AI257">
        <v>0</v>
      </c>
      <c r="AJ257">
        <f t="shared" si="101"/>
        <v>0</v>
      </c>
      <c r="AK257">
        <v>339.2</v>
      </c>
      <c r="AL257">
        <f t="shared" si="102"/>
        <v>1</v>
      </c>
      <c r="AM257">
        <v>0</v>
      </c>
      <c r="AN257">
        <f t="shared" si="103"/>
        <v>0</v>
      </c>
      <c r="AO257">
        <v>0</v>
      </c>
      <c r="AP257">
        <f t="shared" si="104"/>
        <v>0</v>
      </c>
      <c r="AQ257">
        <v>0.9</v>
      </c>
      <c r="AR257">
        <f t="shared" si="105"/>
        <v>0</v>
      </c>
      <c r="AS257">
        <v>0</v>
      </c>
      <c r="AT257">
        <f t="shared" si="106"/>
        <v>0</v>
      </c>
      <c r="AU257">
        <v>0</v>
      </c>
      <c r="AV257">
        <f t="shared" si="107"/>
        <v>0</v>
      </c>
      <c r="AW257">
        <v>0</v>
      </c>
      <c r="AX257">
        <f t="shared" si="87"/>
        <v>0</v>
      </c>
      <c r="AY257">
        <f t="shared" si="84"/>
        <v>2</v>
      </c>
    </row>
    <row r="258" spans="1:51">
      <c r="A258" s="1" t="s">
        <v>366</v>
      </c>
      <c r="B258" s="6">
        <v>20290514</v>
      </c>
      <c r="J258">
        <f t="shared" si="89"/>
        <v>1</v>
      </c>
      <c r="L258">
        <f t="shared" si="85"/>
        <v>1</v>
      </c>
      <c r="N258">
        <f t="shared" si="93"/>
        <v>0</v>
      </c>
      <c r="P258">
        <f t="shared" si="94"/>
        <v>0</v>
      </c>
      <c r="R258">
        <f t="shared" si="95"/>
        <v>0</v>
      </c>
      <c r="T258">
        <f t="shared" si="91"/>
        <v>0</v>
      </c>
      <c r="V258">
        <f t="shared" si="92"/>
        <v>0</v>
      </c>
      <c r="X258">
        <f t="shared" si="96"/>
        <v>0</v>
      </c>
      <c r="Z258">
        <f t="shared" si="97"/>
        <v>0</v>
      </c>
      <c r="AB258">
        <f t="shared" si="98"/>
        <v>0</v>
      </c>
      <c r="AD258">
        <f t="shared" si="90"/>
        <v>0</v>
      </c>
      <c r="AF258">
        <f t="shared" si="99"/>
        <v>0</v>
      </c>
      <c r="AH258">
        <f t="shared" si="100"/>
        <v>0</v>
      </c>
      <c r="AJ258">
        <f t="shared" si="101"/>
        <v>0</v>
      </c>
      <c r="AL258">
        <f t="shared" si="102"/>
        <v>0</v>
      </c>
      <c r="AN258">
        <f t="shared" si="103"/>
        <v>0</v>
      </c>
      <c r="AP258">
        <f t="shared" si="104"/>
        <v>0</v>
      </c>
      <c r="AR258">
        <f t="shared" si="105"/>
        <v>0</v>
      </c>
      <c r="AT258">
        <f t="shared" si="106"/>
        <v>0</v>
      </c>
      <c r="AV258">
        <f t="shared" si="107"/>
        <v>0</v>
      </c>
      <c r="AW258">
        <v>0</v>
      </c>
      <c r="AX258">
        <f t="shared" si="87"/>
        <v>0</v>
      </c>
      <c r="AY258">
        <f t="shared" si="84"/>
        <v>1</v>
      </c>
    </row>
    <row r="259" spans="1:51">
      <c r="A259" s="1" t="s">
        <v>367</v>
      </c>
      <c r="B259" s="6">
        <v>20290513</v>
      </c>
      <c r="F259" t="s">
        <v>102</v>
      </c>
      <c r="G259" s="1">
        <v>22</v>
      </c>
      <c r="H259" t="s">
        <v>106</v>
      </c>
      <c r="I259">
        <v>1.0189999999999999</v>
      </c>
      <c r="J259">
        <f t="shared" si="89"/>
        <v>0</v>
      </c>
      <c r="K259">
        <v>6</v>
      </c>
      <c r="L259">
        <f t="shared" si="85"/>
        <v>0</v>
      </c>
      <c r="M259">
        <v>0.2</v>
      </c>
      <c r="N259">
        <f t="shared" si="93"/>
        <v>0</v>
      </c>
      <c r="O259">
        <v>0</v>
      </c>
      <c r="P259">
        <f t="shared" si="94"/>
        <v>0</v>
      </c>
      <c r="Q259">
        <v>0</v>
      </c>
      <c r="R259">
        <f t="shared" si="95"/>
        <v>0</v>
      </c>
      <c r="S259">
        <v>0</v>
      </c>
      <c r="T259">
        <f t="shared" si="91"/>
        <v>0</v>
      </c>
      <c r="U259">
        <v>0</v>
      </c>
      <c r="V259">
        <f t="shared" si="92"/>
        <v>0</v>
      </c>
      <c r="W259">
        <v>0</v>
      </c>
      <c r="X259">
        <f t="shared" si="96"/>
        <v>0</v>
      </c>
      <c r="Y259">
        <v>0</v>
      </c>
      <c r="Z259">
        <f t="shared" si="97"/>
        <v>0</v>
      </c>
      <c r="AA259">
        <v>0</v>
      </c>
      <c r="AB259">
        <f t="shared" si="98"/>
        <v>0</v>
      </c>
      <c r="AC259">
        <v>26.9</v>
      </c>
      <c r="AD259">
        <f t="shared" si="90"/>
        <v>1</v>
      </c>
      <c r="AE259">
        <v>2</v>
      </c>
      <c r="AF259">
        <f t="shared" si="99"/>
        <v>0</v>
      </c>
      <c r="AG259">
        <v>1.2</v>
      </c>
      <c r="AH259">
        <f t="shared" si="100"/>
        <v>0</v>
      </c>
      <c r="AI259">
        <v>0.77</v>
      </c>
      <c r="AJ259">
        <f t="shared" si="101"/>
        <v>0</v>
      </c>
      <c r="AK259">
        <v>5.5</v>
      </c>
      <c r="AL259">
        <f t="shared" si="102"/>
        <v>0</v>
      </c>
      <c r="AM259">
        <v>0</v>
      </c>
      <c r="AN259">
        <f t="shared" si="103"/>
        <v>0</v>
      </c>
      <c r="AO259">
        <v>0</v>
      </c>
      <c r="AP259">
        <f t="shared" si="104"/>
        <v>0</v>
      </c>
      <c r="AQ259">
        <v>1.1000000000000001</v>
      </c>
      <c r="AR259">
        <f t="shared" si="105"/>
        <v>0</v>
      </c>
      <c r="AS259">
        <v>0.25</v>
      </c>
      <c r="AT259">
        <f t="shared" si="106"/>
        <v>0</v>
      </c>
      <c r="AU259">
        <v>4.7</v>
      </c>
      <c r="AV259">
        <f t="shared" si="107"/>
        <v>0</v>
      </c>
      <c r="AW259">
        <v>0</v>
      </c>
      <c r="AX259">
        <f t="shared" si="87"/>
        <v>0</v>
      </c>
      <c r="AY259">
        <f t="shared" si="84"/>
        <v>1</v>
      </c>
    </row>
    <row r="260" spans="1:51">
      <c r="A260" s="1" t="s">
        <v>368</v>
      </c>
      <c r="B260" s="6">
        <v>20290512</v>
      </c>
      <c r="J260">
        <f t="shared" si="89"/>
        <v>1</v>
      </c>
      <c r="L260">
        <f t="shared" si="85"/>
        <v>1</v>
      </c>
      <c r="N260">
        <f t="shared" si="93"/>
        <v>0</v>
      </c>
      <c r="P260">
        <f t="shared" si="94"/>
        <v>0</v>
      </c>
      <c r="R260">
        <f t="shared" si="95"/>
        <v>0</v>
      </c>
      <c r="T260">
        <f t="shared" si="91"/>
        <v>0</v>
      </c>
      <c r="V260">
        <f t="shared" si="92"/>
        <v>0</v>
      </c>
      <c r="X260">
        <f t="shared" si="96"/>
        <v>0</v>
      </c>
      <c r="Z260">
        <f t="shared" si="97"/>
        <v>0</v>
      </c>
      <c r="AB260">
        <f t="shared" si="98"/>
        <v>0</v>
      </c>
      <c r="AD260">
        <f t="shared" si="90"/>
        <v>0</v>
      </c>
      <c r="AF260">
        <f t="shared" si="99"/>
        <v>0</v>
      </c>
      <c r="AH260">
        <f t="shared" si="100"/>
        <v>0</v>
      </c>
      <c r="AJ260">
        <f t="shared" si="101"/>
        <v>0</v>
      </c>
      <c r="AL260">
        <f t="shared" si="102"/>
        <v>0</v>
      </c>
      <c r="AN260">
        <f t="shared" si="103"/>
        <v>0</v>
      </c>
      <c r="AP260">
        <f t="shared" si="104"/>
        <v>0</v>
      </c>
      <c r="AR260">
        <f t="shared" si="105"/>
        <v>0</v>
      </c>
      <c r="AT260">
        <f t="shared" si="106"/>
        <v>0</v>
      </c>
      <c r="AV260">
        <f t="shared" si="107"/>
        <v>0</v>
      </c>
      <c r="AW260">
        <v>0</v>
      </c>
      <c r="AX260">
        <f t="shared" si="87"/>
        <v>0</v>
      </c>
      <c r="AY260">
        <f t="shared" ref="AY260:AY323" si="108">L260+N260+P260+R260+T260+V260+X260+Z260+AB260+AD260+AF260+AH260+AJ260+AL260+AN260+AP260+AR260+AT260+AV260+AX260</f>
        <v>1</v>
      </c>
    </row>
    <row r="261" spans="1:51">
      <c r="A261" s="1" t="s">
        <v>369</v>
      </c>
      <c r="B261" s="6">
        <v>20290509</v>
      </c>
      <c r="J261">
        <f t="shared" si="89"/>
        <v>1</v>
      </c>
      <c r="L261">
        <f t="shared" ref="L261:L324" si="109">IF(EXACT($F261,"m"),IF(K261&gt;=5,IF(K261&lt;=7,0,1),1),IF(K261&gt;=5,IF(K261&lt;=7,0,1),1))</f>
        <v>1</v>
      </c>
      <c r="N261">
        <f t="shared" si="93"/>
        <v>0</v>
      </c>
      <c r="P261">
        <f t="shared" si="94"/>
        <v>0</v>
      </c>
      <c r="R261">
        <f t="shared" si="95"/>
        <v>0</v>
      </c>
      <c r="T261">
        <f t="shared" si="91"/>
        <v>0</v>
      </c>
      <c r="V261">
        <f t="shared" si="92"/>
        <v>0</v>
      </c>
      <c r="X261">
        <f t="shared" si="96"/>
        <v>0</v>
      </c>
      <c r="Z261">
        <f t="shared" si="97"/>
        <v>0</v>
      </c>
      <c r="AB261">
        <f t="shared" si="98"/>
        <v>0</v>
      </c>
      <c r="AD261">
        <f t="shared" si="90"/>
        <v>0</v>
      </c>
      <c r="AF261">
        <f t="shared" si="99"/>
        <v>0</v>
      </c>
      <c r="AH261">
        <f t="shared" si="100"/>
        <v>0</v>
      </c>
      <c r="AJ261">
        <f t="shared" si="101"/>
        <v>0</v>
      </c>
      <c r="AL261">
        <f t="shared" si="102"/>
        <v>0</v>
      </c>
      <c r="AN261">
        <f t="shared" si="103"/>
        <v>0</v>
      </c>
      <c r="AP261">
        <f t="shared" si="104"/>
        <v>0</v>
      </c>
      <c r="AR261">
        <f t="shared" si="105"/>
        <v>0</v>
      </c>
      <c r="AT261">
        <f t="shared" si="106"/>
        <v>0</v>
      </c>
      <c r="AV261">
        <f t="shared" si="107"/>
        <v>0</v>
      </c>
      <c r="AW261">
        <v>0</v>
      </c>
      <c r="AX261">
        <f t="shared" ref="AX261:AX325" si="110">IF(EXACT($F261,"m"),IF(AW261&gt;=0,IF(AW261&lt;=0.09,0,1),1),IF(AW261&gt;=0,IF(AW261&lt;=0.09,0,1),1))</f>
        <v>0</v>
      </c>
      <c r="AY261">
        <f t="shared" si="108"/>
        <v>1</v>
      </c>
    </row>
    <row r="262" spans="1:51">
      <c r="A262" s="1" t="s">
        <v>370</v>
      </c>
      <c r="B262" s="6">
        <v>20290508</v>
      </c>
      <c r="J262">
        <f t="shared" si="89"/>
        <v>1</v>
      </c>
      <c r="L262">
        <f t="shared" si="109"/>
        <v>1</v>
      </c>
      <c r="N262">
        <f t="shared" si="93"/>
        <v>0</v>
      </c>
      <c r="P262">
        <f t="shared" si="94"/>
        <v>0</v>
      </c>
      <c r="R262">
        <f t="shared" si="95"/>
        <v>0</v>
      </c>
      <c r="T262">
        <f t="shared" si="91"/>
        <v>0</v>
      </c>
      <c r="V262">
        <f t="shared" si="92"/>
        <v>0</v>
      </c>
      <c r="X262">
        <f t="shared" si="96"/>
        <v>0</v>
      </c>
      <c r="Z262">
        <f t="shared" si="97"/>
        <v>0</v>
      </c>
      <c r="AB262">
        <f t="shared" si="98"/>
        <v>0</v>
      </c>
      <c r="AD262">
        <f t="shared" si="90"/>
        <v>0</v>
      </c>
      <c r="AF262">
        <f t="shared" si="99"/>
        <v>0</v>
      </c>
      <c r="AH262">
        <f t="shared" si="100"/>
        <v>0</v>
      </c>
      <c r="AJ262">
        <f t="shared" si="101"/>
        <v>0</v>
      </c>
      <c r="AL262">
        <f t="shared" si="102"/>
        <v>0</v>
      </c>
      <c r="AN262">
        <f t="shared" si="103"/>
        <v>0</v>
      </c>
      <c r="AP262">
        <f t="shared" si="104"/>
        <v>0</v>
      </c>
      <c r="AR262">
        <f t="shared" si="105"/>
        <v>0</v>
      </c>
      <c r="AT262">
        <f t="shared" si="106"/>
        <v>0</v>
      </c>
      <c r="AV262">
        <f t="shared" si="107"/>
        <v>0</v>
      </c>
      <c r="AW262">
        <v>0</v>
      </c>
      <c r="AX262">
        <f t="shared" si="110"/>
        <v>0</v>
      </c>
      <c r="AY262">
        <f t="shared" si="108"/>
        <v>1</v>
      </c>
    </row>
    <row r="263" spans="1:51">
      <c r="A263" s="1" t="s">
        <v>371</v>
      </c>
      <c r="B263" s="6">
        <v>20294185</v>
      </c>
      <c r="F263" t="s">
        <v>102</v>
      </c>
      <c r="G263" s="1">
        <v>72</v>
      </c>
      <c r="H263" t="s">
        <v>110</v>
      </c>
      <c r="I263">
        <v>1.01</v>
      </c>
      <c r="J263">
        <f t="shared" si="89"/>
        <v>0</v>
      </c>
      <c r="K263">
        <v>5.5</v>
      </c>
      <c r="L263">
        <f t="shared" si="109"/>
        <v>0</v>
      </c>
      <c r="M263">
        <v>0.7</v>
      </c>
      <c r="N263">
        <f t="shared" si="93"/>
        <v>1</v>
      </c>
      <c r="O263">
        <v>0</v>
      </c>
      <c r="P263">
        <f t="shared" si="94"/>
        <v>0</v>
      </c>
      <c r="Q263">
        <v>0</v>
      </c>
      <c r="R263">
        <f t="shared" si="95"/>
        <v>0</v>
      </c>
      <c r="S263">
        <v>0</v>
      </c>
      <c r="T263">
        <f t="shared" si="91"/>
        <v>0</v>
      </c>
      <c r="U263">
        <v>0</v>
      </c>
      <c r="V263">
        <f t="shared" si="92"/>
        <v>0</v>
      </c>
      <c r="W263">
        <v>0</v>
      </c>
      <c r="X263">
        <f t="shared" si="96"/>
        <v>0</v>
      </c>
      <c r="Y263">
        <v>0</v>
      </c>
      <c r="Z263">
        <f t="shared" si="97"/>
        <v>0</v>
      </c>
      <c r="AA263">
        <v>0.6</v>
      </c>
      <c r="AB263">
        <f t="shared" si="98"/>
        <v>1</v>
      </c>
      <c r="AC263">
        <v>13.2</v>
      </c>
      <c r="AD263">
        <f t="shared" si="90"/>
        <v>0</v>
      </c>
      <c r="AE263">
        <v>2.2000000000000002</v>
      </c>
      <c r="AF263">
        <f t="shared" si="99"/>
        <v>0</v>
      </c>
      <c r="AG263">
        <v>1.9</v>
      </c>
      <c r="AH263">
        <f t="shared" si="100"/>
        <v>0</v>
      </c>
      <c r="AI263">
        <v>0.51</v>
      </c>
      <c r="AJ263">
        <f t="shared" si="101"/>
        <v>0</v>
      </c>
      <c r="AK263">
        <v>1.8</v>
      </c>
      <c r="AL263">
        <f t="shared" si="102"/>
        <v>0</v>
      </c>
      <c r="AM263">
        <v>0.1</v>
      </c>
      <c r="AN263">
        <f t="shared" si="103"/>
        <v>0</v>
      </c>
      <c r="AO263">
        <v>0</v>
      </c>
      <c r="AP263">
        <f t="shared" si="104"/>
        <v>0</v>
      </c>
      <c r="AQ263">
        <v>0.9</v>
      </c>
      <c r="AR263">
        <f t="shared" si="105"/>
        <v>0</v>
      </c>
      <c r="AS263">
        <v>0.12</v>
      </c>
      <c r="AT263">
        <f t="shared" si="106"/>
        <v>0</v>
      </c>
      <c r="AU263">
        <v>0</v>
      </c>
      <c r="AV263">
        <f t="shared" si="107"/>
        <v>0</v>
      </c>
      <c r="AW263">
        <v>0</v>
      </c>
      <c r="AX263">
        <f t="shared" si="110"/>
        <v>0</v>
      </c>
      <c r="AY263">
        <f t="shared" si="108"/>
        <v>2</v>
      </c>
    </row>
    <row r="264" spans="1:51">
      <c r="A264" s="1" t="s">
        <v>372</v>
      </c>
      <c r="B264" s="6">
        <v>20294184</v>
      </c>
      <c r="F264" t="s">
        <v>105</v>
      </c>
      <c r="G264" s="1">
        <v>19</v>
      </c>
      <c r="H264" t="s">
        <v>106</v>
      </c>
      <c r="I264">
        <v>1.0189999999999999</v>
      </c>
      <c r="J264">
        <f t="shared" si="89"/>
        <v>0</v>
      </c>
      <c r="K264">
        <v>5.5</v>
      </c>
      <c r="L264">
        <f t="shared" si="109"/>
        <v>0</v>
      </c>
      <c r="M264">
        <v>0.1</v>
      </c>
      <c r="N264">
        <f t="shared" si="93"/>
        <v>0</v>
      </c>
      <c r="O264">
        <v>0</v>
      </c>
      <c r="P264">
        <f t="shared" si="94"/>
        <v>0</v>
      </c>
      <c r="Q264">
        <v>0</v>
      </c>
      <c r="R264">
        <f t="shared" si="95"/>
        <v>0</v>
      </c>
      <c r="S264">
        <v>0</v>
      </c>
      <c r="T264">
        <f t="shared" si="91"/>
        <v>0</v>
      </c>
      <c r="U264">
        <v>0</v>
      </c>
      <c r="V264">
        <f t="shared" si="92"/>
        <v>0</v>
      </c>
      <c r="W264">
        <v>0</v>
      </c>
      <c r="X264">
        <f t="shared" si="96"/>
        <v>0</v>
      </c>
      <c r="Y264">
        <v>0</v>
      </c>
      <c r="Z264">
        <f t="shared" si="97"/>
        <v>0</v>
      </c>
      <c r="AA264">
        <v>0.3</v>
      </c>
      <c r="AB264">
        <f t="shared" si="98"/>
        <v>1</v>
      </c>
      <c r="AC264">
        <v>56.1</v>
      </c>
      <c r="AD264">
        <f t="shared" si="90"/>
        <v>1</v>
      </c>
      <c r="AE264">
        <v>4</v>
      </c>
      <c r="AF264">
        <f t="shared" si="99"/>
        <v>0</v>
      </c>
      <c r="AG264">
        <v>1.8</v>
      </c>
      <c r="AH264">
        <f t="shared" si="100"/>
        <v>0</v>
      </c>
      <c r="AI264">
        <v>1.03</v>
      </c>
      <c r="AJ264">
        <f t="shared" si="101"/>
        <v>0</v>
      </c>
      <c r="AK264">
        <v>5.5</v>
      </c>
      <c r="AL264">
        <f t="shared" si="102"/>
        <v>0</v>
      </c>
      <c r="AM264">
        <v>12.9</v>
      </c>
      <c r="AN264">
        <f t="shared" si="103"/>
        <v>1</v>
      </c>
      <c r="AO264">
        <v>0</v>
      </c>
      <c r="AP264">
        <f t="shared" si="104"/>
        <v>0</v>
      </c>
      <c r="AQ264">
        <v>1</v>
      </c>
      <c r="AR264">
        <f t="shared" si="105"/>
        <v>0</v>
      </c>
      <c r="AS264">
        <v>0.25</v>
      </c>
      <c r="AT264">
        <f t="shared" si="106"/>
        <v>0</v>
      </c>
      <c r="AU264">
        <v>3.2</v>
      </c>
      <c r="AV264">
        <f t="shared" si="107"/>
        <v>0</v>
      </c>
      <c r="AW264">
        <v>0</v>
      </c>
      <c r="AX264">
        <f t="shared" si="110"/>
        <v>0</v>
      </c>
      <c r="AY264">
        <f t="shared" si="108"/>
        <v>3</v>
      </c>
    </row>
    <row r="265" spans="1:51">
      <c r="A265" s="1" t="s">
        <v>373</v>
      </c>
      <c r="B265" s="6">
        <v>20294183</v>
      </c>
      <c r="J265">
        <f t="shared" si="89"/>
        <v>1</v>
      </c>
      <c r="L265">
        <f t="shared" si="109"/>
        <v>1</v>
      </c>
      <c r="N265">
        <f t="shared" si="93"/>
        <v>0</v>
      </c>
      <c r="P265">
        <f t="shared" si="94"/>
        <v>0</v>
      </c>
      <c r="R265">
        <f t="shared" si="95"/>
        <v>0</v>
      </c>
      <c r="T265">
        <f t="shared" si="91"/>
        <v>0</v>
      </c>
      <c r="V265">
        <f t="shared" si="92"/>
        <v>0</v>
      </c>
      <c r="X265">
        <f t="shared" si="96"/>
        <v>0</v>
      </c>
      <c r="Z265">
        <f t="shared" si="97"/>
        <v>0</v>
      </c>
      <c r="AB265">
        <f t="shared" si="98"/>
        <v>0</v>
      </c>
      <c r="AD265">
        <f t="shared" si="90"/>
        <v>0</v>
      </c>
      <c r="AF265">
        <f t="shared" si="99"/>
        <v>0</v>
      </c>
      <c r="AH265">
        <f t="shared" si="100"/>
        <v>0</v>
      </c>
      <c r="AJ265">
        <f t="shared" si="101"/>
        <v>0</v>
      </c>
      <c r="AL265">
        <f t="shared" si="102"/>
        <v>0</v>
      </c>
      <c r="AN265">
        <f t="shared" si="103"/>
        <v>0</v>
      </c>
      <c r="AP265">
        <f t="shared" si="104"/>
        <v>0</v>
      </c>
      <c r="AR265">
        <f t="shared" si="105"/>
        <v>0</v>
      </c>
      <c r="AT265">
        <f t="shared" si="106"/>
        <v>0</v>
      </c>
      <c r="AV265">
        <f t="shared" si="107"/>
        <v>0</v>
      </c>
      <c r="AW265">
        <v>0</v>
      </c>
      <c r="AX265">
        <f t="shared" si="110"/>
        <v>0</v>
      </c>
      <c r="AY265">
        <f t="shared" si="108"/>
        <v>1</v>
      </c>
    </row>
    <row r="266" spans="1:51">
      <c r="A266" s="1" t="s">
        <v>374</v>
      </c>
      <c r="B266" s="6">
        <v>20294182</v>
      </c>
      <c r="J266">
        <f t="shared" si="89"/>
        <v>1</v>
      </c>
      <c r="L266">
        <f t="shared" si="109"/>
        <v>1</v>
      </c>
      <c r="N266">
        <f t="shared" si="93"/>
        <v>0</v>
      </c>
      <c r="P266">
        <f t="shared" si="94"/>
        <v>0</v>
      </c>
      <c r="R266">
        <f t="shared" si="95"/>
        <v>0</v>
      </c>
      <c r="T266">
        <f t="shared" si="91"/>
        <v>0</v>
      </c>
      <c r="V266">
        <f t="shared" si="92"/>
        <v>0</v>
      </c>
      <c r="X266">
        <f t="shared" si="96"/>
        <v>0</v>
      </c>
      <c r="Z266">
        <f t="shared" si="97"/>
        <v>0</v>
      </c>
      <c r="AB266">
        <f t="shared" si="98"/>
        <v>0</v>
      </c>
      <c r="AD266">
        <f t="shared" si="90"/>
        <v>0</v>
      </c>
      <c r="AF266">
        <f t="shared" si="99"/>
        <v>0</v>
      </c>
      <c r="AH266">
        <f t="shared" si="100"/>
        <v>0</v>
      </c>
      <c r="AJ266">
        <f t="shared" si="101"/>
        <v>0</v>
      </c>
      <c r="AL266">
        <f t="shared" si="102"/>
        <v>0</v>
      </c>
      <c r="AN266">
        <f t="shared" si="103"/>
        <v>0</v>
      </c>
      <c r="AP266">
        <f t="shared" si="104"/>
        <v>0</v>
      </c>
      <c r="AR266">
        <f t="shared" si="105"/>
        <v>0</v>
      </c>
      <c r="AT266">
        <f t="shared" si="106"/>
        <v>0</v>
      </c>
      <c r="AV266">
        <f t="shared" si="107"/>
        <v>0</v>
      </c>
      <c r="AW266">
        <v>0</v>
      </c>
      <c r="AX266">
        <f t="shared" si="110"/>
        <v>0</v>
      </c>
      <c r="AY266">
        <f t="shared" si="108"/>
        <v>1</v>
      </c>
    </row>
    <row r="267" spans="1:51">
      <c r="A267" s="1" t="s">
        <v>375</v>
      </c>
      <c r="B267" s="6">
        <v>20294181</v>
      </c>
      <c r="J267">
        <f t="shared" ref="J267:J330" si="111">IF(EXACT($F267,"m"),IF(I267&gt;=1.01,IF(I267&lt;=1.024,0,1),1),IF(I267&gt;=1.01,IF(I267&lt;=1.024,0,1),1))</f>
        <v>1</v>
      </c>
      <c r="L267">
        <f t="shared" si="109"/>
        <v>1</v>
      </c>
      <c r="N267">
        <f t="shared" si="93"/>
        <v>0</v>
      </c>
      <c r="P267">
        <f t="shared" si="94"/>
        <v>0</v>
      </c>
      <c r="R267">
        <f t="shared" si="95"/>
        <v>0</v>
      </c>
      <c r="T267">
        <f t="shared" si="91"/>
        <v>0</v>
      </c>
      <c r="V267">
        <f t="shared" si="92"/>
        <v>0</v>
      </c>
      <c r="X267">
        <f t="shared" si="96"/>
        <v>0</v>
      </c>
      <c r="Z267">
        <f t="shared" si="97"/>
        <v>0</v>
      </c>
      <c r="AB267">
        <f t="shared" si="98"/>
        <v>0</v>
      </c>
      <c r="AD267">
        <f t="shared" si="90"/>
        <v>0</v>
      </c>
      <c r="AF267">
        <f t="shared" si="99"/>
        <v>0</v>
      </c>
      <c r="AH267">
        <f t="shared" si="100"/>
        <v>0</v>
      </c>
      <c r="AJ267">
        <f t="shared" si="101"/>
        <v>0</v>
      </c>
      <c r="AL267">
        <f t="shared" si="102"/>
        <v>0</v>
      </c>
      <c r="AN267">
        <f t="shared" si="103"/>
        <v>0</v>
      </c>
      <c r="AP267">
        <f t="shared" si="104"/>
        <v>0</v>
      </c>
      <c r="AR267">
        <f t="shared" si="105"/>
        <v>0</v>
      </c>
      <c r="AT267">
        <f t="shared" si="106"/>
        <v>0</v>
      </c>
      <c r="AV267">
        <f t="shared" si="107"/>
        <v>0</v>
      </c>
      <c r="AW267">
        <v>0</v>
      </c>
      <c r="AX267">
        <f t="shared" si="110"/>
        <v>0</v>
      </c>
      <c r="AY267">
        <f t="shared" si="108"/>
        <v>1</v>
      </c>
    </row>
    <row r="268" spans="1:51">
      <c r="A268" s="1" t="s">
        <v>376</v>
      </c>
      <c r="B268" s="6">
        <v>20294180</v>
      </c>
      <c r="J268">
        <f t="shared" si="111"/>
        <v>1</v>
      </c>
      <c r="L268">
        <f t="shared" si="109"/>
        <v>1</v>
      </c>
      <c r="N268">
        <f t="shared" si="93"/>
        <v>0</v>
      </c>
      <c r="P268">
        <f t="shared" si="94"/>
        <v>0</v>
      </c>
      <c r="R268">
        <f t="shared" si="95"/>
        <v>0</v>
      </c>
      <c r="T268">
        <f t="shared" si="91"/>
        <v>0</v>
      </c>
      <c r="V268">
        <f t="shared" si="92"/>
        <v>0</v>
      </c>
      <c r="X268">
        <f t="shared" si="96"/>
        <v>0</v>
      </c>
      <c r="Z268">
        <f t="shared" si="97"/>
        <v>0</v>
      </c>
      <c r="AB268">
        <f t="shared" si="98"/>
        <v>0</v>
      </c>
      <c r="AD268">
        <f t="shared" si="90"/>
        <v>0</v>
      </c>
      <c r="AF268">
        <f t="shared" si="99"/>
        <v>0</v>
      </c>
      <c r="AH268">
        <f t="shared" si="100"/>
        <v>0</v>
      </c>
      <c r="AJ268">
        <f t="shared" si="101"/>
        <v>0</v>
      </c>
      <c r="AL268">
        <f t="shared" si="102"/>
        <v>0</v>
      </c>
      <c r="AN268">
        <f t="shared" si="103"/>
        <v>0</v>
      </c>
      <c r="AP268">
        <f t="shared" si="104"/>
        <v>0</v>
      </c>
      <c r="AR268">
        <f t="shared" si="105"/>
        <v>0</v>
      </c>
      <c r="AT268">
        <f t="shared" si="106"/>
        <v>0</v>
      </c>
      <c r="AV268">
        <f t="shared" si="107"/>
        <v>0</v>
      </c>
      <c r="AW268">
        <v>0</v>
      </c>
      <c r="AX268">
        <f t="shared" si="110"/>
        <v>0</v>
      </c>
      <c r="AY268">
        <f t="shared" si="108"/>
        <v>1</v>
      </c>
    </row>
    <row r="269" spans="1:51">
      <c r="A269" s="1" t="s">
        <v>377</v>
      </c>
      <c r="B269" s="6">
        <v>20294179</v>
      </c>
      <c r="J269">
        <f t="shared" si="111"/>
        <v>1</v>
      </c>
      <c r="L269">
        <f t="shared" si="109"/>
        <v>1</v>
      </c>
      <c r="N269">
        <f t="shared" si="93"/>
        <v>0</v>
      </c>
      <c r="P269">
        <f t="shared" si="94"/>
        <v>0</v>
      </c>
      <c r="R269">
        <f t="shared" si="95"/>
        <v>0</v>
      </c>
      <c r="T269">
        <f t="shared" si="91"/>
        <v>0</v>
      </c>
      <c r="V269">
        <f t="shared" si="92"/>
        <v>0</v>
      </c>
      <c r="X269">
        <f t="shared" si="96"/>
        <v>0</v>
      </c>
      <c r="Z269">
        <f t="shared" si="97"/>
        <v>0</v>
      </c>
      <c r="AB269">
        <f t="shared" si="98"/>
        <v>0</v>
      </c>
      <c r="AD269">
        <f t="shared" si="90"/>
        <v>0</v>
      </c>
      <c r="AF269">
        <f t="shared" si="99"/>
        <v>0</v>
      </c>
      <c r="AH269">
        <f t="shared" si="100"/>
        <v>0</v>
      </c>
      <c r="AJ269">
        <f t="shared" si="101"/>
        <v>0</v>
      </c>
      <c r="AL269">
        <f t="shared" si="102"/>
        <v>0</v>
      </c>
      <c r="AN269">
        <f t="shared" si="103"/>
        <v>0</v>
      </c>
      <c r="AP269">
        <f t="shared" si="104"/>
        <v>0</v>
      </c>
      <c r="AR269">
        <f t="shared" si="105"/>
        <v>0</v>
      </c>
      <c r="AT269">
        <f t="shared" si="106"/>
        <v>0</v>
      </c>
      <c r="AV269">
        <f t="shared" si="107"/>
        <v>0</v>
      </c>
      <c r="AW269">
        <v>0</v>
      </c>
      <c r="AX269">
        <f t="shared" si="110"/>
        <v>0</v>
      </c>
      <c r="AY269">
        <f t="shared" si="108"/>
        <v>1</v>
      </c>
    </row>
    <row r="270" spans="1:51">
      <c r="A270" s="1" t="s">
        <v>378</v>
      </c>
      <c r="B270" s="6">
        <v>20294178</v>
      </c>
      <c r="J270">
        <f t="shared" si="111"/>
        <v>1</v>
      </c>
      <c r="L270">
        <f t="shared" si="109"/>
        <v>1</v>
      </c>
      <c r="N270">
        <f t="shared" si="93"/>
        <v>0</v>
      </c>
      <c r="P270">
        <f t="shared" si="94"/>
        <v>0</v>
      </c>
      <c r="R270">
        <f t="shared" si="95"/>
        <v>0</v>
      </c>
      <c r="T270">
        <f t="shared" si="91"/>
        <v>0</v>
      </c>
      <c r="V270">
        <f t="shared" si="92"/>
        <v>0</v>
      </c>
      <c r="X270">
        <f t="shared" si="96"/>
        <v>0</v>
      </c>
      <c r="Z270">
        <f t="shared" si="97"/>
        <v>0</v>
      </c>
      <c r="AB270">
        <f t="shared" si="98"/>
        <v>0</v>
      </c>
      <c r="AD270">
        <f t="shared" si="90"/>
        <v>0</v>
      </c>
      <c r="AF270">
        <f t="shared" si="99"/>
        <v>0</v>
      </c>
      <c r="AH270">
        <f t="shared" si="100"/>
        <v>0</v>
      </c>
      <c r="AJ270">
        <f t="shared" si="101"/>
        <v>0</v>
      </c>
      <c r="AL270">
        <f t="shared" si="102"/>
        <v>0</v>
      </c>
      <c r="AN270">
        <f t="shared" si="103"/>
        <v>0</v>
      </c>
      <c r="AP270">
        <f t="shared" si="104"/>
        <v>0</v>
      </c>
      <c r="AR270">
        <f t="shared" si="105"/>
        <v>0</v>
      </c>
      <c r="AT270">
        <f t="shared" si="106"/>
        <v>0</v>
      </c>
      <c r="AV270">
        <f t="shared" si="107"/>
        <v>0</v>
      </c>
      <c r="AW270">
        <v>0</v>
      </c>
      <c r="AX270">
        <f t="shared" si="110"/>
        <v>0</v>
      </c>
      <c r="AY270">
        <f t="shared" si="108"/>
        <v>1</v>
      </c>
    </row>
    <row r="271" spans="1:51">
      <c r="A271" s="1" t="s">
        <v>379</v>
      </c>
      <c r="B271" s="6">
        <v>20294176</v>
      </c>
      <c r="F271" t="s">
        <v>105</v>
      </c>
      <c r="G271" s="1">
        <v>59</v>
      </c>
      <c r="H271" t="s">
        <v>106</v>
      </c>
      <c r="I271">
        <v>1.0309999999999999</v>
      </c>
      <c r="J271">
        <f t="shared" si="111"/>
        <v>1</v>
      </c>
      <c r="K271">
        <v>5.5</v>
      </c>
      <c r="L271">
        <f t="shared" si="109"/>
        <v>0</v>
      </c>
      <c r="M271">
        <v>0.2</v>
      </c>
      <c r="N271">
        <f t="shared" si="93"/>
        <v>0</v>
      </c>
      <c r="O271">
        <v>0</v>
      </c>
      <c r="P271">
        <f t="shared" si="94"/>
        <v>0</v>
      </c>
      <c r="Q271">
        <v>0</v>
      </c>
      <c r="R271">
        <f t="shared" si="95"/>
        <v>0</v>
      </c>
      <c r="S271">
        <v>0</v>
      </c>
      <c r="T271">
        <f t="shared" si="91"/>
        <v>0</v>
      </c>
      <c r="U271">
        <v>0</v>
      </c>
      <c r="V271">
        <f t="shared" si="92"/>
        <v>0</v>
      </c>
      <c r="W271">
        <v>0</v>
      </c>
      <c r="X271">
        <f t="shared" si="96"/>
        <v>0</v>
      </c>
      <c r="Y271">
        <v>0</v>
      </c>
      <c r="Z271">
        <f t="shared" si="97"/>
        <v>0</v>
      </c>
      <c r="AA271">
        <v>0</v>
      </c>
      <c r="AB271">
        <f t="shared" si="98"/>
        <v>0</v>
      </c>
      <c r="AC271">
        <v>43.2</v>
      </c>
      <c r="AD271">
        <f t="shared" si="90"/>
        <v>1</v>
      </c>
      <c r="AE271">
        <v>4.5999999999999996</v>
      </c>
      <c r="AF271">
        <f t="shared" si="99"/>
        <v>0</v>
      </c>
      <c r="AG271">
        <v>2.4</v>
      </c>
      <c r="AH271">
        <f t="shared" si="100"/>
        <v>0</v>
      </c>
      <c r="AI271">
        <v>0.38</v>
      </c>
      <c r="AJ271">
        <f t="shared" si="101"/>
        <v>0</v>
      </c>
      <c r="AK271">
        <v>12.9</v>
      </c>
      <c r="AL271">
        <f t="shared" si="102"/>
        <v>0</v>
      </c>
      <c r="AM271">
        <v>24.1</v>
      </c>
      <c r="AN271">
        <f t="shared" si="103"/>
        <v>1</v>
      </c>
      <c r="AO271">
        <v>0</v>
      </c>
      <c r="AP271">
        <f t="shared" si="104"/>
        <v>0</v>
      </c>
      <c r="AQ271">
        <v>1</v>
      </c>
      <c r="AR271">
        <f t="shared" si="105"/>
        <v>0</v>
      </c>
      <c r="AS271">
        <v>0.25</v>
      </c>
      <c r="AT271">
        <f t="shared" si="106"/>
        <v>0</v>
      </c>
      <c r="AU271">
        <v>11.7</v>
      </c>
      <c r="AV271">
        <f t="shared" si="107"/>
        <v>1</v>
      </c>
      <c r="AW271">
        <v>0</v>
      </c>
      <c r="AX271">
        <f t="shared" si="110"/>
        <v>0</v>
      </c>
      <c r="AY271">
        <f t="shared" si="108"/>
        <v>3</v>
      </c>
    </row>
    <row r="272" spans="1:51">
      <c r="A272" s="1" t="s">
        <v>380</v>
      </c>
      <c r="B272" s="6">
        <v>20294175</v>
      </c>
      <c r="F272" t="s">
        <v>102</v>
      </c>
      <c r="G272" s="1">
        <v>73</v>
      </c>
      <c r="H272" t="s">
        <v>103</v>
      </c>
      <c r="I272">
        <v>1.0009999999999999</v>
      </c>
      <c r="J272">
        <f t="shared" si="111"/>
        <v>1</v>
      </c>
      <c r="K272">
        <v>7</v>
      </c>
      <c r="L272">
        <f t="shared" si="109"/>
        <v>0</v>
      </c>
      <c r="M272">
        <v>0</v>
      </c>
      <c r="N272">
        <f t="shared" si="93"/>
        <v>0</v>
      </c>
      <c r="O272">
        <v>0</v>
      </c>
      <c r="P272">
        <f t="shared" si="94"/>
        <v>0</v>
      </c>
      <c r="Q272">
        <v>0</v>
      </c>
      <c r="R272">
        <f t="shared" si="95"/>
        <v>0</v>
      </c>
      <c r="S272">
        <v>0</v>
      </c>
      <c r="T272">
        <f t="shared" si="91"/>
        <v>0</v>
      </c>
      <c r="U272">
        <v>0</v>
      </c>
      <c r="V272">
        <f t="shared" si="92"/>
        <v>0</v>
      </c>
      <c r="W272">
        <v>0</v>
      </c>
      <c r="X272">
        <f t="shared" si="96"/>
        <v>0</v>
      </c>
      <c r="Y272">
        <v>0</v>
      </c>
      <c r="Z272">
        <f t="shared" si="97"/>
        <v>0</v>
      </c>
      <c r="AA272">
        <v>0</v>
      </c>
      <c r="AB272">
        <f t="shared" si="98"/>
        <v>0</v>
      </c>
      <c r="AC272">
        <v>2.5</v>
      </c>
      <c r="AD272">
        <f t="shared" si="90"/>
        <v>0</v>
      </c>
      <c r="AE272">
        <v>20</v>
      </c>
      <c r="AF272">
        <f t="shared" si="99"/>
        <v>1</v>
      </c>
      <c r="AG272">
        <v>4.4000000000000004</v>
      </c>
      <c r="AH272">
        <f t="shared" si="100"/>
        <v>0</v>
      </c>
      <c r="AI272">
        <v>0</v>
      </c>
      <c r="AJ272">
        <f t="shared" si="101"/>
        <v>0</v>
      </c>
      <c r="AK272">
        <v>4061.1</v>
      </c>
      <c r="AL272">
        <f t="shared" si="102"/>
        <v>1</v>
      </c>
      <c r="AM272">
        <v>0</v>
      </c>
      <c r="AN272">
        <f t="shared" si="103"/>
        <v>0</v>
      </c>
      <c r="AO272">
        <v>0</v>
      </c>
      <c r="AP272">
        <f t="shared" si="104"/>
        <v>0</v>
      </c>
      <c r="AQ272">
        <v>3.3</v>
      </c>
      <c r="AR272">
        <f t="shared" si="105"/>
        <v>0</v>
      </c>
      <c r="AS272">
        <v>0</v>
      </c>
      <c r="AT272">
        <f t="shared" si="106"/>
        <v>0</v>
      </c>
      <c r="AU272">
        <v>0</v>
      </c>
      <c r="AV272">
        <f t="shared" si="107"/>
        <v>0</v>
      </c>
      <c r="AW272">
        <v>0</v>
      </c>
      <c r="AX272">
        <f t="shared" si="110"/>
        <v>0</v>
      </c>
      <c r="AY272">
        <f t="shared" si="108"/>
        <v>2</v>
      </c>
    </row>
    <row r="273" spans="1:51">
      <c r="A273" s="1" t="s">
        <v>381</v>
      </c>
      <c r="B273" s="6">
        <v>20294174</v>
      </c>
      <c r="J273">
        <f t="shared" si="111"/>
        <v>1</v>
      </c>
      <c r="L273">
        <f t="shared" si="109"/>
        <v>1</v>
      </c>
      <c r="N273">
        <f t="shared" si="93"/>
        <v>0</v>
      </c>
      <c r="P273">
        <f t="shared" si="94"/>
        <v>0</v>
      </c>
      <c r="R273">
        <f t="shared" si="95"/>
        <v>0</v>
      </c>
      <c r="T273">
        <f t="shared" si="91"/>
        <v>0</v>
      </c>
      <c r="V273">
        <f t="shared" si="92"/>
        <v>0</v>
      </c>
      <c r="X273">
        <f t="shared" si="96"/>
        <v>0</v>
      </c>
      <c r="Z273">
        <f t="shared" si="97"/>
        <v>0</v>
      </c>
      <c r="AB273">
        <f t="shared" si="98"/>
        <v>0</v>
      </c>
      <c r="AD273">
        <f t="shared" si="90"/>
        <v>0</v>
      </c>
      <c r="AF273">
        <f t="shared" si="99"/>
        <v>0</v>
      </c>
      <c r="AH273">
        <f t="shared" si="100"/>
        <v>0</v>
      </c>
      <c r="AJ273">
        <f t="shared" si="101"/>
        <v>0</v>
      </c>
      <c r="AL273">
        <f t="shared" si="102"/>
        <v>0</v>
      </c>
      <c r="AN273">
        <f t="shared" si="103"/>
        <v>0</v>
      </c>
      <c r="AP273">
        <f t="shared" si="104"/>
        <v>0</v>
      </c>
      <c r="AR273">
        <f t="shared" si="105"/>
        <v>0</v>
      </c>
      <c r="AT273">
        <f t="shared" si="106"/>
        <v>0</v>
      </c>
      <c r="AV273">
        <f t="shared" si="107"/>
        <v>0</v>
      </c>
      <c r="AW273">
        <v>0</v>
      </c>
      <c r="AX273">
        <f t="shared" si="110"/>
        <v>0</v>
      </c>
      <c r="AY273">
        <f t="shared" si="108"/>
        <v>1</v>
      </c>
    </row>
    <row r="274" spans="1:51">
      <c r="A274" s="1" t="s">
        <v>382</v>
      </c>
      <c r="B274" s="6">
        <v>20294173</v>
      </c>
      <c r="J274">
        <f t="shared" si="111"/>
        <v>1</v>
      </c>
      <c r="L274">
        <f t="shared" si="109"/>
        <v>1</v>
      </c>
      <c r="N274">
        <f t="shared" si="93"/>
        <v>0</v>
      </c>
      <c r="P274">
        <f t="shared" si="94"/>
        <v>0</v>
      </c>
      <c r="R274">
        <f t="shared" si="95"/>
        <v>0</v>
      </c>
      <c r="T274">
        <f t="shared" si="91"/>
        <v>0</v>
      </c>
      <c r="V274">
        <f t="shared" si="92"/>
        <v>0</v>
      </c>
      <c r="X274">
        <f t="shared" si="96"/>
        <v>0</v>
      </c>
      <c r="Z274">
        <f t="shared" si="97"/>
        <v>0</v>
      </c>
      <c r="AB274">
        <f t="shared" si="98"/>
        <v>0</v>
      </c>
      <c r="AD274">
        <f t="shared" si="90"/>
        <v>0</v>
      </c>
      <c r="AF274">
        <f t="shared" si="99"/>
        <v>0</v>
      </c>
      <c r="AH274">
        <f t="shared" si="100"/>
        <v>0</v>
      </c>
      <c r="AJ274">
        <f t="shared" si="101"/>
        <v>0</v>
      </c>
      <c r="AL274">
        <f t="shared" si="102"/>
        <v>0</v>
      </c>
      <c r="AN274">
        <f t="shared" si="103"/>
        <v>0</v>
      </c>
      <c r="AP274">
        <f t="shared" si="104"/>
        <v>0</v>
      </c>
      <c r="AR274">
        <f t="shared" si="105"/>
        <v>0</v>
      </c>
      <c r="AT274">
        <f t="shared" si="106"/>
        <v>0</v>
      </c>
      <c r="AV274">
        <f t="shared" si="107"/>
        <v>0</v>
      </c>
      <c r="AW274">
        <v>0</v>
      </c>
      <c r="AX274">
        <f t="shared" si="110"/>
        <v>0</v>
      </c>
      <c r="AY274">
        <f t="shared" si="108"/>
        <v>1</v>
      </c>
    </row>
    <row r="275" spans="1:51">
      <c r="A275" s="1" t="s">
        <v>383</v>
      </c>
      <c r="B275" s="6">
        <v>20294172</v>
      </c>
      <c r="J275">
        <f t="shared" si="111"/>
        <v>1</v>
      </c>
      <c r="L275">
        <f t="shared" si="109"/>
        <v>1</v>
      </c>
      <c r="N275">
        <f t="shared" si="93"/>
        <v>0</v>
      </c>
      <c r="P275">
        <f t="shared" si="94"/>
        <v>0</v>
      </c>
      <c r="R275">
        <f t="shared" si="95"/>
        <v>0</v>
      </c>
      <c r="T275">
        <f t="shared" si="91"/>
        <v>0</v>
      </c>
      <c r="V275">
        <f t="shared" si="92"/>
        <v>0</v>
      </c>
      <c r="X275">
        <f t="shared" si="96"/>
        <v>0</v>
      </c>
      <c r="Z275">
        <f t="shared" si="97"/>
        <v>0</v>
      </c>
      <c r="AB275">
        <f t="shared" si="98"/>
        <v>0</v>
      </c>
      <c r="AD275">
        <f t="shared" si="90"/>
        <v>0</v>
      </c>
      <c r="AF275">
        <f t="shared" si="99"/>
        <v>0</v>
      </c>
      <c r="AH275">
        <f t="shared" si="100"/>
        <v>0</v>
      </c>
      <c r="AJ275">
        <f t="shared" si="101"/>
        <v>0</v>
      </c>
      <c r="AL275">
        <f t="shared" si="102"/>
        <v>0</v>
      </c>
      <c r="AN275">
        <f t="shared" si="103"/>
        <v>0</v>
      </c>
      <c r="AP275">
        <f t="shared" si="104"/>
        <v>0</v>
      </c>
      <c r="AR275">
        <f t="shared" si="105"/>
        <v>0</v>
      </c>
      <c r="AT275">
        <f t="shared" si="106"/>
        <v>0</v>
      </c>
      <c r="AV275">
        <f t="shared" si="107"/>
        <v>0</v>
      </c>
      <c r="AW275">
        <v>0</v>
      </c>
      <c r="AX275">
        <f t="shared" si="110"/>
        <v>0</v>
      </c>
      <c r="AY275">
        <f t="shared" si="108"/>
        <v>1</v>
      </c>
    </row>
    <row r="276" spans="1:51">
      <c r="A276" s="1" t="s">
        <v>384</v>
      </c>
      <c r="B276" s="6">
        <v>20294167</v>
      </c>
      <c r="J276">
        <f t="shared" si="111"/>
        <v>1</v>
      </c>
      <c r="L276">
        <f t="shared" si="109"/>
        <v>1</v>
      </c>
      <c r="N276">
        <f t="shared" si="93"/>
        <v>0</v>
      </c>
      <c r="P276">
        <f t="shared" si="94"/>
        <v>0</v>
      </c>
      <c r="R276">
        <f t="shared" si="95"/>
        <v>0</v>
      </c>
      <c r="T276">
        <f t="shared" si="91"/>
        <v>0</v>
      </c>
      <c r="V276">
        <f t="shared" si="92"/>
        <v>0</v>
      </c>
      <c r="X276">
        <f t="shared" si="96"/>
        <v>0</v>
      </c>
      <c r="Z276">
        <f t="shared" si="97"/>
        <v>0</v>
      </c>
      <c r="AB276">
        <f t="shared" si="98"/>
        <v>0</v>
      </c>
      <c r="AD276">
        <f t="shared" si="90"/>
        <v>0</v>
      </c>
      <c r="AF276">
        <f t="shared" si="99"/>
        <v>0</v>
      </c>
      <c r="AH276">
        <f t="shared" si="100"/>
        <v>0</v>
      </c>
      <c r="AJ276">
        <f t="shared" si="101"/>
        <v>0</v>
      </c>
      <c r="AL276">
        <f t="shared" si="102"/>
        <v>0</v>
      </c>
      <c r="AN276">
        <f t="shared" si="103"/>
        <v>0</v>
      </c>
      <c r="AP276">
        <f t="shared" si="104"/>
        <v>0</v>
      </c>
      <c r="AR276">
        <f t="shared" si="105"/>
        <v>0</v>
      </c>
      <c r="AT276">
        <f t="shared" si="106"/>
        <v>0</v>
      </c>
      <c r="AV276">
        <f t="shared" si="107"/>
        <v>0</v>
      </c>
      <c r="AW276">
        <v>0</v>
      </c>
      <c r="AX276">
        <f t="shared" si="110"/>
        <v>0</v>
      </c>
      <c r="AY276">
        <f t="shared" si="108"/>
        <v>1</v>
      </c>
    </row>
    <row r="277" spans="1:51">
      <c r="A277" s="1" t="s">
        <v>385</v>
      </c>
      <c r="B277" s="6">
        <v>20294166</v>
      </c>
      <c r="J277">
        <f t="shared" si="111"/>
        <v>1</v>
      </c>
      <c r="L277">
        <f t="shared" si="109"/>
        <v>1</v>
      </c>
      <c r="N277">
        <f t="shared" si="93"/>
        <v>0</v>
      </c>
      <c r="P277">
        <f t="shared" si="94"/>
        <v>0</v>
      </c>
      <c r="R277">
        <f t="shared" si="95"/>
        <v>0</v>
      </c>
      <c r="T277">
        <f t="shared" si="91"/>
        <v>0</v>
      </c>
      <c r="V277">
        <f t="shared" si="92"/>
        <v>0</v>
      </c>
      <c r="X277">
        <f t="shared" si="96"/>
        <v>0</v>
      </c>
      <c r="Z277">
        <f t="shared" si="97"/>
        <v>0</v>
      </c>
      <c r="AB277">
        <f t="shared" si="98"/>
        <v>0</v>
      </c>
      <c r="AD277">
        <f t="shared" si="90"/>
        <v>0</v>
      </c>
      <c r="AF277">
        <f t="shared" si="99"/>
        <v>0</v>
      </c>
      <c r="AH277">
        <f t="shared" si="100"/>
        <v>0</v>
      </c>
      <c r="AJ277">
        <f t="shared" si="101"/>
        <v>0</v>
      </c>
      <c r="AL277">
        <f t="shared" si="102"/>
        <v>0</v>
      </c>
      <c r="AN277">
        <f t="shared" si="103"/>
        <v>0</v>
      </c>
      <c r="AP277">
        <f t="shared" si="104"/>
        <v>0</v>
      </c>
      <c r="AR277">
        <f t="shared" si="105"/>
        <v>0</v>
      </c>
      <c r="AT277">
        <f t="shared" si="106"/>
        <v>0</v>
      </c>
      <c r="AV277">
        <f t="shared" si="107"/>
        <v>0</v>
      </c>
      <c r="AW277">
        <v>0</v>
      </c>
      <c r="AX277">
        <f t="shared" si="110"/>
        <v>0</v>
      </c>
      <c r="AY277">
        <f t="shared" si="108"/>
        <v>1</v>
      </c>
    </row>
    <row r="278" spans="1:51">
      <c r="A278" s="1" t="s">
        <v>386</v>
      </c>
      <c r="B278" s="6">
        <v>20294165</v>
      </c>
      <c r="J278">
        <f t="shared" si="111"/>
        <v>1</v>
      </c>
      <c r="L278">
        <f t="shared" si="109"/>
        <v>1</v>
      </c>
      <c r="N278">
        <f t="shared" si="93"/>
        <v>0</v>
      </c>
      <c r="P278">
        <f t="shared" si="94"/>
        <v>0</v>
      </c>
      <c r="R278">
        <f t="shared" si="95"/>
        <v>0</v>
      </c>
      <c r="T278">
        <f t="shared" si="91"/>
        <v>0</v>
      </c>
      <c r="V278">
        <f t="shared" si="92"/>
        <v>0</v>
      </c>
      <c r="X278">
        <f t="shared" si="96"/>
        <v>0</v>
      </c>
      <c r="Z278">
        <f t="shared" si="97"/>
        <v>0</v>
      </c>
      <c r="AB278">
        <f t="shared" si="98"/>
        <v>0</v>
      </c>
      <c r="AD278">
        <f t="shared" si="90"/>
        <v>0</v>
      </c>
      <c r="AF278">
        <f t="shared" si="99"/>
        <v>0</v>
      </c>
      <c r="AH278">
        <f t="shared" si="100"/>
        <v>0</v>
      </c>
      <c r="AJ278">
        <f t="shared" si="101"/>
        <v>0</v>
      </c>
      <c r="AL278">
        <f t="shared" si="102"/>
        <v>0</v>
      </c>
      <c r="AN278">
        <f t="shared" si="103"/>
        <v>0</v>
      </c>
      <c r="AP278">
        <f t="shared" si="104"/>
        <v>0</v>
      </c>
      <c r="AR278">
        <f t="shared" si="105"/>
        <v>0</v>
      </c>
      <c r="AT278">
        <f t="shared" si="106"/>
        <v>0</v>
      </c>
      <c r="AV278">
        <f t="shared" si="107"/>
        <v>0</v>
      </c>
      <c r="AW278">
        <v>0</v>
      </c>
      <c r="AX278">
        <f t="shared" si="110"/>
        <v>0</v>
      </c>
      <c r="AY278">
        <f t="shared" si="108"/>
        <v>1</v>
      </c>
    </row>
    <row r="279" spans="1:51">
      <c r="A279" s="1" t="s">
        <v>387</v>
      </c>
      <c r="B279" s="6">
        <v>20294164</v>
      </c>
      <c r="J279">
        <f t="shared" si="111"/>
        <v>1</v>
      </c>
      <c r="L279">
        <f t="shared" si="109"/>
        <v>1</v>
      </c>
      <c r="N279">
        <f t="shared" si="93"/>
        <v>0</v>
      </c>
      <c r="P279">
        <f t="shared" si="94"/>
        <v>0</v>
      </c>
      <c r="R279">
        <f t="shared" si="95"/>
        <v>0</v>
      </c>
      <c r="T279">
        <f t="shared" si="91"/>
        <v>0</v>
      </c>
      <c r="V279">
        <f t="shared" si="92"/>
        <v>0</v>
      </c>
      <c r="X279">
        <f t="shared" si="96"/>
        <v>0</v>
      </c>
      <c r="Z279">
        <f t="shared" si="97"/>
        <v>0</v>
      </c>
      <c r="AB279">
        <f t="shared" si="98"/>
        <v>0</v>
      </c>
      <c r="AD279">
        <f t="shared" si="90"/>
        <v>0</v>
      </c>
      <c r="AF279">
        <f t="shared" si="99"/>
        <v>0</v>
      </c>
      <c r="AH279">
        <f t="shared" si="100"/>
        <v>0</v>
      </c>
      <c r="AJ279">
        <f t="shared" si="101"/>
        <v>0</v>
      </c>
      <c r="AL279">
        <f t="shared" si="102"/>
        <v>0</v>
      </c>
      <c r="AN279">
        <f t="shared" si="103"/>
        <v>0</v>
      </c>
      <c r="AP279">
        <f t="shared" si="104"/>
        <v>0</v>
      </c>
      <c r="AR279">
        <f t="shared" si="105"/>
        <v>0</v>
      </c>
      <c r="AT279">
        <f t="shared" si="106"/>
        <v>0</v>
      </c>
      <c r="AV279">
        <f t="shared" si="107"/>
        <v>0</v>
      </c>
      <c r="AW279">
        <v>0</v>
      </c>
      <c r="AX279">
        <f t="shared" si="110"/>
        <v>0</v>
      </c>
      <c r="AY279">
        <f t="shared" si="108"/>
        <v>1</v>
      </c>
    </row>
    <row r="280" spans="1:51">
      <c r="A280" s="1" t="s">
        <v>388</v>
      </c>
      <c r="B280" s="6">
        <v>20294163</v>
      </c>
      <c r="J280">
        <f t="shared" si="111"/>
        <v>1</v>
      </c>
      <c r="L280">
        <f t="shared" si="109"/>
        <v>1</v>
      </c>
      <c r="N280">
        <f t="shared" si="93"/>
        <v>0</v>
      </c>
      <c r="P280">
        <f t="shared" si="94"/>
        <v>0</v>
      </c>
      <c r="R280">
        <f t="shared" si="95"/>
        <v>0</v>
      </c>
      <c r="T280">
        <f t="shared" si="91"/>
        <v>0</v>
      </c>
      <c r="V280">
        <f t="shared" si="92"/>
        <v>0</v>
      </c>
      <c r="X280">
        <f t="shared" si="96"/>
        <v>0</v>
      </c>
      <c r="Z280">
        <f t="shared" si="97"/>
        <v>0</v>
      </c>
      <c r="AB280">
        <f t="shared" si="98"/>
        <v>0</v>
      </c>
      <c r="AD280">
        <f t="shared" si="90"/>
        <v>0</v>
      </c>
      <c r="AF280">
        <f t="shared" si="99"/>
        <v>0</v>
      </c>
      <c r="AH280">
        <f t="shared" si="100"/>
        <v>0</v>
      </c>
      <c r="AJ280">
        <f t="shared" si="101"/>
        <v>0</v>
      </c>
      <c r="AL280">
        <f t="shared" si="102"/>
        <v>0</v>
      </c>
      <c r="AN280">
        <f t="shared" si="103"/>
        <v>0</v>
      </c>
      <c r="AP280">
        <f t="shared" si="104"/>
        <v>0</v>
      </c>
      <c r="AR280">
        <f t="shared" si="105"/>
        <v>0</v>
      </c>
      <c r="AT280">
        <f t="shared" si="106"/>
        <v>0</v>
      </c>
      <c r="AV280">
        <f t="shared" si="107"/>
        <v>0</v>
      </c>
      <c r="AW280">
        <v>0</v>
      </c>
      <c r="AX280">
        <f t="shared" si="110"/>
        <v>0</v>
      </c>
      <c r="AY280">
        <f t="shared" si="108"/>
        <v>1</v>
      </c>
    </row>
    <row r="281" spans="1:51">
      <c r="A281" s="1" t="s">
        <v>389</v>
      </c>
      <c r="B281" s="6">
        <v>20294162</v>
      </c>
      <c r="J281">
        <f t="shared" si="111"/>
        <v>1</v>
      </c>
      <c r="L281">
        <f t="shared" si="109"/>
        <v>1</v>
      </c>
      <c r="N281">
        <f t="shared" si="93"/>
        <v>0</v>
      </c>
      <c r="P281">
        <f t="shared" si="94"/>
        <v>0</v>
      </c>
      <c r="R281">
        <f t="shared" si="95"/>
        <v>0</v>
      </c>
      <c r="T281">
        <f t="shared" si="91"/>
        <v>0</v>
      </c>
      <c r="V281">
        <f t="shared" si="92"/>
        <v>0</v>
      </c>
      <c r="X281">
        <f t="shared" si="96"/>
        <v>0</v>
      </c>
      <c r="Z281">
        <f t="shared" si="97"/>
        <v>0</v>
      </c>
      <c r="AB281">
        <f t="shared" si="98"/>
        <v>0</v>
      </c>
      <c r="AD281">
        <f t="shared" si="90"/>
        <v>0</v>
      </c>
      <c r="AF281">
        <f t="shared" si="99"/>
        <v>0</v>
      </c>
      <c r="AH281">
        <f t="shared" si="100"/>
        <v>0</v>
      </c>
      <c r="AJ281">
        <f t="shared" si="101"/>
        <v>0</v>
      </c>
      <c r="AL281">
        <f t="shared" si="102"/>
        <v>0</v>
      </c>
      <c r="AN281">
        <f t="shared" si="103"/>
        <v>0</v>
      </c>
      <c r="AP281">
        <f t="shared" si="104"/>
        <v>0</v>
      </c>
      <c r="AR281">
        <f t="shared" si="105"/>
        <v>0</v>
      </c>
      <c r="AT281">
        <f t="shared" si="106"/>
        <v>0</v>
      </c>
      <c r="AV281">
        <f t="shared" si="107"/>
        <v>0</v>
      </c>
      <c r="AW281">
        <v>0</v>
      </c>
      <c r="AX281">
        <f t="shared" si="110"/>
        <v>0</v>
      </c>
      <c r="AY281">
        <f t="shared" si="108"/>
        <v>1</v>
      </c>
    </row>
    <row r="282" spans="1:51">
      <c r="A282" s="1" t="s">
        <v>390</v>
      </c>
      <c r="B282" s="6">
        <v>20294161</v>
      </c>
      <c r="J282">
        <f t="shared" si="111"/>
        <v>1</v>
      </c>
      <c r="L282">
        <f t="shared" si="109"/>
        <v>1</v>
      </c>
      <c r="N282">
        <f t="shared" si="93"/>
        <v>0</v>
      </c>
      <c r="P282">
        <f t="shared" si="94"/>
        <v>0</v>
      </c>
      <c r="R282">
        <f t="shared" si="95"/>
        <v>0</v>
      </c>
      <c r="T282">
        <f t="shared" si="91"/>
        <v>0</v>
      </c>
      <c r="V282">
        <f t="shared" si="92"/>
        <v>0</v>
      </c>
      <c r="X282">
        <f t="shared" si="96"/>
        <v>0</v>
      </c>
      <c r="Z282">
        <f t="shared" si="97"/>
        <v>0</v>
      </c>
      <c r="AB282">
        <f t="shared" si="98"/>
        <v>0</v>
      </c>
      <c r="AD282">
        <f t="shared" si="90"/>
        <v>0</v>
      </c>
      <c r="AF282">
        <f t="shared" si="99"/>
        <v>0</v>
      </c>
      <c r="AH282">
        <f t="shared" si="100"/>
        <v>0</v>
      </c>
      <c r="AJ282">
        <f t="shared" si="101"/>
        <v>0</v>
      </c>
      <c r="AL282">
        <f t="shared" si="102"/>
        <v>0</v>
      </c>
      <c r="AN282">
        <f t="shared" si="103"/>
        <v>0</v>
      </c>
      <c r="AP282">
        <f t="shared" si="104"/>
        <v>0</v>
      </c>
      <c r="AR282">
        <f t="shared" si="105"/>
        <v>0</v>
      </c>
      <c r="AT282">
        <f t="shared" si="106"/>
        <v>0</v>
      </c>
      <c r="AV282">
        <f t="shared" si="107"/>
        <v>0</v>
      </c>
      <c r="AW282">
        <v>0</v>
      </c>
      <c r="AX282">
        <f t="shared" si="110"/>
        <v>0</v>
      </c>
      <c r="AY282">
        <f t="shared" si="108"/>
        <v>1</v>
      </c>
    </row>
    <row r="283" spans="1:51">
      <c r="A283" s="1" t="s">
        <v>391</v>
      </c>
      <c r="B283" s="6">
        <v>20294160</v>
      </c>
      <c r="J283">
        <f t="shared" si="111"/>
        <v>1</v>
      </c>
      <c r="L283">
        <f t="shared" si="109"/>
        <v>1</v>
      </c>
      <c r="N283">
        <f t="shared" si="93"/>
        <v>0</v>
      </c>
      <c r="P283">
        <f t="shared" si="94"/>
        <v>0</v>
      </c>
      <c r="R283">
        <f t="shared" si="95"/>
        <v>0</v>
      </c>
      <c r="T283">
        <f t="shared" si="91"/>
        <v>0</v>
      </c>
      <c r="V283">
        <f t="shared" si="92"/>
        <v>0</v>
      </c>
      <c r="X283">
        <f t="shared" si="96"/>
        <v>0</v>
      </c>
      <c r="Z283">
        <f t="shared" si="97"/>
        <v>0</v>
      </c>
      <c r="AB283">
        <f t="shared" si="98"/>
        <v>0</v>
      </c>
      <c r="AD283">
        <f t="shared" si="90"/>
        <v>0</v>
      </c>
      <c r="AF283">
        <f t="shared" si="99"/>
        <v>0</v>
      </c>
      <c r="AH283">
        <f t="shared" si="100"/>
        <v>0</v>
      </c>
      <c r="AJ283">
        <f t="shared" si="101"/>
        <v>0</v>
      </c>
      <c r="AL283">
        <f t="shared" si="102"/>
        <v>0</v>
      </c>
      <c r="AN283">
        <f t="shared" si="103"/>
        <v>0</v>
      </c>
      <c r="AP283">
        <f t="shared" si="104"/>
        <v>0</v>
      </c>
      <c r="AR283">
        <f t="shared" si="105"/>
        <v>0</v>
      </c>
      <c r="AT283">
        <f t="shared" si="106"/>
        <v>0</v>
      </c>
      <c r="AV283">
        <f t="shared" si="107"/>
        <v>0</v>
      </c>
      <c r="AW283">
        <v>0</v>
      </c>
      <c r="AX283">
        <f t="shared" si="110"/>
        <v>0</v>
      </c>
      <c r="AY283">
        <f t="shared" si="108"/>
        <v>1</v>
      </c>
    </row>
    <row r="284" spans="1:51">
      <c r="A284" s="1" t="s">
        <v>392</v>
      </c>
      <c r="B284" s="6">
        <v>20294159</v>
      </c>
      <c r="J284">
        <f t="shared" si="111"/>
        <v>1</v>
      </c>
      <c r="L284">
        <f t="shared" si="109"/>
        <v>1</v>
      </c>
      <c r="N284">
        <f t="shared" si="93"/>
        <v>0</v>
      </c>
      <c r="P284">
        <f t="shared" si="94"/>
        <v>0</v>
      </c>
      <c r="R284">
        <f t="shared" si="95"/>
        <v>0</v>
      </c>
      <c r="T284">
        <f t="shared" si="91"/>
        <v>0</v>
      </c>
      <c r="V284">
        <f t="shared" si="92"/>
        <v>0</v>
      </c>
      <c r="X284">
        <f t="shared" si="96"/>
        <v>0</v>
      </c>
      <c r="Z284">
        <f t="shared" si="97"/>
        <v>0</v>
      </c>
      <c r="AB284">
        <f t="shared" si="98"/>
        <v>0</v>
      </c>
      <c r="AD284">
        <f t="shared" si="90"/>
        <v>0</v>
      </c>
      <c r="AF284">
        <f t="shared" si="99"/>
        <v>0</v>
      </c>
      <c r="AH284">
        <f t="shared" si="100"/>
        <v>0</v>
      </c>
      <c r="AJ284">
        <f t="shared" si="101"/>
        <v>0</v>
      </c>
      <c r="AL284">
        <f t="shared" si="102"/>
        <v>0</v>
      </c>
      <c r="AN284">
        <f t="shared" si="103"/>
        <v>0</v>
      </c>
      <c r="AP284">
        <f t="shared" si="104"/>
        <v>0</v>
      </c>
      <c r="AR284">
        <f t="shared" si="105"/>
        <v>0</v>
      </c>
      <c r="AT284">
        <f t="shared" si="106"/>
        <v>0</v>
      </c>
      <c r="AV284">
        <f t="shared" si="107"/>
        <v>0</v>
      </c>
      <c r="AW284">
        <v>0</v>
      </c>
      <c r="AX284">
        <f t="shared" si="110"/>
        <v>0</v>
      </c>
      <c r="AY284">
        <f t="shared" si="108"/>
        <v>1</v>
      </c>
    </row>
    <row r="285" spans="1:51">
      <c r="A285" s="1" t="s">
        <v>393</v>
      </c>
      <c r="B285" s="6">
        <v>20294158</v>
      </c>
      <c r="J285">
        <f t="shared" si="111"/>
        <v>1</v>
      </c>
      <c r="L285">
        <f t="shared" si="109"/>
        <v>1</v>
      </c>
      <c r="N285">
        <f t="shared" si="93"/>
        <v>0</v>
      </c>
      <c r="P285">
        <f t="shared" si="94"/>
        <v>0</v>
      </c>
      <c r="R285">
        <f t="shared" si="95"/>
        <v>0</v>
      </c>
      <c r="T285">
        <f t="shared" si="91"/>
        <v>0</v>
      </c>
      <c r="V285">
        <f t="shared" si="92"/>
        <v>0</v>
      </c>
      <c r="X285">
        <f t="shared" si="96"/>
        <v>0</v>
      </c>
      <c r="Z285">
        <f t="shared" si="97"/>
        <v>0</v>
      </c>
      <c r="AB285">
        <f t="shared" si="98"/>
        <v>0</v>
      </c>
      <c r="AD285">
        <f t="shared" si="90"/>
        <v>0</v>
      </c>
      <c r="AF285">
        <f t="shared" si="99"/>
        <v>0</v>
      </c>
      <c r="AH285">
        <f t="shared" si="100"/>
        <v>0</v>
      </c>
      <c r="AJ285">
        <f t="shared" si="101"/>
        <v>0</v>
      </c>
      <c r="AL285">
        <f t="shared" si="102"/>
        <v>0</v>
      </c>
      <c r="AN285">
        <f t="shared" si="103"/>
        <v>0</v>
      </c>
      <c r="AP285">
        <f t="shared" si="104"/>
        <v>0</v>
      </c>
      <c r="AR285">
        <f t="shared" si="105"/>
        <v>0</v>
      </c>
      <c r="AT285">
        <f t="shared" si="106"/>
        <v>0</v>
      </c>
      <c r="AV285">
        <f t="shared" si="107"/>
        <v>0</v>
      </c>
      <c r="AW285">
        <v>0</v>
      </c>
      <c r="AX285">
        <f t="shared" si="110"/>
        <v>0</v>
      </c>
      <c r="AY285">
        <f t="shared" si="108"/>
        <v>1</v>
      </c>
    </row>
    <row r="286" spans="1:51">
      <c r="A286" s="1" t="s">
        <v>394</v>
      </c>
      <c r="B286" s="6">
        <v>20294157</v>
      </c>
      <c r="J286">
        <f t="shared" si="111"/>
        <v>1</v>
      </c>
      <c r="L286">
        <f t="shared" si="109"/>
        <v>1</v>
      </c>
      <c r="N286">
        <f t="shared" si="93"/>
        <v>0</v>
      </c>
      <c r="P286">
        <f t="shared" si="94"/>
        <v>0</v>
      </c>
      <c r="R286">
        <f t="shared" si="95"/>
        <v>0</v>
      </c>
      <c r="T286">
        <f t="shared" si="91"/>
        <v>0</v>
      </c>
      <c r="V286">
        <f t="shared" si="92"/>
        <v>0</v>
      </c>
      <c r="X286">
        <f t="shared" si="96"/>
        <v>0</v>
      </c>
      <c r="Z286">
        <f t="shared" si="97"/>
        <v>0</v>
      </c>
      <c r="AB286">
        <f t="shared" si="98"/>
        <v>0</v>
      </c>
      <c r="AD286">
        <f t="shared" si="90"/>
        <v>0</v>
      </c>
      <c r="AF286">
        <f t="shared" si="99"/>
        <v>0</v>
      </c>
      <c r="AH286">
        <f t="shared" si="100"/>
        <v>0</v>
      </c>
      <c r="AJ286">
        <f t="shared" si="101"/>
        <v>0</v>
      </c>
      <c r="AL286">
        <f t="shared" si="102"/>
        <v>0</v>
      </c>
      <c r="AN286">
        <f t="shared" si="103"/>
        <v>0</v>
      </c>
      <c r="AP286">
        <f t="shared" si="104"/>
        <v>0</v>
      </c>
      <c r="AR286">
        <f t="shared" si="105"/>
        <v>0</v>
      </c>
      <c r="AT286">
        <f t="shared" si="106"/>
        <v>0</v>
      </c>
      <c r="AV286">
        <f t="shared" si="107"/>
        <v>0</v>
      </c>
      <c r="AW286">
        <v>0</v>
      </c>
      <c r="AX286">
        <f t="shared" si="110"/>
        <v>0</v>
      </c>
      <c r="AY286">
        <f t="shared" si="108"/>
        <v>1</v>
      </c>
    </row>
    <row r="287" spans="1:51">
      <c r="A287" s="1" t="s">
        <v>395</v>
      </c>
      <c r="B287" s="6">
        <v>20294156</v>
      </c>
      <c r="J287">
        <f t="shared" si="111"/>
        <v>1</v>
      </c>
      <c r="L287">
        <f t="shared" si="109"/>
        <v>1</v>
      </c>
      <c r="N287">
        <f t="shared" si="93"/>
        <v>0</v>
      </c>
      <c r="P287">
        <f t="shared" si="94"/>
        <v>0</v>
      </c>
      <c r="R287">
        <f t="shared" si="95"/>
        <v>0</v>
      </c>
      <c r="T287">
        <f t="shared" si="91"/>
        <v>0</v>
      </c>
      <c r="V287">
        <f t="shared" si="92"/>
        <v>0</v>
      </c>
      <c r="X287">
        <f t="shared" si="96"/>
        <v>0</v>
      </c>
      <c r="Z287">
        <f t="shared" si="97"/>
        <v>0</v>
      </c>
      <c r="AB287">
        <f t="shared" si="98"/>
        <v>0</v>
      </c>
      <c r="AD287">
        <f t="shared" si="90"/>
        <v>0</v>
      </c>
      <c r="AF287">
        <f t="shared" si="99"/>
        <v>0</v>
      </c>
      <c r="AH287">
        <f t="shared" si="100"/>
        <v>0</v>
      </c>
      <c r="AJ287">
        <f t="shared" si="101"/>
        <v>0</v>
      </c>
      <c r="AL287">
        <f t="shared" si="102"/>
        <v>0</v>
      </c>
      <c r="AN287">
        <f t="shared" si="103"/>
        <v>0</v>
      </c>
      <c r="AP287">
        <f t="shared" si="104"/>
        <v>0</v>
      </c>
      <c r="AR287">
        <f t="shared" si="105"/>
        <v>0</v>
      </c>
      <c r="AT287">
        <f t="shared" si="106"/>
        <v>0</v>
      </c>
      <c r="AV287">
        <f t="shared" si="107"/>
        <v>0</v>
      </c>
      <c r="AW287">
        <v>0</v>
      </c>
      <c r="AX287">
        <f t="shared" si="110"/>
        <v>0</v>
      </c>
      <c r="AY287">
        <f t="shared" si="108"/>
        <v>1</v>
      </c>
    </row>
    <row r="288" spans="1:51">
      <c r="A288" s="1" t="s">
        <v>396</v>
      </c>
      <c r="B288" s="6">
        <v>20294154</v>
      </c>
      <c r="F288" t="s">
        <v>102</v>
      </c>
      <c r="G288" s="1">
        <v>78</v>
      </c>
      <c r="H288" t="s">
        <v>110</v>
      </c>
      <c r="I288">
        <v>1.0149999999999999</v>
      </c>
      <c r="J288">
        <f t="shared" si="111"/>
        <v>0</v>
      </c>
      <c r="K288">
        <v>5.5</v>
      </c>
      <c r="L288">
        <f t="shared" si="109"/>
        <v>0</v>
      </c>
      <c r="M288">
        <v>0.5</v>
      </c>
      <c r="N288">
        <f t="shared" si="93"/>
        <v>1</v>
      </c>
      <c r="O288">
        <v>0</v>
      </c>
      <c r="P288">
        <f t="shared" si="94"/>
        <v>0</v>
      </c>
      <c r="Q288">
        <v>0</v>
      </c>
      <c r="R288">
        <f t="shared" si="95"/>
        <v>0</v>
      </c>
      <c r="S288">
        <v>0</v>
      </c>
      <c r="T288">
        <f t="shared" si="91"/>
        <v>0</v>
      </c>
      <c r="U288">
        <v>0</v>
      </c>
      <c r="V288">
        <f t="shared" si="92"/>
        <v>0</v>
      </c>
      <c r="W288">
        <v>0</v>
      </c>
      <c r="X288">
        <f t="shared" si="96"/>
        <v>0</v>
      </c>
      <c r="Y288">
        <v>0</v>
      </c>
      <c r="Z288">
        <f t="shared" si="97"/>
        <v>0</v>
      </c>
      <c r="AA288">
        <v>0</v>
      </c>
      <c r="AB288">
        <f t="shared" si="98"/>
        <v>0</v>
      </c>
      <c r="AC288">
        <v>3.8</v>
      </c>
      <c r="AD288">
        <f t="shared" si="90"/>
        <v>0</v>
      </c>
      <c r="AE288">
        <v>2.7</v>
      </c>
      <c r="AF288">
        <f t="shared" si="99"/>
        <v>0</v>
      </c>
      <c r="AG288">
        <v>3.6</v>
      </c>
      <c r="AH288">
        <f t="shared" si="100"/>
        <v>0</v>
      </c>
      <c r="AI288">
        <v>0.38</v>
      </c>
      <c r="AJ288">
        <f t="shared" si="101"/>
        <v>0</v>
      </c>
      <c r="AK288">
        <v>0.9</v>
      </c>
      <c r="AL288">
        <f t="shared" si="102"/>
        <v>0</v>
      </c>
      <c r="AM288">
        <v>0</v>
      </c>
      <c r="AN288">
        <f t="shared" si="103"/>
        <v>0</v>
      </c>
      <c r="AO288">
        <v>0</v>
      </c>
      <c r="AP288">
        <f t="shared" si="104"/>
        <v>0</v>
      </c>
      <c r="AQ288">
        <v>2.9</v>
      </c>
      <c r="AR288">
        <f t="shared" si="105"/>
        <v>0</v>
      </c>
      <c r="AS288">
        <v>0.12</v>
      </c>
      <c r="AT288">
        <f t="shared" si="106"/>
        <v>0</v>
      </c>
      <c r="AU288">
        <v>0</v>
      </c>
      <c r="AV288">
        <f t="shared" si="107"/>
        <v>0</v>
      </c>
      <c r="AW288">
        <v>0</v>
      </c>
      <c r="AX288">
        <f t="shared" si="110"/>
        <v>0</v>
      </c>
      <c r="AY288">
        <f t="shared" si="108"/>
        <v>1</v>
      </c>
    </row>
    <row r="289" spans="1:51">
      <c r="A289" s="1" t="s">
        <v>397</v>
      </c>
      <c r="B289" s="6">
        <v>20294121</v>
      </c>
      <c r="J289">
        <f t="shared" si="111"/>
        <v>1</v>
      </c>
      <c r="L289">
        <f t="shared" si="109"/>
        <v>1</v>
      </c>
      <c r="N289">
        <f t="shared" si="93"/>
        <v>0</v>
      </c>
      <c r="P289">
        <f t="shared" si="94"/>
        <v>0</v>
      </c>
      <c r="R289">
        <f t="shared" si="95"/>
        <v>0</v>
      </c>
      <c r="T289">
        <f t="shared" si="91"/>
        <v>0</v>
      </c>
      <c r="V289">
        <f t="shared" si="92"/>
        <v>0</v>
      </c>
      <c r="X289">
        <f t="shared" si="96"/>
        <v>0</v>
      </c>
      <c r="Z289">
        <f t="shared" si="97"/>
        <v>0</v>
      </c>
      <c r="AB289">
        <f t="shared" si="98"/>
        <v>0</v>
      </c>
      <c r="AD289">
        <f t="shared" si="90"/>
        <v>0</v>
      </c>
      <c r="AF289">
        <f t="shared" si="99"/>
        <v>0</v>
      </c>
      <c r="AH289">
        <f t="shared" si="100"/>
        <v>0</v>
      </c>
      <c r="AJ289">
        <f t="shared" si="101"/>
        <v>0</v>
      </c>
      <c r="AL289">
        <f t="shared" si="102"/>
        <v>0</v>
      </c>
      <c r="AN289">
        <f t="shared" si="103"/>
        <v>0</v>
      </c>
      <c r="AP289">
        <f t="shared" si="104"/>
        <v>0</v>
      </c>
      <c r="AR289">
        <f t="shared" si="105"/>
        <v>0</v>
      </c>
      <c r="AT289">
        <f t="shared" si="106"/>
        <v>0</v>
      </c>
      <c r="AV289">
        <f t="shared" si="107"/>
        <v>0</v>
      </c>
      <c r="AW289">
        <v>0</v>
      </c>
      <c r="AX289">
        <f t="shared" si="110"/>
        <v>0</v>
      </c>
      <c r="AY289">
        <f t="shared" si="108"/>
        <v>1</v>
      </c>
    </row>
    <row r="290" spans="1:51">
      <c r="A290" s="1" t="s">
        <v>398</v>
      </c>
      <c r="B290" s="6">
        <v>20294120</v>
      </c>
      <c r="F290" t="s">
        <v>105</v>
      </c>
      <c r="G290" s="1">
        <v>19</v>
      </c>
      <c r="H290" t="s">
        <v>110</v>
      </c>
      <c r="I290">
        <v>1.0109999999999999</v>
      </c>
      <c r="J290">
        <f t="shared" si="111"/>
        <v>0</v>
      </c>
      <c r="K290">
        <v>6</v>
      </c>
      <c r="L290">
        <f t="shared" si="109"/>
        <v>0</v>
      </c>
      <c r="M290">
        <v>0</v>
      </c>
      <c r="N290">
        <f t="shared" si="93"/>
        <v>0</v>
      </c>
      <c r="O290">
        <v>0</v>
      </c>
      <c r="P290">
        <f t="shared" si="94"/>
        <v>0</v>
      </c>
      <c r="Q290">
        <v>0</v>
      </c>
      <c r="R290">
        <f t="shared" si="95"/>
        <v>0</v>
      </c>
      <c r="S290">
        <v>0</v>
      </c>
      <c r="T290">
        <f t="shared" si="91"/>
        <v>0</v>
      </c>
      <c r="U290">
        <v>0</v>
      </c>
      <c r="V290">
        <f t="shared" si="92"/>
        <v>0</v>
      </c>
      <c r="W290">
        <v>0</v>
      </c>
      <c r="X290">
        <f t="shared" si="96"/>
        <v>0</v>
      </c>
      <c r="Y290">
        <v>0</v>
      </c>
      <c r="Z290">
        <f t="shared" si="97"/>
        <v>0</v>
      </c>
      <c r="AA290">
        <v>0</v>
      </c>
      <c r="AB290">
        <f t="shared" si="98"/>
        <v>0</v>
      </c>
      <c r="AC290">
        <v>1</v>
      </c>
      <c r="AD290">
        <f t="shared" si="90"/>
        <v>0</v>
      </c>
      <c r="AE290">
        <v>1.1000000000000001</v>
      </c>
      <c r="AF290">
        <f t="shared" si="99"/>
        <v>0</v>
      </c>
      <c r="AG290">
        <v>1.4</v>
      </c>
      <c r="AH290">
        <f t="shared" si="100"/>
        <v>0</v>
      </c>
      <c r="AI290">
        <v>0.9</v>
      </c>
      <c r="AJ290">
        <f t="shared" si="101"/>
        <v>0</v>
      </c>
      <c r="AK290">
        <v>25.7</v>
      </c>
      <c r="AL290">
        <f t="shared" si="102"/>
        <v>0</v>
      </c>
      <c r="AM290">
        <v>0.1</v>
      </c>
      <c r="AN290">
        <f t="shared" si="103"/>
        <v>0</v>
      </c>
      <c r="AO290">
        <v>0</v>
      </c>
      <c r="AP290">
        <f t="shared" si="104"/>
        <v>0</v>
      </c>
      <c r="AQ290">
        <v>0.5</v>
      </c>
      <c r="AR290">
        <f t="shared" si="105"/>
        <v>0</v>
      </c>
      <c r="AS290">
        <v>0.77</v>
      </c>
      <c r="AT290">
        <f t="shared" si="106"/>
        <v>1</v>
      </c>
      <c r="AU290">
        <v>0</v>
      </c>
      <c r="AV290">
        <f t="shared" si="107"/>
        <v>0</v>
      </c>
      <c r="AW290">
        <v>0</v>
      </c>
      <c r="AX290">
        <f t="shared" si="110"/>
        <v>0</v>
      </c>
      <c r="AY290">
        <f t="shared" si="108"/>
        <v>1</v>
      </c>
    </row>
    <row r="291" spans="1:51">
      <c r="A291" s="1" t="s">
        <v>399</v>
      </c>
      <c r="B291" s="6">
        <v>20294119</v>
      </c>
      <c r="F291" t="s">
        <v>105</v>
      </c>
      <c r="G291" s="1">
        <v>72</v>
      </c>
      <c r="H291" t="s">
        <v>106</v>
      </c>
      <c r="I291">
        <v>1.0249999999999999</v>
      </c>
      <c r="J291">
        <f t="shared" si="111"/>
        <v>1</v>
      </c>
      <c r="K291">
        <v>5</v>
      </c>
      <c r="L291">
        <f t="shared" si="109"/>
        <v>0</v>
      </c>
      <c r="M291">
        <v>0</v>
      </c>
      <c r="N291">
        <f t="shared" si="93"/>
        <v>0</v>
      </c>
      <c r="O291">
        <v>0</v>
      </c>
      <c r="P291">
        <f t="shared" si="94"/>
        <v>0</v>
      </c>
      <c r="Q291">
        <v>0</v>
      </c>
      <c r="R291">
        <f t="shared" si="95"/>
        <v>0</v>
      </c>
      <c r="S291">
        <v>0</v>
      </c>
      <c r="T291">
        <f t="shared" si="91"/>
        <v>0</v>
      </c>
      <c r="U291">
        <v>25</v>
      </c>
      <c r="V291">
        <f t="shared" si="92"/>
        <v>1</v>
      </c>
      <c r="W291">
        <v>0</v>
      </c>
      <c r="X291">
        <f t="shared" si="96"/>
        <v>0</v>
      </c>
      <c r="Y291">
        <v>0</v>
      </c>
      <c r="Z291">
        <f t="shared" si="97"/>
        <v>0</v>
      </c>
      <c r="AA291">
        <v>0</v>
      </c>
      <c r="AB291">
        <f t="shared" si="98"/>
        <v>0</v>
      </c>
      <c r="AC291">
        <v>8.5</v>
      </c>
      <c r="AD291">
        <f t="shared" si="90"/>
        <v>0</v>
      </c>
      <c r="AE291">
        <v>32.700000000000003</v>
      </c>
      <c r="AF291">
        <f t="shared" si="99"/>
        <v>1</v>
      </c>
      <c r="AG291">
        <v>6.3</v>
      </c>
      <c r="AH291">
        <f t="shared" si="100"/>
        <v>0</v>
      </c>
      <c r="AI291">
        <v>0.25</v>
      </c>
      <c r="AJ291">
        <f t="shared" si="101"/>
        <v>0</v>
      </c>
      <c r="AK291">
        <v>3.6</v>
      </c>
      <c r="AL291">
        <f t="shared" si="102"/>
        <v>0</v>
      </c>
      <c r="AM291">
        <v>0.3</v>
      </c>
      <c r="AN291">
        <f t="shared" si="103"/>
        <v>0</v>
      </c>
      <c r="AO291">
        <v>0</v>
      </c>
      <c r="AP291">
        <f t="shared" si="104"/>
        <v>0</v>
      </c>
      <c r="AQ291">
        <v>5.0999999999999996</v>
      </c>
      <c r="AR291">
        <f t="shared" si="105"/>
        <v>0</v>
      </c>
      <c r="AS291">
        <v>0</v>
      </c>
      <c r="AT291">
        <f t="shared" si="106"/>
        <v>0</v>
      </c>
      <c r="AU291">
        <v>0</v>
      </c>
      <c r="AV291">
        <f t="shared" si="107"/>
        <v>0</v>
      </c>
      <c r="AW291">
        <v>0</v>
      </c>
      <c r="AX291">
        <f t="shared" si="110"/>
        <v>0</v>
      </c>
      <c r="AY291">
        <f t="shared" si="108"/>
        <v>2</v>
      </c>
    </row>
    <row r="292" spans="1:51">
      <c r="A292" s="1" t="s">
        <v>400</v>
      </c>
      <c r="B292" s="6">
        <v>20294118</v>
      </c>
      <c r="F292" t="s">
        <v>105</v>
      </c>
      <c r="G292" s="1">
        <v>31</v>
      </c>
      <c r="H292" t="s">
        <v>110</v>
      </c>
      <c r="I292">
        <v>1.024</v>
      </c>
      <c r="J292">
        <f t="shared" si="111"/>
        <v>0</v>
      </c>
      <c r="K292">
        <v>6.5</v>
      </c>
      <c r="L292">
        <f t="shared" si="109"/>
        <v>0</v>
      </c>
      <c r="M292">
        <v>0</v>
      </c>
      <c r="N292">
        <f t="shared" si="93"/>
        <v>0</v>
      </c>
      <c r="O292">
        <v>0</v>
      </c>
      <c r="P292">
        <f t="shared" si="94"/>
        <v>0</v>
      </c>
      <c r="Q292">
        <v>0</v>
      </c>
      <c r="R292">
        <f t="shared" si="95"/>
        <v>0</v>
      </c>
      <c r="S292">
        <v>0</v>
      </c>
      <c r="T292">
        <f t="shared" si="91"/>
        <v>0</v>
      </c>
      <c r="U292">
        <v>0</v>
      </c>
      <c r="V292">
        <f t="shared" si="92"/>
        <v>0</v>
      </c>
      <c r="W292">
        <v>0</v>
      </c>
      <c r="X292">
        <f t="shared" si="96"/>
        <v>0</v>
      </c>
      <c r="Y292">
        <v>0</v>
      </c>
      <c r="Z292">
        <f t="shared" si="97"/>
        <v>0</v>
      </c>
      <c r="AA292">
        <v>0.3</v>
      </c>
      <c r="AB292">
        <f t="shared" si="98"/>
        <v>1</v>
      </c>
      <c r="AC292">
        <v>32.4</v>
      </c>
      <c r="AD292">
        <f t="shared" si="90"/>
        <v>1</v>
      </c>
      <c r="AE292">
        <v>8.1</v>
      </c>
      <c r="AF292">
        <f t="shared" si="99"/>
        <v>0</v>
      </c>
      <c r="AG292">
        <v>8.1</v>
      </c>
      <c r="AH292">
        <f t="shared" si="100"/>
        <v>0</v>
      </c>
      <c r="AI292">
        <v>0.12</v>
      </c>
      <c r="AJ292">
        <f t="shared" si="101"/>
        <v>0</v>
      </c>
      <c r="AK292">
        <v>166.7</v>
      </c>
      <c r="AL292">
        <f t="shared" si="102"/>
        <v>0</v>
      </c>
      <c r="AM292">
        <v>0</v>
      </c>
      <c r="AN292">
        <f t="shared" si="103"/>
        <v>0</v>
      </c>
      <c r="AO292">
        <v>0</v>
      </c>
      <c r="AP292">
        <f t="shared" si="104"/>
        <v>0</v>
      </c>
      <c r="AQ292">
        <v>1.5</v>
      </c>
      <c r="AR292">
        <f t="shared" si="105"/>
        <v>0</v>
      </c>
      <c r="AS292">
        <v>0.12</v>
      </c>
      <c r="AT292">
        <f t="shared" si="106"/>
        <v>0</v>
      </c>
      <c r="AU292">
        <v>0.4</v>
      </c>
      <c r="AV292">
        <f t="shared" si="107"/>
        <v>0</v>
      </c>
      <c r="AW292">
        <v>0</v>
      </c>
      <c r="AX292">
        <f t="shared" si="110"/>
        <v>0</v>
      </c>
      <c r="AY292">
        <f t="shared" si="108"/>
        <v>2</v>
      </c>
    </row>
    <row r="293" spans="1:51">
      <c r="A293" s="1" t="s">
        <v>401</v>
      </c>
      <c r="B293" s="6">
        <v>20294116</v>
      </c>
      <c r="J293">
        <f t="shared" si="111"/>
        <v>1</v>
      </c>
      <c r="L293">
        <f t="shared" si="109"/>
        <v>1</v>
      </c>
      <c r="N293">
        <f t="shared" si="93"/>
        <v>0</v>
      </c>
      <c r="P293">
        <f t="shared" si="94"/>
        <v>0</v>
      </c>
      <c r="R293">
        <f t="shared" si="95"/>
        <v>0</v>
      </c>
      <c r="T293">
        <f t="shared" si="91"/>
        <v>0</v>
      </c>
      <c r="V293">
        <f t="shared" si="92"/>
        <v>0</v>
      </c>
      <c r="X293">
        <f t="shared" si="96"/>
        <v>0</v>
      </c>
      <c r="Z293">
        <f t="shared" si="97"/>
        <v>0</v>
      </c>
      <c r="AB293">
        <f t="shared" si="98"/>
        <v>0</v>
      </c>
      <c r="AD293">
        <f t="shared" si="90"/>
        <v>0</v>
      </c>
      <c r="AF293">
        <f t="shared" si="99"/>
        <v>0</v>
      </c>
      <c r="AH293">
        <f t="shared" si="100"/>
        <v>0</v>
      </c>
      <c r="AJ293">
        <f t="shared" si="101"/>
        <v>0</v>
      </c>
      <c r="AL293">
        <f t="shared" si="102"/>
        <v>0</v>
      </c>
      <c r="AN293">
        <f t="shared" si="103"/>
        <v>0</v>
      </c>
      <c r="AP293">
        <f t="shared" si="104"/>
        <v>0</v>
      </c>
      <c r="AR293">
        <f t="shared" si="105"/>
        <v>0</v>
      </c>
      <c r="AT293">
        <f t="shared" si="106"/>
        <v>0</v>
      </c>
      <c r="AV293">
        <f t="shared" si="107"/>
        <v>0</v>
      </c>
      <c r="AW293">
        <v>0</v>
      </c>
      <c r="AX293">
        <f t="shared" si="110"/>
        <v>0</v>
      </c>
      <c r="AY293">
        <f t="shared" si="108"/>
        <v>1</v>
      </c>
    </row>
    <row r="294" spans="1:51">
      <c r="A294" s="1" t="s">
        <v>402</v>
      </c>
      <c r="B294" s="6">
        <v>20294115</v>
      </c>
      <c r="J294">
        <f t="shared" si="111"/>
        <v>1</v>
      </c>
      <c r="L294">
        <f t="shared" si="109"/>
        <v>1</v>
      </c>
      <c r="N294">
        <f t="shared" si="93"/>
        <v>0</v>
      </c>
      <c r="P294">
        <f t="shared" si="94"/>
        <v>0</v>
      </c>
      <c r="R294">
        <f t="shared" si="95"/>
        <v>0</v>
      </c>
      <c r="T294">
        <f t="shared" si="91"/>
        <v>0</v>
      </c>
      <c r="V294">
        <f t="shared" si="92"/>
        <v>0</v>
      </c>
      <c r="X294">
        <f t="shared" si="96"/>
        <v>0</v>
      </c>
      <c r="Z294">
        <f t="shared" si="97"/>
        <v>0</v>
      </c>
      <c r="AB294">
        <f t="shared" si="98"/>
        <v>0</v>
      </c>
      <c r="AD294">
        <f t="shared" si="90"/>
        <v>0</v>
      </c>
      <c r="AF294">
        <f t="shared" si="99"/>
        <v>0</v>
      </c>
      <c r="AH294">
        <f t="shared" si="100"/>
        <v>0</v>
      </c>
      <c r="AJ294">
        <f t="shared" si="101"/>
        <v>0</v>
      </c>
      <c r="AL294">
        <f t="shared" si="102"/>
        <v>0</v>
      </c>
      <c r="AN294">
        <f t="shared" si="103"/>
        <v>0</v>
      </c>
      <c r="AP294">
        <f t="shared" si="104"/>
        <v>0</v>
      </c>
      <c r="AR294">
        <f t="shared" si="105"/>
        <v>0</v>
      </c>
      <c r="AT294">
        <f t="shared" si="106"/>
        <v>0</v>
      </c>
      <c r="AV294">
        <f t="shared" si="107"/>
        <v>0</v>
      </c>
      <c r="AW294">
        <v>0</v>
      </c>
      <c r="AX294">
        <f t="shared" si="110"/>
        <v>0</v>
      </c>
      <c r="AY294">
        <f t="shared" si="108"/>
        <v>1</v>
      </c>
    </row>
    <row r="295" spans="1:51">
      <c r="A295" s="1" t="s">
        <v>403</v>
      </c>
      <c r="B295" s="6">
        <v>20294114</v>
      </c>
      <c r="J295">
        <f t="shared" si="111"/>
        <v>1</v>
      </c>
      <c r="L295">
        <f t="shared" si="109"/>
        <v>1</v>
      </c>
      <c r="N295">
        <f t="shared" si="93"/>
        <v>0</v>
      </c>
      <c r="P295">
        <f t="shared" si="94"/>
        <v>0</v>
      </c>
      <c r="R295">
        <f t="shared" si="95"/>
        <v>0</v>
      </c>
      <c r="T295">
        <f t="shared" si="91"/>
        <v>0</v>
      </c>
      <c r="V295">
        <f t="shared" si="92"/>
        <v>0</v>
      </c>
      <c r="X295">
        <f t="shared" si="96"/>
        <v>0</v>
      </c>
      <c r="Z295">
        <f t="shared" si="97"/>
        <v>0</v>
      </c>
      <c r="AB295">
        <f t="shared" si="98"/>
        <v>0</v>
      </c>
      <c r="AD295">
        <f t="shared" si="90"/>
        <v>0</v>
      </c>
      <c r="AF295">
        <f t="shared" si="99"/>
        <v>0</v>
      </c>
      <c r="AH295">
        <f t="shared" si="100"/>
        <v>0</v>
      </c>
      <c r="AJ295">
        <f t="shared" si="101"/>
        <v>0</v>
      </c>
      <c r="AL295">
        <f t="shared" si="102"/>
        <v>0</v>
      </c>
      <c r="AN295">
        <f t="shared" si="103"/>
        <v>0</v>
      </c>
      <c r="AP295">
        <f t="shared" si="104"/>
        <v>0</v>
      </c>
      <c r="AR295">
        <f t="shared" si="105"/>
        <v>0</v>
      </c>
      <c r="AT295">
        <f t="shared" si="106"/>
        <v>0</v>
      </c>
      <c r="AV295">
        <f t="shared" si="107"/>
        <v>0</v>
      </c>
      <c r="AW295">
        <v>0</v>
      </c>
      <c r="AX295">
        <f t="shared" si="110"/>
        <v>0</v>
      </c>
      <c r="AY295">
        <f t="shared" si="108"/>
        <v>1</v>
      </c>
    </row>
    <row r="296" spans="1:51">
      <c r="A296" s="1" t="s">
        <v>404</v>
      </c>
      <c r="B296" s="6">
        <v>20294112</v>
      </c>
      <c r="J296">
        <f t="shared" si="111"/>
        <v>1</v>
      </c>
      <c r="L296">
        <f t="shared" si="109"/>
        <v>1</v>
      </c>
      <c r="N296">
        <f t="shared" si="93"/>
        <v>0</v>
      </c>
      <c r="P296">
        <f t="shared" si="94"/>
        <v>0</v>
      </c>
      <c r="R296">
        <f t="shared" si="95"/>
        <v>0</v>
      </c>
      <c r="T296">
        <f t="shared" si="91"/>
        <v>0</v>
      </c>
      <c r="V296">
        <f t="shared" si="92"/>
        <v>0</v>
      </c>
      <c r="X296">
        <f t="shared" si="96"/>
        <v>0</v>
      </c>
      <c r="Z296">
        <f t="shared" si="97"/>
        <v>0</v>
      </c>
      <c r="AB296">
        <f t="shared" si="98"/>
        <v>0</v>
      </c>
      <c r="AD296">
        <f t="shared" si="90"/>
        <v>0</v>
      </c>
      <c r="AF296">
        <f t="shared" si="99"/>
        <v>0</v>
      </c>
      <c r="AH296">
        <f t="shared" si="100"/>
        <v>0</v>
      </c>
      <c r="AJ296">
        <f t="shared" si="101"/>
        <v>0</v>
      </c>
      <c r="AL296">
        <f t="shared" si="102"/>
        <v>0</v>
      </c>
      <c r="AN296">
        <f t="shared" si="103"/>
        <v>0</v>
      </c>
      <c r="AP296">
        <f t="shared" si="104"/>
        <v>0</v>
      </c>
      <c r="AR296">
        <f t="shared" si="105"/>
        <v>0</v>
      </c>
      <c r="AT296">
        <f t="shared" si="106"/>
        <v>0</v>
      </c>
      <c r="AV296">
        <f t="shared" si="107"/>
        <v>0</v>
      </c>
      <c r="AW296">
        <v>0</v>
      </c>
      <c r="AX296">
        <f t="shared" si="110"/>
        <v>0</v>
      </c>
      <c r="AY296">
        <f t="shared" si="108"/>
        <v>1</v>
      </c>
    </row>
    <row r="297" spans="1:51">
      <c r="A297" s="1" t="s">
        <v>405</v>
      </c>
      <c r="B297" s="6">
        <v>20294111</v>
      </c>
      <c r="F297" t="s">
        <v>105</v>
      </c>
      <c r="G297" s="1">
        <v>21</v>
      </c>
      <c r="H297" t="s">
        <v>110</v>
      </c>
      <c r="I297">
        <v>1.0209999999999999</v>
      </c>
      <c r="J297">
        <f t="shared" si="111"/>
        <v>0</v>
      </c>
      <c r="K297">
        <v>5.5</v>
      </c>
      <c r="L297">
        <f t="shared" si="109"/>
        <v>0</v>
      </c>
      <c r="M297">
        <v>0</v>
      </c>
      <c r="N297">
        <f t="shared" si="93"/>
        <v>0</v>
      </c>
      <c r="O297">
        <v>0</v>
      </c>
      <c r="P297">
        <f t="shared" si="94"/>
        <v>0</v>
      </c>
      <c r="Q297">
        <v>0</v>
      </c>
      <c r="R297">
        <f t="shared" si="95"/>
        <v>0</v>
      </c>
      <c r="S297">
        <v>0</v>
      </c>
      <c r="T297">
        <f t="shared" si="91"/>
        <v>0</v>
      </c>
      <c r="U297">
        <v>0</v>
      </c>
      <c r="V297">
        <f t="shared" si="92"/>
        <v>0</v>
      </c>
      <c r="W297">
        <v>0</v>
      </c>
      <c r="X297">
        <f t="shared" si="96"/>
        <v>0</v>
      </c>
      <c r="Y297">
        <v>0</v>
      </c>
      <c r="Z297">
        <f t="shared" si="97"/>
        <v>0</v>
      </c>
      <c r="AA297">
        <v>0</v>
      </c>
      <c r="AB297">
        <f t="shared" si="98"/>
        <v>0</v>
      </c>
      <c r="AC297">
        <v>21.7</v>
      </c>
      <c r="AD297">
        <f t="shared" ref="AD297:AD360" si="112">IF(EXACT($F297,"m"),IF(AC297&gt;=0,IF(AC297&lt;=13.6,0,1),1),IF(AC297&gt;=0,IF(AC297&lt;=22.7,0,1),1))</f>
        <v>0</v>
      </c>
      <c r="AE297">
        <v>17.7</v>
      </c>
      <c r="AF297">
        <f t="shared" si="99"/>
        <v>1</v>
      </c>
      <c r="AG297">
        <v>8.8000000000000007</v>
      </c>
      <c r="AH297">
        <f t="shared" si="100"/>
        <v>0</v>
      </c>
      <c r="AI297">
        <v>0.77</v>
      </c>
      <c r="AJ297">
        <f t="shared" si="101"/>
        <v>0</v>
      </c>
      <c r="AK297">
        <v>65.400000000000006</v>
      </c>
      <c r="AL297">
        <f t="shared" si="102"/>
        <v>0</v>
      </c>
      <c r="AM297">
        <v>0.1</v>
      </c>
      <c r="AN297">
        <f t="shared" si="103"/>
        <v>0</v>
      </c>
      <c r="AO297">
        <v>0</v>
      </c>
      <c r="AP297">
        <f t="shared" si="104"/>
        <v>0</v>
      </c>
      <c r="AQ297">
        <v>2.7</v>
      </c>
      <c r="AR297">
        <f t="shared" si="105"/>
        <v>0</v>
      </c>
      <c r="AS297">
        <v>0.38</v>
      </c>
      <c r="AT297">
        <f t="shared" si="106"/>
        <v>0</v>
      </c>
      <c r="AU297">
        <v>1</v>
      </c>
      <c r="AV297">
        <f t="shared" si="107"/>
        <v>0</v>
      </c>
      <c r="AW297">
        <v>0</v>
      </c>
      <c r="AX297">
        <f t="shared" si="110"/>
        <v>0</v>
      </c>
      <c r="AY297">
        <f t="shared" si="108"/>
        <v>1</v>
      </c>
    </row>
    <row r="298" spans="1:51">
      <c r="A298" s="1" t="s">
        <v>406</v>
      </c>
      <c r="B298" s="6">
        <v>20294110</v>
      </c>
      <c r="F298" t="s">
        <v>105</v>
      </c>
      <c r="G298" s="1">
        <v>33</v>
      </c>
      <c r="H298" t="s">
        <v>110</v>
      </c>
      <c r="I298">
        <v>1.016</v>
      </c>
      <c r="J298">
        <f t="shared" si="111"/>
        <v>0</v>
      </c>
      <c r="K298">
        <v>5.5</v>
      </c>
      <c r="L298">
        <f t="shared" si="109"/>
        <v>0</v>
      </c>
      <c r="M298">
        <v>0</v>
      </c>
      <c r="N298">
        <f t="shared" si="93"/>
        <v>0</v>
      </c>
      <c r="O298">
        <v>0</v>
      </c>
      <c r="P298">
        <f t="shared" si="94"/>
        <v>0</v>
      </c>
      <c r="Q298">
        <v>0</v>
      </c>
      <c r="R298">
        <f t="shared" si="95"/>
        <v>0</v>
      </c>
      <c r="S298">
        <v>0.5</v>
      </c>
      <c r="T298">
        <f t="shared" si="91"/>
        <v>1</v>
      </c>
      <c r="U298">
        <v>0</v>
      </c>
      <c r="V298">
        <f t="shared" si="92"/>
        <v>0</v>
      </c>
      <c r="W298">
        <v>0</v>
      </c>
      <c r="X298">
        <f t="shared" si="96"/>
        <v>0</v>
      </c>
      <c r="Y298">
        <v>0</v>
      </c>
      <c r="Z298">
        <f t="shared" si="97"/>
        <v>0</v>
      </c>
      <c r="AA298">
        <v>0</v>
      </c>
      <c r="AB298">
        <f t="shared" si="98"/>
        <v>0</v>
      </c>
      <c r="AC298">
        <v>2.2999999999999998</v>
      </c>
      <c r="AD298">
        <f t="shared" si="112"/>
        <v>0</v>
      </c>
      <c r="AE298">
        <v>1.2</v>
      </c>
      <c r="AF298">
        <f t="shared" si="99"/>
        <v>0</v>
      </c>
      <c r="AG298">
        <v>1.8</v>
      </c>
      <c r="AH298">
        <f t="shared" si="100"/>
        <v>0</v>
      </c>
      <c r="AI298">
        <v>0</v>
      </c>
      <c r="AJ298">
        <f t="shared" si="101"/>
        <v>0</v>
      </c>
      <c r="AK298">
        <v>11</v>
      </c>
      <c r="AL298">
        <f t="shared" si="102"/>
        <v>0</v>
      </c>
      <c r="AM298">
        <v>0</v>
      </c>
      <c r="AN298">
        <f t="shared" si="103"/>
        <v>0</v>
      </c>
      <c r="AO298">
        <v>0</v>
      </c>
      <c r="AP298">
        <f t="shared" si="104"/>
        <v>0</v>
      </c>
      <c r="AQ298">
        <v>1.2</v>
      </c>
      <c r="AR298">
        <f t="shared" si="105"/>
        <v>0</v>
      </c>
      <c r="AS298">
        <v>0</v>
      </c>
      <c r="AT298">
        <f t="shared" si="106"/>
        <v>0</v>
      </c>
      <c r="AU298">
        <v>0.1</v>
      </c>
      <c r="AV298">
        <f t="shared" si="107"/>
        <v>0</v>
      </c>
      <c r="AW298">
        <v>0</v>
      </c>
      <c r="AX298">
        <f t="shared" si="110"/>
        <v>0</v>
      </c>
      <c r="AY298">
        <f t="shared" si="108"/>
        <v>1</v>
      </c>
    </row>
    <row r="299" spans="1:51">
      <c r="A299" s="1" t="s">
        <v>407</v>
      </c>
      <c r="B299" s="6">
        <v>20294109</v>
      </c>
      <c r="F299" t="s">
        <v>105</v>
      </c>
      <c r="G299" s="1">
        <v>72</v>
      </c>
      <c r="H299" t="s">
        <v>110</v>
      </c>
      <c r="I299">
        <v>1.006</v>
      </c>
      <c r="J299">
        <f t="shared" si="111"/>
        <v>1</v>
      </c>
      <c r="K299">
        <v>6</v>
      </c>
      <c r="L299">
        <f t="shared" si="109"/>
        <v>0</v>
      </c>
      <c r="M299">
        <v>0</v>
      </c>
      <c r="N299">
        <f t="shared" si="93"/>
        <v>0</v>
      </c>
      <c r="O299">
        <v>0</v>
      </c>
      <c r="P299">
        <f t="shared" si="94"/>
        <v>0</v>
      </c>
      <c r="Q299">
        <v>0</v>
      </c>
      <c r="R299">
        <f t="shared" si="95"/>
        <v>0</v>
      </c>
      <c r="S299">
        <v>0</v>
      </c>
      <c r="T299">
        <f t="shared" si="91"/>
        <v>0</v>
      </c>
      <c r="U299">
        <v>25</v>
      </c>
      <c r="V299">
        <f t="shared" si="92"/>
        <v>1</v>
      </c>
      <c r="W299">
        <v>0</v>
      </c>
      <c r="X299">
        <f t="shared" si="96"/>
        <v>0</v>
      </c>
      <c r="Y299">
        <v>0</v>
      </c>
      <c r="Z299">
        <f t="shared" si="97"/>
        <v>0</v>
      </c>
      <c r="AA299">
        <v>0</v>
      </c>
      <c r="AB299">
        <f t="shared" si="98"/>
        <v>0</v>
      </c>
      <c r="AC299">
        <v>2.9</v>
      </c>
      <c r="AD299">
        <f t="shared" si="112"/>
        <v>0</v>
      </c>
      <c r="AE299">
        <v>6.8</v>
      </c>
      <c r="AF299">
        <f t="shared" si="99"/>
        <v>0</v>
      </c>
      <c r="AG299">
        <v>2.8</v>
      </c>
      <c r="AH299">
        <f t="shared" si="100"/>
        <v>0</v>
      </c>
      <c r="AI299">
        <v>0</v>
      </c>
      <c r="AJ299">
        <f t="shared" si="101"/>
        <v>0</v>
      </c>
      <c r="AK299">
        <v>15.6</v>
      </c>
      <c r="AL299">
        <f t="shared" si="102"/>
        <v>0</v>
      </c>
      <c r="AM299">
        <v>0</v>
      </c>
      <c r="AN299">
        <f t="shared" si="103"/>
        <v>0</v>
      </c>
      <c r="AO299">
        <v>0</v>
      </c>
      <c r="AP299">
        <f t="shared" si="104"/>
        <v>0</v>
      </c>
      <c r="AQ299">
        <v>2.2999999999999998</v>
      </c>
      <c r="AR299">
        <f t="shared" si="105"/>
        <v>0</v>
      </c>
      <c r="AS299">
        <v>0</v>
      </c>
      <c r="AT299">
        <f t="shared" si="106"/>
        <v>0</v>
      </c>
      <c r="AU299">
        <v>0</v>
      </c>
      <c r="AV299">
        <f t="shared" si="107"/>
        <v>0</v>
      </c>
      <c r="AW299">
        <v>0</v>
      </c>
      <c r="AX299">
        <f t="shared" si="110"/>
        <v>0</v>
      </c>
      <c r="AY299">
        <f t="shared" si="108"/>
        <v>1</v>
      </c>
    </row>
    <row r="300" spans="1:51">
      <c r="A300" s="1" t="s">
        <v>408</v>
      </c>
      <c r="B300" s="6">
        <v>20294108</v>
      </c>
      <c r="J300">
        <f t="shared" si="111"/>
        <v>1</v>
      </c>
      <c r="L300">
        <f t="shared" si="109"/>
        <v>1</v>
      </c>
      <c r="N300">
        <f t="shared" si="93"/>
        <v>0</v>
      </c>
      <c r="P300">
        <f t="shared" si="94"/>
        <v>0</v>
      </c>
      <c r="R300">
        <f t="shared" si="95"/>
        <v>0</v>
      </c>
      <c r="T300">
        <f t="shared" si="91"/>
        <v>0</v>
      </c>
      <c r="V300">
        <f t="shared" si="92"/>
        <v>0</v>
      </c>
      <c r="X300">
        <f t="shared" si="96"/>
        <v>0</v>
      </c>
      <c r="Z300">
        <f t="shared" si="97"/>
        <v>0</v>
      </c>
      <c r="AB300">
        <f t="shared" si="98"/>
        <v>0</v>
      </c>
      <c r="AD300">
        <f t="shared" si="112"/>
        <v>0</v>
      </c>
      <c r="AF300">
        <f t="shared" si="99"/>
        <v>0</v>
      </c>
      <c r="AH300">
        <f t="shared" si="100"/>
        <v>0</v>
      </c>
      <c r="AJ300">
        <f t="shared" si="101"/>
        <v>0</v>
      </c>
      <c r="AL300">
        <f t="shared" si="102"/>
        <v>0</v>
      </c>
      <c r="AN300">
        <f t="shared" si="103"/>
        <v>0</v>
      </c>
      <c r="AP300">
        <f t="shared" si="104"/>
        <v>0</v>
      </c>
      <c r="AR300">
        <f t="shared" si="105"/>
        <v>0</v>
      </c>
      <c r="AT300">
        <f t="shared" si="106"/>
        <v>0</v>
      </c>
      <c r="AV300">
        <f t="shared" si="107"/>
        <v>0</v>
      </c>
      <c r="AW300">
        <v>0</v>
      </c>
      <c r="AX300">
        <f t="shared" si="110"/>
        <v>0</v>
      </c>
      <c r="AY300">
        <f t="shared" si="108"/>
        <v>1</v>
      </c>
    </row>
    <row r="301" spans="1:51">
      <c r="A301" s="1" t="s">
        <v>409</v>
      </c>
      <c r="B301" s="6">
        <v>20294107</v>
      </c>
      <c r="J301">
        <f t="shared" si="111"/>
        <v>1</v>
      </c>
      <c r="L301">
        <f t="shared" si="109"/>
        <v>1</v>
      </c>
      <c r="N301">
        <f t="shared" si="93"/>
        <v>0</v>
      </c>
      <c r="P301">
        <f t="shared" si="94"/>
        <v>0</v>
      </c>
      <c r="R301">
        <f t="shared" si="95"/>
        <v>0</v>
      </c>
      <c r="T301">
        <f t="shared" si="91"/>
        <v>0</v>
      </c>
      <c r="V301">
        <f t="shared" si="92"/>
        <v>0</v>
      </c>
      <c r="X301">
        <f t="shared" si="96"/>
        <v>0</v>
      </c>
      <c r="Z301">
        <f t="shared" si="97"/>
        <v>0</v>
      </c>
      <c r="AB301">
        <f t="shared" si="98"/>
        <v>0</v>
      </c>
      <c r="AD301">
        <f t="shared" si="112"/>
        <v>0</v>
      </c>
      <c r="AF301">
        <f t="shared" si="99"/>
        <v>0</v>
      </c>
      <c r="AH301">
        <f t="shared" si="100"/>
        <v>0</v>
      </c>
      <c r="AJ301">
        <f t="shared" si="101"/>
        <v>0</v>
      </c>
      <c r="AL301">
        <f t="shared" si="102"/>
        <v>0</v>
      </c>
      <c r="AN301">
        <f t="shared" si="103"/>
        <v>0</v>
      </c>
      <c r="AP301">
        <f t="shared" si="104"/>
        <v>0</v>
      </c>
      <c r="AR301">
        <f t="shared" si="105"/>
        <v>0</v>
      </c>
      <c r="AT301">
        <f t="shared" si="106"/>
        <v>0</v>
      </c>
      <c r="AV301">
        <f t="shared" si="107"/>
        <v>0</v>
      </c>
      <c r="AW301">
        <v>0</v>
      </c>
      <c r="AX301">
        <f t="shared" si="110"/>
        <v>0</v>
      </c>
      <c r="AY301">
        <f t="shared" si="108"/>
        <v>1</v>
      </c>
    </row>
    <row r="302" spans="1:51">
      <c r="A302" s="1" t="s">
        <v>410</v>
      </c>
      <c r="B302" s="6">
        <v>20294106</v>
      </c>
      <c r="J302">
        <f t="shared" si="111"/>
        <v>1</v>
      </c>
      <c r="L302">
        <f t="shared" si="109"/>
        <v>1</v>
      </c>
      <c r="N302">
        <f t="shared" si="93"/>
        <v>0</v>
      </c>
      <c r="P302">
        <f t="shared" si="94"/>
        <v>0</v>
      </c>
      <c r="R302">
        <f t="shared" si="95"/>
        <v>0</v>
      </c>
      <c r="T302">
        <f t="shared" si="91"/>
        <v>0</v>
      </c>
      <c r="V302">
        <f t="shared" si="92"/>
        <v>0</v>
      </c>
      <c r="X302">
        <f t="shared" si="96"/>
        <v>0</v>
      </c>
      <c r="Z302">
        <f t="shared" si="97"/>
        <v>0</v>
      </c>
      <c r="AB302">
        <f t="shared" si="98"/>
        <v>0</v>
      </c>
      <c r="AD302">
        <f t="shared" si="112"/>
        <v>0</v>
      </c>
      <c r="AF302">
        <f t="shared" si="99"/>
        <v>0</v>
      </c>
      <c r="AH302">
        <f t="shared" si="100"/>
        <v>0</v>
      </c>
      <c r="AJ302">
        <f t="shared" si="101"/>
        <v>0</v>
      </c>
      <c r="AL302">
        <f t="shared" si="102"/>
        <v>0</v>
      </c>
      <c r="AN302">
        <f t="shared" si="103"/>
        <v>0</v>
      </c>
      <c r="AP302">
        <f t="shared" si="104"/>
        <v>0</v>
      </c>
      <c r="AR302">
        <f t="shared" si="105"/>
        <v>0</v>
      </c>
      <c r="AT302">
        <f t="shared" si="106"/>
        <v>0</v>
      </c>
      <c r="AV302">
        <f t="shared" si="107"/>
        <v>0</v>
      </c>
      <c r="AW302">
        <v>0</v>
      </c>
      <c r="AX302">
        <f t="shared" si="110"/>
        <v>0</v>
      </c>
      <c r="AY302">
        <f t="shared" si="108"/>
        <v>1</v>
      </c>
    </row>
    <row r="303" spans="1:51">
      <c r="A303" s="1" t="s">
        <v>411</v>
      </c>
      <c r="B303" s="6">
        <v>20294105</v>
      </c>
      <c r="J303">
        <f t="shared" si="111"/>
        <v>1</v>
      </c>
      <c r="L303">
        <f t="shared" si="109"/>
        <v>1</v>
      </c>
      <c r="N303">
        <f t="shared" si="93"/>
        <v>0</v>
      </c>
      <c r="P303">
        <f t="shared" si="94"/>
        <v>0</v>
      </c>
      <c r="R303">
        <f t="shared" si="95"/>
        <v>0</v>
      </c>
      <c r="T303">
        <f t="shared" si="91"/>
        <v>0</v>
      </c>
      <c r="V303">
        <f t="shared" si="92"/>
        <v>0</v>
      </c>
      <c r="X303">
        <f t="shared" si="96"/>
        <v>0</v>
      </c>
      <c r="Z303">
        <f t="shared" si="97"/>
        <v>0</v>
      </c>
      <c r="AB303">
        <f t="shared" si="98"/>
        <v>0</v>
      </c>
      <c r="AD303">
        <f t="shared" si="112"/>
        <v>0</v>
      </c>
      <c r="AF303">
        <f t="shared" si="99"/>
        <v>0</v>
      </c>
      <c r="AH303">
        <f t="shared" si="100"/>
        <v>0</v>
      </c>
      <c r="AJ303">
        <f t="shared" si="101"/>
        <v>0</v>
      </c>
      <c r="AL303">
        <f t="shared" si="102"/>
        <v>0</v>
      </c>
      <c r="AN303">
        <f t="shared" si="103"/>
        <v>0</v>
      </c>
      <c r="AP303">
        <f t="shared" si="104"/>
        <v>0</v>
      </c>
      <c r="AR303">
        <f t="shared" si="105"/>
        <v>0</v>
      </c>
      <c r="AT303">
        <f t="shared" si="106"/>
        <v>0</v>
      </c>
      <c r="AV303">
        <f t="shared" si="107"/>
        <v>0</v>
      </c>
      <c r="AW303">
        <v>0</v>
      </c>
      <c r="AX303">
        <f t="shared" si="110"/>
        <v>0</v>
      </c>
      <c r="AY303">
        <f t="shared" si="108"/>
        <v>1</v>
      </c>
    </row>
    <row r="304" spans="1:51">
      <c r="A304" s="1" t="s">
        <v>412</v>
      </c>
      <c r="B304" s="6">
        <v>20294104</v>
      </c>
      <c r="J304">
        <f t="shared" si="111"/>
        <v>1</v>
      </c>
      <c r="L304">
        <f t="shared" si="109"/>
        <v>1</v>
      </c>
      <c r="N304">
        <f t="shared" si="93"/>
        <v>0</v>
      </c>
      <c r="P304">
        <f t="shared" si="94"/>
        <v>0</v>
      </c>
      <c r="R304">
        <f t="shared" si="95"/>
        <v>0</v>
      </c>
      <c r="T304">
        <f t="shared" ref="T304:T367" si="113">IF(EXACT($F304,"m"),IF(S304&gt;=0,IF(S304&lt;=0.09,0,1),1),IF(S304&gt;=0,IF(S304&lt;=0.09,0,1),1))</f>
        <v>0</v>
      </c>
      <c r="V304">
        <f t="shared" ref="V304:V367" si="114">IF(EXACT($F304,"m"),IF(U304&gt;=0,IF(U304&lt;=0.09,0,1),1),IF(U304&gt;=0,IF(U304&lt;=0.09,0,1),1))</f>
        <v>0</v>
      </c>
      <c r="X304">
        <f t="shared" si="96"/>
        <v>0</v>
      </c>
      <c r="Z304">
        <f t="shared" si="97"/>
        <v>0</v>
      </c>
      <c r="AB304">
        <f t="shared" si="98"/>
        <v>0</v>
      </c>
      <c r="AD304">
        <f t="shared" si="112"/>
        <v>0</v>
      </c>
      <c r="AF304">
        <f t="shared" si="99"/>
        <v>0</v>
      </c>
      <c r="AH304">
        <f t="shared" si="100"/>
        <v>0</v>
      </c>
      <c r="AJ304">
        <f t="shared" si="101"/>
        <v>0</v>
      </c>
      <c r="AL304">
        <f t="shared" si="102"/>
        <v>0</v>
      </c>
      <c r="AN304">
        <f t="shared" si="103"/>
        <v>0</v>
      </c>
      <c r="AP304">
        <f t="shared" si="104"/>
        <v>0</v>
      </c>
      <c r="AR304">
        <f t="shared" si="105"/>
        <v>0</v>
      </c>
      <c r="AT304">
        <f t="shared" si="106"/>
        <v>0</v>
      </c>
      <c r="AV304">
        <f t="shared" si="107"/>
        <v>0</v>
      </c>
      <c r="AW304">
        <v>0</v>
      </c>
      <c r="AX304">
        <f t="shared" si="110"/>
        <v>0</v>
      </c>
      <c r="AY304">
        <f t="shared" si="108"/>
        <v>1</v>
      </c>
    </row>
    <row r="305" spans="1:51">
      <c r="A305" s="1" t="s">
        <v>413</v>
      </c>
      <c r="B305" s="6">
        <v>20294103</v>
      </c>
      <c r="F305" t="s">
        <v>102</v>
      </c>
      <c r="G305" s="1">
        <v>69</v>
      </c>
      <c r="H305" t="s">
        <v>106</v>
      </c>
      <c r="I305">
        <v>1.0149999999999999</v>
      </c>
      <c r="J305">
        <f t="shared" si="111"/>
        <v>0</v>
      </c>
      <c r="K305">
        <v>5.5</v>
      </c>
      <c r="L305">
        <f t="shared" si="109"/>
        <v>0</v>
      </c>
      <c r="M305">
        <v>0.1</v>
      </c>
      <c r="N305">
        <f t="shared" si="93"/>
        <v>0</v>
      </c>
      <c r="O305">
        <v>0</v>
      </c>
      <c r="P305">
        <f t="shared" si="94"/>
        <v>0</v>
      </c>
      <c r="Q305">
        <v>0</v>
      </c>
      <c r="R305">
        <f t="shared" si="95"/>
        <v>0</v>
      </c>
      <c r="S305">
        <v>0</v>
      </c>
      <c r="T305">
        <f t="shared" si="113"/>
        <v>0</v>
      </c>
      <c r="U305">
        <v>0</v>
      </c>
      <c r="V305">
        <f t="shared" si="114"/>
        <v>0</v>
      </c>
      <c r="W305">
        <v>0</v>
      </c>
      <c r="X305">
        <f t="shared" si="96"/>
        <v>0</v>
      </c>
      <c r="Y305">
        <v>0</v>
      </c>
      <c r="Z305">
        <f t="shared" si="97"/>
        <v>0</v>
      </c>
      <c r="AA305">
        <v>0</v>
      </c>
      <c r="AB305">
        <f t="shared" si="98"/>
        <v>0</v>
      </c>
      <c r="AC305">
        <v>4</v>
      </c>
      <c r="AD305">
        <f t="shared" si="112"/>
        <v>0</v>
      </c>
      <c r="AE305">
        <v>5.7</v>
      </c>
      <c r="AF305">
        <f t="shared" si="99"/>
        <v>0</v>
      </c>
      <c r="AG305">
        <v>1.9</v>
      </c>
      <c r="AH305">
        <f t="shared" si="100"/>
        <v>0</v>
      </c>
      <c r="AI305">
        <v>0.9</v>
      </c>
      <c r="AJ305">
        <f t="shared" si="101"/>
        <v>0</v>
      </c>
      <c r="AK305">
        <v>1.8</v>
      </c>
      <c r="AL305">
        <f t="shared" si="102"/>
        <v>0</v>
      </c>
      <c r="AM305">
        <v>13.7</v>
      </c>
      <c r="AN305">
        <f t="shared" si="103"/>
        <v>1</v>
      </c>
      <c r="AO305">
        <v>0</v>
      </c>
      <c r="AP305">
        <f t="shared" si="104"/>
        <v>0</v>
      </c>
      <c r="AQ305">
        <v>0.7</v>
      </c>
      <c r="AR305">
        <f t="shared" si="105"/>
        <v>0</v>
      </c>
      <c r="AS305">
        <v>0.77</v>
      </c>
      <c r="AT305">
        <f t="shared" si="106"/>
        <v>1</v>
      </c>
      <c r="AU305">
        <v>12.2</v>
      </c>
      <c r="AV305">
        <f t="shared" si="107"/>
        <v>1</v>
      </c>
      <c r="AW305">
        <v>0</v>
      </c>
      <c r="AX305">
        <f t="shared" si="110"/>
        <v>0</v>
      </c>
      <c r="AY305">
        <f t="shared" si="108"/>
        <v>3</v>
      </c>
    </row>
    <row r="306" spans="1:51">
      <c r="A306" s="1" t="s">
        <v>414</v>
      </c>
      <c r="B306" s="6">
        <v>20294102</v>
      </c>
      <c r="J306">
        <f t="shared" si="111"/>
        <v>1</v>
      </c>
      <c r="L306">
        <f t="shared" si="109"/>
        <v>1</v>
      </c>
      <c r="N306">
        <f t="shared" si="93"/>
        <v>0</v>
      </c>
      <c r="P306">
        <f t="shared" si="94"/>
        <v>0</v>
      </c>
      <c r="R306">
        <f t="shared" si="95"/>
        <v>0</v>
      </c>
      <c r="T306">
        <f t="shared" si="113"/>
        <v>0</v>
      </c>
      <c r="V306">
        <f t="shared" si="114"/>
        <v>0</v>
      </c>
      <c r="X306">
        <f t="shared" si="96"/>
        <v>0</v>
      </c>
      <c r="Z306">
        <f t="shared" si="97"/>
        <v>0</v>
      </c>
      <c r="AB306">
        <f t="shared" si="98"/>
        <v>0</v>
      </c>
      <c r="AD306">
        <f t="shared" si="112"/>
        <v>0</v>
      </c>
      <c r="AF306">
        <f t="shared" si="99"/>
        <v>0</v>
      </c>
      <c r="AH306">
        <f t="shared" si="100"/>
        <v>0</v>
      </c>
      <c r="AJ306">
        <f t="shared" si="101"/>
        <v>0</v>
      </c>
      <c r="AL306">
        <f t="shared" si="102"/>
        <v>0</v>
      </c>
      <c r="AN306">
        <f t="shared" si="103"/>
        <v>0</v>
      </c>
      <c r="AP306">
        <f t="shared" si="104"/>
        <v>0</v>
      </c>
      <c r="AR306">
        <f t="shared" si="105"/>
        <v>0</v>
      </c>
      <c r="AT306">
        <f t="shared" si="106"/>
        <v>0</v>
      </c>
      <c r="AV306">
        <f t="shared" si="107"/>
        <v>0</v>
      </c>
      <c r="AW306">
        <v>0</v>
      </c>
      <c r="AX306">
        <f t="shared" si="110"/>
        <v>0</v>
      </c>
      <c r="AY306">
        <f t="shared" si="108"/>
        <v>1</v>
      </c>
    </row>
    <row r="307" spans="1:51">
      <c r="A307" s="1" t="s">
        <v>415</v>
      </c>
      <c r="B307" s="6">
        <v>20294100</v>
      </c>
      <c r="F307" t="s">
        <v>105</v>
      </c>
      <c r="G307" s="1">
        <v>59</v>
      </c>
      <c r="H307" t="s">
        <v>110</v>
      </c>
      <c r="I307">
        <v>1.02</v>
      </c>
      <c r="J307">
        <f t="shared" si="111"/>
        <v>0</v>
      </c>
      <c r="K307">
        <v>6</v>
      </c>
      <c r="L307">
        <f t="shared" si="109"/>
        <v>0</v>
      </c>
      <c r="M307">
        <v>0.1</v>
      </c>
      <c r="N307">
        <f t="shared" si="93"/>
        <v>0</v>
      </c>
      <c r="O307">
        <v>0</v>
      </c>
      <c r="P307">
        <f t="shared" si="94"/>
        <v>0</v>
      </c>
      <c r="Q307">
        <v>0</v>
      </c>
      <c r="R307">
        <f t="shared" si="95"/>
        <v>0</v>
      </c>
      <c r="S307">
        <v>0</v>
      </c>
      <c r="T307">
        <f t="shared" si="113"/>
        <v>0</v>
      </c>
      <c r="U307">
        <v>0</v>
      </c>
      <c r="V307">
        <f t="shared" si="114"/>
        <v>0</v>
      </c>
      <c r="W307">
        <v>2</v>
      </c>
      <c r="X307">
        <f t="shared" si="96"/>
        <v>1</v>
      </c>
      <c r="Y307">
        <v>0</v>
      </c>
      <c r="Z307">
        <f t="shared" si="97"/>
        <v>0</v>
      </c>
      <c r="AA307">
        <v>0</v>
      </c>
      <c r="AB307">
        <f t="shared" si="98"/>
        <v>0</v>
      </c>
      <c r="AC307">
        <v>4.0999999999999996</v>
      </c>
      <c r="AD307">
        <f t="shared" si="112"/>
        <v>0</v>
      </c>
      <c r="AE307">
        <v>18.100000000000001</v>
      </c>
      <c r="AF307">
        <f t="shared" si="99"/>
        <v>1</v>
      </c>
      <c r="AG307">
        <v>8.1999999999999993</v>
      </c>
      <c r="AH307">
        <f t="shared" si="100"/>
        <v>0</v>
      </c>
      <c r="AI307">
        <v>0.77</v>
      </c>
      <c r="AJ307">
        <f t="shared" si="101"/>
        <v>0</v>
      </c>
      <c r="AK307">
        <v>11472.1</v>
      </c>
      <c r="AL307">
        <f t="shared" si="102"/>
        <v>1</v>
      </c>
      <c r="AM307">
        <v>0</v>
      </c>
      <c r="AN307">
        <f t="shared" si="103"/>
        <v>0</v>
      </c>
      <c r="AO307">
        <v>0</v>
      </c>
      <c r="AP307">
        <f t="shared" si="104"/>
        <v>0</v>
      </c>
      <c r="AQ307">
        <v>7.6</v>
      </c>
      <c r="AR307">
        <f t="shared" si="105"/>
        <v>1</v>
      </c>
      <c r="AS307">
        <v>0.38</v>
      </c>
      <c r="AT307">
        <f t="shared" si="106"/>
        <v>0</v>
      </c>
      <c r="AU307">
        <v>4</v>
      </c>
      <c r="AV307">
        <f t="shared" si="107"/>
        <v>0</v>
      </c>
      <c r="AW307">
        <v>0</v>
      </c>
      <c r="AX307">
        <f t="shared" si="110"/>
        <v>0</v>
      </c>
      <c r="AY307">
        <f t="shared" si="108"/>
        <v>4</v>
      </c>
    </row>
    <row r="308" spans="1:51">
      <c r="A308" s="1" t="s">
        <v>416</v>
      </c>
      <c r="B308" s="6">
        <v>20294099</v>
      </c>
      <c r="J308">
        <f t="shared" si="111"/>
        <v>1</v>
      </c>
      <c r="L308">
        <f t="shared" si="109"/>
        <v>1</v>
      </c>
      <c r="N308">
        <f t="shared" si="93"/>
        <v>0</v>
      </c>
      <c r="P308">
        <f t="shared" si="94"/>
        <v>0</v>
      </c>
      <c r="R308">
        <f t="shared" si="95"/>
        <v>0</v>
      </c>
      <c r="T308">
        <f t="shared" si="113"/>
        <v>0</v>
      </c>
      <c r="V308">
        <f t="shared" si="114"/>
        <v>0</v>
      </c>
      <c r="X308">
        <f t="shared" si="96"/>
        <v>0</v>
      </c>
      <c r="Z308">
        <f t="shared" si="97"/>
        <v>0</v>
      </c>
      <c r="AB308">
        <f t="shared" si="98"/>
        <v>0</v>
      </c>
      <c r="AD308">
        <f t="shared" si="112"/>
        <v>0</v>
      </c>
      <c r="AF308">
        <f t="shared" si="99"/>
        <v>0</v>
      </c>
      <c r="AH308">
        <f t="shared" si="100"/>
        <v>0</v>
      </c>
      <c r="AJ308">
        <f t="shared" si="101"/>
        <v>0</v>
      </c>
      <c r="AL308">
        <f t="shared" si="102"/>
        <v>0</v>
      </c>
      <c r="AN308">
        <f t="shared" si="103"/>
        <v>0</v>
      </c>
      <c r="AP308">
        <f t="shared" si="104"/>
        <v>0</v>
      </c>
      <c r="AR308">
        <f t="shared" si="105"/>
        <v>0</v>
      </c>
      <c r="AT308">
        <f t="shared" si="106"/>
        <v>0</v>
      </c>
      <c r="AV308">
        <f t="shared" si="107"/>
        <v>0</v>
      </c>
      <c r="AW308">
        <v>0</v>
      </c>
      <c r="AX308">
        <f t="shared" si="110"/>
        <v>0</v>
      </c>
      <c r="AY308">
        <f t="shared" si="108"/>
        <v>1</v>
      </c>
    </row>
    <row r="309" spans="1:51">
      <c r="A309" s="1" t="s">
        <v>417</v>
      </c>
      <c r="B309" s="6">
        <v>20294098</v>
      </c>
      <c r="F309" t="s">
        <v>105</v>
      </c>
      <c r="G309" s="1">
        <v>58</v>
      </c>
      <c r="H309" t="s">
        <v>110</v>
      </c>
      <c r="I309">
        <v>1.0109999999999999</v>
      </c>
      <c r="J309">
        <f t="shared" si="111"/>
        <v>0</v>
      </c>
      <c r="K309">
        <v>5.5</v>
      </c>
      <c r="L309">
        <f t="shared" si="109"/>
        <v>0</v>
      </c>
      <c r="M309">
        <v>0</v>
      </c>
      <c r="N309">
        <f t="shared" ref="N309:N372" si="115">IF(EXACT($F309,"m"),IF(M309&gt;=0,IF(M309&lt;=0.29,0,1),1),IF(M309&gt;=0,IF(M309&lt;=0.29,0,1),1))</f>
        <v>0</v>
      </c>
      <c r="O309">
        <v>0</v>
      </c>
      <c r="P309">
        <f t="shared" ref="P309:P372" si="116">IF(EXACT($F309,"m"),IF(O309&gt;=0,IF(O309&lt;=0.09,0,1),1),IF(O309&gt;=0,IF(O309&lt;=0.09,0,1),1))</f>
        <v>0</v>
      </c>
      <c r="Q309">
        <v>0</v>
      </c>
      <c r="R309">
        <f t="shared" ref="R309:R372" si="117">IF(EXACT($F309,"m"),IF(Q309&gt;=0,IF(Q309&lt;=0.09,0,1),1),IF(Q309&gt;=0,IF(Q309&lt;=0.09,0,1),1))</f>
        <v>0</v>
      </c>
      <c r="S309">
        <v>0</v>
      </c>
      <c r="T309">
        <f t="shared" si="113"/>
        <v>0</v>
      </c>
      <c r="U309">
        <v>75</v>
      </c>
      <c r="V309">
        <f t="shared" si="114"/>
        <v>1</v>
      </c>
      <c r="W309">
        <v>0</v>
      </c>
      <c r="X309">
        <f t="shared" ref="X309:X372" si="118">IF(EXACT($F309,"m"),IF(W309&gt;=0,IF(W309&lt;=0.09,0,1),1),IF(W309&gt;=0,IF(W309&lt;=0.09,0,1),1))</f>
        <v>0</v>
      </c>
      <c r="Y309">
        <v>0</v>
      </c>
      <c r="Z309">
        <f t="shared" ref="Z309:Z372" si="119">IF(EXACT($F309,"m"),IF(Y309&gt;=0,IF(Y309&lt;=0.09,0,1),1),IF(Y309&gt;=0,IF(Y309&lt;=0.09,0,1),1))</f>
        <v>0</v>
      </c>
      <c r="AA309">
        <v>0</v>
      </c>
      <c r="AB309">
        <f t="shared" ref="AB309:AB372" si="120">IF(EXACT($F309,"m"),IF(AA309&gt;=0,IF(AA309&lt;=0.09,0,1),1),IF(AA309&gt;=0,IF(AA309&lt;=0.09,0,1),1))</f>
        <v>0</v>
      </c>
      <c r="AC309">
        <v>1.4</v>
      </c>
      <c r="AD309">
        <f t="shared" si="112"/>
        <v>0</v>
      </c>
      <c r="AE309">
        <v>22.4</v>
      </c>
      <c r="AF309">
        <f t="shared" ref="AF309:AF372" si="121">IF(EXACT($F309,"m"),IF(AE309&gt;=0,IF(AE309&lt;=14,0,1),1),IF(AE309&gt;=0,IF(AE309&lt;=17,0,1),1))</f>
        <v>1</v>
      </c>
      <c r="AG309">
        <v>3.7</v>
      </c>
      <c r="AH309">
        <f t="shared" ref="AH309:AH372" si="122">IF(EXACT($F309,"m"),IF(AG309&gt;=0,IF(AG309&lt;=7.1,0,1),1),IF(AG309&gt;=0,IF(AG309&lt;=39.6,0,1),1))</f>
        <v>0</v>
      </c>
      <c r="AI309">
        <v>0.25</v>
      </c>
      <c r="AJ309">
        <f t="shared" ref="AJ309:AJ372" si="123">IF(EXACT($F309,"m"),IF(AI309&gt;=0,IF(AI309&lt;=3.14,0,1),1),IF(AI309&gt;=0,IF(AI309&lt;=3.14,0,1),1))</f>
        <v>0</v>
      </c>
      <c r="AK309">
        <v>8.1999999999999993</v>
      </c>
      <c r="AL309">
        <f t="shared" ref="AL309:AL372" si="124">IF(EXACT($F309,"m"),IF(AK309&gt;=0,IF(AK309&lt;=300,0,1),1),IF(AK309&gt;=0,IF(AK309&lt;=300,0,1),1))</f>
        <v>0</v>
      </c>
      <c r="AM309">
        <v>0</v>
      </c>
      <c r="AN309">
        <f t="shared" ref="AN309:AN372" si="125">IF(EXACT($F309,"m"),IF(AM309&gt;=0,IF(AM309&lt;=0.3,0,1),1),IF(AM309&gt;=0,IF(AM309&lt;=0.3,0,1),1))</f>
        <v>0</v>
      </c>
      <c r="AO309">
        <v>0</v>
      </c>
      <c r="AP309">
        <f t="shared" ref="AP309:AP372" si="126">IF(EXACT($F309,"m"),IF(AO309&gt;=0,IF(AO309&lt;=0.1,0,1),1),IF(AO309&gt;=0,IF(AO309&lt;=0.1,0,1),1))</f>
        <v>0</v>
      </c>
      <c r="AQ309">
        <v>1.8</v>
      </c>
      <c r="AR309">
        <f t="shared" ref="AR309:AR372" si="127">IF(EXACT($F309,"m"),IF(AQ309&gt;=0,IF(AQ309&lt;=6,0,1),1),IF(AQ309&gt;=0,IF(AQ309&lt;=6,0,1),1))</f>
        <v>0</v>
      </c>
      <c r="AS309">
        <v>0.12</v>
      </c>
      <c r="AT309">
        <f t="shared" ref="AT309:AT372" si="128">IF(EXACT($F309,"m"),IF(AS309&gt;=0,IF(AS309&lt;=0.7,0,1),1),IF(AS309&gt;=0,IF(AS309&lt;=0.7,0,1),1))</f>
        <v>0</v>
      </c>
      <c r="AU309">
        <v>0.3</v>
      </c>
      <c r="AV309">
        <f t="shared" ref="AV309:AV372" si="129">IF(EXACT($F309,"m"),IF(AU309&gt;=0,IF(AU309&lt;=4.8,0,1),1),IF(AU309&gt;=0,IF(AU309&lt;=4.8,0,1),1))</f>
        <v>0</v>
      </c>
      <c r="AW309">
        <v>0</v>
      </c>
      <c r="AX309">
        <f t="shared" si="110"/>
        <v>0</v>
      </c>
      <c r="AY309">
        <f t="shared" si="108"/>
        <v>2</v>
      </c>
    </row>
    <row r="310" spans="1:51">
      <c r="A310" s="1" t="s">
        <v>418</v>
      </c>
      <c r="B310" s="6">
        <v>20294094</v>
      </c>
      <c r="F310" t="s">
        <v>102</v>
      </c>
      <c r="G310" s="1">
        <v>25</v>
      </c>
      <c r="H310" t="s">
        <v>106</v>
      </c>
      <c r="I310">
        <v>1.0289999999999999</v>
      </c>
      <c r="J310">
        <f t="shared" si="111"/>
        <v>1</v>
      </c>
      <c r="K310">
        <v>5.5</v>
      </c>
      <c r="L310">
        <f t="shared" si="109"/>
        <v>0</v>
      </c>
      <c r="M310">
        <v>0.1</v>
      </c>
      <c r="N310">
        <f t="shared" si="115"/>
        <v>0</v>
      </c>
      <c r="O310">
        <v>0</v>
      </c>
      <c r="P310">
        <f t="shared" si="116"/>
        <v>0</v>
      </c>
      <c r="Q310">
        <v>0</v>
      </c>
      <c r="R310">
        <f t="shared" si="117"/>
        <v>0</v>
      </c>
      <c r="S310">
        <v>0</v>
      </c>
      <c r="T310">
        <f t="shared" si="113"/>
        <v>0</v>
      </c>
      <c r="U310">
        <v>0</v>
      </c>
      <c r="V310">
        <f t="shared" si="114"/>
        <v>0</v>
      </c>
      <c r="W310">
        <v>0</v>
      </c>
      <c r="X310">
        <f t="shared" si="118"/>
        <v>0</v>
      </c>
      <c r="Y310">
        <v>0</v>
      </c>
      <c r="Z310">
        <f t="shared" si="119"/>
        <v>0</v>
      </c>
      <c r="AA310">
        <v>0.3</v>
      </c>
      <c r="AB310">
        <f t="shared" si="120"/>
        <v>1</v>
      </c>
      <c r="AC310">
        <v>4.4000000000000004</v>
      </c>
      <c r="AD310">
        <f t="shared" si="112"/>
        <v>0</v>
      </c>
      <c r="AE310">
        <v>35.299999999999997</v>
      </c>
      <c r="AF310">
        <f t="shared" si="121"/>
        <v>1</v>
      </c>
      <c r="AG310">
        <v>3.3</v>
      </c>
      <c r="AH310">
        <f t="shared" si="122"/>
        <v>0</v>
      </c>
      <c r="AI310">
        <v>0.12</v>
      </c>
      <c r="AJ310">
        <f t="shared" si="123"/>
        <v>0</v>
      </c>
      <c r="AK310">
        <v>6.4</v>
      </c>
      <c r="AL310">
        <f t="shared" si="124"/>
        <v>0</v>
      </c>
      <c r="AM310">
        <v>0</v>
      </c>
      <c r="AN310">
        <f t="shared" si="125"/>
        <v>0</v>
      </c>
      <c r="AO310">
        <v>0</v>
      </c>
      <c r="AP310">
        <f t="shared" si="126"/>
        <v>0</v>
      </c>
      <c r="AQ310">
        <v>2.9</v>
      </c>
      <c r="AR310">
        <f t="shared" si="127"/>
        <v>0</v>
      </c>
      <c r="AS310">
        <v>0</v>
      </c>
      <c r="AT310">
        <f t="shared" si="128"/>
        <v>0</v>
      </c>
      <c r="AU310">
        <v>0.5</v>
      </c>
      <c r="AV310">
        <f t="shared" si="129"/>
        <v>0</v>
      </c>
      <c r="AW310">
        <v>0</v>
      </c>
      <c r="AX310">
        <f t="shared" si="110"/>
        <v>0</v>
      </c>
      <c r="AY310">
        <f t="shared" si="108"/>
        <v>2</v>
      </c>
    </row>
    <row r="311" spans="1:51">
      <c r="A311" s="1" t="s">
        <v>419</v>
      </c>
      <c r="B311" s="6">
        <v>20294093</v>
      </c>
      <c r="F311" t="s">
        <v>105</v>
      </c>
      <c r="G311" s="1">
        <v>65</v>
      </c>
      <c r="H311" t="s">
        <v>110</v>
      </c>
      <c r="I311">
        <v>1.02</v>
      </c>
      <c r="J311">
        <f t="shared" si="111"/>
        <v>0</v>
      </c>
      <c r="K311">
        <v>6</v>
      </c>
      <c r="L311">
        <f t="shared" si="109"/>
        <v>0</v>
      </c>
      <c r="M311">
        <v>0</v>
      </c>
      <c r="N311">
        <f t="shared" si="115"/>
        <v>0</v>
      </c>
      <c r="O311">
        <v>0</v>
      </c>
      <c r="P311">
        <f t="shared" si="116"/>
        <v>0</v>
      </c>
      <c r="Q311">
        <v>0</v>
      </c>
      <c r="R311">
        <f t="shared" si="117"/>
        <v>0</v>
      </c>
      <c r="S311">
        <v>0</v>
      </c>
      <c r="T311">
        <f t="shared" si="113"/>
        <v>0</v>
      </c>
      <c r="U311">
        <v>0</v>
      </c>
      <c r="V311">
        <f t="shared" si="114"/>
        <v>0</v>
      </c>
      <c r="W311">
        <v>0</v>
      </c>
      <c r="X311">
        <f t="shared" si="118"/>
        <v>0</v>
      </c>
      <c r="Y311">
        <v>0</v>
      </c>
      <c r="Z311">
        <f t="shared" si="119"/>
        <v>0</v>
      </c>
      <c r="AA311">
        <v>0.6</v>
      </c>
      <c r="AB311">
        <f t="shared" si="120"/>
        <v>1</v>
      </c>
      <c r="AC311">
        <v>20</v>
      </c>
      <c r="AD311">
        <f t="shared" si="112"/>
        <v>0</v>
      </c>
      <c r="AE311">
        <v>1.1000000000000001</v>
      </c>
      <c r="AF311">
        <f t="shared" si="121"/>
        <v>0</v>
      </c>
      <c r="AG311">
        <v>2.2000000000000002</v>
      </c>
      <c r="AH311">
        <f t="shared" si="122"/>
        <v>0</v>
      </c>
      <c r="AI311">
        <v>0</v>
      </c>
      <c r="AJ311">
        <f t="shared" si="123"/>
        <v>0</v>
      </c>
      <c r="AK311">
        <v>0.9</v>
      </c>
      <c r="AL311">
        <f t="shared" si="124"/>
        <v>0</v>
      </c>
      <c r="AM311">
        <v>0.2</v>
      </c>
      <c r="AN311">
        <f t="shared" si="125"/>
        <v>0</v>
      </c>
      <c r="AO311">
        <v>0</v>
      </c>
      <c r="AP311">
        <f t="shared" si="126"/>
        <v>0</v>
      </c>
      <c r="AQ311">
        <v>0.6</v>
      </c>
      <c r="AR311">
        <f t="shared" si="127"/>
        <v>0</v>
      </c>
      <c r="AS311">
        <v>0</v>
      </c>
      <c r="AT311">
        <f t="shared" si="128"/>
        <v>0</v>
      </c>
      <c r="AU311">
        <v>1.3</v>
      </c>
      <c r="AV311">
        <f t="shared" si="129"/>
        <v>0</v>
      </c>
      <c r="AW311">
        <v>0</v>
      </c>
      <c r="AX311">
        <f t="shared" si="110"/>
        <v>0</v>
      </c>
      <c r="AY311">
        <f t="shared" si="108"/>
        <v>1</v>
      </c>
    </row>
    <row r="312" spans="1:51">
      <c r="A312" s="1" t="s">
        <v>420</v>
      </c>
      <c r="B312" s="6">
        <v>20294092</v>
      </c>
      <c r="F312" t="s">
        <v>102</v>
      </c>
      <c r="G312" s="1">
        <v>58</v>
      </c>
      <c r="H312" t="s">
        <v>106</v>
      </c>
      <c r="I312">
        <v>1.0229999999999999</v>
      </c>
      <c r="J312">
        <f t="shared" si="111"/>
        <v>0</v>
      </c>
      <c r="K312">
        <v>5.5</v>
      </c>
      <c r="L312">
        <f t="shared" si="109"/>
        <v>0</v>
      </c>
      <c r="M312">
        <v>0.1</v>
      </c>
      <c r="N312">
        <f t="shared" si="115"/>
        <v>0</v>
      </c>
      <c r="O312">
        <v>0</v>
      </c>
      <c r="P312">
        <f t="shared" si="116"/>
        <v>0</v>
      </c>
      <c r="Q312">
        <v>0</v>
      </c>
      <c r="R312">
        <f t="shared" si="117"/>
        <v>0</v>
      </c>
      <c r="S312">
        <v>0</v>
      </c>
      <c r="T312">
        <f t="shared" si="113"/>
        <v>0</v>
      </c>
      <c r="U312">
        <v>250</v>
      </c>
      <c r="V312">
        <f t="shared" si="114"/>
        <v>1</v>
      </c>
      <c r="W312">
        <v>0</v>
      </c>
      <c r="X312">
        <f t="shared" si="118"/>
        <v>0</v>
      </c>
      <c r="Y312">
        <v>0</v>
      </c>
      <c r="Z312">
        <f t="shared" si="119"/>
        <v>0</v>
      </c>
      <c r="AA312">
        <v>0</v>
      </c>
      <c r="AB312">
        <f t="shared" si="120"/>
        <v>0</v>
      </c>
      <c r="AC312">
        <v>12.1</v>
      </c>
      <c r="AD312">
        <f t="shared" si="112"/>
        <v>0</v>
      </c>
      <c r="AE312">
        <v>47.8</v>
      </c>
      <c r="AF312">
        <f t="shared" si="121"/>
        <v>1</v>
      </c>
      <c r="AG312">
        <v>29.4</v>
      </c>
      <c r="AH312">
        <f t="shared" si="122"/>
        <v>1</v>
      </c>
      <c r="AI312">
        <v>2.85</v>
      </c>
      <c r="AJ312">
        <f t="shared" si="123"/>
        <v>0</v>
      </c>
      <c r="AK312">
        <v>44.2</v>
      </c>
      <c r="AL312">
        <f t="shared" si="124"/>
        <v>0</v>
      </c>
      <c r="AM312">
        <v>0</v>
      </c>
      <c r="AN312">
        <f t="shared" si="125"/>
        <v>0</v>
      </c>
      <c r="AO312">
        <v>0</v>
      </c>
      <c r="AP312">
        <f t="shared" si="126"/>
        <v>0</v>
      </c>
      <c r="AQ312">
        <v>5.9</v>
      </c>
      <c r="AR312">
        <f t="shared" si="127"/>
        <v>0</v>
      </c>
      <c r="AS312">
        <v>2.59</v>
      </c>
      <c r="AT312">
        <f t="shared" si="128"/>
        <v>1</v>
      </c>
      <c r="AU312">
        <v>3.2</v>
      </c>
      <c r="AV312">
        <f t="shared" si="129"/>
        <v>0</v>
      </c>
      <c r="AW312">
        <v>0</v>
      </c>
      <c r="AX312">
        <f t="shared" si="110"/>
        <v>0</v>
      </c>
      <c r="AY312">
        <f t="shared" si="108"/>
        <v>4</v>
      </c>
    </row>
    <row r="313" spans="1:51">
      <c r="A313" s="1" t="s">
        <v>421</v>
      </c>
      <c r="B313" s="6">
        <v>20294091</v>
      </c>
      <c r="J313">
        <f t="shared" si="111"/>
        <v>1</v>
      </c>
      <c r="L313">
        <f t="shared" si="109"/>
        <v>1</v>
      </c>
      <c r="N313">
        <f t="shared" si="115"/>
        <v>0</v>
      </c>
      <c r="P313">
        <f t="shared" si="116"/>
        <v>0</v>
      </c>
      <c r="R313">
        <f t="shared" si="117"/>
        <v>0</v>
      </c>
      <c r="T313">
        <f t="shared" si="113"/>
        <v>0</v>
      </c>
      <c r="V313">
        <f t="shared" si="114"/>
        <v>0</v>
      </c>
      <c r="X313">
        <f t="shared" si="118"/>
        <v>0</v>
      </c>
      <c r="Z313">
        <f t="shared" si="119"/>
        <v>0</v>
      </c>
      <c r="AB313">
        <f t="shared" si="120"/>
        <v>0</v>
      </c>
      <c r="AD313">
        <f t="shared" si="112"/>
        <v>0</v>
      </c>
      <c r="AF313">
        <f t="shared" si="121"/>
        <v>0</v>
      </c>
      <c r="AH313">
        <f t="shared" si="122"/>
        <v>0</v>
      </c>
      <c r="AJ313">
        <f t="shared" si="123"/>
        <v>0</v>
      </c>
      <c r="AL313">
        <f t="shared" si="124"/>
        <v>0</v>
      </c>
      <c r="AN313">
        <f t="shared" si="125"/>
        <v>0</v>
      </c>
      <c r="AP313">
        <f t="shared" si="126"/>
        <v>0</v>
      </c>
      <c r="AR313">
        <f t="shared" si="127"/>
        <v>0</v>
      </c>
      <c r="AT313">
        <f t="shared" si="128"/>
        <v>0</v>
      </c>
      <c r="AV313">
        <f t="shared" si="129"/>
        <v>0</v>
      </c>
      <c r="AW313">
        <v>0</v>
      </c>
      <c r="AX313">
        <f t="shared" si="110"/>
        <v>0</v>
      </c>
      <c r="AY313">
        <f t="shared" si="108"/>
        <v>1</v>
      </c>
    </row>
    <row r="314" spans="1:51">
      <c r="A314" s="1" t="s">
        <v>422</v>
      </c>
      <c r="B314" s="6">
        <v>20294085</v>
      </c>
      <c r="J314">
        <f t="shared" si="111"/>
        <v>1</v>
      </c>
      <c r="L314">
        <f t="shared" si="109"/>
        <v>1</v>
      </c>
      <c r="N314">
        <f t="shared" si="115"/>
        <v>0</v>
      </c>
      <c r="P314">
        <f t="shared" si="116"/>
        <v>0</v>
      </c>
      <c r="R314">
        <f t="shared" si="117"/>
        <v>0</v>
      </c>
      <c r="T314">
        <f t="shared" si="113"/>
        <v>0</v>
      </c>
      <c r="V314">
        <f t="shared" si="114"/>
        <v>0</v>
      </c>
      <c r="X314">
        <f t="shared" si="118"/>
        <v>0</v>
      </c>
      <c r="Z314">
        <f t="shared" si="119"/>
        <v>0</v>
      </c>
      <c r="AB314">
        <f t="shared" si="120"/>
        <v>0</v>
      </c>
      <c r="AD314">
        <f t="shared" si="112"/>
        <v>0</v>
      </c>
      <c r="AF314">
        <f t="shared" si="121"/>
        <v>0</v>
      </c>
      <c r="AH314">
        <f t="shared" si="122"/>
        <v>0</v>
      </c>
      <c r="AJ314">
        <f t="shared" si="123"/>
        <v>0</v>
      </c>
      <c r="AL314">
        <f t="shared" si="124"/>
        <v>0</v>
      </c>
      <c r="AN314">
        <f t="shared" si="125"/>
        <v>0</v>
      </c>
      <c r="AP314">
        <f t="shared" si="126"/>
        <v>0</v>
      </c>
      <c r="AR314">
        <f t="shared" si="127"/>
        <v>0</v>
      </c>
      <c r="AT314">
        <f t="shared" si="128"/>
        <v>0</v>
      </c>
      <c r="AV314">
        <f t="shared" si="129"/>
        <v>0</v>
      </c>
      <c r="AW314">
        <v>0</v>
      </c>
      <c r="AX314">
        <f t="shared" si="110"/>
        <v>0</v>
      </c>
      <c r="AY314">
        <f t="shared" si="108"/>
        <v>1</v>
      </c>
    </row>
    <row r="315" spans="1:51">
      <c r="A315" s="1" t="s">
        <v>423</v>
      </c>
      <c r="B315" s="6">
        <v>20294084</v>
      </c>
      <c r="J315">
        <f t="shared" si="111"/>
        <v>1</v>
      </c>
      <c r="L315">
        <f t="shared" si="109"/>
        <v>1</v>
      </c>
      <c r="N315">
        <f t="shared" si="115"/>
        <v>0</v>
      </c>
      <c r="P315">
        <f t="shared" si="116"/>
        <v>0</v>
      </c>
      <c r="R315">
        <f t="shared" si="117"/>
        <v>0</v>
      </c>
      <c r="T315">
        <f t="shared" si="113"/>
        <v>0</v>
      </c>
      <c r="V315">
        <f t="shared" si="114"/>
        <v>0</v>
      </c>
      <c r="X315">
        <f t="shared" si="118"/>
        <v>0</v>
      </c>
      <c r="Z315">
        <f t="shared" si="119"/>
        <v>0</v>
      </c>
      <c r="AB315">
        <f t="shared" si="120"/>
        <v>0</v>
      </c>
      <c r="AD315">
        <f t="shared" si="112"/>
        <v>0</v>
      </c>
      <c r="AF315">
        <f t="shared" si="121"/>
        <v>0</v>
      </c>
      <c r="AH315">
        <f t="shared" si="122"/>
        <v>0</v>
      </c>
      <c r="AJ315">
        <f t="shared" si="123"/>
        <v>0</v>
      </c>
      <c r="AL315">
        <f t="shared" si="124"/>
        <v>0</v>
      </c>
      <c r="AN315">
        <f t="shared" si="125"/>
        <v>0</v>
      </c>
      <c r="AP315">
        <f t="shared" si="126"/>
        <v>0</v>
      </c>
      <c r="AR315">
        <f t="shared" si="127"/>
        <v>0</v>
      </c>
      <c r="AT315">
        <f t="shared" si="128"/>
        <v>0</v>
      </c>
      <c r="AV315">
        <f t="shared" si="129"/>
        <v>0</v>
      </c>
      <c r="AW315">
        <v>0</v>
      </c>
      <c r="AX315">
        <f t="shared" si="110"/>
        <v>0</v>
      </c>
      <c r="AY315">
        <f t="shared" si="108"/>
        <v>1</v>
      </c>
    </row>
    <row r="316" spans="1:51">
      <c r="A316" s="1" t="s">
        <v>424</v>
      </c>
      <c r="B316" s="6">
        <v>20294078</v>
      </c>
      <c r="F316" t="s">
        <v>102</v>
      </c>
      <c r="G316" s="1">
        <v>51</v>
      </c>
      <c r="H316" t="s">
        <v>106</v>
      </c>
      <c r="I316">
        <v>1.018</v>
      </c>
      <c r="J316">
        <f t="shared" si="111"/>
        <v>0</v>
      </c>
      <c r="K316">
        <v>6</v>
      </c>
      <c r="L316">
        <f t="shared" si="109"/>
        <v>0</v>
      </c>
      <c r="M316">
        <v>0</v>
      </c>
      <c r="N316">
        <f t="shared" si="115"/>
        <v>0</v>
      </c>
      <c r="O316">
        <v>0</v>
      </c>
      <c r="P316">
        <f t="shared" si="116"/>
        <v>0</v>
      </c>
      <c r="Q316">
        <v>0</v>
      </c>
      <c r="R316">
        <f t="shared" si="117"/>
        <v>0</v>
      </c>
      <c r="S316">
        <v>0</v>
      </c>
      <c r="T316">
        <f t="shared" si="113"/>
        <v>0</v>
      </c>
      <c r="U316">
        <v>0</v>
      </c>
      <c r="V316">
        <f t="shared" si="114"/>
        <v>0</v>
      </c>
      <c r="W316">
        <v>0</v>
      </c>
      <c r="X316">
        <f t="shared" si="118"/>
        <v>0</v>
      </c>
      <c r="Y316">
        <v>0</v>
      </c>
      <c r="Z316">
        <f t="shared" si="119"/>
        <v>0</v>
      </c>
      <c r="AA316">
        <v>0</v>
      </c>
      <c r="AB316">
        <f t="shared" si="120"/>
        <v>0</v>
      </c>
      <c r="AC316">
        <v>5.9</v>
      </c>
      <c r="AD316">
        <f t="shared" si="112"/>
        <v>0</v>
      </c>
      <c r="AE316">
        <v>0.9</v>
      </c>
      <c r="AF316">
        <f t="shared" si="121"/>
        <v>0</v>
      </c>
      <c r="AG316">
        <v>0.7</v>
      </c>
      <c r="AH316">
        <f t="shared" si="122"/>
        <v>0</v>
      </c>
      <c r="AI316">
        <v>0</v>
      </c>
      <c r="AJ316">
        <f t="shared" si="123"/>
        <v>0</v>
      </c>
      <c r="AK316">
        <v>2.7</v>
      </c>
      <c r="AL316">
        <f t="shared" si="124"/>
        <v>0</v>
      </c>
      <c r="AM316">
        <v>0.7</v>
      </c>
      <c r="AN316">
        <f t="shared" si="125"/>
        <v>1</v>
      </c>
      <c r="AO316">
        <v>0</v>
      </c>
      <c r="AP316">
        <f t="shared" si="126"/>
        <v>0</v>
      </c>
      <c r="AQ316">
        <v>0.6</v>
      </c>
      <c r="AR316">
        <f t="shared" si="127"/>
        <v>0</v>
      </c>
      <c r="AS316">
        <v>0</v>
      </c>
      <c r="AT316">
        <f t="shared" si="128"/>
        <v>0</v>
      </c>
      <c r="AU316">
        <v>2.9</v>
      </c>
      <c r="AV316">
        <f t="shared" si="129"/>
        <v>0</v>
      </c>
      <c r="AW316">
        <v>0</v>
      </c>
      <c r="AX316">
        <f t="shared" si="110"/>
        <v>0</v>
      </c>
      <c r="AY316">
        <f t="shared" si="108"/>
        <v>1</v>
      </c>
    </row>
    <row r="317" spans="1:51">
      <c r="A317" s="1" t="s">
        <v>425</v>
      </c>
      <c r="B317" s="6">
        <v>20294036</v>
      </c>
      <c r="J317">
        <f t="shared" si="111"/>
        <v>1</v>
      </c>
      <c r="L317">
        <f t="shared" si="109"/>
        <v>1</v>
      </c>
      <c r="N317">
        <f t="shared" si="115"/>
        <v>0</v>
      </c>
      <c r="P317">
        <f t="shared" si="116"/>
        <v>0</v>
      </c>
      <c r="R317">
        <f t="shared" si="117"/>
        <v>0</v>
      </c>
      <c r="T317">
        <f t="shared" si="113"/>
        <v>0</v>
      </c>
      <c r="V317">
        <f t="shared" si="114"/>
        <v>0</v>
      </c>
      <c r="X317">
        <f t="shared" si="118"/>
        <v>0</v>
      </c>
      <c r="Z317">
        <f t="shared" si="119"/>
        <v>0</v>
      </c>
      <c r="AB317">
        <f t="shared" si="120"/>
        <v>0</v>
      </c>
      <c r="AD317">
        <f t="shared" si="112"/>
        <v>0</v>
      </c>
      <c r="AF317">
        <f t="shared" si="121"/>
        <v>0</v>
      </c>
      <c r="AH317">
        <f t="shared" si="122"/>
        <v>0</v>
      </c>
      <c r="AJ317">
        <f t="shared" si="123"/>
        <v>0</v>
      </c>
      <c r="AL317">
        <f t="shared" si="124"/>
        <v>0</v>
      </c>
      <c r="AN317">
        <f t="shared" si="125"/>
        <v>0</v>
      </c>
      <c r="AP317">
        <f t="shared" si="126"/>
        <v>0</v>
      </c>
      <c r="AR317">
        <f t="shared" si="127"/>
        <v>0</v>
      </c>
      <c r="AT317">
        <f t="shared" si="128"/>
        <v>0</v>
      </c>
      <c r="AV317">
        <f t="shared" si="129"/>
        <v>0</v>
      </c>
      <c r="AW317">
        <v>0</v>
      </c>
      <c r="AX317">
        <f t="shared" si="110"/>
        <v>0</v>
      </c>
      <c r="AY317">
        <f t="shared" si="108"/>
        <v>1</v>
      </c>
    </row>
    <row r="318" spans="1:51">
      <c r="A318" s="1" t="s">
        <v>426</v>
      </c>
      <c r="B318" s="6">
        <v>20294035</v>
      </c>
      <c r="J318">
        <f t="shared" si="111"/>
        <v>1</v>
      </c>
      <c r="L318">
        <f t="shared" si="109"/>
        <v>1</v>
      </c>
      <c r="N318">
        <f t="shared" si="115"/>
        <v>0</v>
      </c>
      <c r="P318">
        <f t="shared" si="116"/>
        <v>0</v>
      </c>
      <c r="R318">
        <f t="shared" si="117"/>
        <v>0</v>
      </c>
      <c r="T318">
        <f t="shared" si="113"/>
        <v>0</v>
      </c>
      <c r="V318">
        <f t="shared" si="114"/>
        <v>0</v>
      </c>
      <c r="X318">
        <f t="shared" si="118"/>
        <v>0</v>
      </c>
      <c r="Z318">
        <f t="shared" si="119"/>
        <v>0</v>
      </c>
      <c r="AB318">
        <f t="shared" si="120"/>
        <v>0</v>
      </c>
      <c r="AD318">
        <f t="shared" si="112"/>
        <v>0</v>
      </c>
      <c r="AF318">
        <f t="shared" si="121"/>
        <v>0</v>
      </c>
      <c r="AH318">
        <f t="shared" si="122"/>
        <v>0</v>
      </c>
      <c r="AJ318">
        <f t="shared" si="123"/>
        <v>0</v>
      </c>
      <c r="AL318">
        <f t="shared" si="124"/>
        <v>0</v>
      </c>
      <c r="AN318">
        <f t="shared" si="125"/>
        <v>0</v>
      </c>
      <c r="AP318">
        <f t="shared" si="126"/>
        <v>0</v>
      </c>
      <c r="AR318">
        <f t="shared" si="127"/>
        <v>0</v>
      </c>
      <c r="AT318">
        <f t="shared" si="128"/>
        <v>0</v>
      </c>
      <c r="AV318">
        <f t="shared" si="129"/>
        <v>0</v>
      </c>
      <c r="AW318">
        <v>0</v>
      </c>
      <c r="AX318">
        <f t="shared" si="110"/>
        <v>0</v>
      </c>
      <c r="AY318">
        <f t="shared" si="108"/>
        <v>1</v>
      </c>
    </row>
    <row r="319" spans="1:51">
      <c r="A319" s="1" t="s">
        <v>427</v>
      </c>
      <c r="B319" s="6">
        <v>20294034</v>
      </c>
      <c r="J319">
        <f t="shared" si="111"/>
        <v>1</v>
      </c>
      <c r="L319">
        <f t="shared" si="109"/>
        <v>1</v>
      </c>
      <c r="N319">
        <f t="shared" si="115"/>
        <v>0</v>
      </c>
      <c r="P319">
        <f t="shared" si="116"/>
        <v>0</v>
      </c>
      <c r="R319">
        <f t="shared" si="117"/>
        <v>0</v>
      </c>
      <c r="T319">
        <f t="shared" si="113"/>
        <v>0</v>
      </c>
      <c r="V319">
        <f t="shared" si="114"/>
        <v>0</v>
      </c>
      <c r="X319">
        <f t="shared" si="118"/>
        <v>0</v>
      </c>
      <c r="Z319">
        <f t="shared" si="119"/>
        <v>0</v>
      </c>
      <c r="AB319">
        <f t="shared" si="120"/>
        <v>0</v>
      </c>
      <c r="AD319">
        <f t="shared" si="112"/>
        <v>0</v>
      </c>
      <c r="AF319">
        <f t="shared" si="121"/>
        <v>0</v>
      </c>
      <c r="AH319">
        <f t="shared" si="122"/>
        <v>0</v>
      </c>
      <c r="AJ319">
        <f t="shared" si="123"/>
        <v>0</v>
      </c>
      <c r="AL319">
        <f t="shared" si="124"/>
        <v>0</v>
      </c>
      <c r="AN319">
        <f t="shared" si="125"/>
        <v>0</v>
      </c>
      <c r="AP319">
        <f t="shared" si="126"/>
        <v>0</v>
      </c>
      <c r="AR319">
        <f t="shared" si="127"/>
        <v>0</v>
      </c>
      <c r="AT319">
        <f t="shared" si="128"/>
        <v>0</v>
      </c>
      <c r="AV319">
        <f t="shared" si="129"/>
        <v>0</v>
      </c>
      <c r="AW319">
        <v>0</v>
      </c>
      <c r="AX319">
        <f t="shared" si="110"/>
        <v>0</v>
      </c>
      <c r="AY319">
        <f t="shared" si="108"/>
        <v>1</v>
      </c>
    </row>
    <row r="320" spans="1:51">
      <c r="A320" s="1" t="s">
        <v>428</v>
      </c>
      <c r="B320" s="6">
        <v>20294033</v>
      </c>
      <c r="J320">
        <f t="shared" si="111"/>
        <v>1</v>
      </c>
      <c r="L320">
        <f t="shared" si="109"/>
        <v>1</v>
      </c>
      <c r="N320">
        <f t="shared" si="115"/>
        <v>0</v>
      </c>
      <c r="P320">
        <f t="shared" si="116"/>
        <v>0</v>
      </c>
      <c r="R320">
        <f t="shared" si="117"/>
        <v>0</v>
      </c>
      <c r="T320">
        <f t="shared" si="113"/>
        <v>0</v>
      </c>
      <c r="V320">
        <f t="shared" si="114"/>
        <v>0</v>
      </c>
      <c r="X320">
        <f t="shared" si="118"/>
        <v>0</v>
      </c>
      <c r="Z320">
        <f t="shared" si="119"/>
        <v>0</v>
      </c>
      <c r="AB320">
        <f t="shared" si="120"/>
        <v>0</v>
      </c>
      <c r="AD320">
        <f t="shared" si="112"/>
        <v>0</v>
      </c>
      <c r="AF320">
        <f t="shared" si="121"/>
        <v>0</v>
      </c>
      <c r="AH320">
        <f t="shared" si="122"/>
        <v>0</v>
      </c>
      <c r="AJ320">
        <f t="shared" si="123"/>
        <v>0</v>
      </c>
      <c r="AL320">
        <f t="shared" si="124"/>
        <v>0</v>
      </c>
      <c r="AN320">
        <f t="shared" si="125"/>
        <v>0</v>
      </c>
      <c r="AP320">
        <f t="shared" si="126"/>
        <v>0</v>
      </c>
      <c r="AR320">
        <f t="shared" si="127"/>
        <v>0</v>
      </c>
      <c r="AT320">
        <f t="shared" si="128"/>
        <v>0</v>
      </c>
      <c r="AV320">
        <f t="shared" si="129"/>
        <v>0</v>
      </c>
      <c r="AW320">
        <v>0</v>
      </c>
      <c r="AX320">
        <f t="shared" si="110"/>
        <v>0</v>
      </c>
      <c r="AY320">
        <f t="shared" si="108"/>
        <v>1</v>
      </c>
    </row>
    <row r="321" spans="1:51">
      <c r="A321" s="1" t="s">
        <v>429</v>
      </c>
      <c r="B321" s="6">
        <v>20294032</v>
      </c>
      <c r="F321" t="s">
        <v>105</v>
      </c>
      <c r="G321" s="1">
        <v>63</v>
      </c>
      <c r="H321" t="s">
        <v>110</v>
      </c>
      <c r="I321">
        <v>1.0149999999999999</v>
      </c>
      <c r="J321">
        <f t="shared" si="111"/>
        <v>0</v>
      </c>
      <c r="K321">
        <v>5</v>
      </c>
      <c r="L321">
        <f t="shared" si="109"/>
        <v>0</v>
      </c>
      <c r="M321">
        <v>0</v>
      </c>
      <c r="N321">
        <f t="shared" si="115"/>
        <v>0</v>
      </c>
      <c r="O321">
        <v>0</v>
      </c>
      <c r="P321">
        <f t="shared" si="116"/>
        <v>0</v>
      </c>
      <c r="Q321">
        <v>0</v>
      </c>
      <c r="R321">
        <f t="shared" si="117"/>
        <v>0</v>
      </c>
      <c r="S321">
        <v>0</v>
      </c>
      <c r="T321">
        <f t="shared" si="113"/>
        <v>0</v>
      </c>
      <c r="U321">
        <v>25</v>
      </c>
      <c r="V321">
        <f t="shared" si="114"/>
        <v>1</v>
      </c>
      <c r="W321">
        <v>0</v>
      </c>
      <c r="X321">
        <f t="shared" si="118"/>
        <v>0</v>
      </c>
      <c r="Y321">
        <v>0</v>
      </c>
      <c r="Z321">
        <f t="shared" si="119"/>
        <v>0</v>
      </c>
      <c r="AA321">
        <v>0</v>
      </c>
      <c r="AB321">
        <f t="shared" si="120"/>
        <v>0</v>
      </c>
      <c r="AC321">
        <v>5.3</v>
      </c>
      <c r="AD321">
        <f t="shared" si="112"/>
        <v>0</v>
      </c>
      <c r="AE321">
        <v>24.4</v>
      </c>
      <c r="AF321">
        <f t="shared" si="121"/>
        <v>1</v>
      </c>
      <c r="AG321">
        <v>4.5999999999999996</v>
      </c>
      <c r="AH321">
        <f t="shared" si="122"/>
        <v>0</v>
      </c>
      <c r="AI321">
        <v>0.51</v>
      </c>
      <c r="AJ321">
        <f t="shared" si="123"/>
        <v>0</v>
      </c>
      <c r="AK321">
        <v>88.4</v>
      </c>
      <c r="AL321">
        <f t="shared" si="124"/>
        <v>0</v>
      </c>
      <c r="AM321">
        <v>0.1</v>
      </c>
      <c r="AN321">
        <f t="shared" si="125"/>
        <v>0</v>
      </c>
      <c r="AO321">
        <v>0</v>
      </c>
      <c r="AP321">
        <f t="shared" si="126"/>
        <v>0</v>
      </c>
      <c r="AQ321">
        <v>1.9</v>
      </c>
      <c r="AR321">
        <f t="shared" si="127"/>
        <v>0</v>
      </c>
      <c r="AS321">
        <v>0.25</v>
      </c>
      <c r="AT321">
        <f t="shared" si="128"/>
        <v>0</v>
      </c>
      <c r="AU321">
        <v>1.3</v>
      </c>
      <c r="AV321">
        <f t="shared" si="129"/>
        <v>0</v>
      </c>
      <c r="AW321">
        <v>0</v>
      </c>
      <c r="AX321">
        <f t="shared" si="110"/>
        <v>0</v>
      </c>
      <c r="AY321">
        <f t="shared" si="108"/>
        <v>2</v>
      </c>
    </row>
    <row r="322" spans="1:51">
      <c r="A322" s="1" t="s">
        <v>430</v>
      </c>
      <c r="B322" s="6">
        <v>20294031</v>
      </c>
      <c r="F322" t="s">
        <v>105</v>
      </c>
      <c r="G322" s="1">
        <v>34</v>
      </c>
      <c r="H322" t="s">
        <v>106</v>
      </c>
      <c r="I322">
        <v>1.0389999999999999</v>
      </c>
      <c r="J322">
        <f t="shared" si="111"/>
        <v>1</v>
      </c>
      <c r="K322">
        <v>5.5</v>
      </c>
      <c r="L322">
        <f t="shared" si="109"/>
        <v>0</v>
      </c>
      <c r="M322">
        <v>0.3</v>
      </c>
      <c r="N322">
        <f t="shared" si="115"/>
        <v>1</v>
      </c>
      <c r="O322">
        <v>0</v>
      </c>
      <c r="P322">
        <f t="shared" si="116"/>
        <v>0</v>
      </c>
      <c r="Q322">
        <v>0</v>
      </c>
      <c r="R322">
        <f t="shared" si="117"/>
        <v>0</v>
      </c>
      <c r="S322">
        <v>0</v>
      </c>
      <c r="T322">
        <f t="shared" si="113"/>
        <v>0</v>
      </c>
      <c r="U322">
        <v>0</v>
      </c>
      <c r="V322">
        <f t="shared" si="114"/>
        <v>0</v>
      </c>
      <c r="W322">
        <v>0</v>
      </c>
      <c r="X322">
        <f t="shared" si="118"/>
        <v>0</v>
      </c>
      <c r="Y322">
        <v>0</v>
      </c>
      <c r="Z322">
        <f t="shared" si="119"/>
        <v>0</v>
      </c>
      <c r="AA322">
        <v>0</v>
      </c>
      <c r="AB322">
        <f t="shared" si="120"/>
        <v>0</v>
      </c>
      <c r="AC322">
        <v>4.0999999999999996</v>
      </c>
      <c r="AD322">
        <f t="shared" si="112"/>
        <v>0</v>
      </c>
      <c r="AE322">
        <v>8.4</v>
      </c>
      <c r="AF322">
        <f t="shared" si="121"/>
        <v>0</v>
      </c>
      <c r="AG322">
        <v>8</v>
      </c>
      <c r="AH322">
        <f t="shared" si="122"/>
        <v>0</v>
      </c>
      <c r="AI322">
        <v>0.38</v>
      </c>
      <c r="AJ322">
        <f t="shared" si="123"/>
        <v>0</v>
      </c>
      <c r="AK322">
        <v>228.6</v>
      </c>
      <c r="AL322">
        <f t="shared" si="124"/>
        <v>0</v>
      </c>
      <c r="AM322">
        <v>1.9</v>
      </c>
      <c r="AN322">
        <f t="shared" si="125"/>
        <v>1</v>
      </c>
      <c r="AO322">
        <v>0</v>
      </c>
      <c r="AP322">
        <f t="shared" si="126"/>
        <v>0</v>
      </c>
      <c r="AQ322">
        <v>1.1000000000000001</v>
      </c>
      <c r="AR322">
        <f t="shared" si="127"/>
        <v>0</v>
      </c>
      <c r="AS322">
        <v>0</v>
      </c>
      <c r="AT322">
        <f t="shared" si="128"/>
        <v>0</v>
      </c>
      <c r="AU322">
        <v>4</v>
      </c>
      <c r="AV322">
        <f t="shared" si="129"/>
        <v>0</v>
      </c>
      <c r="AW322">
        <v>0</v>
      </c>
      <c r="AX322">
        <f t="shared" si="110"/>
        <v>0</v>
      </c>
      <c r="AY322">
        <f t="shared" si="108"/>
        <v>2</v>
      </c>
    </row>
    <row r="323" spans="1:51">
      <c r="A323" s="1" t="s">
        <v>431</v>
      </c>
      <c r="B323" s="6">
        <v>20294030</v>
      </c>
      <c r="F323" t="s">
        <v>105</v>
      </c>
      <c r="G323" s="1">
        <v>65</v>
      </c>
      <c r="H323" t="s">
        <v>103</v>
      </c>
      <c r="I323">
        <v>1.0029999999999999</v>
      </c>
      <c r="J323">
        <f t="shared" si="111"/>
        <v>1</v>
      </c>
      <c r="K323">
        <v>5</v>
      </c>
      <c r="L323">
        <f t="shared" si="109"/>
        <v>0</v>
      </c>
      <c r="M323">
        <v>0</v>
      </c>
      <c r="N323">
        <f t="shared" si="115"/>
        <v>0</v>
      </c>
      <c r="O323">
        <v>0</v>
      </c>
      <c r="P323">
        <f t="shared" si="116"/>
        <v>0</v>
      </c>
      <c r="Q323">
        <v>3</v>
      </c>
      <c r="R323">
        <f t="shared" si="117"/>
        <v>1</v>
      </c>
      <c r="S323">
        <v>0</v>
      </c>
      <c r="T323">
        <f t="shared" si="113"/>
        <v>0</v>
      </c>
      <c r="U323">
        <v>0</v>
      </c>
      <c r="V323">
        <f t="shared" si="114"/>
        <v>0</v>
      </c>
      <c r="W323">
        <v>0</v>
      </c>
      <c r="X323">
        <f t="shared" si="118"/>
        <v>0</v>
      </c>
      <c r="Y323">
        <v>0</v>
      </c>
      <c r="Z323">
        <f t="shared" si="119"/>
        <v>0</v>
      </c>
      <c r="AA323">
        <v>0</v>
      </c>
      <c r="AB323">
        <f t="shared" si="120"/>
        <v>0</v>
      </c>
      <c r="AC323">
        <v>2.2999999999999998</v>
      </c>
      <c r="AD323">
        <f t="shared" si="112"/>
        <v>0</v>
      </c>
      <c r="AE323">
        <v>1.1000000000000001</v>
      </c>
      <c r="AF323">
        <f t="shared" si="121"/>
        <v>0</v>
      </c>
      <c r="AG323">
        <v>0.5</v>
      </c>
      <c r="AH323">
        <f t="shared" si="122"/>
        <v>0</v>
      </c>
      <c r="AI323">
        <v>0</v>
      </c>
      <c r="AJ323">
        <f t="shared" si="123"/>
        <v>0</v>
      </c>
      <c r="AK323">
        <v>12.8</v>
      </c>
      <c r="AL323">
        <f t="shared" si="124"/>
        <v>0</v>
      </c>
      <c r="AM323">
        <v>0.1</v>
      </c>
      <c r="AN323">
        <f t="shared" si="125"/>
        <v>0</v>
      </c>
      <c r="AO323">
        <v>0</v>
      </c>
      <c r="AP323">
        <f t="shared" si="126"/>
        <v>0</v>
      </c>
      <c r="AQ323">
        <v>0.5</v>
      </c>
      <c r="AR323">
        <f t="shared" si="127"/>
        <v>0</v>
      </c>
      <c r="AS323">
        <v>0</v>
      </c>
      <c r="AT323">
        <f t="shared" si="128"/>
        <v>0</v>
      </c>
      <c r="AU323">
        <v>0</v>
      </c>
      <c r="AV323">
        <f t="shared" si="129"/>
        <v>0</v>
      </c>
      <c r="AW323">
        <v>0</v>
      </c>
      <c r="AX323">
        <f t="shared" si="110"/>
        <v>0</v>
      </c>
      <c r="AY323">
        <f t="shared" si="108"/>
        <v>1</v>
      </c>
    </row>
    <row r="324" spans="1:51">
      <c r="A324" s="1" t="s">
        <v>432</v>
      </c>
      <c r="B324" s="6">
        <v>20294029</v>
      </c>
      <c r="J324">
        <f t="shared" si="111"/>
        <v>1</v>
      </c>
      <c r="L324">
        <f t="shared" si="109"/>
        <v>1</v>
      </c>
      <c r="N324">
        <f t="shared" si="115"/>
        <v>0</v>
      </c>
      <c r="P324">
        <f t="shared" si="116"/>
        <v>0</v>
      </c>
      <c r="R324">
        <f t="shared" si="117"/>
        <v>0</v>
      </c>
      <c r="T324">
        <f t="shared" si="113"/>
        <v>0</v>
      </c>
      <c r="V324">
        <f t="shared" si="114"/>
        <v>0</v>
      </c>
      <c r="X324">
        <f t="shared" si="118"/>
        <v>0</v>
      </c>
      <c r="Z324">
        <f t="shared" si="119"/>
        <v>0</v>
      </c>
      <c r="AB324">
        <f t="shared" si="120"/>
        <v>0</v>
      </c>
      <c r="AD324">
        <f t="shared" si="112"/>
        <v>0</v>
      </c>
      <c r="AF324">
        <f t="shared" si="121"/>
        <v>0</v>
      </c>
      <c r="AH324">
        <f t="shared" si="122"/>
        <v>0</v>
      </c>
      <c r="AJ324">
        <f t="shared" si="123"/>
        <v>0</v>
      </c>
      <c r="AL324">
        <f t="shared" si="124"/>
        <v>0</v>
      </c>
      <c r="AN324">
        <f t="shared" si="125"/>
        <v>0</v>
      </c>
      <c r="AP324">
        <f t="shared" si="126"/>
        <v>0</v>
      </c>
      <c r="AR324">
        <f t="shared" si="127"/>
        <v>0</v>
      </c>
      <c r="AT324">
        <f t="shared" si="128"/>
        <v>0</v>
      </c>
      <c r="AV324">
        <f t="shared" si="129"/>
        <v>0</v>
      </c>
      <c r="AW324">
        <v>0</v>
      </c>
      <c r="AX324">
        <f t="shared" si="110"/>
        <v>0</v>
      </c>
      <c r="AY324">
        <f t="shared" ref="AY324:AY387" si="130">L324+N324+P324+R324+T324+V324+X324+Z324+AB324+AD324+AF324+AH324+AJ324+AL324+AN324+AP324+AR324+AT324+AV324+AX324</f>
        <v>1</v>
      </c>
    </row>
    <row r="325" spans="1:51">
      <c r="A325" s="1" t="s">
        <v>433</v>
      </c>
      <c r="B325" s="6">
        <v>20294028</v>
      </c>
      <c r="J325">
        <f t="shared" si="111"/>
        <v>1</v>
      </c>
      <c r="L325">
        <f t="shared" ref="L325:L388" si="131">IF(EXACT($F325,"m"),IF(K325&gt;=5,IF(K325&lt;=7,0,1),1),IF(K325&gt;=5,IF(K325&lt;=7,0,1),1))</f>
        <v>1</v>
      </c>
      <c r="N325">
        <f t="shared" si="115"/>
        <v>0</v>
      </c>
      <c r="P325">
        <f t="shared" si="116"/>
        <v>0</v>
      </c>
      <c r="R325">
        <f t="shared" si="117"/>
        <v>0</v>
      </c>
      <c r="T325">
        <f t="shared" si="113"/>
        <v>0</v>
      </c>
      <c r="V325">
        <f t="shared" si="114"/>
        <v>0</v>
      </c>
      <c r="X325">
        <f t="shared" si="118"/>
        <v>0</v>
      </c>
      <c r="Z325">
        <f t="shared" si="119"/>
        <v>0</v>
      </c>
      <c r="AB325">
        <f t="shared" si="120"/>
        <v>0</v>
      </c>
      <c r="AD325">
        <f t="shared" si="112"/>
        <v>0</v>
      </c>
      <c r="AF325">
        <f t="shared" si="121"/>
        <v>0</v>
      </c>
      <c r="AH325">
        <f t="shared" si="122"/>
        <v>0</v>
      </c>
      <c r="AJ325">
        <f t="shared" si="123"/>
        <v>0</v>
      </c>
      <c r="AL325">
        <f t="shared" si="124"/>
        <v>0</v>
      </c>
      <c r="AN325">
        <f t="shared" si="125"/>
        <v>0</v>
      </c>
      <c r="AP325">
        <f t="shared" si="126"/>
        <v>0</v>
      </c>
      <c r="AR325">
        <f t="shared" si="127"/>
        <v>0</v>
      </c>
      <c r="AT325">
        <f t="shared" si="128"/>
        <v>0</v>
      </c>
      <c r="AV325">
        <f t="shared" si="129"/>
        <v>0</v>
      </c>
      <c r="AW325">
        <v>0</v>
      </c>
      <c r="AX325">
        <f t="shared" si="110"/>
        <v>0</v>
      </c>
      <c r="AY325">
        <f t="shared" si="130"/>
        <v>1</v>
      </c>
    </row>
    <row r="326" spans="1:51">
      <c r="A326" s="1" t="s">
        <v>434</v>
      </c>
      <c r="B326" s="6">
        <v>20294027</v>
      </c>
      <c r="J326">
        <f t="shared" si="111"/>
        <v>1</v>
      </c>
      <c r="L326">
        <f t="shared" si="131"/>
        <v>1</v>
      </c>
      <c r="N326">
        <f t="shared" si="115"/>
        <v>0</v>
      </c>
      <c r="P326">
        <f t="shared" si="116"/>
        <v>0</v>
      </c>
      <c r="R326">
        <f t="shared" si="117"/>
        <v>0</v>
      </c>
      <c r="T326">
        <f t="shared" si="113"/>
        <v>0</v>
      </c>
      <c r="V326">
        <f t="shared" si="114"/>
        <v>0</v>
      </c>
      <c r="X326">
        <f t="shared" si="118"/>
        <v>0</v>
      </c>
      <c r="Z326">
        <f t="shared" si="119"/>
        <v>0</v>
      </c>
      <c r="AB326">
        <f t="shared" si="120"/>
        <v>0</v>
      </c>
      <c r="AD326">
        <f t="shared" si="112"/>
        <v>0</v>
      </c>
      <c r="AF326">
        <f t="shared" si="121"/>
        <v>0</v>
      </c>
      <c r="AH326">
        <f t="shared" si="122"/>
        <v>0</v>
      </c>
      <c r="AJ326">
        <f t="shared" si="123"/>
        <v>0</v>
      </c>
      <c r="AL326">
        <f t="shared" si="124"/>
        <v>0</v>
      </c>
      <c r="AN326">
        <f t="shared" si="125"/>
        <v>0</v>
      </c>
      <c r="AP326">
        <f t="shared" si="126"/>
        <v>0</v>
      </c>
      <c r="AR326">
        <f t="shared" si="127"/>
        <v>0</v>
      </c>
      <c r="AT326">
        <f t="shared" si="128"/>
        <v>0</v>
      </c>
      <c r="AV326">
        <f t="shared" si="129"/>
        <v>0</v>
      </c>
      <c r="AW326">
        <v>0</v>
      </c>
      <c r="AX326">
        <f t="shared" ref="AX326:AX389" si="132">IF(EXACT($F326,"m"),IF(AW326&gt;=0,IF(AW326&lt;=0.09,0,1),1),IF(AW326&gt;=0,IF(AW326&lt;=0.09,0,1),1))</f>
        <v>0</v>
      </c>
      <c r="AY326">
        <f t="shared" si="130"/>
        <v>1</v>
      </c>
    </row>
    <row r="327" spans="1:51">
      <c r="A327" s="1" t="s">
        <v>435</v>
      </c>
      <c r="B327" s="6">
        <v>20294026</v>
      </c>
      <c r="F327" t="s">
        <v>105</v>
      </c>
      <c r="G327" s="1">
        <v>57</v>
      </c>
      <c r="H327" t="s">
        <v>110</v>
      </c>
      <c r="I327">
        <v>1.0249999999999999</v>
      </c>
      <c r="J327">
        <f t="shared" si="111"/>
        <v>1</v>
      </c>
      <c r="K327">
        <v>5.5</v>
      </c>
      <c r="L327">
        <f t="shared" si="131"/>
        <v>0</v>
      </c>
      <c r="M327">
        <v>0</v>
      </c>
      <c r="N327">
        <f t="shared" si="115"/>
        <v>0</v>
      </c>
      <c r="O327">
        <v>0</v>
      </c>
      <c r="P327">
        <f t="shared" si="116"/>
        <v>0</v>
      </c>
      <c r="Q327">
        <v>0</v>
      </c>
      <c r="R327">
        <f t="shared" si="117"/>
        <v>0</v>
      </c>
      <c r="S327">
        <v>0</v>
      </c>
      <c r="T327">
        <f t="shared" si="113"/>
        <v>0</v>
      </c>
      <c r="U327">
        <v>0</v>
      </c>
      <c r="V327">
        <f t="shared" si="114"/>
        <v>0</v>
      </c>
      <c r="W327">
        <v>0</v>
      </c>
      <c r="X327">
        <f t="shared" si="118"/>
        <v>0</v>
      </c>
      <c r="Y327">
        <v>0</v>
      </c>
      <c r="Z327">
        <f t="shared" si="119"/>
        <v>0</v>
      </c>
      <c r="AA327">
        <v>0.6</v>
      </c>
      <c r="AB327">
        <f t="shared" si="120"/>
        <v>1</v>
      </c>
      <c r="AC327">
        <v>5.4</v>
      </c>
      <c r="AD327">
        <f t="shared" si="112"/>
        <v>0</v>
      </c>
      <c r="AE327">
        <v>2.2000000000000002</v>
      </c>
      <c r="AF327">
        <f t="shared" si="121"/>
        <v>0</v>
      </c>
      <c r="AG327">
        <v>1.6</v>
      </c>
      <c r="AH327">
        <f t="shared" si="122"/>
        <v>0</v>
      </c>
      <c r="AI327">
        <v>0.12</v>
      </c>
      <c r="AJ327">
        <f t="shared" si="123"/>
        <v>0</v>
      </c>
      <c r="AK327">
        <v>3.6</v>
      </c>
      <c r="AL327">
        <f t="shared" si="124"/>
        <v>0</v>
      </c>
      <c r="AM327">
        <v>0</v>
      </c>
      <c r="AN327">
        <f t="shared" si="125"/>
        <v>0</v>
      </c>
      <c r="AO327">
        <v>0</v>
      </c>
      <c r="AP327">
        <f t="shared" si="126"/>
        <v>0</v>
      </c>
      <c r="AQ327">
        <v>0.7</v>
      </c>
      <c r="AR327">
        <f t="shared" si="127"/>
        <v>0</v>
      </c>
      <c r="AS327">
        <v>0</v>
      </c>
      <c r="AT327">
        <f t="shared" si="128"/>
        <v>0</v>
      </c>
      <c r="AU327">
        <v>0.4</v>
      </c>
      <c r="AV327">
        <f t="shared" si="129"/>
        <v>0</v>
      </c>
      <c r="AW327">
        <v>0</v>
      </c>
      <c r="AX327">
        <f t="shared" si="132"/>
        <v>0</v>
      </c>
      <c r="AY327">
        <f t="shared" si="130"/>
        <v>1</v>
      </c>
    </row>
    <row r="328" spans="1:51">
      <c r="A328" s="1" t="s">
        <v>436</v>
      </c>
      <c r="B328" s="6">
        <v>20294025</v>
      </c>
      <c r="J328">
        <f t="shared" si="111"/>
        <v>1</v>
      </c>
      <c r="L328">
        <f t="shared" si="131"/>
        <v>1</v>
      </c>
      <c r="N328">
        <f t="shared" si="115"/>
        <v>0</v>
      </c>
      <c r="P328">
        <f t="shared" si="116"/>
        <v>0</v>
      </c>
      <c r="R328">
        <f t="shared" si="117"/>
        <v>0</v>
      </c>
      <c r="T328">
        <f t="shared" si="113"/>
        <v>0</v>
      </c>
      <c r="V328">
        <f t="shared" si="114"/>
        <v>0</v>
      </c>
      <c r="X328">
        <f t="shared" si="118"/>
        <v>0</v>
      </c>
      <c r="Z328">
        <f t="shared" si="119"/>
        <v>0</v>
      </c>
      <c r="AB328">
        <f t="shared" si="120"/>
        <v>0</v>
      </c>
      <c r="AD328">
        <f t="shared" si="112"/>
        <v>0</v>
      </c>
      <c r="AF328">
        <f t="shared" si="121"/>
        <v>0</v>
      </c>
      <c r="AH328">
        <f t="shared" si="122"/>
        <v>0</v>
      </c>
      <c r="AJ328">
        <f t="shared" si="123"/>
        <v>0</v>
      </c>
      <c r="AL328">
        <f t="shared" si="124"/>
        <v>0</v>
      </c>
      <c r="AN328">
        <f t="shared" si="125"/>
        <v>0</v>
      </c>
      <c r="AP328">
        <f t="shared" si="126"/>
        <v>0</v>
      </c>
      <c r="AR328">
        <f t="shared" si="127"/>
        <v>0</v>
      </c>
      <c r="AT328">
        <f t="shared" si="128"/>
        <v>0</v>
      </c>
      <c r="AV328">
        <f t="shared" si="129"/>
        <v>0</v>
      </c>
      <c r="AW328">
        <v>0</v>
      </c>
      <c r="AX328">
        <f t="shared" si="132"/>
        <v>0</v>
      </c>
      <c r="AY328">
        <f t="shared" si="130"/>
        <v>1</v>
      </c>
    </row>
    <row r="329" spans="1:51">
      <c r="A329" s="1" t="s">
        <v>437</v>
      </c>
      <c r="B329" s="6">
        <v>20294024</v>
      </c>
      <c r="F329" t="s">
        <v>102</v>
      </c>
      <c r="G329" s="1">
        <v>44</v>
      </c>
      <c r="H329" t="s">
        <v>106</v>
      </c>
      <c r="I329">
        <v>1.028</v>
      </c>
      <c r="J329">
        <f t="shared" si="111"/>
        <v>1</v>
      </c>
      <c r="K329">
        <v>5.5</v>
      </c>
      <c r="L329">
        <f t="shared" si="131"/>
        <v>0</v>
      </c>
      <c r="M329">
        <v>0.1</v>
      </c>
      <c r="N329">
        <f t="shared" si="115"/>
        <v>0</v>
      </c>
      <c r="O329">
        <v>0</v>
      </c>
      <c r="P329">
        <f t="shared" si="116"/>
        <v>0</v>
      </c>
      <c r="Q329">
        <v>0</v>
      </c>
      <c r="R329">
        <f t="shared" si="117"/>
        <v>0</v>
      </c>
      <c r="S329">
        <v>0</v>
      </c>
      <c r="T329">
        <f t="shared" si="113"/>
        <v>0</v>
      </c>
      <c r="U329">
        <v>0</v>
      </c>
      <c r="V329">
        <f t="shared" si="114"/>
        <v>0</v>
      </c>
      <c r="W329">
        <v>0</v>
      </c>
      <c r="X329">
        <f t="shared" si="118"/>
        <v>0</v>
      </c>
      <c r="Y329">
        <v>0</v>
      </c>
      <c r="Z329">
        <f t="shared" si="119"/>
        <v>0</v>
      </c>
      <c r="AA329">
        <v>0</v>
      </c>
      <c r="AB329">
        <f t="shared" si="120"/>
        <v>0</v>
      </c>
      <c r="AC329">
        <v>4</v>
      </c>
      <c r="AD329">
        <f t="shared" si="112"/>
        <v>0</v>
      </c>
      <c r="AE329">
        <v>3.4</v>
      </c>
      <c r="AF329">
        <f t="shared" si="121"/>
        <v>0</v>
      </c>
      <c r="AG329">
        <v>1.6</v>
      </c>
      <c r="AH329">
        <f t="shared" si="122"/>
        <v>0</v>
      </c>
      <c r="AI329">
        <v>0.51</v>
      </c>
      <c r="AJ329">
        <f t="shared" si="123"/>
        <v>0</v>
      </c>
      <c r="AK329">
        <v>0</v>
      </c>
      <c r="AL329">
        <f t="shared" si="124"/>
        <v>0</v>
      </c>
      <c r="AM329">
        <v>0.1</v>
      </c>
      <c r="AN329">
        <f t="shared" si="125"/>
        <v>0</v>
      </c>
      <c r="AO329">
        <v>0</v>
      </c>
      <c r="AP329">
        <f t="shared" si="126"/>
        <v>0</v>
      </c>
      <c r="AQ329">
        <v>1</v>
      </c>
      <c r="AR329">
        <f t="shared" si="127"/>
        <v>0</v>
      </c>
      <c r="AS329">
        <v>0.12</v>
      </c>
      <c r="AT329">
        <f t="shared" si="128"/>
        <v>0</v>
      </c>
      <c r="AU329">
        <v>20.7</v>
      </c>
      <c r="AV329">
        <f t="shared" si="129"/>
        <v>1</v>
      </c>
      <c r="AW329">
        <v>0</v>
      </c>
      <c r="AX329">
        <f t="shared" si="132"/>
        <v>0</v>
      </c>
      <c r="AY329">
        <f t="shared" si="130"/>
        <v>1</v>
      </c>
    </row>
    <row r="330" spans="1:51">
      <c r="A330" s="1" t="s">
        <v>438</v>
      </c>
      <c r="B330" s="6">
        <v>20294023</v>
      </c>
      <c r="J330">
        <f t="shared" si="111"/>
        <v>1</v>
      </c>
      <c r="L330">
        <f t="shared" si="131"/>
        <v>1</v>
      </c>
      <c r="N330">
        <f t="shared" si="115"/>
        <v>0</v>
      </c>
      <c r="P330">
        <f t="shared" si="116"/>
        <v>0</v>
      </c>
      <c r="R330">
        <f t="shared" si="117"/>
        <v>0</v>
      </c>
      <c r="T330">
        <f t="shared" si="113"/>
        <v>0</v>
      </c>
      <c r="V330">
        <f t="shared" si="114"/>
        <v>0</v>
      </c>
      <c r="X330">
        <f t="shared" si="118"/>
        <v>0</v>
      </c>
      <c r="Z330">
        <f t="shared" si="119"/>
        <v>0</v>
      </c>
      <c r="AB330">
        <f t="shared" si="120"/>
        <v>0</v>
      </c>
      <c r="AD330">
        <f t="shared" si="112"/>
        <v>0</v>
      </c>
      <c r="AF330">
        <f t="shared" si="121"/>
        <v>0</v>
      </c>
      <c r="AH330">
        <f t="shared" si="122"/>
        <v>0</v>
      </c>
      <c r="AJ330">
        <f t="shared" si="123"/>
        <v>0</v>
      </c>
      <c r="AL330">
        <f t="shared" si="124"/>
        <v>0</v>
      </c>
      <c r="AN330">
        <f t="shared" si="125"/>
        <v>0</v>
      </c>
      <c r="AP330">
        <f t="shared" si="126"/>
        <v>0</v>
      </c>
      <c r="AR330">
        <f t="shared" si="127"/>
        <v>0</v>
      </c>
      <c r="AT330">
        <f t="shared" si="128"/>
        <v>0</v>
      </c>
      <c r="AV330">
        <f t="shared" si="129"/>
        <v>0</v>
      </c>
      <c r="AW330">
        <v>0</v>
      </c>
      <c r="AX330">
        <f t="shared" si="132"/>
        <v>0</v>
      </c>
      <c r="AY330">
        <f t="shared" si="130"/>
        <v>1</v>
      </c>
    </row>
    <row r="331" spans="1:51">
      <c r="A331" s="1" t="s">
        <v>439</v>
      </c>
      <c r="B331" s="6">
        <v>20294022</v>
      </c>
      <c r="F331" t="s">
        <v>105</v>
      </c>
      <c r="G331" s="1">
        <v>25</v>
      </c>
      <c r="H331" t="s">
        <v>106</v>
      </c>
      <c r="I331">
        <v>1.0289999999999999</v>
      </c>
      <c r="J331">
        <f t="shared" ref="J331:J394" si="133">IF(EXACT($F331,"m"),IF(I331&gt;=1.01,IF(I331&lt;=1.024,0,1),1),IF(I331&gt;=1.01,IF(I331&lt;=1.024,0,1),1))</f>
        <v>1</v>
      </c>
      <c r="K331">
        <v>5.5</v>
      </c>
      <c r="L331">
        <f t="shared" si="131"/>
        <v>0</v>
      </c>
      <c r="M331">
        <v>0.2</v>
      </c>
      <c r="N331">
        <f t="shared" si="115"/>
        <v>0</v>
      </c>
      <c r="O331">
        <v>0</v>
      </c>
      <c r="P331">
        <f t="shared" si="116"/>
        <v>0</v>
      </c>
      <c r="Q331">
        <v>0</v>
      </c>
      <c r="R331">
        <f t="shared" si="117"/>
        <v>0</v>
      </c>
      <c r="S331">
        <v>0</v>
      </c>
      <c r="T331">
        <f t="shared" si="113"/>
        <v>0</v>
      </c>
      <c r="U331">
        <v>0</v>
      </c>
      <c r="V331">
        <f t="shared" si="114"/>
        <v>0</v>
      </c>
      <c r="W331">
        <v>0</v>
      </c>
      <c r="X331">
        <f t="shared" si="118"/>
        <v>0</v>
      </c>
      <c r="Y331">
        <v>0</v>
      </c>
      <c r="Z331">
        <f t="shared" si="119"/>
        <v>0</v>
      </c>
      <c r="AA331">
        <v>0</v>
      </c>
      <c r="AB331">
        <f t="shared" si="120"/>
        <v>0</v>
      </c>
      <c r="AC331">
        <v>8.4</v>
      </c>
      <c r="AD331">
        <f t="shared" si="112"/>
        <v>0</v>
      </c>
      <c r="AE331">
        <v>21.3</v>
      </c>
      <c r="AF331">
        <f t="shared" si="121"/>
        <v>1</v>
      </c>
      <c r="AG331">
        <v>13.2</v>
      </c>
      <c r="AH331">
        <f t="shared" si="122"/>
        <v>0</v>
      </c>
      <c r="AI331">
        <v>0</v>
      </c>
      <c r="AJ331">
        <f t="shared" si="123"/>
        <v>0</v>
      </c>
      <c r="AK331">
        <v>315.2</v>
      </c>
      <c r="AL331">
        <f t="shared" si="124"/>
        <v>1</v>
      </c>
      <c r="AM331">
        <v>116.3</v>
      </c>
      <c r="AN331">
        <f t="shared" si="125"/>
        <v>1</v>
      </c>
      <c r="AO331">
        <v>0</v>
      </c>
      <c r="AP331">
        <f t="shared" si="126"/>
        <v>0</v>
      </c>
      <c r="AQ331">
        <v>7.5</v>
      </c>
      <c r="AR331">
        <f t="shared" si="127"/>
        <v>1</v>
      </c>
      <c r="AS331">
        <v>0</v>
      </c>
      <c r="AT331">
        <f t="shared" si="128"/>
        <v>0</v>
      </c>
      <c r="AU331">
        <v>1</v>
      </c>
      <c r="AV331">
        <f t="shared" si="129"/>
        <v>0</v>
      </c>
      <c r="AW331">
        <v>0</v>
      </c>
      <c r="AX331">
        <f t="shared" si="132"/>
        <v>0</v>
      </c>
      <c r="AY331">
        <f t="shared" si="130"/>
        <v>4</v>
      </c>
    </row>
    <row r="332" spans="1:51">
      <c r="A332" s="1" t="s">
        <v>440</v>
      </c>
      <c r="B332" s="6">
        <v>20294021</v>
      </c>
      <c r="F332" t="s">
        <v>105</v>
      </c>
      <c r="G332" s="1">
        <v>20</v>
      </c>
      <c r="H332" t="s">
        <v>106</v>
      </c>
      <c r="I332">
        <v>1.022</v>
      </c>
      <c r="J332">
        <f t="shared" si="133"/>
        <v>0</v>
      </c>
      <c r="K332">
        <v>5.5</v>
      </c>
      <c r="L332">
        <f t="shared" si="131"/>
        <v>0</v>
      </c>
      <c r="M332">
        <v>0.1</v>
      </c>
      <c r="N332">
        <f t="shared" si="115"/>
        <v>0</v>
      </c>
      <c r="O332">
        <v>0</v>
      </c>
      <c r="P332">
        <f t="shared" si="116"/>
        <v>0</v>
      </c>
      <c r="Q332">
        <v>0</v>
      </c>
      <c r="R332">
        <f t="shared" si="117"/>
        <v>0</v>
      </c>
      <c r="S332">
        <v>0</v>
      </c>
      <c r="T332">
        <f t="shared" si="113"/>
        <v>0</v>
      </c>
      <c r="U332">
        <v>0</v>
      </c>
      <c r="V332">
        <f t="shared" si="114"/>
        <v>0</v>
      </c>
      <c r="W332">
        <v>0</v>
      </c>
      <c r="X332">
        <f t="shared" si="118"/>
        <v>0</v>
      </c>
      <c r="Y332">
        <v>0</v>
      </c>
      <c r="Z332">
        <f t="shared" si="119"/>
        <v>0</v>
      </c>
      <c r="AA332">
        <v>0</v>
      </c>
      <c r="AB332">
        <f t="shared" si="120"/>
        <v>0</v>
      </c>
      <c r="AC332">
        <v>3.2</v>
      </c>
      <c r="AD332">
        <f t="shared" si="112"/>
        <v>0</v>
      </c>
      <c r="AE332">
        <v>4.0999999999999996</v>
      </c>
      <c r="AF332">
        <f t="shared" si="121"/>
        <v>0</v>
      </c>
      <c r="AG332">
        <v>9.1999999999999993</v>
      </c>
      <c r="AH332">
        <f t="shared" si="122"/>
        <v>0</v>
      </c>
      <c r="AI332">
        <v>0.25</v>
      </c>
      <c r="AJ332">
        <f t="shared" si="123"/>
        <v>0</v>
      </c>
      <c r="AK332">
        <v>267.3</v>
      </c>
      <c r="AL332">
        <f t="shared" si="124"/>
        <v>0</v>
      </c>
      <c r="AM332">
        <v>0.2</v>
      </c>
      <c r="AN332">
        <f t="shared" si="125"/>
        <v>0</v>
      </c>
      <c r="AO332">
        <v>0</v>
      </c>
      <c r="AP332">
        <f t="shared" si="126"/>
        <v>0</v>
      </c>
      <c r="AQ332">
        <v>0.5</v>
      </c>
      <c r="AR332">
        <f t="shared" si="127"/>
        <v>0</v>
      </c>
      <c r="AS332">
        <v>0</v>
      </c>
      <c r="AT332">
        <f t="shared" si="128"/>
        <v>0</v>
      </c>
      <c r="AU332">
        <v>4.4000000000000004</v>
      </c>
      <c r="AV332">
        <f t="shared" si="129"/>
        <v>0</v>
      </c>
      <c r="AW332">
        <v>0</v>
      </c>
      <c r="AX332">
        <f t="shared" si="132"/>
        <v>0</v>
      </c>
      <c r="AY332">
        <f t="shared" si="130"/>
        <v>0</v>
      </c>
    </row>
    <row r="333" spans="1:51">
      <c r="A333" s="1" t="s">
        <v>441</v>
      </c>
      <c r="B333" s="6">
        <v>20293785</v>
      </c>
      <c r="F333" t="s">
        <v>102</v>
      </c>
      <c r="G333" s="1">
        <v>30</v>
      </c>
      <c r="H333" t="s">
        <v>106</v>
      </c>
      <c r="I333">
        <v>1.014</v>
      </c>
      <c r="J333">
        <f t="shared" si="133"/>
        <v>0</v>
      </c>
      <c r="K333">
        <v>7</v>
      </c>
      <c r="L333">
        <f t="shared" si="131"/>
        <v>0</v>
      </c>
      <c r="M333">
        <v>0.1</v>
      </c>
      <c r="N333">
        <f t="shared" si="115"/>
        <v>0</v>
      </c>
      <c r="O333">
        <v>0</v>
      </c>
      <c r="P333">
        <f t="shared" si="116"/>
        <v>0</v>
      </c>
      <c r="Q333">
        <v>0</v>
      </c>
      <c r="R333">
        <f t="shared" si="117"/>
        <v>0</v>
      </c>
      <c r="S333">
        <v>0</v>
      </c>
      <c r="T333">
        <f t="shared" si="113"/>
        <v>0</v>
      </c>
      <c r="U333">
        <v>0</v>
      </c>
      <c r="V333">
        <f t="shared" si="114"/>
        <v>0</v>
      </c>
      <c r="W333">
        <v>0</v>
      </c>
      <c r="X333">
        <f t="shared" si="118"/>
        <v>0</v>
      </c>
      <c r="Y333">
        <v>0</v>
      </c>
      <c r="Z333">
        <f t="shared" si="119"/>
        <v>0</v>
      </c>
      <c r="AA333">
        <v>0</v>
      </c>
      <c r="AB333">
        <f t="shared" si="120"/>
        <v>0</v>
      </c>
      <c r="AC333">
        <v>9.3000000000000007</v>
      </c>
      <c r="AD333">
        <f t="shared" si="112"/>
        <v>0</v>
      </c>
      <c r="AE333">
        <v>6.3</v>
      </c>
      <c r="AF333">
        <f t="shared" si="121"/>
        <v>0</v>
      </c>
      <c r="AG333">
        <v>3.7</v>
      </c>
      <c r="AH333">
        <f t="shared" si="122"/>
        <v>0</v>
      </c>
      <c r="AI333">
        <v>0</v>
      </c>
      <c r="AJ333">
        <f t="shared" si="123"/>
        <v>0</v>
      </c>
      <c r="AK333">
        <v>14.7</v>
      </c>
      <c r="AL333">
        <f t="shared" si="124"/>
        <v>0</v>
      </c>
      <c r="AM333">
        <v>0</v>
      </c>
      <c r="AN333">
        <f t="shared" si="125"/>
        <v>0</v>
      </c>
      <c r="AO333">
        <v>0</v>
      </c>
      <c r="AP333">
        <f t="shared" si="126"/>
        <v>0</v>
      </c>
      <c r="AQ333">
        <v>1.8</v>
      </c>
      <c r="AR333">
        <f t="shared" si="127"/>
        <v>0</v>
      </c>
      <c r="AS333">
        <v>0</v>
      </c>
      <c r="AT333">
        <f t="shared" si="128"/>
        <v>0</v>
      </c>
      <c r="AU333">
        <v>0</v>
      </c>
      <c r="AV333">
        <f t="shared" si="129"/>
        <v>0</v>
      </c>
      <c r="AW333">
        <v>0</v>
      </c>
      <c r="AX333">
        <f t="shared" si="132"/>
        <v>0</v>
      </c>
      <c r="AY333">
        <f t="shared" si="130"/>
        <v>0</v>
      </c>
    </row>
    <row r="334" spans="1:51">
      <c r="A334" s="1" t="s">
        <v>442</v>
      </c>
      <c r="B334" s="6">
        <v>20293784</v>
      </c>
      <c r="F334" t="s">
        <v>105</v>
      </c>
      <c r="G334" s="1">
        <v>78</v>
      </c>
      <c r="H334" t="s">
        <v>110</v>
      </c>
      <c r="I334">
        <v>1.01</v>
      </c>
      <c r="J334">
        <f t="shared" si="133"/>
        <v>0</v>
      </c>
      <c r="K334">
        <v>6.5</v>
      </c>
      <c r="L334">
        <f t="shared" si="131"/>
        <v>0</v>
      </c>
      <c r="M334">
        <v>0</v>
      </c>
      <c r="N334">
        <f t="shared" si="115"/>
        <v>0</v>
      </c>
      <c r="O334">
        <v>0</v>
      </c>
      <c r="P334">
        <f t="shared" si="116"/>
        <v>0</v>
      </c>
      <c r="Q334">
        <v>0</v>
      </c>
      <c r="R334">
        <f t="shared" si="117"/>
        <v>0</v>
      </c>
      <c r="S334">
        <v>0</v>
      </c>
      <c r="T334">
        <f t="shared" si="113"/>
        <v>0</v>
      </c>
      <c r="U334">
        <v>75</v>
      </c>
      <c r="V334">
        <f t="shared" si="114"/>
        <v>1</v>
      </c>
      <c r="W334">
        <v>0</v>
      </c>
      <c r="X334">
        <f t="shared" si="118"/>
        <v>0</v>
      </c>
      <c r="Y334">
        <v>0</v>
      </c>
      <c r="Z334">
        <f t="shared" si="119"/>
        <v>0</v>
      </c>
      <c r="AA334">
        <v>0</v>
      </c>
      <c r="AB334">
        <f t="shared" si="120"/>
        <v>0</v>
      </c>
      <c r="AC334">
        <v>9.3000000000000007</v>
      </c>
      <c r="AD334">
        <f t="shared" si="112"/>
        <v>0</v>
      </c>
      <c r="AE334">
        <v>57</v>
      </c>
      <c r="AF334">
        <f t="shared" si="121"/>
        <v>1</v>
      </c>
      <c r="AG334">
        <v>8</v>
      </c>
      <c r="AH334">
        <f t="shared" si="122"/>
        <v>0</v>
      </c>
      <c r="AI334">
        <v>0.12</v>
      </c>
      <c r="AJ334">
        <f t="shared" si="123"/>
        <v>0</v>
      </c>
      <c r="AK334">
        <v>37.700000000000003</v>
      </c>
      <c r="AL334">
        <f t="shared" si="124"/>
        <v>0</v>
      </c>
      <c r="AM334">
        <v>0</v>
      </c>
      <c r="AN334">
        <f t="shared" si="125"/>
        <v>0</v>
      </c>
      <c r="AO334">
        <v>0</v>
      </c>
      <c r="AP334">
        <f t="shared" si="126"/>
        <v>0</v>
      </c>
      <c r="AQ334">
        <v>5</v>
      </c>
      <c r="AR334">
        <f t="shared" si="127"/>
        <v>0</v>
      </c>
      <c r="AS334">
        <v>0.12</v>
      </c>
      <c r="AT334">
        <f t="shared" si="128"/>
        <v>0</v>
      </c>
      <c r="AU334">
        <v>0.1</v>
      </c>
      <c r="AV334">
        <f t="shared" si="129"/>
        <v>0</v>
      </c>
      <c r="AW334">
        <v>0</v>
      </c>
      <c r="AX334">
        <f t="shared" si="132"/>
        <v>0</v>
      </c>
      <c r="AY334">
        <f t="shared" si="130"/>
        <v>2</v>
      </c>
    </row>
    <row r="335" spans="1:51">
      <c r="A335" s="1" t="s">
        <v>443</v>
      </c>
      <c r="B335" s="6">
        <v>20293783</v>
      </c>
      <c r="F335" t="s">
        <v>105</v>
      </c>
      <c r="G335" s="1">
        <v>79</v>
      </c>
      <c r="H335" t="s">
        <v>106</v>
      </c>
      <c r="I335">
        <v>1.0189999999999999</v>
      </c>
      <c r="J335">
        <f t="shared" si="133"/>
        <v>0</v>
      </c>
      <c r="K335">
        <v>5.5</v>
      </c>
      <c r="L335">
        <f t="shared" si="131"/>
        <v>0</v>
      </c>
      <c r="M335">
        <v>0</v>
      </c>
      <c r="N335">
        <f t="shared" si="115"/>
        <v>0</v>
      </c>
      <c r="O335">
        <v>0</v>
      </c>
      <c r="P335">
        <f t="shared" si="116"/>
        <v>0</v>
      </c>
      <c r="Q335">
        <v>0</v>
      </c>
      <c r="R335">
        <f t="shared" si="117"/>
        <v>0</v>
      </c>
      <c r="S335">
        <v>0</v>
      </c>
      <c r="T335">
        <f t="shared" si="113"/>
        <v>0</v>
      </c>
      <c r="U335">
        <v>75</v>
      </c>
      <c r="V335">
        <f t="shared" si="114"/>
        <v>1</v>
      </c>
      <c r="W335">
        <v>0</v>
      </c>
      <c r="X335">
        <f t="shared" si="118"/>
        <v>0</v>
      </c>
      <c r="Y335">
        <v>0</v>
      </c>
      <c r="Z335">
        <f t="shared" si="119"/>
        <v>0</v>
      </c>
      <c r="AA335">
        <v>0</v>
      </c>
      <c r="AB335">
        <f t="shared" si="120"/>
        <v>0</v>
      </c>
      <c r="AC335">
        <v>9.6999999999999993</v>
      </c>
      <c r="AD335">
        <f t="shared" si="112"/>
        <v>0</v>
      </c>
      <c r="AE335">
        <v>37.700000000000003</v>
      </c>
      <c r="AF335">
        <f t="shared" si="121"/>
        <v>1</v>
      </c>
      <c r="AG335">
        <v>4.2</v>
      </c>
      <c r="AH335">
        <f t="shared" si="122"/>
        <v>0</v>
      </c>
      <c r="AI335">
        <v>0.12</v>
      </c>
      <c r="AJ335">
        <f t="shared" si="123"/>
        <v>0</v>
      </c>
      <c r="AK335">
        <v>12.9</v>
      </c>
      <c r="AL335">
        <f t="shared" si="124"/>
        <v>0</v>
      </c>
      <c r="AM335">
        <v>13</v>
      </c>
      <c r="AN335">
        <f t="shared" si="125"/>
        <v>1</v>
      </c>
      <c r="AO335">
        <v>0</v>
      </c>
      <c r="AP335">
        <f t="shared" si="126"/>
        <v>0</v>
      </c>
      <c r="AQ335">
        <v>2</v>
      </c>
      <c r="AR335">
        <f t="shared" si="127"/>
        <v>0</v>
      </c>
      <c r="AS335">
        <v>0</v>
      </c>
      <c r="AT335">
        <f t="shared" si="128"/>
        <v>0</v>
      </c>
      <c r="AU335">
        <v>0.1</v>
      </c>
      <c r="AV335">
        <f t="shared" si="129"/>
        <v>0</v>
      </c>
      <c r="AW335">
        <v>0</v>
      </c>
      <c r="AX335">
        <f t="shared" si="132"/>
        <v>0</v>
      </c>
      <c r="AY335">
        <f t="shared" si="130"/>
        <v>3</v>
      </c>
    </row>
    <row r="336" spans="1:51">
      <c r="A336" s="1" t="s">
        <v>444</v>
      </c>
      <c r="B336" s="6">
        <v>20293782</v>
      </c>
      <c r="F336" t="s">
        <v>102</v>
      </c>
      <c r="G336" s="1">
        <v>74</v>
      </c>
      <c r="H336" t="s">
        <v>106</v>
      </c>
      <c r="I336">
        <v>1.0229999999999999</v>
      </c>
      <c r="J336">
        <f t="shared" si="133"/>
        <v>0</v>
      </c>
      <c r="K336">
        <v>5.5</v>
      </c>
      <c r="L336">
        <f t="shared" si="131"/>
        <v>0</v>
      </c>
      <c r="M336">
        <v>0</v>
      </c>
      <c r="N336">
        <f t="shared" si="115"/>
        <v>0</v>
      </c>
      <c r="O336">
        <v>0</v>
      </c>
      <c r="P336">
        <f t="shared" si="116"/>
        <v>0</v>
      </c>
      <c r="Q336">
        <v>0</v>
      </c>
      <c r="R336">
        <f t="shared" si="117"/>
        <v>0</v>
      </c>
      <c r="S336">
        <v>0</v>
      </c>
      <c r="T336">
        <f t="shared" si="113"/>
        <v>0</v>
      </c>
      <c r="U336">
        <v>0</v>
      </c>
      <c r="V336">
        <f t="shared" si="114"/>
        <v>0</v>
      </c>
      <c r="W336">
        <v>0</v>
      </c>
      <c r="X336">
        <f t="shared" si="118"/>
        <v>0</v>
      </c>
      <c r="Y336">
        <v>0</v>
      </c>
      <c r="Z336">
        <f t="shared" si="119"/>
        <v>0</v>
      </c>
      <c r="AA336">
        <v>0.3</v>
      </c>
      <c r="AB336">
        <f t="shared" si="120"/>
        <v>1</v>
      </c>
      <c r="AC336">
        <v>28.7</v>
      </c>
      <c r="AD336">
        <f t="shared" si="112"/>
        <v>1</v>
      </c>
      <c r="AE336">
        <v>1.6</v>
      </c>
      <c r="AF336">
        <f t="shared" si="121"/>
        <v>0</v>
      </c>
      <c r="AG336">
        <v>0.6</v>
      </c>
      <c r="AH336">
        <f t="shared" si="122"/>
        <v>0</v>
      </c>
      <c r="AI336">
        <v>0.38</v>
      </c>
      <c r="AJ336">
        <f t="shared" si="123"/>
        <v>0</v>
      </c>
      <c r="AK336">
        <v>7.3</v>
      </c>
      <c r="AL336">
        <f t="shared" si="124"/>
        <v>0</v>
      </c>
      <c r="AM336">
        <v>923.4</v>
      </c>
      <c r="AN336">
        <f t="shared" si="125"/>
        <v>1</v>
      </c>
      <c r="AO336">
        <v>0</v>
      </c>
      <c r="AP336">
        <f t="shared" si="126"/>
        <v>0</v>
      </c>
      <c r="AQ336">
        <v>0.3</v>
      </c>
      <c r="AR336">
        <f t="shared" si="127"/>
        <v>0</v>
      </c>
      <c r="AS336">
        <v>0</v>
      </c>
      <c r="AT336">
        <f t="shared" si="128"/>
        <v>0</v>
      </c>
      <c r="AU336">
        <v>0.9</v>
      </c>
      <c r="AV336">
        <f t="shared" si="129"/>
        <v>0</v>
      </c>
      <c r="AW336">
        <v>0</v>
      </c>
      <c r="AX336">
        <f t="shared" si="132"/>
        <v>0</v>
      </c>
      <c r="AY336">
        <f t="shared" si="130"/>
        <v>3</v>
      </c>
    </row>
    <row r="337" spans="1:51">
      <c r="A337" s="1" t="s">
        <v>445</v>
      </c>
      <c r="B337" s="6">
        <v>20293781</v>
      </c>
      <c r="F337" t="s">
        <v>102</v>
      </c>
      <c r="G337" s="1">
        <v>39</v>
      </c>
      <c r="H337" t="s">
        <v>110</v>
      </c>
      <c r="I337">
        <v>1.026</v>
      </c>
      <c r="J337">
        <f t="shared" si="133"/>
        <v>1</v>
      </c>
      <c r="K337">
        <v>5.5</v>
      </c>
      <c r="L337">
        <f t="shared" si="131"/>
        <v>0</v>
      </c>
      <c r="M337">
        <v>0.1</v>
      </c>
      <c r="N337">
        <f t="shared" si="115"/>
        <v>0</v>
      </c>
      <c r="O337">
        <v>0</v>
      </c>
      <c r="P337">
        <f t="shared" si="116"/>
        <v>0</v>
      </c>
      <c r="Q337">
        <v>0</v>
      </c>
      <c r="R337">
        <f t="shared" si="117"/>
        <v>0</v>
      </c>
      <c r="S337">
        <v>0</v>
      </c>
      <c r="T337">
        <f t="shared" si="113"/>
        <v>0</v>
      </c>
      <c r="U337">
        <v>0</v>
      </c>
      <c r="V337">
        <f t="shared" si="114"/>
        <v>0</v>
      </c>
      <c r="W337">
        <v>0</v>
      </c>
      <c r="X337">
        <f t="shared" si="118"/>
        <v>0</v>
      </c>
      <c r="Y337">
        <v>0</v>
      </c>
      <c r="Z337">
        <f t="shared" si="119"/>
        <v>0</v>
      </c>
      <c r="AA337">
        <v>0</v>
      </c>
      <c r="AB337">
        <f t="shared" si="120"/>
        <v>0</v>
      </c>
      <c r="AC337">
        <v>2.2000000000000002</v>
      </c>
      <c r="AD337">
        <f t="shared" si="112"/>
        <v>0</v>
      </c>
      <c r="AE337">
        <v>14.5</v>
      </c>
      <c r="AF337">
        <f t="shared" si="121"/>
        <v>1</v>
      </c>
      <c r="AG337">
        <v>3.6</v>
      </c>
      <c r="AH337">
        <f t="shared" si="122"/>
        <v>0</v>
      </c>
      <c r="AI337">
        <v>0</v>
      </c>
      <c r="AJ337">
        <f t="shared" si="123"/>
        <v>0</v>
      </c>
      <c r="AK337">
        <v>53.4</v>
      </c>
      <c r="AL337">
        <f t="shared" si="124"/>
        <v>0</v>
      </c>
      <c r="AM337">
        <v>0</v>
      </c>
      <c r="AN337">
        <f t="shared" si="125"/>
        <v>0</v>
      </c>
      <c r="AO337">
        <v>0</v>
      </c>
      <c r="AP337">
        <f t="shared" si="126"/>
        <v>0</v>
      </c>
      <c r="AQ337">
        <v>1.2</v>
      </c>
      <c r="AR337">
        <f t="shared" si="127"/>
        <v>0</v>
      </c>
      <c r="AS337">
        <v>0</v>
      </c>
      <c r="AT337">
        <f t="shared" si="128"/>
        <v>0</v>
      </c>
      <c r="AU337">
        <v>0.3</v>
      </c>
      <c r="AV337">
        <f t="shared" si="129"/>
        <v>0</v>
      </c>
      <c r="AW337">
        <v>0</v>
      </c>
      <c r="AX337">
        <f t="shared" si="132"/>
        <v>0</v>
      </c>
      <c r="AY337">
        <f t="shared" si="130"/>
        <v>1</v>
      </c>
    </row>
    <row r="338" spans="1:51">
      <c r="A338" s="1" t="s">
        <v>446</v>
      </c>
      <c r="B338" s="6">
        <v>20293780</v>
      </c>
      <c r="F338" t="s">
        <v>105</v>
      </c>
      <c r="G338" s="1">
        <v>27</v>
      </c>
      <c r="H338" t="s">
        <v>110</v>
      </c>
      <c r="I338">
        <v>1.008</v>
      </c>
      <c r="J338">
        <f t="shared" si="133"/>
        <v>1</v>
      </c>
      <c r="K338">
        <v>6</v>
      </c>
      <c r="L338">
        <f t="shared" si="131"/>
        <v>0</v>
      </c>
      <c r="M338">
        <v>0</v>
      </c>
      <c r="N338">
        <f t="shared" si="115"/>
        <v>0</v>
      </c>
      <c r="O338">
        <v>0</v>
      </c>
      <c r="P338">
        <f t="shared" si="116"/>
        <v>0</v>
      </c>
      <c r="Q338">
        <v>0</v>
      </c>
      <c r="R338">
        <f t="shared" si="117"/>
        <v>0</v>
      </c>
      <c r="S338">
        <v>0</v>
      </c>
      <c r="T338">
        <f t="shared" si="113"/>
        <v>0</v>
      </c>
      <c r="U338">
        <v>75</v>
      </c>
      <c r="V338">
        <f t="shared" si="114"/>
        <v>1</v>
      </c>
      <c r="W338">
        <v>0</v>
      </c>
      <c r="X338">
        <f t="shared" si="118"/>
        <v>0</v>
      </c>
      <c r="Y338">
        <v>0</v>
      </c>
      <c r="Z338">
        <f t="shared" si="119"/>
        <v>0</v>
      </c>
      <c r="AA338">
        <v>0</v>
      </c>
      <c r="AB338">
        <f t="shared" si="120"/>
        <v>0</v>
      </c>
      <c r="AC338">
        <v>5.9</v>
      </c>
      <c r="AD338">
        <f t="shared" si="112"/>
        <v>0</v>
      </c>
      <c r="AE338">
        <v>71.5</v>
      </c>
      <c r="AF338">
        <f t="shared" si="121"/>
        <v>1</v>
      </c>
      <c r="AG338">
        <v>24.3</v>
      </c>
      <c r="AH338">
        <f t="shared" si="122"/>
        <v>0</v>
      </c>
      <c r="AI338">
        <v>2.72</v>
      </c>
      <c r="AJ338">
        <f t="shared" si="123"/>
        <v>0</v>
      </c>
      <c r="AK338">
        <v>6960.9</v>
      </c>
      <c r="AL338">
        <f t="shared" si="124"/>
        <v>1</v>
      </c>
      <c r="AM338">
        <v>0.3</v>
      </c>
      <c r="AN338">
        <f t="shared" si="125"/>
        <v>0</v>
      </c>
      <c r="AO338">
        <v>0</v>
      </c>
      <c r="AP338">
        <f t="shared" si="126"/>
        <v>0</v>
      </c>
      <c r="AQ338">
        <v>20.7</v>
      </c>
      <c r="AR338">
        <f t="shared" si="127"/>
        <v>1</v>
      </c>
      <c r="AS338">
        <v>0.12</v>
      </c>
      <c r="AT338">
        <f t="shared" si="128"/>
        <v>0</v>
      </c>
      <c r="AU338">
        <v>0</v>
      </c>
      <c r="AV338">
        <f t="shared" si="129"/>
        <v>0</v>
      </c>
      <c r="AW338">
        <v>0</v>
      </c>
      <c r="AX338">
        <f t="shared" si="132"/>
        <v>0</v>
      </c>
      <c r="AY338">
        <f t="shared" si="130"/>
        <v>4</v>
      </c>
    </row>
    <row r="339" spans="1:51">
      <c r="A339" s="1" t="s">
        <v>447</v>
      </c>
      <c r="B339" s="6">
        <v>20293779</v>
      </c>
      <c r="F339" t="s">
        <v>102</v>
      </c>
      <c r="G339" s="1">
        <v>51</v>
      </c>
      <c r="H339" t="s">
        <v>110</v>
      </c>
      <c r="I339">
        <v>1.0089999999999999</v>
      </c>
      <c r="J339">
        <f t="shared" si="133"/>
        <v>1</v>
      </c>
      <c r="K339">
        <v>6.5</v>
      </c>
      <c r="L339">
        <f t="shared" si="131"/>
        <v>0</v>
      </c>
      <c r="M339">
        <v>0</v>
      </c>
      <c r="N339">
        <f t="shared" si="115"/>
        <v>0</v>
      </c>
      <c r="O339">
        <v>0</v>
      </c>
      <c r="P339">
        <f t="shared" si="116"/>
        <v>0</v>
      </c>
      <c r="Q339">
        <v>0</v>
      </c>
      <c r="R339">
        <f t="shared" si="117"/>
        <v>0</v>
      </c>
      <c r="S339">
        <v>0</v>
      </c>
      <c r="T339">
        <f t="shared" si="113"/>
        <v>0</v>
      </c>
      <c r="U339">
        <v>0</v>
      </c>
      <c r="V339">
        <f t="shared" si="114"/>
        <v>0</v>
      </c>
      <c r="W339">
        <v>0</v>
      </c>
      <c r="X339">
        <f t="shared" si="118"/>
        <v>0</v>
      </c>
      <c r="Y339">
        <v>0</v>
      </c>
      <c r="Z339">
        <f t="shared" si="119"/>
        <v>0</v>
      </c>
      <c r="AA339">
        <v>0</v>
      </c>
      <c r="AB339">
        <f t="shared" si="120"/>
        <v>0</v>
      </c>
      <c r="AC339">
        <v>0.7</v>
      </c>
      <c r="AD339">
        <f t="shared" si="112"/>
        <v>0</v>
      </c>
      <c r="AE339">
        <v>0.2</v>
      </c>
      <c r="AF339">
        <f t="shared" si="121"/>
        <v>0</v>
      </c>
      <c r="AG339">
        <v>0.5</v>
      </c>
      <c r="AH339">
        <f t="shared" si="122"/>
        <v>0</v>
      </c>
      <c r="AI339">
        <v>0</v>
      </c>
      <c r="AJ339">
        <f t="shared" si="123"/>
        <v>0</v>
      </c>
      <c r="AK339">
        <v>0</v>
      </c>
      <c r="AL339">
        <f t="shared" si="124"/>
        <v>0</v>
      </c>
      <c r="AM339">
        <v>0</v>
      </c>
      <c r="AN339">
        <f t="shared" si="125"/>
        <v>0</v>
      </c>
      <c r="AO339">
        <v>0</v>
      </c>
      <c r="AP339">
        <f t="shared" si="126"/>
        <v>0</v>
      </c>
      <c r="AQ339">
        <v>0.2</v>
      </c>
      <c r="AR339">
        <f t="shared" si="127"/>
        <v>0</v>
      </c>
      <c r="AS339">
        <v>0</v>
      </c>
      <c r="AT339">
        <f t="shared" si="128"/>
        <v>0</v>
      </c>
      <c r="AU339">
        <v>0</v>
      </c>
      <c r="AV339">
        <f t="shared" si="129"/>
        <v>0</v>
      </c>
      <c r="AW339">
        <v>0</v>
      </c>
      <c r="AX339">
        <f t="shared" si="132"/>
        <v>0</v>
      </c>
      <c r="AY339">
        <f t="shared" si="130"/>
        <v>0</v>
      </c>
    </row>
    <row r="340" spans="1:51">
      <c r="A340" s="1" t="s">
        <v>448</v>
      </c>
      <c r="B340" s="6">
        <v>20293778</v>
      </c>
      <c r="F340" t="s">
        <v>105</v>
      </c>
      <c r="G340" s="1">
        <v>20</v>
      </c>
      <c r="H340" t="s">
        <v>110</v>
      </c>
      <c r="I340">
        <v>1.002</v>
      </c>
      <c r="J340">
        <f t="shared" si="133"/>
        <v>1</v>
      </c>
      <c r="K340">
        <v>6</v>
      </c>
      <c r="L340">
        <f t="shared" si="131"/>
        <v>0</v>
      </c>
      <c r="M340">
        <v>0</v>
      </c>
      <c r="N340">
        <f t="shared" si="115"/>
        <v>0</v>
      </c>
      <c r="O340">
        <v>0</v>
      </c>
      <c r="P340">
        <f t="shared" si="116"/>
        <v>0</v>
      </c>
      <c r="Q340">
        <v>0</v>
      </c>
      <c r="R340">
        <f t="shared" si="117"/>
        <v>0</v>
      </c>
      <c r="S340">
        <v>0</v>
      </c>
      <c r="T340">
        <f t="shared" si="113"/>
        <v>0</v>
      </c>
      <c r="U340">
        <v>0</v>
      </c>
      <c r="V340">
        <f t="shared" si="114"/>
        <v>0</v>
      </c>
      <c r="W340">
        <v>0</v>
      </c>
      <c r="X340">
        <f t="shared" si="118"/>
        <v>0</v>
      </c>
      <c r="Y340">
        <v>0</v>
      </c>
      <c r="Z340">
        <f t="shared" si="119"/>
        <v>0</v>
      </c>
      <c r="AA340">
        <v>0</v>
      </c>
      <c r="AB340">
        <f t="shared" si="120"/>
        <v>0</v>
      </c>
      <c r="AC340">
        <v>1.9</v>
      </c>
      <c r="AD340">
        <f t="shared" si="112"/>
        <v>0</v>
      </c>
      <c r="AE340">
        <v>1.8</v>
      </c>
      <c r="AF340">
        <f t="shared" si="121"/>
        <v>0</v>
      </c>
      <c r="AG340">
        <v>2</v>
      </c>
      <c r="AH340">
        <f t="shared" si="122"/>
        <v>0</v>
      </c>
      <c r="AI340">
        <v>0.12</v>
      </c>
      <c r="AJ340">
        <f t="shared" si="123"/>
        <v>0</v>
      </c>
      <c r="AK340">
        <v>48.7</v>
      </c>
      <c r="AL340">
        <f t="shared" si="124"/>
        <v>0</v>
      </c>
      <c r="AM340">
        <v>0</v>
      </c>
      <c r="AN340">
        <f t="shared" si="125"/>
        <v>0</v>
      </c>
      <c r="AO340">
        <v>0</v>
      </c>
      <c r="AP340">
        <f t="shared" si="126"/>
        <v>0</v>
      </c>
      <c r="AQ340">
        <v>0.3</v>
      </c>
      <c r="AR340">
        <f t="shared" si="127"/>
        <v>0</v>
      </c>
      <c r="AS340">
        <v>0.12</v>
      </c>
      <c r="AT340">
        <f t="shared" si="128"/>
        <v>0</v>
      </c>
      <c r="AU340">
        <v>0</v>
      </c>
      <c r="AV340">
        <f t="shared" si="129"/>
        <v>0</v>
      </c>
      <c r="AW340">
        <v>0</v>
      </c>
      <c r="AX340">
        <f t="shared" si="132"/>
        <v>0</v>
      </c>
      <c r="AY340">
        <f t="shared" si="130"/>
        <v>0</v>
      </c>
    </row>
    <row r="341" spans="1:51">
      <c r="A341" s="1" t="s">
        <v>449</v>
      </c>
      <c r="B341" s="6">
        <v>20293777</v>
      </c>
      <c r="F341" t="s">
        <v>105</v>
      </c>
      <c r="G341" s="1">
        <v>83</v>
      </c>
      <c r="H341" t="s">
        <v>110</v>
      </c>
      <c r="I341">
        <v>1.004</v>
      </c>
      <c r="J341">
        <f t="shared" si="133"/>
        <v>1</v>
      </c>
      <c r="K341">
        <v>6.5</v>
      </c>
      <c r="L341">
        <f t="shared" si="131"/>
        <v>0</v>
      </c>
      <c r="M341">
        <v>0</v>
      </c>
      <c r="N341">
        <f t="shared" si="115"/>
        <v>0</v>
      </c>
      <c r="O341">
        <v>0</v>
      </c>
      <c r="P341">
        <f t="shared" si="116"/>
        <v>0</v>
      </c>
      <c r="Q341">
        <v>0</v>
      </c>
      <c r="R341">
        <f t="shared" si="117"/>
        <v>0</v>
      </c>
      <c r="S341">
        <v>0</v>
      </c>
      <c r="T341">
        <f t="shared" si="113"/>
        <v>0</v>
      </c>
      <c r="U341">
        <v>25</v>
      </c>
      <c r="V341">
        <f t="shared" si="114"/>
        <v>1</v>
      </c>
      <c r="W341">
        <v>0</v>
      </c>
      <c r="X341">
        <f t="shared" si="118"/>
        <v>0</v>
      </c>
      <c r="Y341">
        <v>0</v>
      </c>
      <c r="Z341">
        <f t="shared" si="119"/>
        <v>0</v>
      </c>
      <c r="AA341">
        <v>0</v>
      </c>
      <c r="AB341">
        <f t="shared" si="120"/>
        <v>0</v>
      </c>
      <c r="AC341">
        <v>0.7</v>
      </c>
      <c r="AD341">
        <f t="shared" si="112"/>
        <v>0</v>
      </c>
      <c r="AE341">
        <v>42.9</v>
      </c>
      <c r="AF341">
        <f t="shared" si="121"/>
        <v>1</v>
      </c>
      <c r="AG341">
        <v>1.8</v>
      </c>
      <c r="AH341">
        <f t="shared" si="122"/>
        <v>0</v>
      </c>
      <c r="AI341">
        <v>0.12</v>
      </c>
      <c r="AJ341">
        <f t="shared" si="123"/>
        <v>0</v>
      </c>
      <c r="AK341">
        <v>2396.3000000000002</v>
      </c>
      <c r="AL341">
        <f t="shared" si="124"/>
        <v>1</v>
      </c>
      <c r="AM341">
        <v>0.1</v>
      </c>
      <c r="AN341">
        <f t="shared" si="125"/>
        <v>0</v>
      </c>
      <c r="AO341">
        <v>0</v>
      </c>
      <c r="AP341">
        <f t="shared" si="126"/>
        <v>0</v>
      </c>
      <c r="AQ341">
        <v>1.8</v>
      </c>
      <c r="AR341">
        <f t="shared" si="127"/>
        <v>0</v>
      </c>
      <c r="AS341">
        <v>0</v>
      </c>
      <c r="AT341">
        <f t="shared" si="128"/>
        <v>0</v>
      </c>
      <c r="AU341">
        <v>0</v>
      </c>
      <c r="AV341">
        <f t="shared" si="129"/>
        <v>0</v>
      </c>
      <c r="AW341">
        <v>0</v>
      </c>
      <c r="AX341">
        <f t="shared" si="132"/>
        <v>0</v>
      </c>
      <c r="AY341">
        <f t="shared" si="130"/>
        <v>3</v>
      </c>
    </row>
    <row r="342" spans="1:51">
      <c r="A342" s="1" t="s">
        <v>450</v>
      </c>
      <c r="B342" s="6">
        <v>20293776</v>
      </c>
      <c r="F342" t="s">
        <v>105</v>
      </c>
      <c r="G342" s="1">
        <v>22</v>
      </c>
      <c r="H342" t="s">
        <v>110</v>
      </c>
      <c r="I342">
        <v>1.012</v>
      </c>
      <c r="J342">
        <f t="shared" si="133"/>
        <v>0</v>
      </c>
      <c r="K342">
        <v>6.5</v>
      </c>
      <c r="L342">
        <f t="shared" si="131"/>
        <v>0</v>
      </c>
      <c r="M342">
        <v>0.1</v>
      </c>
      <c r="N342">
        <f t="shared" si="115"/>
        <v>0</v>
      </c>
      <c r="O342">
        <v>0</v>
      </c>
      <c r="P342">
        <f t="shared" si="116"/>
        <v>0</v>
      </c>
      <c r="Q342">
        <v>0</v>
      </c>
      <c r="R342">
        <f t="shared" si="117"/>
        <v>0</v>
      </c>
      <c r="S342">
        <v>0</v>
      </c>
      <c r="T342">
        <f t="shared" si="113"/>
        <v>0</v>
      </c>
      <c r="U342">
        <v>0</v>
      </c>
      <c r="V342">
        <f t="shared" si="114"/>
        <v>0</v>
      </c>
      <c r="W342">
        <v>0</v>
      </c>
      <c r="X342">
        <f t="shared" si="118"/>
        <v>0</v>
      </c>
      <c r="Y342">
        <v>0</v>
      </c>
      <c r="Z342">
        <f t="shared" si="119"/>
        <v>0</v>
      </c>
      <c r="AA342">
        <v>1</v>
      </c>
      <c r="AB342">
        <f t="shared" si="120"/>
        <v>1</v>
      </c>
      <c r="AC342">
        <v>10.3</v>
      </c>
      <c r="AD342">
        <f t="shared" si="112"/>
        <v>0</v>
      </c>
      <c r="AE342">
        <v>6.3</v>
      </c>
      <c r="AF342">
        <f t="shared" si="121"/>
        <v>0</v>
      </c>
      <c r="AG342">
        <v>9.8000000000000007</v>
      </c>
      <c r="AH342">
        <f t="shared" si="122"/>
        <v>0</v>
      </c>
      <c r="AI342">
        <v>1.94</v>
      </c>
      <c r="AJ342">
        <f t="shared" si="123"/>
        <v>0</v>
      </c>
      <c r="AK342">
        <v>25.8</v>
      </c>
      <c r="AL342">
        <f t="shared" si="124"/>
        <v>0</v>
      </c>
      <c r="AM342">
        <v>0</v>
      </c>
      <c r="AN342">
        <f t="shared" si="125"/>
        <v>0</v>
      </c>
      <c r="AO342">
        <v>0</v>
      </c>
      <c r="AP342">
        <f t="shared" si="126"/>
        <v>0</v>
      </c>
      <c r="AQ342">
        <v>5.0999999999999996</v>
      </c>
      <c r="AR342">
        <f t="shared" si="127"/>
        <v>0</v>
      </c>
      <c r="AS342">
        <v>0.77</v>
      </c>
      <c r="AT342">
        <f t="shared" si="128"/>
        <v>1</v>
      </c>
      <c r="AU342">
        <v>5.7</v>
      </c>
      <c r="AV342">
        <f t="shared" si="129"/>
        <v>1</v>
      </c>
      <c r="AW342">
        <v>0</v>
      </c>
      <c r="AX342">
        <f t="shared" si="132"/>
        <v>0</v>
      </c>
      <c r="AY342">
        <f t="shared" si="130"/>
        <v>3</v>
      </c>
    </row>
    <row r="343" spans="1:51">
      <c r="A343" s="1" t="s">
        <v>451</v>
      </c>
      <c r="B343" s="6">
        <v>20293775</v>
      </c>
      <c r="F343" t="s">
        <v>105</v>
      </c>
      <c r="G343" s="1">
        <v>89</v>
      </c>
      <c r="H343" t="s">
        <v>110</v>
      </c>
      <c r="I343">
        <v>1.006</v>
      </c>
      <c r="J343">
        <f t="shared" si="133"/>
        <v>1</v>
      </c>
      <c r="K343">
        <v>6</v>
      </c>
      <c r="L343">
        <f t="shared" si="131"/>
        <v>0</v>
      </c>
      <c r="M343">
        <v>0</v>
      </c>
      <c r="N343">
        <f t="shared" si="115"/>
        <v>0</v>
      </c>
      <c r="O343">
        <v>0</v>
      </c>
      <c r="P343">
        <f t="shared" si="116"/>
        <v>0</v>
      </c>
      <c r="Q343">
        <v>0</v>
      </c>
      <c r="R343">
        <f t="shared" si="117"/>
        <v>0</v>
      </c>
      <c r="S343">
        <v>0</v>
      </c>
      <c r="T343">
        <f t="shared" si="113"/>
        <v>0</v>
      </c>
      <c r="U343">
        <v>0</v>
      </c>
      <c r="V343">
        <f t="shared" si="114"/>
        <v>0</v>
      </c>
      <c r="W343">
        <v>0</v>
      </c>
      <c r="X343">
        <f t="shared" si="118"/>
        <v>0</v>
      </c>
      <c r="Y343">
        <v>0</v>
      </c>
      <c r="Z343">
        <f t="shared" si="119"/>
        <v>0</v>
      </c>
      <c r="AA343">
        <v>0</v>
      </c>
      <c r="AB343">
        <f t="shared" si="120"/>
        <v>0</v>
      </c>
      <c r="AC343">
        <v>2.9</v>
      </c>
      <c r="AD343">
        <f t="shared" si="112"/>
        <v>0</v>
      </c>
      <c r="AE343">
        <v>2.4</v>
      </c>
      <c r="AF343">
        <f t="shared" si="121"/>
        <v>0</v>
      </c>
      <c r="AG343">
        <v>0.7</v>
      </c>
      <c r="AH343">
        <f t="shared" si="122"/>
        <v>0</v>
      </c>
      <c r="AI343">
        <v>0</v>
      </c>
      <c r="AJ343">
        <f t="shared" si="123"/>
        <v>0</v>
      </c>
      <c r="AK343">
        <v>1.8</v>
      </c>
      <c r="AL343">
        <f t="shared" si="124"/>
        <v>0</v>
      </c>
      <c r="AM343">
        <v>0.2</v>
      </c>
      <c r="AN343">
        <f t="shared" si="125"/>
        <v>0</v>
      </c>
      <c r="AO343">
        <v>0</v>
      </c>
      <c r="AP343">
        <f t="shared" si="126"/>
        <v>0</v>
      </c>
      <c r="AQ343">
        <v>0.7</v>
      </c>
      <c r="AR343">
        <f t="shared" si="127"/>
        <v>0</v>
      </c>
      <c r="AS343">
        <v>0</v>
      </c>
      <c r="AT343">
        <f t="shared" si="128"/>
        <v>0</v>
      </c>
      <c r="AU343">
        <v>0</v>
      </c>
      <c r="AV343">
        <f t="shared" si="129"/>
        <v>0</v>
      </c>
      <c r="AW343">
        <v>0</v>
      </c>
      <c r="AX343">
        <f t="shared" si="132"/>
        <v>0</v>
      </c>
      <c r="AY343">
        <f t="shared" si="130"/>
        <v>0</v>
      </c>
    </row>
    <row r="344" spans="1:51">
      <c r="A344" s="1" t="s">
        <v>452</v>
      </c>
      <c r="B344" s="6">
        <v>20293774</v>
      </c>
      <c r="F344" t="s">
        <v>102</v>
      </c>
      <c r="G344" s="1">
        <v>66</v>
      </c>
      <c r="H344" t="s">
        <v>106</v>
      </c>
      <c r="I344">
        <v>1.0209999999999999</v>
      </c>
      <c r="J344">
        <f t="shared" si="133"/>
        <v>0</v>
      </c>
      <c r="K344">
        <v>5.5</v>
      </c>
      <c r="L344">
        <f t="shared" si="131"/>
        <v>0</v>
      </c>
      <c r="M344">
        <v>0.1</v>
      </c>
      <c r="N344">
        <f t="shared" si="115"/>
        <v>0</v>
      </c>
      <c r="O344">
        <v>0</v>
      </c>
      <c r="P344">
        <f t="shared" si="116"/>
        <v>0</v>
      </c>
      <c r="Q344">
        <v>0</v>
      </c>
      <c r="R344">
        <f t="shared" si="117"/>
        <v>0</v>
      </c>
      <c r="S344">
        <v>0</v>
      </c>
      <c r="T344">
        <f t="shared" si="113"/>
        <v>0</v>
      </c>
      <c r="U344">
        <v>0</v>
      </c>
      <c r="V344">
        <f t="shared" si="114"/>
        <v>0</v>
      </c>
      <c r="W344">
        <v>0</v>
      </c>
      <c r="X344">
        <f t="shared" si="118"/>
        <v>0</v>
      </c>
      <c r="Y344">
        <v>0</v>
      </c>
      <c r="Z344">
        <f t="shared" si="119"/>
        <v>0</v>
      </c>
      <c r="AA344">
        <v>0</v>
      </c>
      <c r="AB344">
        <f t="shared" si="120"/>
        <v>0</v>
      </c>
      <c r="AC344">
        <v>3.7</v>
      </c>
      <c r="AD344">
        <f t="shared" si="112"/>
        <v>0</v>
      </c>
      <c r="AE344">
        <v>1.8</v>
      </c>
      <c r="AF344">
        <f t="shared" si="121"/>
        <v>0</v>
      </c>
      <c r="AG344">
        <v>1.9</v>
      </c>
      <c r="AH344">
        <f t="shared" si="122"/>
        <v>0</v>
      </c>
      <c r="AI344">
        <v>0.38</v>
      </c>
      <c r="AJ344">
        <f t="shared" si="123"/>
        <v>0</v>
      </c>
      <c r="AK344">
        <v>1.8</v>
      </c>
      <c r="AL344">
        <f t="shared" si="124"/>
        <v>0</v>
      </c>
      <c r="AM344">
        <v>0.2</v>
      </c>
      <c r="AN344">
        <f t="shared" si="125"/>
        <v>0</v>
      </c>
      <c r="AO344">
        <v>0</v>
      </c>
      <c r="AP344">
        <f t="shared" si="126"/>
        <v>0</v>
      </c>
      <c r="AQ344">
        <v>1</v>
      </c>
      <c r="AR344">
        <f t="shared" si="127"/>
        <v>0</v>
      </c>
      <c r="AS344">
        <v>0.12</v>
      </c>
      <c r="AT344">
        <f t="shared" si="128"/>
        <v>0</v>
      </c>
      <c r="AU344">
        <v>1</v>
      </c>
      <c r="AV344">
        <f t="shared" si="129"/>
        <v>0</v>
      </c>
      <c r="AW344">
        <v>0</v>
      </c>
      <c r="AX344">
        <f t="shared" si="132"/>
        <v>0</v>
      </c>
      <c r="AY344">
        <f t="shared" si="130"/>
        <v>0</v>
      </c>
    </row>
    <row r="345" spans="1:51">
      <c r="A345" s="1" t="s">
        <v>453</v>
      </c>
      <c r="B345" s="6">
        <v>20293773</v>
      </c>
      <c r="F345" t="s">
        <v>102</v>
      </c>
      <c r="G345" s="1">
        <v>40</v>
      </c>
      <c r="H345" t="s">
        <v>106</v>
      </c>
      <c r="I345">
        <v>1.0349999999999999</v>
      </c>
      <c r="J345">
        <f t="shared" si="133"/>
        <v>1</v>
      </c>
      <c r="K345">
        <v>5.5</v>
      </c>
      <c r="L345">
        <f t="shared" si="131"/>
        <v>0</v>
      </c>
      <c r="M345">
        <v>0.2</v>
      </c>
      <c r="N345">
        <f t="shared" si="115"/>
        <v>0</v>
      </c>
      <c r="O345">
        <v>0</v>
      </c>
      <c r="P345">
        <f t="shared" si="116"/>
        <v>0</v>
      </c>
      <c r="Q345">
        <v>0</v>
      </c>
      <c r="R345">
        <f t="shared" si="117"/>
        <v>0</v>
      </c>
      <c r="S345">
        <v>0</v>
      </c>
      <c r="T345">
        <f t="shared" si="113"/>
        <v>0</v>
      </c>
      <c r="U345">
        <v>0</v>
      </c>
      <c r="V345">
        <f t="shared" si="114"/>
        <v>0</v>
      </c>
      <c r="W345">
        <v>0</v>
      </c>
      <c r="X345">
        <f t="shared" si="118"/>
        <v>0</v>
      </c>
      <c r="Y345">
        <v>0</v>
      </c>
      <c r="Z345">
        <f t="shared" si="119"/>
        <v>0</v>
      </c>
      <c r="AA345">
        <v>0</v>
      </c>
      <c r="AB345">
        <f t="shared" si="120"/>
        <v>0</v>
      </c>
      <c r="AC345">
        <v>3.8</v>
      </c>
      <c r="AD345">
        <f t="shared" si="112"/>
        <v>0</v>
      </c>
      <c r="AE345">
        <v>2.2000000000000002</v>
      </c>
      <c r="AF345">
        <f t="shared" si="121"/>
        <v>0</v>
      </c>
      <c r="AG345">
        <v>1.2</v>
      </c>
      <c r="AH345">
        <f t="shared" si="122"/>
        <v>0</v>
      </c>
      <c r="AI345">
        <v>0.25</v>
      </c>
      <c r="AJ345">
        <f t="shared" si="123"/>
        <v>0</v>
      </c>
      <c r="AK345">
        <v>3.6</v>
      </c>
      <c r="AL345">
        <f t="shared" si="124"/>
        <v>0</v>
      </c>
      <c r="AM345">
        <v>0</v>
      </c>
      <c r="AN345">
        <f t="shared" si="125"/>
        <v>0</v>
      </c>
      <c r="AO345">
        <v>0</v>
      </c>
      <c r="AP345">
        <f t="shared" si="126"/>
        <v>0</v>
      </c>
      <c r="AQ345">
        <v>0.6</v>
      </c>
      <c r="AR345">
        <f t="shared" si="127"/>
        <v>0</v>
      </c>
      <c r="AS345">
        <v>0.12</v>
      </c>
      <c r="AT345">
        <f t="shared" si="128"/>
        <v>0</v>
      </c>
      <c r="AU345">
        <v>11.9</v>
      </c>
      <c r="AV345">
        <f t="shared" si="129"/>
        <v>1</v>
      </c>
      <c r="AW345">
        <v>0</v>
      </c>
      <c r="AX345">
        <f t="shared" si="132"/>
        <v>0</v>
      </c>
      <c r="AY345">
        <f t="shared" si="130"/>
        <v>1</v>
      </c>
    </row>
    <row r="346" spans="1:51">
      <c r="A346" s="1" t="s">
        <v>454</v>
      </c>
      <c r="B346" s="6">
        <v>20298384</v>
      </c>
      <c r="F346" t="s">
        <v>102</v>
      </c>
      <c r="G346" s="1">
        <v>23</v>
      </c>
      <c r="H346" t="s">
        <v>110</v>
      </c>
      <c r="I346">
        <v>1.022</v>
      </c>
      <c r="J346">
        <f t="shared" si="133"/>
        <v>0</v>
      </c>
      <c r="K346">
        <v>5.5</v>
      </c>
      <c r="L346">
        <f t="shared" si="131"/>
        <v>0</v>
      </c>
      <c r="M346">
        <v>0</v>
      </c>
      <c r="N346">
        <f t="shared" si="115"/>
        <v>0</v>
      </c>
      <c r="O346">
        <v>0</v>
      </c>
      <c r="P346">
        <f t="shared" si="116"/>
        <v>0</v>
      </c>
      <c r="Q346">
        <v>0</v>
      </c>
      <c r="R346">
        <f t="shared" si="117"/>
        <v>0</v>
      </c>
      <c r="S346">
        <v>0</v>
      </c>
      <c r="T346">
        <f t="shared" si="113"/>
        <v>0</v>
      </c>
      <c r="U346">
        <v>0</v>
      </c>
      <c r="V346">
        <f t="shared" si="114"/>
        <v>0</v>
      </c>
      <c r="W346">
        <v>0</v>
      </c>
      <c r="X346">
        <f t="shared" si="118"/>
        <v>0</v>
      </c>
      <c r="Y346">
        <v>0</v>
      </c>
      <c r="Z346">
        <f t="shared" si="119"/>
        <v>0</v>
      </c>
      <c r="AA346">
        <v>0</v>
      </c>
      <c r="AB346">
        <f t="shared" si="120"/>
        <v>0</v>
      </c>
      <c r="AC346">
        <v>0.3</v>
      </c>
      <c r="AD346">
        <f t="shared" si="112"/>
        <v>0</v>
      </c>
      <c r="AE346">
        <v>1.5</v>
      </c>
      <c r="AF346">
        <f t="shared" si="121"/>
        <v>0</v>
      </c>
      <c r="AG346">
        <v>1.5</v>
      </c>
      <c r="AH346">
        <f t="shared" si="122"/>
        <v>0</v>
      </c>
      <c r="AI346">
        <v>0.51</v>
      </c>
      <c r="AJ346">
        <f t="shared" si="123"/>
        <v>0</v>
      </c>
      <c r="AK346">
        <v>0</v>
      </c>
      <c r="AL346">
        <f t="shared" si="124"/>
        <v>0</v>
      </c>
      <c r="AM346">
        <v>0</v>
      </c>
      <c r="AN346">
        <f t="shared" si="125"/>
        <v>0</v>
      </c>
      <c r="AO346">
        <v>0</v>
      </c>
      <c r="AP346">
        <f t="shared" si="126"/>
        <v>0</v>
      </c>
      <c r="AQ346">
        <v>1.5</v>
      </c>
      <c r="AR346">
        <f t="shared" si="127"/>
        <v>0</v>
      </c>
      <c r="AS346">
        <v>0.38</v>
      </c>
      <c r="AT346">
        <f t="shared" si="128"/>
        <v>0</v>
      </c>
      <c r="AU346">
        <v>0.1</v>
      </c>
      <c r="AV346">
        <f t="shared" si="129"/>
        <v>0</v>
      </c>
      <c r="AW346">
        <v>0</v>
      </c>
      <c r="AX346">
        <f t="shared" si="132"/>
        <v>0</v>
      </c>
      <c r="AY346">
        <f t="shared" si="130"/>
        <v>0</v>
      </c>
    </row>
    <row r="347" spans="1:51">
      <c r="A347" s="1" t="s">
        <v>455</v>
      </c>
      <c r="B347" s="6">
        <v>20298383</v>
      </c>
      <c r="F347" t="s">
        <v>105</v>
      </c>
      <c r="G347" s="1">
        <v>39</v>
      </c>
      <c r="H347" t="s">
        <v>110</v>
      </c>
      <c r="I347">
        <v>1.018</v>
      </c>
      <c r="J347">
        <f t="shared" si="133"/>
        <v>0</v>
      </c>
      <c r="K347">
        <v>5.5</v>
      </c>
      <c r="L347">
        <f t="shared" si="131"/>
        <v>0</v>
      </c>
      <c r="M347">
        <v>0</v>
      </c>
      <c r="N347">
        <f t="shared" si="115"/>
        <v>0</v>
      </c>
      <c r="O347">
        <v>0</v>
      </c>
      <c r="P347">
        <f t="shared" si="116"/>
        <v>0</v>
      </c>
      <c r="Q347">
        <v>0</v>
      </c>
      <c r="R347">
        <f t="shared" si="117"/>
        <v>0</v>
      </c>
      <c r="S347">
        <v>0</v>
      </c>
      <c r="T347">
        <f t="shared" si="113"/>
        <v>0</v>
      </c>
      <c r="U347">
        <v>0</v>
      </c>
      <c r="V347">
        <f t="shared" si="114"/>
        <v>0</v>
      </c>
      <c r="W347">
        <v>0</v>
      </c>
      <c r="X347">
        <f t="shared" si="118"/>
        <v>0</v>
      </c>
      <c r="Y347">
        <v>0</v>
      </c>
      <c r="Z347">
        <f t="shared" si="119"/>
        <v>0</v>
      </c>
      <c r="AA347">
        <v>0</v>
      </c>
      <c r="AB347">
        <f t="shared" si="120"/>
        <v>0</v>
      </c>
      <c r="AC347">
        <v>0.9</v>
      </c>
      <c r="AD347">
        <f t="shared" si="112"/>
        <v>0</v>
      </c>
      <c r="AE347">
        <v>1.4</v>
      </c>
      <c r="AF347">
        <f t="shared" si="121"/>
        <v>0</v>
      </c>
      <c r="AG347">
        <v>1.1000000000000001</v>
      </c>
      <c r="AH347">
        <f t="shared" si="122"/>
        <v>0</v>
      </c>
      <c r="AI347">
        <v>0</v>
      </c>
      <c r="AJ347">
        <f t="shared" si="123"/>
        <v>0</v>
      </c>
      <c r="AK347">
        <v>3.6</v>
      </c>
      <c r="AL347">
        <f t="shared" si="124"/>
        <v>0</v>
      </c>
      <c r="AM347">
        <v>0</v>
      </c>
      <c r="AN347">
        <f t="shared" si="125"/>
        <v>0</v>
      </c>
      <c r="AO347">
        <v>0</v>
      </c>
      <c r="AP347">
        <f t="shared" si="126"/>
        <v>0</v>
      </c>
      <c r="AQ347">
        <v>0.9</v>
      </c>
      <c r="AR347">
        <f t="shared" si="127"/>
        <v>0</v>
      </c>
      <c r="AS347">
        <v>0</v>
      </c>
      <c r="AT347">
        <f t="shared" si="128"/>
        <v>0</v>
      </c>
      <c r="AU347">
        <v>0.6</v>
      </c>
      <c r="AV347">
        <f t="shared" si="129"/>
        <v>0</v>
      </c>
      <c r="AW347">
        <v>0</v>
      </c>
      <c r="AX347">
        <f t="shared" si="132"/>
        <v>0</v>
      </c>
      <c r="AY347">
        <f t="shared" si="130"/>
        <v>0</v>
      </c>
    </row>
    <row r="348" spans="1:51">
      <c r="A348" s="1" t="s">
        <v>456</v>
      </c>
      <c r="B348" s="6">
        <v>20298382</v>
      </c>
      <c r="F348" t="s">
        <v>105</v>
      </c>
      <c r="G348" s="1">
        <v>57</v>
      </c>
      <c r="H348" t="s">
        <v>110</v>
      </c>
      <c r="I348">
        <v>1.0109999999999999</v>
      </c>
      <c r="J348">
        <f t="shared" si="133"/>
        <v>0</v>
      </c>
      <c r="K348">
        <v>5.5</v>
      </c>
      <c r="L348">
        <f t="shared" si="131"/>
        <v>0</v>
      </c>
      <c r="M348">
        <v>0</v>
      </c>
      <c r="N348">
        <f t="shared" si="115"/>
        <v>0</v>
      </c>
      <c r="O348">
        <v>0</v>
      </c>
      <c r="P348">
        <f t="shared" si="116"/>
        <v>0</v>
      </c>
      <c r="Q348">
        <v>0</v>
      </c>
      <c r="R348">
        <f t="shared" si="117"/>
        <v>0</v>
      </c>
      <c r="S348">
        <v>0</v>
      </c>
      <c r="T348">
        <f t="shared" si="113"/>
        <v>0</v>
      </c>
      <c r="U348">
        <v>0</v>
      </c>
      <c r="V348">
        <f t="shared" si="114"/>
        <v>0</v>
      </c>
      <c r="W348">
        <v>0</v>
      </c>
      <c r="X348">
        <f t="shared" si="118"/>
        <v>0</v>
      </c>
      <c r="Y348">
        <v>0</v>
      </c>
      <c r="Z348">
        <f t="shared" si="119"/>
        <v>0</v>
      </c>
      <c r="AA348">
        <v>0</v>
      </c>
      <c r="AB348">
        <f t="shared" si="120"/>
        <v>0</v>
      </c>
      <c r="AC348">
        <v>1.4</v>
      </c>
      <c r="AD348">
        <f t="shared" si="112"/>
        <v>0</v>
      </c>
      <c r="AE348">
        <v>1.1000000000000001</v>
      </c>
      <c r="AF348">
        <f t="shared" si="121"/>
        <v>0</v>
      </c>
      <c r="AG348">
        <v>0.5</v>
      </c>
      <c r="AH348">
        <f t="shared" si="122"/>
        <v>0</v>
      </c>
      <c r="AI348">
        <v>0</v>
      </c>
      <c r="AJ348">
        <f t="shared" si="123"/>
        <v>0</v>
      </c>
      <c r="AK348">
        <v>0</v>
      </c>
      <c r="AL348">
        <f t="shared" si="124"/>
        <v>0</v>
      </c>
      <c r="AM348">
        <v>0</v>
      </c>
      <c r="AN348">
        <f t="shared" si="125"/>
        <v>0</v>
      </c>
      <c r="AO348">
        <v>0</v>
      </c>
      <c r="AP348">
        <f t="shared" si="126"/>
        <v>0</v>
      </c>
      <c r="AQ348">
        <v>0.3</v>
      </c>
      <c r="AR348">
        <f t="shared" si="127"/>
        <v>0</v>
      </c>
      <c r="AS348">
        <v>0</v>
      </c>
      <c r="AT348">
        <f t="shared" si="128"/>
        <v>0</v>
      </c>
      <c r="AU348">
        <v>0</v>
      </c>
      <c r="AV348">
        <f t="shared" si="129"/>
        <v>0</v>
      </c>
      <c r="AW348">
        <v>0</v>
      </c>
      <c r="AX348">
        <f t="shared" si="132"/>
        <v>0</v>
      </c>
      <c r="AY348">
        <f t="shared" si="130"/>
        <v>0</v>
      </c>
    </row>
    <row r="349" spans="1:51">
      <c r="A349" s="1" t="s">
        <v>457</v>
      </c>
      <c r="B349" s="6">
        <v>20298381</v>
      </c>
      <c r="F349" t="s">
        <v>105</v>
      </c>
      <c r="G349" s="1">
        <v>25</v>
      </c>
      <c r="H349" t="s">
        <v>106</v>
      </c>
      <c r="I349">
        <v>1.0269999999999999</v>
      </c>
      <c r="J349">
        <f t="shared" si="133"/>
        <v>1</v>
      </c>
      <c r="K349">
        <v>6</v>
      </c>
      <c r="L349">
        <f t="shared" si="131"/>
        <v>0</v>
      </c>
      <c r="M349">
        <v>0.1</v>
      </c>
      <c r="N349">
        <f t="shared" si="115"/>
        <v>0</v>
      </c>
      <c r="O349">
        <v>0</v>
      </c>
      <c r="P349">
        <f t="shared" si="116"/>
        <v>0</v>
      </c>
      <c r="Q349">
        <v>0</v>
      </c>
      <c r="R349">
        <f t="shared" si="117"/>
        <v>0</v>
      </c>
      <c r="S349">
        <v>0</v>
      </c>
      <c r="T349">
        <f t="shared" si="113"/>
        <v>0</v>
      </c>
      <c r="U349">
        <v>0</v>
      </c>
      <c r="V349">
        <f t="shared" si="114"/>
        <v>0</v>
      </c>
      <c r="W349">
        <v>0</v>
      </c>
      <c r="X349">
        <f t="shared" si="118"/>
        <v>0</v>
      </c>
      <c r="Y349">
        <v>0</v>
      </c>
      <c r="Z349">
        <f t="shared" si="119"/>
        <v>0</v>
      </c>
      <c r="AA349">
        <v>0</v>
      </c>
      <c r="AB349">
        <f t="shared" si="120"/>
        <v>0</v>
      </c>
      <c r="AC349">
        <v>2.8</v>
      </c>
      <c r="AD349">
        <f t="shared" si="112"/>
        <v>0</v>
      </c>
      <c r="AE349">
        <v>2.2999999999999998</v>
      </c>
      <c r="AF349">
        <f t="shared" si="121"/>
        <v>0</v>
      </c>
      <c r="AG349">
        <v>2</v>
      </c>
      <c r="AH349">
        <f t="shared" si="122"/>
        <v>0</v>
      </c>
      <c r="AI349">
        <v>0.38</v>
      </c>
      <c r="AJ349">
        <f t="shared" si="123"/>
        <v>0</v>
      </c>
      <c r="AK349">
        <v>37.700000000000003</v>
      </c>
      <c r="AL349">
        <f t="shared" si="124"/>
        <v>0</v>
      </c>
      <c r="AM349">
        <v>0.1</v>
      </c>
      <c r="AN349">
        <f t="shared" si="125"/>
        <v>0</v>
      </c>
      <c r="AO349">
        <v>0</v>
      </c>
      <c r="AP349">
        <f t="shared" si="126"/>
        <v>0</v>
      </c>
      <c r="AQ349">
        <v>1.4</v>
      </c>
      <c r="AR349">
        <f t="shared" si="127"/>
        <v>0</v>
      </c>
      <c r="AS349">
        <v>0</v>
      </c>
      <c r="AT349">
        <f t="shared" si="128"/>
        <v>0</v>
      </c>
      <c r="AU349">
        <v>2.7</v>
      </c>
      <c r="AV349">
        <f t="shared" si="129"/>
        <v>0</v>
      </c>
      <c r="AW349">
        <v>0</v>
      </c>
      <c r="AX349">
        <f t="shared" si="132"/>
        <v>0</v>
      </c>
      <c r="AY349">
        <f t="shared" si="130"/>
        <v>0</v>
      </c>
    </row>
    <row r="350" spans="1:51">
      <c r="A350" s="1" t="s">
        <v>458</v>
      </c>
      <c r="B350" s="6">
        <v>20298380</v>
      </c>
      <c r="F350" t="s">
        <v>102</v>
      </c>
      <c r="G350" s="1">
        <v>50</v>
      </c>
      <c r="H350" t="s">
        <v>110</v>
      </c>
      <c r="I350">
        <v>1.02</v>
      </c>
      <c r="J350">
        <f t="shared" si="133"/>
        <v>0</v>
      </c>
      <c r="K350">
        <v>5.5</v>
      </c>
      <c r="L350">
        <f t="shared" si="131"/>
        <v>0</v>
      </c>
      <c r="M350">
        <v>0</v>
      </c>
      <c r="N350">
        <f t="shared" si="115"/>
        <v>0</v>
      </c>
      <c r="O350">
        <v>0</v>
      </c>
      <c r="P350">
        <f t="shared" si="116"/>
        <v>0</v>
      </c>
      <c r="Q350">
        <v>0</v>
      </c>
      <c r="R350">
        <f t="shared" si="117"/>
        <v>0</v>
      </c>
      <c r="S350">
        <v>0</v>
      </c>
      <c r="T350">
        <f t="shared" si="113"/>
        <v>0</v>
      </c>
      <c r="U350">
        <v>0</v>
      </c>
      <c r="V350">
        <f t="shared" si="114"/>
        <v>0</v>
      </c>
      <c r="W350">
        <v>0</v>
      </c>
      <c r="X350">
        <f t="shared" si="118"/>
        <v>0</v>
      </c>
      <c r="Y350">
        <v>0</v>
      </c>
      <c r="Z350">
        <f t="shared" si="119"/>
        <v>0</v>
      </c>
      <c r="AA350">
        <v>0</v>
      </c>
      <c r="AB350">
        <f t="shared" si="120"/>
        <v>0</v>
      </c>
      <c r="AC350">
        <v>0.5</v>
      </c>
      <c r="AD350">
        <f t="shared" si="112"/>
        <v>0</v>
      </c>
      <c r="AE350">
        <v>1.1000000000000001</v>
      </c>
      <c r="AF350">
        <f t="shared" si="121"/>
        <v>0</v>
      </c>
      <c r="AG350">
        <v>0.3</v>
      </c>
      <c r="AH350">
        <f t="shared" si="122"/>
        <v>0</v>
      </c>
      <c r="AI350">
        <v>0</v>
      </c>
      <c r="AJ350">
        <f t="shared" si="123"/>
        <v>0</v>
      </c>
      <c r="AK350">
        <v>4.5999999999999996</v>
      </c>
      <c r="AL350">
        <f t="shared" si="124"/>
        <v>0</v>
      </c>
      <c r="AM350">
        <v>0.1</v>
      </c>
      <c r="AN350">
        <f t="shared" si="125"/>
        <v>0</v>
      </c>
      <c r="AO350">
        <v>0</v>
      </c>
      <c r="AP350">
        <f t="shared" si="126"/>
        <v>0</v>
      </c>
      <c r="AQ350">
        <v>0.3</v>
      </c>
      <c r="AR350">
        <f t="shared" si="127"/>
        <v>0</v>
      </c>
      <c r="AS350">
        <v>0</v>
      </c>
      <c r="AT350">
        <f t="shared" si="128"/>
        <v>0</v>
      </c>
      <c r="AU350">
        <v>0.1</v>
      </c>
      <c r="AV350">
        <f t="shared" si="129"/>
        <v>0</v>
      </c>
      <c r="AW350">
        <v>0</v>
      </c>
      <c r="AX350">
        <f t="shared" si="132"/>
        <v>0</v>
      </c>
      <c r="AY350">
        <f t="shared" si="130"/>
        <v>0</v>
      </c>
    </row>
    <row r="351" spans="1:51">
      <c r="A351" s="1" t="s">
        <v>459</v>
      </c>
      <c r="B351" s="6">
        <v>20298379</v>
      </c>
      <c r="F351" t="s">
        <v>105</v>
      </c>
      <c r="G351" s="1">
        <v>22</v>
      </c>
      <c r="H351" t="s">
        <v>106</v>
      </c>
      <c r="I351">
        <v>1.0189999999999999</v>
      </c>
      <c r="J351">
        <f t="shared" si="133"/>
        <v>0</v>
      </c>
      <c r="K351">
        <v>5.5</v>
      </c>
      <c r="L351">
        <f t="shared" si="131"/>
        <v>0</v>
      </c>
      <c r="M351">
        <v>0.1</v>
      </c>
      <c r="N351">
        <f t="shared" si="115"/>
        <v>0</v>
      </c>
      <c r="O351">
        <v>0</v>
      </c>
      <c r="P351">
        <f t="shared" si="116"/>
        <v>0</v>
      </c>
      <c r="Q351">
        <v>0</v>
      </c>
      <c r="R351">
        <f t="shared" si="117"/>
        <v>0</v>
      </c>
      <c r="S351">
        <v>0</v>
      </c>
      <c r="T351">
        <f t="shared" si="113"/>
        <v>0</v>
      </c>
      <c r="U351">
        <v>0</v>
      </c>
      <c r="V351">
        <f t="shared" si="114"/>
        <v>0</v>
      </c>
      <c r="W351">
        <v>0</v>
      </c>
      <c r="X351">
        <f t="shared" si="118"/>
        <v>0</v>
      </c>
      <c r="Y351">
        <v>0</v>
      </c>
      <c r="Z351">
        <f t="shared" si="119"/>
        <v>0</v>
      </c>
      <c r="AA351">
        <v>0</v>
      </c>
      <c r="AB351">
        <f t="shared" si="120"/>
        <v>0</v>
      </c>
      <c r="AC351">
        <v>6.6</v>
      </c>
      <c r="AD351">
        <f t="shared" si="112"/>
        <v>0</v>
      </c>
      <c r="AE351">
        <v>2.2999999999999998</v>
      </c>
      <c r="AF351">
        <f t="shared" si="121"/>
        <v>0</v>
      </c>
      <c r="AG351">
        <v>3.7</v>
      </c>
      <c r="AH351">
        <f t="shared" si="122"/>
        <v>0</v>
      </c>
      <c r="AI351">
        <v>0.38</v>
      </c>
      <c r="AJ351">
        <f t="shared" si="123"/>
        <v>0</v>
      </c>
      <c r="AK351">
        <v>53.4</v>
      </c>
      <c r="AL351">
        <f t="shared" si="124"/>
        <v>0</v>
      </c>
      <c r="AM351">
        <v>0</v>
      </c>
      <c r="AN351">
        <f t="shared" si="125"/>
        <v>0</v>
      </c>
      <c r="AO351">
        <v>0</v>
      </c>
      <c r="AP351">
        <f t="shared" si="126"/>
        <v>0</v>
      </c>
      <c r="AQ351">
        <v>1.5</v>
      </c>
      <c r="AR351">
        <f t="shared" si="127"/>
        <v>0</v>
      </c>
      <c r="AS351">
        <v>0.12</v>
      </c>
      <c r="AT351">
        <f t="shared" si="128"/>
        <v>0</v>
      </c>
      <c r="AU351">
        <v>3.4</v>
      </c>
      <c r="AV351">
        <f t="shared" si="129"/>
        <v>0</v>
      </c>
      <c r="AW351">
        <v>0</v>
      </c>
      <c r="AX351">
        <f t="shared" si="132"/>
        <v>0</v>
      </c>
      <c r="AY351">
        <f t="shared" si="130"/>
        <v>0</v>
      </c>
    </row>
    <row r="352" spans="1:51">
      <c r="A352" s="1" t="s">
        <v>460</v>
      </c>
      <c r="B352" s="6">
        <v>20298378</v>
      </c>
      <c r="F352" t="s">
        <v>105</v>
      </c>
      <c r="G352" s="1">
        <v>25</v>
      </c>
      <c r="H352" t="s">
        <v>106</v>
      </c>
      <c r="I352">
        <v>1.02</v>
      </c>
      <c r="J352">
        <f t="shared" si="133"/>
        <v>0</v>
      </c>
      <c r="K352">
        <v>6</v>
      </c>
      <c r="L352">
        <f t="shared" si="131"/>
        <v>0</v>
      </c>
      <c r="M352">
        <v>0</v>
      </c>
      <c r="N352">
        <f t="shared" si="115"/>
        <v>0</v>
      </c>
      <c r="O352">
        <v>0</v>
      </c>
      <c r="P352">
        <f t="shared" si="116"/>
        <v>0</v>
      </c>
      <c r="Q352">
        <v>0</v>
      </c>
      <c r="R352">
        <f t="shared" si="117"/>
        <v>0</v>
      </c>
      <c r="S352">
        <v>0</v>
      </c>
      <c r="T352">
        <f t="shared" si="113"/>
        <v>0</v>
      </c>
      <c r="U352">
        <v>0</v>
      </c>
      <c r="V352">
        <f t="shared" si="114"/>
        <v>0</v>
      </c>
      <c r="W352">
        <v>0</v>
      </c>
      <c r="X352">
        <f t="shared" si="118"/>
        <v>0</v>
      </c>
      <c r="Y352">
        <v>0</v>
      </c>
      <c r="Z352">
        <f t="shared" si="119"/>
        <v>0</v>
      </c>
      <c r="AA352">
        <v>0</v>
      </c>
      <c r="AB352">
        <f t="shared" si="120"/>
        <v>0</v>
      </c>
      <c r="AC352">
        <v>7.7</v>
      </c>
      <c r="AD352">
        <f t="shared" si="112"/>
        <v>0</v>
      </c>
      <c r="AE352">
        <v>7.6</v>
      </c>
      <c r="AF352">
        <f t="shared" si="121"/>
        <v>0</v>
      </c>
      <c r="AG352">
        <v>8.1</v>
      </c>
      <c r="AH352">
        <f t="shared" si="122"/>
        <v>0</v>
      </c>
      <c r="AI352">
        <v>0.12</v>
      </c>
      <c r="AJ352">
        <f t="shared" si="123"/>
        <v>0</v>
      </c>
      <c r="AK352">
        <v>330.9</v>
      </c>
      <c r="AL352">
        <f t="shared" si="124"/>
        <v>1</v>
      </c>
      <c r="AM352">
        <v>0.6</v>
      </c>
      <c r="AN352">
        <f t="shared" si="125"/>
        <v>1</v>
      </c>
      <c r="AO352">
        <v>31.2</v>
      </c>
      <c r="AP352">
        <f t="shared" si="126"/>
        <v>1</v>
      </c>
      <c r="AQ352">
        <v>0.6</v>
      </c>
      <c r="AR352">
        <f t="shared" si="127"/>
        <v>0</v>
      </c>
      <c r="AS352">
        <v>0.12</v>
      </c>
      <c r="AT352">
        <f t="shared" si="128"/>
        <v>0</v>
      </c>
      <c r="AU352">
        <v>1</v>
      </c>
      <c r="AV352">
        <f t="shared" si="129"/>
        <v>0</v>
      </c>
      <c r="AW352">
        <v>0</v>
      </c>
      <c r="AX352">
        <f t="shared" si="132"/>
        <v>0</v>
      </c>
      <c r="AY352">
        <f t="shared" si="130"/>
        <v>3</v>
      </c>
    </row>
    <row r="353" spans="1:51">
      <c r="A353" s="1" t="s">
        <v>461</v>
      </c>
      <c r="B353" s="6">
        <v>20298377</v>
      </c>
      <c r="F353" t="s">
        <v>102</v>
      </c>
      <c r="G353" s="1">
        <v>77</v>
      </c>
      <c r="H353" t="s">
        <v>462</v>
      </c>
      <c r="I353">
        <v>1.016</v>
      </c>
      <c r="J353">
        <f t="shared" si="133"/>
        <v>0</v>
      </c>
      <c r="K353">
        <v>5.5</v>
      </c>
      <c r="L353">
        <f t="shared" si="131"/>
        <v>0</v>
      </c>
      <c r="M353">
        <v>0.1</v>
      </c>
      <c r="N353">
        <f t="shared" si="115"/>
        <v>0</v>
      </c>
      <c r="O353">
        <v>0</v>
      </c>
      <c r="P353">
        <f t="shared" si="116"/>
        <v>0</v>
      </c>
      <c r="Q353">
        <v>0</v>
      </c>
      <c r="R353">
        <f t="shared" si="117"/>
        <v>0</v>
      </c>
      <c r="S353">
        <v>0</v>
      </c>
      <c r="T353">
        <f t="shared" si="113"/>
        <v>0</v>
      </c>
      <c r="U353">
        <v>0</v>
      </c>
      <c r="V353">
        <f t="shared" si="114"/>
        <v>0</v>
      </c>
      <c r="W353">
        <v>0</v>
      </c>
      <c r="X353">
        <f t="shared" si="118"/>
        <v>0</v>
      </c>
      <c r="Y353">
        <v>0</v>
      </c>
      <c r="Z353">
        <f t="shared" si="119"/>
        <v>0</v>
      </c>
      <c r="AA353">
        <v>0</v>
      </c>
      <c r="AB353">
        <f t="shared" si="120"/>
        <v>0</v>
      </c>
      <c r="AC353">
        <v>15.2</v>
      </c>
      <c r="AD353">
        <f t="shared" si="112"/>
        <v>1</v>
      </c>
      <c r="AE353">
        <v>23</v>
      </c>
      <c r="AF353">
        <f t="shared" si="121"/>
        <v>1</v>
      </c>
      <c r="AG353">
        <v>1.2</v>
      </c>
      <c r="AH353">
        <f t="shared" si="122"/>
        <v>0</v>
      </c>
      <c r="AI353">
        <v>1.42</v>
      </c>
      <c r="AJ353">
        <f t="shared" si="123"/>
        <v>0</v>
      </c>
      <c r="AK353">
        <v>1.8</v>
      </c>
      <c r="AL353">
        <f t="shared" si="124"/>
        <v>0</v>
      </c>
      <c r="AM353">
        <v>0.1</v>
      </c>
      <c r="AN353">
        <f t="shared" si="125"/>
        <v>0</v>
      </c>
      <c r="AO353">
        <v>0</v>
      </c>
      <c r="AP353">
        <f t="shared" si="126"/>
        <v>0</v>
      </c>
      <c r="AQ353">
        <v>0.6</v>
      </c>
      <c r="AR353">
        <f t="shared" si="127"/>
        <v>0</v>
      </c>
      <c r="AS353">
        <v>1.42</v>
      </c>
      <c r="AT353">
        <f t="shared" si="128"/>
        <v>1</v>
      </c>
      <c r="AU353">
        <v>0</v>
      </c>
      <c r="AV353">
        <f t="shared" si="129"/>
        <v>0</v>
      </c>
      <c r="AW353">
        <v>0</v>
      </c>
      <c r="AX353">
        <f t="shared" si="132"/>
        <v>0</v>
      </c>
      <c r="AY353">
        <f t="shared" si="130"/>
        <v>3</v>
      </c>
    </row>
    <row r="354" spans="1:51">
      <c r="A354" s="1" t="s">
        <v>463</v>
      </c>
      <c r="B354" s="6">
        <v>20298376</v>
      </c>
      <c r="F354" t="s">
        <v>102</v>
      </c>
      <c r="G354" s="1">
        <v>20</v>
      </c>
      <c r="H354" t="s">
        <v>106</v>
      </c>
      <c r="I354">
        <v>1.032</v>
      </c>
      <c r="J354">
        <f t="shared" si="133"/>
        <v>1</v>
      </c>
      <c r="K354">
        <v>6</v>
      </c>
      <c r="L354">
        <f t="shared" si="131"/>
        <v>0</v>
      </c>
      <c r="M354">
        <v>0.3</v>
      </c>
      <c r="N354">
        <f t="shared" si="115"/>
        <v>1</v>
      </c>
      <c r="O354">
        <v>0</v>
      </c>
      <c r="P354">
        <f t="shared" si="116"/>
        <v>0</v>
      </c>
      <c r="Q354">
        <v>0</v>
      </c>
      <c r="R354">
        <f t="shared" si="117"/>
        <v>0</v>
      </c>
      <c r="S354">
        <v>0</v>
      </c>
      <c r="T354">
        <f t="shared" si="113"/>
        <v>0</v>
      </c>
      <c r="U354">
        <v>0</v>
      </c>
      <c r="V354">
        <f t="shared" si="114"/>
        <v>0</v>
      </c>
      <c r="W354">
        <v>0</v>
      </c>
      <c r="X354">
        <f t="shared" si="118"/>
        <v>0</v>
      </c>
      <c r="Y354">
        <v>0</v>
      </c>
      <c r="Z354">
        <f t="shared" si="119"/>
        <v>0</v>
      </c>
      <c r="AA354">
        <v>0</v>
      </c>
      <c r="AB354">
        <f t="shared" si="120"/>
        <v>0</v>
      </c>
      <c r="AC354">
        <v>5.0999999999999996</v>
      </c>
      <c r="AD354">
        <f t="shared" si="112"/>
        <v>0</v>
      </c>
      <c r="AE354">
        <v>1.8</v>
      </c>
      <c r="AF354">
        <f t="shared" si="121"/>
        <v>0</v>
      </c>
      <c r="AG354">
        <v>1.4</v>
      </c>
      <c r="AH354">
        <f t="shared" si="122"/>
        <v>0</v>
      </c>
      <c r="AI354">
        <v>0.24</v>
      </c>
      <c r="AJ354">
        <f t="shared" si="123"/>
        <v>0</v>
      </c>
      <c r="AK354">
        <v>0</v>
      </c>
      <c r="AL354">
        <f t="shared" si="124"/>
        <v>0</v>
      </c>
      <c r="AM354">
        <v>0.2</v>
      </c>
      <c r="AN354">
        <f t="shared" si="125"/>
        <v>0</v>
      </c>
      <c r="AO354">
        <v>0</v>
      </c>
      <c r="AP354">
        <f t="shared" si="126"/>
        <v>0</v>
      </c>
      <c r="AQ354">
        <v>1.2</v>
      </c>
      <c r="AR354">
        <f t="shared" si="127"/>
        <v>0</v>
      </c>
      <c r="AS354">
        <v>0.12</v>
      </c>
      <c r="AT354">
        <f t="shared" si="128"/>
        <v>0</v>
      </c>
      <c r="AU354">
        <v>9.9</v>
      </c>
      <c r="AV354">
        <f t="shared" si="129"/>
        <v>1</v>
      </c>
      <c r="AW354">
        <v>0</v>
      </c>
      <c r="AX354">
        <f t="shared" si="132"/>
        <v>0</v>
      </c>
      <c r="AY354">
        <f t="shared" si="130"/>
        <v>2</v>
      </c>
    </row>
    <row r="355" spans="1:51">
      <c r="A355" s="1" t="s">
        <v>464</v>
      </c>
      <c r="B355" s="6">
        <v>20298375</v>
      </c>
      <c r="F355" t="s">
        <v>102</v>
      </c>
      <c r="G355" s="1">
        <v>24</v>
      </c>
      <c r="H355" t="s">
        <v>106</v>
      </c>
      <c r="I355">
        <v>1.0289999999999999</v>
      </c>
      <c r="J355">
        <f t="shared" si="133"/>
        <v>1</v>
      </c>
      <c r="K355">
        <v>5.5</v>
      </c>
      <c r="L355">
        <f t="shared" si="131"/>
        <v>0</v>
      </c>
      <c r="M355">
        <v>0.1</v>
      </c>
      <c r="N355">
        <f t="shared" si="115"/>
        <v>0</v>
      </c>
      <c r="O355">
        <v>0</v>
      </c>
      <c r="P355">
        <f t="shared" si="116"/>
        <v>0</v>
      </c>
      <c r="Q355">
        <v>0</v>
      </c>
      <c r="R355">
        <f t="shared" si="117"/>
        <v>0</v>
      </c>
      <c r="S355">
        <v>0</v>
      </c>
      <c r="T355">
        <f t="shared" si="113"/>
        <v>0</v>
      </c>
      <c r="U355">
        <v>0</v>
      </c>
      <c r="V355">
        <f t="shared" si="114"/>
        <v>0</v>
      </c>
      <c r="W355">
        <v>0</v>
      </c>
      <c r="X355">
        <f t="shared" si="118"/>
        <v>0</v>
      </c>
      <c r="Y355">
        <v>0</v>
      </c>
      <c r="Z355">
        <f t="shared" si="119"/>
        <v>0</v>
      </c>
      <c r="AA355">
        <v>0</v>
      </c>
      <c r="AB355">
        <f t="shared" si="120"/>
        <v>0</v>
      </c>
      <c r="AC355">
        <v>1.2</v>
      </c>
      <c r="AD355">
        <f t="shared" si="112"/>
        <v>0</v>
      </c>
      <c r="AE355">
        <v>2.8</v>
      </c>
      <c r="AF355">
        <f t="shared" si="121"/>
        <v>0</v>
      </c>
      <c r="AG355">
        <v>2</v>
      </c>
      <c r="AH355">
        <f t="shared" si="122"/>
        <v>0</v>
      </c>
      <c r="AI355">
        <v>0.51</v>
      </c>
      <c r="AJ355">
        <f t="shared" si="123"/>
        <v>0</v>
      </c>
      <c r="AK355">
        <v>0.9</v>
      </c>
      <c r="AL355">
        <f t="shared" si="124"/>
        <v>0</v>
      </c>
      <c r="AM355">
        <v>0</v>
      </c>
      <c r="AN355">
        <f t="shared" si="125"/>
        <v>0</v>
      </c>
      <c r="AO355">
        <v>0</v>
      </c>
      <c r="AP355">
        <f t="shared" si="126"/>
        <v>0</v>
      </c>
      <c r="AQ355">
        <v>0.6</v>
      </c>
      <c r="AR355">
        <f t="shared" si="127"/>
        <v>0</v>
      </c>
      <c r="AS355">
        <v>0.25</v>
      </c>
      <c r="AT355">
        <f t="shared" si="128"/>
        <v>0</v>
      </c>
      <c r="AU355">
        <v>14.4</v>
      </c>
      <c r="AV355">
        <f t="shared" si="129"/>
        <v>1</v>
      </c>
      <c r="AW355">
        <v>0</v>
      </c>
      <c r="AX355">
        <f t="shared" si="132"/>
        <v>0</v>
      </c>
      <c r="AY355">
        <f t="shared" si="130"/>
        <v>1</v>
      </c>
    </row>
    <row r="356" spans="1:51">
      <c r="A356" s="1" t="s">
        <v>465</v>
      </c>
      <c r="B356" s="6">
        <v>20298373</v>
      </c>
      <c r="F356" t="s">
        <v>105</v>
      </c>
      <c r="G356" s="1">
        <v>60</v>
      </c>
      <c r="H356" t="s">
        <v>103</v>
      </c>
      <c r="I356">
        <v>1.0029999999999999</v>
      </c>
      <c r="J356">
        <f t="shared" si="133"/>
        <v>1</v>
      </c>
      <c r="K356">
        <v>5</v>
      </c>
      <c r="L356">
        <f t="shared" si="131"/>
        <v>0</v>
      </c>
      <c r="M356">
        <v>0</v>
      </c>
      <c r="N356">
        <f t="shared" si="115"/>
        <v>0</v>
      </c>
      <c r="O356">
        <v>0</v>
      </c>
      <c r="P356">
        <f t="shared" si="116"/>
        <v>0</v>
      </c>
      <c r="Q356">
        <v>0</v>
      </c>
      <c r="R356">
        <f t="shared" si="117"/>
        <v>0</v>
      </c>
      <c r="S356">
        <v>0</v>
      </c>
      <c r="T356">
        <f t="shared" si="113"/>
        <v>0</v>
      </c>
      <c r="U356">
        <v>0</v>
      </c>
      <c r="V356">
        <f t="shared" si="114"/>
        <v>0</v>
      </c>
      <c r="W356">
        <v>0</v>
      </c>
      <c r="X356">
        <f t="shared" si="118"/>
        <v>0</v>
      </c>
      <c r="Y356">
        <v>0</v>
      </c>
      <c r="Z356">
        <f t="shared" si="119"/>
        <v>0</v>
      </c>
      <c r="AA356">
        <v>0</v>
      </c>
      <c r="AB356">
        <f t="shared" si="120"/>
        <v>0</v>
      </c>
      <c r="AC356">
        <v>2.2000000000000002</v>
      </c>
      <c r="AD356">
        <f t="shared" si="112"/>
        <v>0</v>
      </c>
      <c r="AE356">
        <v>9.4</v>
      </c>
      <c r="AF356">
        <f t="shared" si="121"/>
        <v>0</v>
      </c>
      <c r="AG356">
        <v>0.6</v>
      </c>
      <c r="AH356">
        <f t="shared" si="122"/>
        <v>0</v>
      </c>
      <c r="AI356">
        <v>0</v>
      </c>
      <c r="AJ356">
        <f t="shared" si="123"/>
        <v>0</v>
      </c>
      <c r="AK356">
        <v>2.7</v>
      </c>
      <c r="AL356">
        <f t="shared" si="124"/>
        <v>0</v>
      </c>
      <c r="AM356">
        <v>0.1</v>
      </c>
      <c r="AN356">
        <f t="shared" si="125"/>
        <v>0</v>
      </c>
      <c r="AO356">
        <v>0</v>
      </c>
      <c r="AP356">
        <f t="shared" si="126"/>
        <v>0</v>
      </c>
      <c r="AQ356">
        <v>0.2</v>
      </c>
      <c r="AR356">
        <f t="shared" si="127"/>
        <v>0</v>
      </c>
      <c r="AS356">
        <v>0</v>
      </c>
      <c r="AT356">
        <f t="shared" si="128"/>
        <v>0</v>
      </c>
      <c r="AU356">
        <v>0</v>
      </c>
      <c r="AV356">
        <f t="shared" si="129"/>
        <v>0</v>
      </c>
      <c r="AW356">
        <v>0</v>
      </c>
      <c r="AX356">
        <f t="shared" si="132"/>
        <v>0</v>
      </c>
      <c r="AY356">
        <f t="shared" si="130"/>
        <v>0</v>
      </c>
    </row>
    <row r="357" spans="1:51">
      <c r="A357" s="1" t="s">
        <v>466</v>
      </c>
      <c r="B357" s="6">
        <v>20298372</v>
      </c>
      <c r="F357" t="s">
        <v>105</v>
      </c>
      <c r="G357" s="1">
        <v>55</v>
      </c>
      <c r="H357" t="s">
        <v>103</v>
      </c>
      <c r="I357">
        <v>1.0049999999999999</v>
      </c>
      <c r="J357">
        <f t="shared" si="133"/>
        <v>1</v>
      </c>
      <c r="K357">
        <v>5.5</v>
      </c>
      <c r="L357">
        <f t="shared" si="131"/>
        <v>0</v>
      </c>
      <c r="M357">
        <v>0</v>
      </c>
      <c r="N357">
        <f t="shared" si="115"/>
        <v>0</v>
      </c>
      <c r="O357">
        <v>0</v>
      </c>
      <c r="P357">
        <f t="shared" si="116"/>
        <v>0</v>
      </c>
      <c r="Q357">
        <v>0</v>
      </c>
      <c r="R357">
        <f t="shared" si="117"/>
        <v>0</v>
      </c>
      <c r="S357">
        <v>0</v>
      </c>
      <c r="T357">
        <f t="shared" si="113"/>
        <v>0</v>
      </c>
      <c r="U357">
        <v>0</v>
      </c>
      <c r="V357">
        <f t="shared" si="114"/>
        <v>0</v>
      </c>
      <c r="W357">
        <v>0</v>
      </c>
      <c r="X357">
        <f t="shared" si="118"/>
        <v>0</v>
      </c>
      <c r="Y357">
        <v>0</v>
      </c>
      <c r="Z357">
        <f t="shared" si="119"/>
        <v>0</v>
      </c>
      <c r="AA357">
        <v>0</v>
      </c>
      <c r="AB357">
        <f t="shared" si="120"/>
        <v>0</v>
      </c>
      <c r="AC357">
        <v>1.5</v>
      </c>
      <c r="AD357">
        <f t="shared" si="112"/>
        <v>0</v>
      </c>
      <c r="AE357">
        <v>0.2</v>
      </c>
      <c r="AF357">
        <f t="shared" si="121"/>
        <v>0</v>
      </c>
      <c r="AG357">
        <v>1.1000000000000001</v>
      </c>
      <c r="AH357">
        <f t="shared" si="122"/>
        <v>0</v>
      </c>
      <c r="AI357">
        <v>0.12</v>
      </c>
      <c r="AJ357">
        <f t="shared" si="123"/>
        <v>0</v>
      </c>
      <c r="AK357">
        <v>6.4</v>
      </c>
      <c r="AL357">
        <f t="shared" si="124"/>
        <v>0</v>
      </c>
      <c r="AM357">
        <v>0</v>
      </c>
      <c r="AN357">
        <f t="shared" si="125"/>
        <v>0</v>
      </c>
      <c r="AO357">
        <v>0</v>
      </c>
      <c r="AP357">
        <f t="shared" si="126"/>
        <v>0</v>
      </c>
      <c r="AQ357">
        <v>0.1</v>
      </c>
      <c r="AR357">
        <f t="shared" si="127"/>
        <v>0</v>
      </c>
      <c r="AS357">
        <v>0.12</v>
      </c>
      <c r="AT357">
        <f t="shared" si="128"/>
        <v>0</v>
      </c>
      <c r="AU357">
        <v>0</v>
      </c>
      <c r="AV357">
        <f t="shared" si="129"/>
        <v>0</v>
      </c>
      <c r="AW357">
        <v>0</v>
      </c>
      <c r="AX357">
        <f t="shared" si="132"/>
        <v>0</v>
      </c>
      <c r="AY357">
        <f t="shared" si="130"/>
        <v>0</v>
      </c>
    </row>
    <row r="358" spans="1:51">
      <c r="A358" s="1" t="s">
        <v>467</v>
      </c>
      <c r="B358" s="6">
        <v>20298371</v>
      </c>
      <c r="F358" t="s">
        <v>105</v>
      </c>
      <c r="G358" s="1">
        <v>64</v>
      </c>
      <c r="H358" t="s">
        <v>110</v>
      </c>
      <c r="I358">
        <v>1.0069999999999999</v>
      </c>
      <c r="J358">
        <f t="shared" si="133"/>
        <v>1</v>
      </c>
      <c r="K358">
        <v>6</v>
      </c>
      <c r="L358">
        <f t="shared" si="131"/>
        <v>0</v>
      </c>
      <c r="M358">
        <v>0</v>
      </c>
      <c r="N358">
        <f t="shared" si="115"/>
        <v>0</v>
      </c>
      <c r="O358">
        <v>0</v>
      </c>
      <c r="P358">
        <f t="shared" si="116"/>
        <v>0</v>
      </c>
      <c r="Q358">
        <v>0</v>
      </c>
      <c r="R358">
        <f t="shared" si="117"/>
        <v>0</v>
      </c>
      <c r="S358">
        <v>0</v>
      </c>
      <c r="T358">
        <f t="shared" si="113"/>
        <v>0</v>
      </c>
      <c r="U358">
        <v>0</v>
      </c>
      <c r="V358">
        <f t="shared" si="114"/>
        <v>0</v>
      </c>
      <c r="W358">
        <v>0</v>
      </c>
      <c r="X358">
        <f t="shared" si="118"/>
        <v>0</v>
      </c>
      <c r="Y358">
        <v>0</v>
      </c>
      <c r="Z358">
        <f t="shared" si="119"/>
        <v>0</v>
      </c>
      <c r="AA358">
        <v>0</v>
      </c>
      <c r="AB358">
        <f t="shared" si="120"/>
        <v>0</v>
      </c>
      <c r="AC358">
        <v>8.9</v>
      </c>
      <c r="AD358">
        <f t="shared" si="112"/>
        <v>0</v>
      </c>
      <c r="AE358">
        <v>5.9</v>
      </c>
      <c r="AF358">
        <f t="shared" si="121"/>
        <v>0</v>
      </c>
      <c r="AG358">
        <v>5.0999999999999996</v>
      </c>
      <c r="AH358">
        <f t="shared" si="122"/>
        <v>0</v>
      </c>
      <c r="AI358">
        <v>0.12</v>
      </c>
      <c r="AJ358">
        <f t="shared" si="123"/>
        <v>0</v>
      </c>
      <c r="AK358">
        <v>70.8</v>
      </c>
      <c r="AL358">
        <f t="shared" si="124"/>
        <v>0</v>
      </c>
      <c r="AM358">
        <v>0</v>
      </c>
      <c r="AN358">
        <f t="shared" si="125"/>
        <v>0</v>
      </c>
      <c r="AO358">
        <v>0</v>
      </c>
      <c r="AP358">
        <f t="shared" si="126"/>
        <v>0</v>
      </c>
      <c r="AQ358">
        <v>0.7</v>
      </c>
      <c r="AR358">
        <f t="shared" si="127"/>
        <v>0</v>
      </c>
      <c r="AS358">
        <v>0.12</v>
      </c>
      <c r="AT358">
        <f t="shared" si="128"/>
        <v>0</v>
      </c>
      <c r="AU358">
        <v>0</v>
      </c>
      <c r="AV358">
        <f t="shared" si="129"/>
        <v>0</v>
      </c>
      <c r="AW358">
        <v>0</v>
      </c>
      <c r="AX358">
        <f t="shared" si="132"/>
        <v>0</v>
      </c>
      <c r="AY358">
        <f t="shared" si="130"/>
        <v>0</v>
      </c>
    </row>
    <row r="359" spans="1:51">
      <c r="A359" s="1" t="s">
        <v>468</v>
      </c>
      <c r="B359" s="6">
        <v>20298370</v>
      </c>
      <c r="F359" t="s">
        <v>102</v>
      </c>
      <c r="G359" s="1">
        <v>21</v>
      </c>
      <c r="H359" t="s">
        <v>106</v>
      </c>
      <c r="I359">
        <v>1.0309999999999999</v>
      </c>
      <c r="J359">
        <f t="shared" si="133"/>
        <v>1</v>
      </c>
      <c r="K359">
        <v>5.5</v>
      </c>
      <c r="L359">
        <f t="shared" si="131"/>
        <v>0</v>
      </c>
      <c r="M359">
        <v>0.1</v>
      </c>
      <c r="N359">
        <f t="shared" si="115"/>
        <v>0</v>
      </c>
      <c r="O359">
        <v>0</v>
      </c>
      <c r="P359">
        <f t="shared" si="116"/>
        <v>0</v>
      </c>
      <c r="Q359">
        <v>0</v>
      </c>
      <c r="R359">
        <f t="shared" si="117"/>
        <v>0</v>
      </c>
      <c r="S359">
        <v>0</v>
      </c>
      <c r="T359">
        <f t="shared" si="113"/>
        <v>0</v>
      </c>
      <c r="U359">
        <v>0</v>
      </c>
      <c r="V359">
        <f t="shared" si="114"/>
        <v>0</v>
      </c>
      <c r="W359">
        <v>0</v>
      </c>
      <c r="X359">
        <f t="shared" si="118"/>
        <v>0</v>
      </c>
      <c r="Y359">
        <v>0</v>
      </c>
      <c r="Z359">
        <f t="shared" si="119"/>
        <v>0</v>
      </c>
      <c r="AA359">
        <v>0</v>
      </c>
      <c r="AB359">
        <f t="shared" si="120"/>
        <v>0</v>
      </c>
      <c r="AC359">
        <v>2.2999999999999998</v>
      </c>
      <c r="AD359">
        <f t="shared" si="112"/>
        <v>0</v>
      </c>
      <c r="AE359">
        <v>2</v>
      </c>
      <c r="AF359">
        <f t="shared" si="121"/>
        <v>0</v>
      </c>
      <c r="AG359">
        <v>0.2</v>
      </c>
      <c r="AH359">
        <f t="shared" si="122"/>
        <v>0</v>
      </c>
      <c r="AI359">
        <v>0.25</v>
      </c>
      <c r="AJ359">
        <f t="shared" si="123"/>
        <v>0</v>
      </c>
      <c r="AK359">
        <v>0.9</v>
      </c>
      <c r="AL359">
        <f t="shared" si="124"/>
        <v>0</v>
      </c>
      <c r="AM359">
        <v>0</v>
      </c>
      <c r="AN359">
        <f t="shared" si="125"/>
        <v>0</v>
      </c>
      <c r="AO359">
        <v>0</v>
      </c>
      <c r="AP359">
        <f t="shared" si="126"/>
        <v>0</v>
      </c>
      <c r="AQ359">
        <v>0.1</v>
      </c>
      <c r="AR359">
        <f t="shared" si="127"/>
        <v>0</v>
      </c>
      <c r="AS359">
        <v>0</v>
      </c>
      <c r="AT359">
        <f t="shared" si="128"/>
        <v>0</v>
      </c>
      <c r="AU359">
        <v>0.6</v>
      </c>
      <c r="AV359">
        <f t="shared" si="129"/>
        <v>0</v>
      </c>
      <c r="AW359">
        <v>0</v>
      </c>
      <c r="AX359">
        <f t="shared" si="132"/>
        <v>0</v>
      </c>
      <c r="AY359">
        <f t="shared" si="130"/>
        <v>0</v>
      </c>
    </row>
    <row r="360" spans="1:51">
      <c r="A360" s="1" t="s">
        <v>469</v>
      </c>
      <c r="B360" s="6">
        <v>20298369</v>
      </c>
      <c r="F360" t="s">
        <v>105</v>
      </c>
      <c r="G360" s="1">
        <v>68</v>
      </c>
      <c r="H360" t="s">
        <v>103</v>
      </c>
      <c r="I360">
        <v>1.0089999999999999</v>
      </c>
      <c r="J360">
        <f t="shared" si="133"/>
        <v>1</v>
      </c>
      <c r="K360">
        <v>6.5</v>
      </c>
      <c r="L360">
        <f t="shared" si="131"/>
        <v>0</v>
      </c>
      <c r="M360">
        <v>0</v>
      </c>
      <c r="N360">
        <f t="shared" si="115"/>
        <v>0</v>
      </c>
      <c r="O360">
        <v>0</v>
      </c>
      <c r="P360">
        <f t="shared" si="116"/>
        <v>0</v>
      </c>
      <c r="Q360">
        <v>0</v>
      </c>
      <c r="R360">
        <f t="shared" si="117"/>
        <v>0</v>
      </c>
      <c r="S360">
        <v>0</v>
      </c>
      <c r="T360">
        <f t="shared" si="113"/>
        <v>0</v>
      </c>
      <c r="U360">
        <v>0</v>
      </c>
      <c r="V360">
        <f t="shared" si="114"/>
        <v>0</v>
      </c>
      <c r="W360">
        <v>0</v>
      </c>
      <c r="X360">
        <f t="shared" si="118"/>
        <v>0</v>
      </c>
      <c r="Y360">
        <v>0</v>
      </c>
      <c r="Z360">
        <f t="shared" si="119"/>
        <v>0</v>
      </c>
      <c r="AA360">
        <v>0</v>
      </c>
      <c r="AB360">
        <f t="shared" si="120"/>
        <v>0</v>
      </c>
      <c r="AC360">
        <v>0.7</v>
      </c>
      <c r="AD360">
        <f t="shared" si="112"/>
        <v>0</v>
      </c>
      <c r="AE360">
        <v>2.2999999999999998</v>
      </c>
      <c r="AF360">
        <f t="shared" si="121"/>
        <v>0</v>
      </c>
      <c r="AG360">
        <v>0.7</v>
      </c>
      <c r="AH360">
        <f t="shared" si="122"/>
        <v>0</v>
      </c>
      <c r="AI360">
        <v>0</v>
      </c>
      <c r="AJ360">
        <f t="shared" si="123"/>
        <v>0</v>
      </c>
      <c r="AK360">
        <v>0</v>
      </c>
      <c r="AL360">
        <f t="shared" si="124"/>
        <v>0</v>
      </c>
      <c r="AM360">
        <v>0</v>
      </c>
      <c r="AN360">
        <f t="shared" si="125"/>
        <v>0</v>
      </c>
      <c r="AO360">
        <v>0</v>
      </c>
      <c r="AP360">
        <f t="shared" si="126"/>
        <v>0</v>
      </c>
      <c r="AQ360">
        <v>0.5</v>
      </c>
      <c r="AR360">
        <f t="shared" si="127"/>
        <v>0</v>
      </c>
      <c r="AS360">
        <v>0</v>
      </c>
      <c r="AT360">
        <f t="shared" si="128"/>
        <v>0</v>
      </c>
      <c r="AU360">
        <v>0</v>
      </c>
      <c r="AV360">
        <f t="shared" si="129"/>
        <v>0</v>
      </c>
      <c r="AW360">
        <v>0</v>
      </c>
      <c r="AX360">
        <f t="shared" si="132"/>
        <v>0</v>
      </c>
      <c r="AY360">
        <f t="shared" si="130"/>
        <v>0</v>
      </c>
    </row>
    <row r="361" spans="1:51">
      <c r="A361" s="1" t="s">
        <v>470</v>
      </c>
      <c r="B361" s="6">
        <v>20298368</v>
      </c>
      <c r="F361" t="s">
        <v>105</v>
      </c>
      <c r="G361" s="1">
        <v>48</v>
      </c>
      <c r="H361" t="s">
        <v>110</v>
      </c>
      <c r="I361">
        <v>1.0069999999999999</v>
      </c>
      <c r="J361">
        <f t="shared" si="133"/>
        <v>1</v>
      </c>
      <c r="K361">
        <v>5</v>
      </c>
      <c r="L361">
        <f t="shared" si="131"/>
        <v>0</v>
      </c>
      <c r="M361">
        <v>0</v>
      </c>
      <c r="N361">
        <f t="shared" si="115"/>
        <v>0</v>
      </c>
      <c r="O361">
        <v>0</v>
      </c>
      <c r="P361">
        <f t="shared" si="116"/>
        <v>0</v>
      </c>
      <c r="Q361">
        <v>0</v>
      </c>
      <c r="R361">
        <f t="shared" si="117"/>
        <v>0</v>
      </c>
      <c r="S361">
        <v>0</v>
      </c>
      <c r="T361">
        <f t="shared" si="113"/>
        <v>0</v>
      </c>
      <c r="U361">
        <v>0</v>
      </c>
      <c r="V361">
        <f t="shared" si="114"/>
        <v>0</v>
      </c>
      <c r="W361">
        <v>0</v>
      </c>
      <c r="X361">
        <f t="shared" si="118"/>
        <v>0</v>
      </c>
      <c r="Y361">
        <v>0</v>
      </c>
      <c r="Z361">
        <f t="shared" si="119"/>
        <v>0</v>
      </c>
      <c r="AA361">
        <v>0.3</v>
      </c>
      <c r="AB361">
        <f t="shared" si="120"/>
        <v>1</v>
      </c>
      <c r="AC361">
        <v>1.4</v>
      </c>
      <c r="AD361">
        <f t="shared" ref="AD361:AD424" si="134">IF(EXACT($F361,"m"),IF(AC361&gt;=0,IF(AC361&lt;=13.6,0,1),1),IF(AC361&gt;=0,IF(AC361&lt;=22.7,0,1),1))</f>
        <v>0</v>
      </c>
      <c r="AE361">
        <v>1.1000000000000001</v>
      </c>
      <c r="AF361">
        <f t="shared" si="121"/>
        <v>0</v>
      </c>
      <c r="AG361">
        <v>0.1</v>
      </c>
      <c r="AH361">
        <f t="shared" si="122"/>
        <v>0</v>
      </c>
      <c r="AI361">
        <v>0</v>
      </c>
      <c r="AJ361">
        <f t="shared" si="123"/>
        <v>0</v>
      </c>
      <c r="AK361">
        <v>0.9</v>
      </c>
      <c r="AL361">
        <f t="shared" si="124"/>
        <v>0</v>
      </c>
      <c r="AM361">
        <v>0</v>
      </c>
      <c r="AN361">
        <f t="shared" si="125"/>
        <v>0</v>
      </c>
      <c r="AO361">
        <v>0</v>
      </c>
      <c r="AP361">
        <f t="shared" si="126"/>
        <v>0</v>
      </c>
      <c r="AQ361">
        <v>0</v>
      </c>
      <c r="AR361">
        <f t="shared" si="127"/>
        <v>0</v>
      </c>
      <c r="AS361">
        <v>0</v>
      </c>
      <c r="AT361">
        <f t="shared" si="128"/>
        <v>0</v>
      </c>
      <c r="AU361">
        <v>0</v>
      </c>
      <c r="AV361">
        <f t="shared" si="129"/>
        <v>0</v>
      </c>
      <c r="AW361">
        <v>0</v>
      </c>
      <c r="AX361">
        <f t="shared" si="132"/>
        <v>0</v>
      </c>
      <c r="AY361">
        <f t="shared" si="130"/>
        <v>1</v>
      </c>
    </row>
    <row r="362" spans="1:51">
      <c r="A362" s="1" t="s">
        <v>471</v>
      </c>
      <c r="B362" s="6">
        <v>20298367</v>
      </c>
      <c r="F362" t="s">
        <v>105</v>
      </c>
      <c r="G362" s="1">
        <v>78</v>
      </c>
      <c r="H362" t="s">
        <v>110</v>
      </c>
      <c r="I362">
        <v>1.0069999999999999</v>
      </c>
      <c r="J362">
        <f t="shared" si="133"/>
        <v>1</v>
      </c>
      <c r="K362">
        <v>5.5</v>
      </c>
      <c r="L362">
        <f t="shared" si="131"/>
        <v>0</v>
      </c>
      <c r="M362">
        <v>0</v>
      </c>
      <c r="N362">
        <f t="shared" si="115"/>
        <v>0</v>
      </c>
      <c r="O362">
        <v>0</v>
      </c>
      <c r="P362">
        <f t="shared" si="116"/>
        <v>0</v>
      </c>
      <c r="Q362">
        <v>0</v>
      </c>
      <c r="R362">
        <f t="shared" si="117"/>
        <v>0</v>
      </c>
      <c r="S362">
        <v>0</v>
      </c>
      <c r="T362">
        <f t="shared" si="113"/>
        <v>0</v>
      </c>
      <c r="U362">
        <v>0</v>
      </c>
      <c r="V362">
        <f t="shared" si="114"/>
        <v>0</v>
      </c>
      <c r="W362">
        <v>0</v>
      </c>
      <c r="X362">
        <f t="shared" si="118"/>
        <v>0</v>
      </c>
      <c r="Y362">
        <v>0</v>
      </c>
      <c r="Z362">
        <f t="shared" si="119"/>
        <v>0</v>
      </c>
      <c r="AA362">
        <v>0</v>
      </c>
      <c r="AB362">
        <f t="shared" si="120"/>
        <v>0</v>
      </c>
      <c r="AC362">
        <v>7.3</v>
      </c>
      <c r="AD362">
        <f t="shared" si="134"/>
        <v>0</v>
      </c>
      <c r="AE362">
        <v>5.5</v>
      </c>
      <c r="AF362">
        <f t="shared" si="121"/>
        <v>0</v>
      </c>
      <c r="AG362">
        <v>1</v>
      </c>
      <c r="AH362">
        <f t="shared" si="122"/>
        <v>0</v>
      </c>
      <c r="AI362">
        <v>0</v>
      </c>
      <c r="AJ362">
        <f t="shared" si="123"/>
        <v>0</v>
      </c>
      <c r="AK362">
        <v>4.5999999999999996</v>
      </c>
      <c r="AL362">
        <f t="shared" si="124"/>
        <v>0</v>
      </c>
      <c r="AM362">
        <v>0.2</v>
      </c>
      <c r="AN362">
        <f t="shared" si="125"/>
        <v>0</v>
      </c>
      <c r="AO362">
        <v>0</v>
      </c>
      <c r="AP362">
        <f t="shared" si="126"/>
        <v>0</v>
      </c>
      <c r="AQ362">
        <v>0.7</v>
      </c>
      <c r="AR362">
        <f t="shared" si="127"/>
        <v>0</v>
      </c>
      <c r="AS362">
        <v>0</v>
      </c>
      <c r="AT362">
        <f t="shared" si="128"/>
        <v>0</v>
      </c>
      <c r="AU362">
        <v>0.1</v>
      </c>
      <c r="AV362">
        <f t="shared" si="129"/>
        <v>0</v>
      </c>
      <c r="AW362">
        <v>0</v>
      </c>
      <c r="AX362">
        <f t="shared" si="132"/>
        <v>0</v>
      </c>
      <c r="AY362">
        <f t="shared" si="130"/>
        <v>0</v>
      </c>
    </row>
    <row r="363" spans="1:51">
      <c r="A363" s="1" t="s">
        <v>472</v>
      </c>
      <c r="B363" s="6">
        <v>20298366</v>
      </c>
      <c r="F363" t="s">
        <v>102</v>
      </c>
      <c r="G363" s="1">
        <v>43</v>
      </c>
      <c r="H363" t="s">
        <v>110</v>
      </c>
      <c r="I363">
        <v>1.0169999999999999</v>
      </c>
      <c r="J363">
        <f t="shared" si="133"/>
        <v>0</v>
      </c>
      <c r="K363">
        <v>5.5</v>
      </c>
      <c r="L363">
        <f t="shared" si="131"/>
        <v>0</v>
      </c>
      <c r="M363">
        <v>0</v>
      </c>
      <c r="N363">
        <f t="shared" si="115"/>
        <v>0</v>
      </c>
      <c r="O363">
        <v>0</v>
      </c>
      <c r="P363">
        <f t="shared" si="116"/>
        <v>0</v>
      </c>
      <c r="Q363">
        <v>0</v>
      </c>
      <c r="R363">
        <f t="shared" si="117"/>
        <v>0</v>
      </c>
      <c r="S363">
        <v>0</v>
      </c>
      <c r="T363">
        <f t="shared" si="113"/>
        <v>0</v>
      </c>
      <c r="U363">
        <v>0</v>
      </c>
      <c r="V363">
        <f t="shared" si="114"/>
        <v>0</v>
      </c>
      <c r="W363">
        <v>0</v>
      </c>
      <c r="X363">
        <f t="shared" si="118"/>
        <v>0</v>
      </c>
      <c r="Y363">
        <v>0</v>
      </c>
      <c r="Z363">
        <f t="shared" si="119"/>
        <v>0</v>
      </c>
      <c r="AA363">
        <v>0</v>
      </c>
      <c r="AB363">
        <f t="shared" si="120"/>
        <v>0</v>
      </c>
      <c r="AC363">
        <v>1.4</v>
      </c>
      <c r="AD363">
        <f t="shared" si="134"/>
        <v>0</v>
      </c>
      <c r="AE363">
        <v>1.4</v>
      </c>
      <c r="AF363">
        <f t="shared" si="121"/>
        <v>0</v>
      </c>
      <c r="AG363">
        <v>1</v>
      </c>
      <c r="AH363">
        <f t="shared" si="122"/>
        <v>0</v>
      </c>
      <c r="AI363">
        <v>0</v>
      </c>
      <c r="AJ363">
        <f t="shared" si="123"/>
        <v>0</v>
      </c>
      <c r="AK363">
        <v>9.1999999999999993</v>
      </c>
      <c r="AL363">
        <f t="shared" si="124"/>
        <v>0</v>
      </c>
      <c r="AM363">
        <v>0</v>
      </c>
      <c r="AN363">
        <f t="shared" si="125"/>
        <v>0</v>
      </c>
      <c r="AO363">
        <v>0</v>
      </c>
      <c r="AP363">
        <f t="shared" si="126"/>
        <v>0</v>
      </c>
      <c r="AQ363">
        <v>0.3</v>
      </c>
      <c r="AR363">
        <f t="shared" si="127"/>
        <v>0</v>
      </c>
      <c r="AS363">
        <v>0</v>
      </c>
      <c r="AT363">
        <f t="shared" si="128"/>
        <v>0</v>
      </c>
      <c r="AU363">
        <v>2.6</v>
      </c>
      <c r="AV363">
        <f t="shared" si="129"/>
        <v>0</v>
      </c>
      <c r="AW363">
        <v>0</v>
      </c>
      <c r="AX363">
        <f t="shared" si="132"/>
        <v>0</v>
      </c>
      <c r="AY363">
        <f t="shared" si="130"/>
        <v>0</v>
      </c>
    </row>
    <row r="364" spans="1:51">
      <c r="A364" s="1" t="s">
        <v>473</v>
      </c>
      <c r="B364" s="6">
        <v>20298365</v>
      </c>
      <c r="F364" t="s">
        <v>105</v>
      </c>
      <c r="G364" s="1">
        <v>30</v>
      </c>
      <c r="H364" t="s">
        <v>106</v>
      </c>
      <c r="I364">
        <v>1.0309999999999999</v>
      </c>
      <c r="J364">
        <f t="shared" si="133"/>
        <v>1</v>
      </c>
      <c r="K364">
        <v>5.5</v>
      </c>
      <c r="L364">
        <f t="shared" si="131"/>
        <v>0</v>
      </c>
      <c r="M364">
        <v>0.2</v>
      </c>
      <c r="N364">
        <f t="shared" si="115"/>
        <v>0</v>
      </c>
      <c r="O364">
        <v>0</v>
      </c>
      <c r="P364">
        <f t="shared" si="116"/>
        <v>0</v>
      </c>
      <c r="Q364">
        <v>0</v>
      </c>
      <c r="R364">
        <f t="shared" si="117"/>
        <v>0</v>
      </c>
      <c r="S364">
        <v>0</v>
      </c>
      <c r="T364">
        <f t="shared" si="113"/>
        <v>0</v>
      </c>
      <c r="U364">
        <v>0</v>
      </c>
      <c r="V364">
        <f t="shared" si="114"/>
        <v>0</v>
      </c>
      <c r="W364">
        <v>0</v>
      </c>
      <c r="X364">
        <f t="shared" si="118"/>
        <v>0</v>
      </c>
      <c r="Y364">
        <v>0</v>
      </c>
      <c r="Z364">
        <f t="shared" si="119"/>
        <v>0</v>
      </c>
      <c r="AA364">
        <v>0</v>
      </c>
      <c r="AB364">
        <f t="shared" si="120"/>
        <v>0</v>
      </c>
      <c r="AC364">
        <v>36.1</v>
      </c>
      <c r="AD364">
        <f t="shared" si="134"/>
        <v>1</v>
      </c>
      <c r="AE364">
        <v>1.4</v>
      </c>
      <c r="AF364">
        <f t="shared" si="121"/>
        <v>0</v>
      </c>
      <c r="AG364">
        <v>3.3</v>
      </c>
      <c r="AH364">
        <f t="shared" si="122"/>
        <v>0</v>
      </c>
      <c r="AI364">
        <v>0.25</v>
      </c>
      <c r="AJ364">
        <f t="shared" si="123"/>
        <v>0</v>
      </c>
      <c r="AK364">
        <v>57.1</v>
      </c>
      <c r="AL364">
        <f t="shared" si="124"/>
        <v>0</v>
      </c>
      <c r="AM364">
        <v>2500.4</v>
      </c>
      <c r="AN364">
        <f t="shared" si="125"/>
        <v>1</v>
      </c>
      <c r="AO364">
        <v>0</v>
      </c>
      <c r="AP364">
        <f t="shared" si="126"/>
        <v>0</v>
      </c>
      <c r="AQ364">
        <v>0.3</v>
      </c>
      <c r="AR364">
        <f t="shared" si="127"/>
        <v>0</v>
      </c>
      <c r="AS364">
        <v>0.25</v>
      </c>
      <c r="AT364">
        <f t="shared" si="128"/>
        <v>0</v>
      </c>
      <c r="AU364">
        <v>4.3</v>
      </c>
      <c r="AV364">
        <f t="shared" si="129"/>
        <v>0</v>
      </c>
      <c r="AW364">
        <v>0</v>
      </c>
      <c r="AX364">
        <f t="shared" si="132"/>
        <v>0</v>
      </c>
      <c r="AY364">
        <f t="shared" si="130"/>
        <v>2</v>
      </c>
    </row>
    <row r="365" spans="1:51">
      <c r="A365" s="1" t="s">
        <v>474</v>
      </c>
      <c r="B365" s="6">
        <v>20298314</v>
      </c>
      <c r="F365" t="s">
        <v>102</v>
      </c>
      <c r="G365" s="1">
        <v>60</v>
      </c>
      <c r="H365" t="s">
        <v>110</v>
      </c>
      <c r="I365">
        <v>1.016</v>
      </c>
      <c r="J365">
        <f t="shared" si="133"/>
        <v>0</v>
      </c>
      <c r="K365">
        <v>5</v>
      </c>
      <c r="L365">
        <f t="shared" si="131"/>
        <v>0</v>
      </c>
      <c r="M365">
        <v>0</v>
      </c>
      <c r="N365">
        <f t="shared" si="115"/>
        <v>0</v>
      </c>
      <c r="O365">
        <v>0</v>
      </c>
      <c r="P365">
        <f t="shared" si="116"/>
        <v>0</v>
      </c>
      <c r="Q365">
        <v>0</v>
      </c>
      <c r="R365">
        <f t="shared" si="117"/>
        <v>0</v>
      </c>
      <c r="S365">
        <v>0</v>
      </c>
      <c r="T365">
        <f t="shared" si="113"/>
        <v>0</v>
      </c>
      <c r="U365">
        <v>0</v>
      </c>
      <c r="V365">
        <f t="shared" si="114"/>
        <v>0</v>
      </c>
      <c r="W365">
        <v>0</v>
      </c>
      <c r="X365">
        <f t="shared" si="118"/>
        <v>0</v>
      </c>
      <c r="Y365">
        <v>0</v>
      </c>
      <c r="Z365">
        <f t="shared" si="119"/>
        <v>0</v>
      </c>
      <c r="AA365">
        <v>0</v>
      </c>
      <c r="AB365">
        <f t="shared" si="120"/>
        <v>0</v>
      </c>
      <c r="AC365">
        <v>1.4</v>
      </c>
      <c r="AD365">
        <f t="shared" si="134"/>
        <v>0</v>
      </c>
      <c r="AE365">
        <v>1.2</v>
      </c>
      <c r="AF365">
        <f t="shared" si="121"/>
        <v>0</v>
      </c>
      <c r="AG365">
        <v>0.6</v>
      </c>
      <c r="AH365">
        <f t="shared" si="122"/>
        <v>0</v>
      </c>
      <c r="AI365">
        <v>0.25</v>
      </c>
      <c r="AJ365">
        <f t="shared" si="123"/>
        <v>0</v>
      </c>
      <c r="AK365">
        <v>8.1999999999999993</v>
      </c>
      <c r="AL365">
        <f t="shared" si="124"/>
        <v>0</v>
      </c>
      <c r="AM365">
        <v>4.5999999999999996</v>
      </c>
      <c r="AN365">
        <f t="shared" si="125"/>
        <v>1</v>
      </c>
      <c r="AO365">
        <v>0</v>
      </c>
      <c r="AP365">
        <f t="shared" si="126"/>
        <v>0</v>
      </c>
      <c r="AQ365">
        <v>0.1</v>
      </c>
      <c r="AR365">
        <f t="shared" si="127"/>
        <v>0</v>
      </c>
      <c r="AS365">
        <v>0.25</v>
      </c>
      <c r="AT365">
        <f t="shared" si="128"/>
        <v>0</v>
      </c>
      <c r="AU365">
        <v>0.9</v>
      </c>
      <c r="AV365">
        <f t="shared" si="129"/>
        <v>0</v>
      </c>
      <c r="AW365">
        <v>0</v>
      </c>
      <c r="AX365">
        <f t="shared" si="132"/>
        <v>0</v>
      </c>
      <c r="AY365">
        <f t="shared" si="130"/>
        <v>1</v>
      </c>
    </row>
    <row r="366" spans="1:51">
      <c r="A366" s="1" t="s">
        <v>475</v>
      </c>
      <c r="B366" s="6">
        <v>20298313</v>
      </c>
      <c r="F366" t="s">
        <v>105</v>
      </c>
      <c r="G366" s="1">
        <v>74</v>
      </c>
      <c r="H366" t="s">
        <v>110</v>
      </c>
      <c r="I366">
        <v>1.0069999999999999</v>
      </c>
      <c r="J366">
        <f t="shared" si="133"/>
        <v>1</v>
      </c>
      <c r="K366">
        <v>6</v>
      </c>
      <c r="L366">
        <f t="shared" si="131"/>
        <v>0</v>
      </c>
      <c r="M366">
        <v>0</v>
      </c>
      <c r="N366">
        <f t="shared" si="115"/>
        <v>0</v>
      </c>
      <c r="O366">
        <v>0</v>
      </c>
      <c r="P366">
        <f t="shared" si="116"/>
        <v>0</v>
      </c>
      <c r="Q366">
        <v>0</v>
      </c>
      <c r="R366">
        <f t="shared" si="117"/>
        <v>0</v>
      </c>
      <c r="S366">
        <v>0</v>
      </c>
      <c r="T366">
        <f t="shared" si="113"/>
        <v>0</v>
      </c>
      <c r="U366">
        <v>0</v>
      </c>
      <c r="V366">
        <f t="shared" si="114"/>
        <v>0</v>
      </c>
      <c r="W366">
        <v>0</v>
      </c>
      <c r="X366">
        <f t="shared" si="118"/>
        <v>0</v>
      </c>
      <c r="Y366">
        <v>0</v>
      </c>
      <c r="Z366">
        <f t="shared" si="119"/>
        <v>0</v>
      </c>
      <c r="AA366">
        <v>0</v>
      </c>
      <c r="AB366">
        <f t="shared" si="120"/>
        <v>0</v>
      </c>
      <c r="AC366">
        <v>1.2</v>
      </c>
      <c r="AD366">
        <f t="shared" si="134"/>
        <v>0</v>
      </c>
      <c r="AE366">
        <v>30.1</v>
      </c>
      <c r="AF366">
        <f t="shared" si="121"/>
        <v>1</v>
      </c>
      <c r="AG366">
        <v>2</v>
      </c>
      <c r="AH366">
        <f t="shared" si="122"/>
        <v>0</v>
      </c>
      <c r="AI366">
        <v>0.25</v>
      </c>
      <c r="AJ366">
        <f t="shared" si="123"/>
        <v>0</v>
      </c>
      <c r="AK366">
        <v>16027</v>
      </c>
      <c r="AL366">
        <f t="shared" si="124"/>
        <v>1</v>
      </c>
      <c r="AM366">
        <v>0.1</v>
      </c>
      <c r="AN366">
        <f t="shared" si="125"/>
        <v>0</v>
      </c>
      <c r="AO366">
        <v>0</v>
      </c>
      <c r="AP366">
        <f t="shared" si="126"/>
        <v>0</v>
      </c>
      <c r="AQ366">
        <v>1.8</v>
      </c>
      <c r="AR366">
        <f t="shared" si="127"/>
        <v>0</v>
      </c>
      <c r="AS366">
        <v>0.12</v>
      </c>
      <c r="AT366">
        <f t="shared" si="128"/>
        <v>0</v>
      </c>
      <c r="AU366">
        <v>0.1</v>
      </c>
      <c r="AV366">
        <f t="shared" si="129"/>
        <v>0</v>
      </c>
      <c r="AW366">
        <v>0</v>
      </c>
      <c r="AX366">
        <f t="shared" si="132"/>
        <v>0</v>
      </c>
      <c r="AY366">
        <f t="shared" si="130"/>
        <v>2</v>
      </c>
    </row>
    <row r="367" spans="1:51">
      <c r="A367" s="1" t="s">
        <v>476</v>
      </c>
      <c r="B367" s="6">
        <v>20298312</v>
      </c>
      <c r="F367" t="s">
        <v>102</v>
      </c>
      <c r="G367" s="1">
        <v>73</v>
      </c>
      <c r="H367" t="s">
        <v>110</v>
      </c>
      <c r="I367">
        <v>1.0189999999999999</v>
      </c>
      <c r="J367">
        <f t="shared" si="133"/>
        <v>0</v>
      </c>
      <c r="K367">
        <v>6</v>
      </c>
      <c r="L367">
        <f t="shared" si="131"/>
        <v>0</v>
      </c>
      <c r="M367">
        <v>0.1</v>
      </c>
      <c r="N367">
        <f t="shared" si="115"/>
        <v>0</v>
      </c>
      <c r="O367">
        <v>0</v>
      </c>
      <c r="P367">
        <f t="shared" si="116"/>
        <v>0</v>
      </c>
      <c r="Q367">
        <v>0</v>
      </c>
      <c r="R367">
        <f t="shared" si="117"/>
        <v>0</v>
      </c>
      <c r="S367">
        <v>0</v>
      </c>
      <c r="T367">
        <f t="shared" si="113"/>
        <v>0</v>
      </c>
      <c r="U367">
        <v>0</v>
      </c>
      <c r="V367">
        <f t="shared" si="114"/>
        <v>0</v>
      </c>
      <c r="W367">
        <v>0</v>
      </c>
      <c r="X367">
        <f t="shared" si="118"/>
        <v>0</v>
      </c>
      <c r="Y367">
        <v>0</v>
      </c>
      <c r="Z367">
        <f t="shared" si="119"/>
        <v>0</v>
      </c>
      <c r="AA367">
        <v>0</v>
      </c>
      <c r="AB367">
        <f t="shared" si="120"/>
        <v>0</v>
      </c>
      <c r="AC367">
        <v>3.4</v>
      </c>
      <c r="AD367">
        <f t="shared" si="134"/>
        <v>0</v>
      </c>
      <c r="AE367">
        <v>4</v>
      </c>
      <c r="AF367">
        <f t="shared" si="121"/>
        <v>0</v>
      </c>
      <c r="AG367">
        <v>2.2999999999999998</v>
      </c>
      <c r="AH367">
        <f t="shared" si="122"/>
        <v>0</v>
      </c>
      <c r="AI367">
        <v>0</v>
      </c>
      <c r="AJ367">
        <f t="shared" si="123"/>
        <v>0</v>
      </c>
      <c r="AK367">
        <v>3.6</v>
      </c>
      <c r="AL367">
        <f t="shared" si="124"/>
        <v>0</v>
      </c>
      <c r="AM367">
        <v>0</v>
      </c>
      <c r="AN367">
        <f t="shared" si="125"/>
        <v>0</v>
      </c>
      <c r="AO367">
        <v>0</v>
      </c>
      <c r="AP367">
        <f t="shared" si="126"/>
        <v>0</v>
      </c>
      <c r="AQ367">
        <v>1.9</v>
      </c>
      <c r="AR367">
        <f t="shared" si="127"/>
        <v>0</v>
      </c>
      <c r="AS367">
        <v>0</v>
      </c>
      <c r="AT367">
        <f t="shared" si="128"/>
        <v>0</v>
      </c>
      <c r="AU367">
        <v>0</v>
      </c>
      <c r="AV367">
        <f t="shared" si="129"/>
        <v>0</v>
      </c>
      <c r="AW367">
        <v>0</v>
      </c>
      <c r="AX367">
        <f t="shared" si="132"/>
        <v>0</v>
      </c>
      <c r="AY367">
        <f t="shared" si="130"/>
        <v>0</v>
      </c>
    </row>
    <row r="368" spans="1:51">
      <c r="A368" s="1" t="s">
        <v>477</v>
      </c>
      <c r="B368" s="6">
        <v>20298311</v>
      </c>
      <c r="F368" t="s">
        <v>105</v>
      </c>
      <c r="G368" s="1">
        <v>53</v>
      </c>
      <c r="H368" t="s">
        <v>106</v>
      </c>
      <c r="I368">
        <v>1.02</v>
      </c>
      <c r="J368">
        <f t="shared" si="133"/>
        <v>0</v>
      </c>
      <c r="K368">
        <v>6</v>
      </c>
      <c r="L368">
        <f t="shared" si="131"/>
        <v>0</v>
      </c>
      <c r="M368">
        <v>0</v>
      </c>
      <c r="N368">
        <f t="shared" si="115"/>
        <v>0</v>
      </c>
      <c r="O368">
        <v>0</v>
      </c>
      <c r="P368">
        <f t="shared" si="116"/>
        <v>0</v>
      </c>
      <c r="Q368">
        <v>0</v>
      </c>
      <c r="R368">
        <f t="shared" si="117"/>
        <v>0</v>
      </c>
      <c r="S368">
        <v>0</v>
      </c>
      <c r="T368">
        <f t="shared" ref="T368:T431" si="135">IF(EXACT($F368,"m"),IF(S368&gt;=0,IF(S368&lt;=0.09,0,1),1),IF(S368&gt;=0,IF(S368&lt;=0.09,0,1),1))</f>
        <v>0</v>
      </c>
      <c r="U368">
        <v>0</v>
      </c>
      <c r="V368">
        <f t="shared" ref="V368:V431" si="136">IF(EXACT($F368,"m"),IF(U368&gt;=0,IF(U368&lt;=0.09,0,1),1),IF(U368&gt;=0,IF(U368&lt;=0.09,0,1),1))</f>
        <v>0</v>
      </c>
      <c r="W368">
        <v>0</v>
      </c>
      <c r="X368">
        <f t="shared" si="118"/>
        <v>0</v>
      </c>
      <c r="Y368">
        <v>0</v>
      </c>
      <c r="Z368">
        <f t="shared" si="119"/>
        <v>0</v>
      </c>
      <c r="AA368">
        <v>0</v>
      </c>
      <c r="AB368">
        <f t="shared" si="120"/>
        <v>0</v>
      </c>
      <c r="AC368">
        <v>1.5</v>
      </c>
      <c r="AD368">
        <f t="shared" si="134"/>
        <v>0</v>
      </c>
      <c r="AE368">
        <v>0.3</v>
      </c>
      <c r="AF368">
        <f t="shared" si="121"/>
        <v>0</v>
      </c>
      <c r="AG368">
        <v>0.9</v>
      </c>
      <c r="AH368">
        <f t="shared" si="122"/>
        <v>0</v>
      </c>
      <c r="AI368">
        <v>0</v>
      </c>
      <c r="AJ368">
        <f t="shared" si="123"/>
        <v>0</v>
      </c>
      <c r="AK368">
        <v>0</v>
      </c>
      <c r="AL368">
        <f t="shared" si="124"/>
        <v>0</v>
      </c>
      <c r="AM368">
        <v>0</v>
      </c>
      <c r="AN368">
        <f t="shared" si="125"/>
        <v>0</v>
      </c>
      <c r="AO368">
        <v>0</v>
      </c>
      <c r="AP368">
        <f t="shared" si="126"/>
        <v>0</v>
      </c>
      <c r="AQ368">
        <v>0.9</v>
      </c>
      <c r="AR368">
        <f t="shared" si="127"/>
        <v>0</v>
      </c>
      <c r="AS368">
        <v>0</v>
      </c>
      <c r="AT368">
        <f t="shared" si="128"/>
        <v>0</v>
      </c>
      <c r="AU368">
        <v>0.1</v>
      </c>
      <c r="AV368">
        <f t="shared" si="129"/>
        <v>0</v>
      </c>
      <c r="AW368">
        <v>0</v>
      </c>
      <c r="AX368">
        <f t="shared" si="132"/>
        <v>0</v>
      </c>
      <c r="AY368">
        <f t="shared" si="130"/>
        <v>0</v>
      </c>
    </row>
    <row r="369" spans="1:51">
      <c r="A369" s="1" t="s">
        <v>478</v>
      </c>
      <c r="B369" s="6">
        <v>20298310</v>
      </c>
      <c r="F369" t="s">
        <v>105</v>
      </c>
      <c r="G369" s="1">
        <v>60</v>
      </c>
      <c r="H369" t="s">
        <v>103</v>
      </c>
      <c r="I369">
        <v>1.002</v>
      </c>
      <c r="J369">
        <f t="shared" si="133"/>
        <v>1</v>
      </c>
      <c r="K369">
        <v>6</v>
      </c>
      <c r="L369">
        <f t="shared" si="131"/>
        <v>0</v>
      </c>
      <c r="M369">
        <v>0</v>
      </c>
      <c r="N369">
        <f t="shared" si="115"/>
        <v>0</v>
      </c>
      <c r="O369">
        <v>0</v>
      </c>
      <c r="P369">
        <f t="shared" si="116"/>
        <v>0</v>
      </c>
      <c r="Q369">
        <v>0</v>
      </c>
      <c r="R369">
        <f t="shared" si="117"/>
        <v>0</v>
      </c>
      <c r="S369">
        <v>0</v>
      </c>
      <c r="T369">
        <f t="shared" si="135"/>
        <v>0</v>
      </c>
      <c r="U369">
        <v>0</v>
      </c>
      <c r="V369">
        <f t="shared" si="136"/>
        <v>0</v>
      </c>
      <c r="W369">
        <v>0</v>
      </c>
      <c r="X369">
        <f t="shared" si="118"/>
        <v>0</v>
      </c>
      <c r="Y369">
        <v>0</v>
      </c>
      <c r="Z369">
        <f t="shared" si="119"/>
        <v>0</v>
      </c>
      <c r="AA369">
        <v>0</v>
      </c>
      <c r="AB369">
        <f t="shared" si="120"/>
        <v>0</v>
      </c>
      <c r="AC369">
        <v>3.3</v>
      </c>
      <c r="AD369">
        <f t="shared" si="134"/>
        <v>0</v>
      </c>
      <c r="AE369">
        <v>0.7</v>
      </c>
      <c r="AF369">
        <f t="shared" si="121"/>
        <v>0</v>
      </c>
      <c r="AG369">
        <v>0.6</v>
      </c>
      <c r="AH369">
        <f t="shared" si="122"/>
        <v>0</v>
      </c>
      <c r="AI369">
        <v>0</v>
      </c>
      <c r="AJ369">
        <f t="shared" si="123"/>
        <v>0</v>
      </c>
      <c r="AK369">
        <v>0.9</v>
      </c>
      <c r="AL369">
        <f t="shared" si="124"/>
        <v>0</v>
      </c>
      <c r="AM369">
        <v>0</v>
      </c>
      <c r="AN369">
        <f t="shared" si="125"/>
        <v>0</v>
      </c>
      <c r="AO369">
        <v>0</v>
      </c>
      <c r="AP369">
        <f t="shared" si="126"/>
        <v>0</v>
      </c>
      <c r="AQ369">
        <v>0.5</v>
      </c>
      <c r="AR369">
        <f t="shared" si="127"/>
        <v>0</v>
      </c>
      <c r="AS369">
        <v>0</v>
      </c>
      <c r="AT369">
        <f t="shared" si="128"/>
        <v>0</v>
      </c>
      <c r="AU369">
        <v>0</v>
      </c>
      <c r="AV369">
        <f t="shared" si="129"/>
        <v>0</v>
      </c>
      <c r="AW369">
        <v>0</v>
      </c>
      <c r="AX369">
        <f t="shared" si="132"/>
        <v>0</v>
      </c>
      <c r="AY369">
        <f t="shared" si="130"/>
        <v>0</v>
      </c>
    </row>
    <row r="370" spans="1:51">
      <c r="A370" s="1" t="s">
        <v>479</v>
      </c>
      <c r="B370" s="6">
        <v>20298309</v>
      </c>
      <c r="F370" t="s">
        <v>105</v>
      </c>
      <c r="G370" s="1">
        <v>69</v>
      </c>
      <c r="H370" t="s">
        <v>110</v>
      </c>
      <c r="I370">
        <v>1.014</v>
      </c>
      <c r="J370">
        <f t="shared" si="133"/>
        <v>0</v>
      </c>
      <c r="K370">
        <v>6</v>
      </c>
      <c r="L370">
        <f t="shared" si="131"/>
        <v>0</v>
      </c>
      <c r="M370">
        <v>0</v>
      </c>
      <c r="N370">
        <f t="shared" si="115"/>
        <v>0</v>
      </c>
      <c r="O370">
        <v>0</v>
      </c>
      <c r="P370">
        <f t="shared" si="116"/>
        <v>0</v>
      </c>
      <c r="Q370">
        <v>0</v>
      </c>
      <c r="R370">
        <f t="shared" si="117"/>
        <v>0</v>
      </c>
      <c r="S370">
        <v>0</v>
      </c>
      <c r="T370">
        <f t="shared" si="135"/>
        <v>0</v>
      </c>
      <c r="U370">
        <v>25</v>
      </c>
      <c r="V370">
        <f t="shared" si="136"/>
        <v>1</v>
      </c>
      <c r="W370">
        <v>0</v>
      </c>
      <c r="X370">
        <f t="shared" si="118"/>
        <v>0</v>
      </c>
      <c r="Y370">
        <v>0</v>
      </c>
      <c r="Z370">
        <f t="shared" si="119"/>
        <v>0</v>
      </c>
      <c r="AA370">
        <v>0</v>
      </c>
      <c r="AB370">
        <f t="shared" si="120"/>
        <v>0</v>
      </c>
      <c r="AC370">
        <v>1.4</v>
      </c>
      <c r="AD370">
        <f t="shared" si="134"/>
        <v>0</v>
      </c>
      <c r="AE370">
        <v>23.5</v>
      </c>
      <c r="AF370">
        <f t="shared" si="121"/>
        <v>1</v>
      </c>
      <c r="AG370">
        <v>22.1</v>
      </c>
      <c r="AH370">
        <f t="shared" si="122"/>
        <v>0</v>
      </c>
      <c r="AI370">
        <v>0.12</v>
      </c>
      <c r="AJ370">
        <f t="shared" si="123"/>
        <v>0</v>
      </c>
      <c r="AK370">
        <v>1953.3</v>
      </c>
      <c r="AL370">
        <f t="shared" si="124"/>
        <v>1</v>
      </c>
      <c r="AM370">
        <v>0.1</v>
      </c>
      <c r="AN370">
        <f t="shared" si="125"/>
        <v>0</v>
      </c>
      <c r="AO370">
        <v>0</v>
      </c>
      <c r="AP370">
        <f t="shared" si="126"/>
        <v>0</v>
      </c>
      <c r="AQ370">
        <v>3.3</v>
      </c>
      <c r="AR370">
        <f t="shared" si="127"/>
        <v>0</v>
      </c>
      <c r="AS370">
        <v>0</v>
      </c>
      <c r="AT370">
        <f t="shared" si="128"/>
        <v>0</v>
      </c>
      <c r="AU370">
        <v>0.3</v>
      </c>
      <c r="AV370">
        <f t="shared" si="129"/>
        <v>0</v>
      </c>
      <c r="AW370">
        <v>0</v>
      </c>
      <c r="AX370">
        <f t="shared" si="132"/>
        <v>0</v>
      </c>
      <c r="AY370">
        <f t="shared" si="130"/>
        <v>3</v>
      </c>
    </row>
    <row r="371" spans="1:51">
      <c r="A371" s="1" t="s">
        <v>480</v>
      </c>
      <c r="B371" s="6">
        <v>20298308</v>
      </c>
      <c r="F371" t="s">
        <v>102</v>
      </c>
      <c r="G371" s="1">
        <v>64</v>
      </c>
      <c r="H371" t="s">
        <v>110</v>
      </c>
      <c r="I371">
        <v>1.0209999999999999</v>
      </c>
      <c r="J371">
        <f t="shared" si="133"/>
        <v>0</v>
      </c>
      <c r="K371">
        <v>5.5</v>
      </c>
      <c r="L371">
        <f t="shared" si="131"/>
        <v>0</v>
      </c>
      <c r="M371">
        <v>0</v>
      </c>
      <c r="N371">
        <f t="shared" si="115"/>
        <v>0</v>
      </c>
      <c r="O371">
        <v>0</v>
      </c>
      <c r="P371">
        <f t="shared" si="116"/>
        <v>0</v>
      </c>
      <c r="Q371">
        <v>0</v>
      </c>
      <c r="R371">
        <f t="shared" si="117"/>
        <v>0</v>
      </c>
      <c r="S371">
        <v>0</v>
      </c>
      <c r="T371">
        <f t="shared" si="135"/>
        <v>0</v>
      </c>
      <c r="U371">
        <v>0</v>
      </c>
      <c r="V371">
        <f t="shared" si="136"/>
        <v>0</v>
      </c>
      <c r="W371">
        <v>0</v>
      </c>
      <c r="X371">
        <f t="shared" si="118"/>
        <v>0</v>
      </c>
      <c r="Y371">
        <v>0</v>
      </c>
      <c r="Z371">
        <f t="shared" si="119"/>
        <v>0</v>
      </c>
      <c r="AA371">
        <v>0</v>
      </c>
      <c r="AB371">
        <f t="shared" si="120"/>
        <v>0</v>
      </c>
      <c r="AC371">
        <v>1.6</v>
      </c>
      <c r="AD371">
        <f t="shared" si="134"/>
        <v>0</v>
      </c>
      <c r="AE371">
        <v>1.4</v>
      </c>
      <c r="AF371">
        <f t="shared" si="121"/>
        <v>0</v>
      </c>
      <c r="AG371">
        <v>0.7</v>
      </c>
      <c r="AH371">
        <f t="shared" si="122"/>
        <v>0</v>
      </c>
      <c r="AI371">
        <v>0.25</v>
      </c>
      <c r="AJ371">
        <f t="shared" si="123"/>
        <v>0</v>
      </c>
      <c r="AK371">
        <v>0</v>
      </c>
      <c r="AL371">
        <f t="shared" si="124"/>
        <v>0</v>
      </c>
      <c r="AM371">
        <v>0</v>
      </c>
      <c r="AN371">
        <f t="shared" si="125"/>
        <v>0</v>
      </c>
      <c r="AO371">
        <v>0</v>
      </c>
      <c r="AP371">
        <f t="shared" si="126"/>
        <v>0</v>
      </c>
      <c r="AQ371">
        <v>0.5</v>
      </c>
      <c r="AR371">
        <f t="shared" si="127"/>
        <v>0</v>
      </c>
      <c r="AS371">
        <v>0</v>
      </c>
      <c r="AT371">
        <f t="shared" si="128"/>
        <v>0</v>
      </c>
      <c r="AU371">
        <v>0.1</v>
      </c>
      <c r="AV371">
        <f t="shared" si="129"/>
        <v>0</v>
      </c>
      <c r="AW371">
        <v>0</v>
      </c>
      <c r="AX371">
        <f t="shared" si="132"/>
        <v>0</v>
      </c>
      <c r="AY371">
        <f t="shared" si="130"/>
        <v>0</v>
      </c>
    </row>
    <row r="372" spans="1:51">
      <c r="A372" s="1" t="s">
        <v>481</v>
      </c>
      <c r="B372" s="6">
        <v>20298307</v>
      </c>
      <c r="F372" t="s">
        <v>102</v>
      </c>
      <c r="G372" s="1">
        <v>52</v>
      </c>
      <c r="H372" t="s">
        <v>110</v>
      </c>
      <c r="I372">
        <v>1.0169999999999999</v>
      </c>
      <c r="J372">
        <f t="shared" si="133"/>
        <v>0</v>
      </c>
      <c r="K372">
        <v>6</v>
      </c>
      <c r="L372">
        <f t="shared" si="131"/>
        <v>0</v>
      </c>
      <c r="M372">
        <v>0</v>
      </c>
      <c r="N372">
        <f t="shared" si="115"/>
        <v>0</v>
      </c>
      <c r="O372">
        <v>0</v>
      </c>
      <c r="P372">
        <f t="shared" si="116"/>
        <v>0</v>
      </c>
      <c r="Q372">
        <v>0</v>
      </c>
      <c r="R372">
        <f t="shared" si="117"/>
        <v>0</v>
      </c>
      <c r="S372">
        <v>0</v>
      </c>
      <c r="T372">
        <f t="shared" si="135"/>
        <v>0</v>
      </c>
      <c r="U372">
        <v>0</v>
      </c>
      <c r="V372">
        <f t="shared" si="136"/>
        <v>0</v>
      </c>
      <c r="W372">
        <v>0</v>
      </c>
      <c r="X372">
        <f t="shared" si="118"/>
        <v>0</v>
      </c>
      <c r="Y372">
        <v>0</v>
      </c>
      <c r="Z372">
        <f t="shared" si="119"/>
        <v>0</v>
      </c>
      <c r="AA372">
        <v>0</v>
      </c>
      <c r="AB372">
        <f t="shared" si="120"/>
        <v>0</v>
      </c>
      <c r="AC372">
        <v>1.4</v>
      </c>
      <c r="AD372">
        <f t="shared" si="134"/>
        <v>0</v>
      </c>
      <c r="AE372">
        <v>1.6</v>
      </c>
      <c r="AF372">
        <f t="shared" si="121"/>
        <v>0</v>
      </c>
      <c r="AG372">
        <v>0.5</v>
      </c>
      <c r="AH372">
        <f t="shared" si="122"/>
        <v>0</v>
      </c>
      <c r="AI372">
        <v>0</v>
      </c>
      <c r="AJ372">
        <f t="shared" si="123"/>
        <v>0</v>
      </c>
      <c r="AK372">
        <v>7.3</v>
      </c>
      <c r="AL372">
        <f t="shared" si="124"/>
        <v>0</v>
      </c>
      <c r="AM372">
        <v>0.1</v>
      </c>
      <c r="AN372">
        <f t="shared" si="125"/>
        <v>0</v>
      </c>
      <c r="AO372">
        <v>0</v>
      </c>
      <c r="AP372">
        <f t="shared" si="126"/>
        <v>0</v>
      </c>
      <c r="AQ372">
        <v>0.3</v>
      </c>
      <c r="AR372">
        <f t="shared" si="127"/>
        <v>0</v>
      </c>
      <c r="AS372">
        <v>0</v>
      </c>
      <c r="AT372">
        <f t="shared" si="128"/>
        <v>0</v>
      </c>
      <c r="AU372">
        <v>0.8</v>
      </c>
      <c r="AV372">
        <f t="shared" si="129"/>
        <v>0</v>
      </c>
      <c r="AW372">
        <v>0</v>
      </c>
      <c r="AX372">
        <f t="shared" si="132"/>
        <v>0</v>
      </c>
      <c r="AY372">
        <f t="shared" si="130"/>
        <v>0</v>
      </c>
    </row>
    <row r="373" spans="1:51">
      <c r="A373" s="1" t="s">
        <v>482</v>
      </c>
      <c r="B373" s="6">
        <v>20298306</v>
      </c>
      <c r="F373" t="s">
        <v>102</v>
      </c>
      <c r="G373" s="1">
        <v>72</v>
      </c>
      <c r="H373" t="s">
        <v>106</v>
      </c>
      <c r="I373">
        <v>1.0189999999999999</v>
      </c>
      <c r="J373">
        <f t="shared" si="133"/>
        <v>0</v>
      </c>
      <c r="K373">
        <v>6</v>
      </c>
      <c r="L373">
        <f t="shared" si="131"/>
        <v>0</v>
      </c>
      <c r="M373">
        <v>0</v>
      </c>
      <c r="N373">
        <f t="shared" ref="N373:N436" si="137">IF(EXACT($F373,"m"),IF(M373&gt;=0,IF(M373&lt;=0.29,0,1),1),IF(M373&gt;=0,IF(M373&lt;=0.29,0,1),1))</f>
        <v>0</v>
      </c>
      <c r="O373">
        <v>0</v>
      </c>
      <c r="P373">
        <f t="shared" ref="P373:P436" si="138">IF(EXACT($F373,"m"),IF(O373&gt;=0,IF(O373&lt;=0.09,0,1),1),IF(O373&gt;=0,IF(O373&lt;=0.09,0,1),1))</f>
        <v>0</v>
      </c>
      <c r="Q373">
        <v>0</v>
      </c>
      <c r="R373">
        <f t="shared" ref="R373:R436" si="139">IF(EXACT($F373,"m"),IF(Q373&gt;=0,IF(Q373&lt;=0.09,0,1),1),IF(Q373&gt;=0,IF(Q373&lt;=0.09,0,1),1))</f>
        <v>0</v>
      </c>
      <c r="S373">
        <v>0</v>
      </c>
      <c r="T373">
        <f t="shared" si="135"/>
        <v>0</v>
      </c>
      <c r="U373">
        <v>0</v>
      </c>
      <c r="V373">
        <f t="shared" si="136"/>
        <v>0</v>
      </c>
      <c r="W373">
        <v>0</v>
      </c>
      <c r="X373">
        <f t="shared" ref="X373:X436" si="140">IF(EXACT($F373,"m"),IF(W373&gt;=0,IF(W373&lt;=0.09,0,1),1),IF(W373&gt;=0,IF(W373&lt;=0.09,0,1),1))</f>
        <v>0</v>
      </c>
      <c r="Y373">
        <v>0</v>
      </c>
      <c r="Z373">
        <f t="shared" ref="Z373:Z436" si="141">IF(EXACT($F373,"m"),IF(Y373&gt;=0,IF(Y373&lt;=0.09,0,1),1),IF(Y373&gt;=0,IF(Y373&lt;=0.09,0,1),1))</f>
        <v>0</v>
      </c>
      <c r="AA373">
        <v>0</v>
      </c>
      <c r="AB373">
        <f t="shared" ref="AB373:AB436" si="142">IF(EXACT($F373,"m"),IF(AA373&gt;=0,IF(AA373&lt;=0.09,0,1),1),IF(AA373&gt;=0,IF(AA373&lt;=0.09,0,1),1))</f>
        <v>0</v>
      </c>
      <c r="AC373">
        <v>5.3</v>
      </c>
      <c r="AD373">
        <f t="shared" si="134"/>
        <v>0</v>
      </c>
      <c r="AE373">
        <v>5.8</v>
      </c>
      <c r="AF373">
        <f t="shared" ref="AF373:AF436" si="143">IF(EXACT($F373,"m"),IF(AE373&gt;=0,IF(AE373&lt;=14,0,1),1),IF(AE373&gt;=0,IF(AE373&lt;=17,0,1),1))</f>
        <v>0</v>
      </c>
      <c r="AG373">
        <v>5.9</v>
      </c>
      <c r="AH373">
        <f t="shared" ref="AH373:AH436" si="144">IF(EXACT($F373,"m"),IF(AG373&gt;=0,IF(AG373&lt;=7.1,0,1),1),IF(AG373&gt;=0,IF(AG373&lt;=39.6,0,1),1))</f>
        <v>0</v>
      </c>
      <c r="AI373">
        <v>1.03</v>
      </c>
      <c r="AJ373">
        <f t="shared" ref="AJ373:AJ436" si="145">IF(EXACT($F373,"m"),IF(AI373&gt;=0,IF(AI373&lt;=3.14,0,1),1),IF(AI373&gt;=0,IF(AI373&lt;=3.14,0,1),1))</f>
        <v>0</v>
      </c>
      <c r="AK373">
        <v>253.5</v>
      </c>
      <c r="AL373">
        <f t="shared" ref="AL373:AL436" si="146">IF(EXACT($F373,"m"),IF(AK373&gt;=0,IF(AK373&lt;=300,0,1),1),IF(AK373&gt;=0,IF(AK373&lt;=300,0,1),1))</f>
        <v>0</v>
      </c>
      <c r="AM373">
        <v>0</v>
      </c>
      <c r="AN373">
        <f t="shared" ref="AN373:AN436" si="147">IF(EXACT($F373,"m"),IF(AM373&gt;=0,IF(AM373&lt;=0.3,0,1),1),IF(AM373&gt;=0,IF(AM373&lt;=0.3,0,1),1))</f>
        <v>0</v>
      </c>
      <c r="AO373">
        <v>0</v>
      </c>
      <c r="AP373">
        <f t="shared" ref="AP373:AP436" si="148">IF(EXACT($F373,"m"),IF(AO373&gt;=0,IF(AO373&lt;=0.1,0,1),1),IF(AO373&gt;=0,IF(AO373&lt;=0.1,0,1),1))</f>
        <v>0</v>
      </c>
      <c r="AQ373">
        <v>5.0999999999999996</v>
      </c>
      <c r="AR373">
        <f t="shared" ref="AR373:AR436" si="149">IF(EXACT($F373,"m"),IF(AQ373&gt;=0,IF(AQ373&lt;=6,0,1),1),IF(AQ373&gt;=0,IF(AQ373&lt;=6,0,1),1))</f>
        <v>0</v>
      </c>
      <c r="AS373">
        <v>0</v>
      </c>
      <c r="AT373">
        <f t="shared" ref="AT373:AT436" si="150">IF(EXACT($F373,"m"),IF(AS373&gt;=0,IF(AS373&lt;=0.7,0,1),1),IF(AS373&gt;=0,IF(AS373&lt;=0.7,0,1),1))</f>
        <v>0</v>
      </c>
      <c r="AU373">
        <v>1.6</v>
      </c>
      <c r="AV373">
        <f t="shared" ref="AV373:AV436" si="151">IF(EXACT($F373,"m"),IF(AU373&gt;=0,IF(AU373&lt;=4.8,0,1),1),IF(AU373&gt;=0,IF(AU373&lt;=4.8,0,1),1))</f>
        <v>0</v>
      </c>
      <c r="AW373">
        <v>0</v>
      </c>
      <c r="AX373">
        <f t="shared" si="132"/>
        <v>0</v>
      </c>
      <c r="AY373">
        <f t="shared" si="130"/>
        <v>0</v>
      </c>
    </row>
    <row r="374" spans="1:51">
      <c r="A374" s="1" t="s">
        <v>483</v>
      </c>
      <c r="B374" s="6">
        <v>20298304</v>
      </c>
      <c r="F374" t="s">
        <v>105</v>
      </c>
      <c r="G374" s="1">
        <v>68</v>
      </c>
      <c r="H374" t="s">
        <v>110</v>
      </c>
      <c r="I374">
        <v>1.0129999999999999</v>
      </c>
      <c r="J374">
        <f t="shared" si="133"/>
        <v>0</v>
      </c>
      <c r="K374">
        <v>5.5</v>
      </c>
      <c r="L374">
        <f t="shared" si="131"/>
        <v>0</v>
      </c>
      <c r="M374">
        <v>0</v>
      </c>
      <c r="N374">
        <f t="shared" si="137"/>
        <v>0</v>
      </c>
      <c r="O374">
        <v>0</v>
      </c>
      <c r="P374">
        <f t="shared" si="138"/>
        <v>0</v>
      </c>
      <c r="Q374">
        <v>0</v>
      </c>
      <c r="R374">
        <f t="shared" si="139"/>
        <v>0</v>
      </c>
      <c r="S374">
        <v>0</v>
      </c>
      <c r="T374">
        <f t="shared" si="135"/>
        <v>0</v>
      </c>
      <c r="U374">
        <v>0</v>
      </c>
      <c r="V374">
        <f t="shared" si="136"/>
        <v>0</v>
      </c>
      <c r="W374">
        <v>0</v>
      </c>
      <c r="X374">
        <f t="shared" si="140"/>
        <v>0</v>
      </c>
      <c r="Y374">
        <v>0</v>
      </c>
      <c r="Z374">
        <f t="shared" si="141"/>
        <v>0</v>
      </c>
      <c r="AA374">
        <v>0</v>
      </c>
      <c r="AB374">
        <f t="shared" si="142"/>
        <v>0</v>
      </c>
      <c r="AC374">
        <v>5.5</v>
      </c>
      <c r="AD374">
        <f t="shared" si="134"/>
        <v>0</v>
      </c>
      <c r="AE374">
        <v>0.9</v>
      </c>
      <c r="AF374">
        <f t="shared" si="143"/>
        <v>0</v>
      </c>
      <c r="AG374">
        <v>0.6</v>
      </c>
      <c r="AH374">
        <f t="shared" si="144"/>
        <v>0</v>
      </c>
      <c r="AI374">
        <v>0.12</v>
      </c>
      <c r="AJ374">
        <f t="shared" si="145"/>
        <v>0</v>
      </c>
      <c r="AK374">
        <v>0</v>
      </c>
      <c r="AL374">
        <f t="shared" si="146"/>
        <v>0</v>
      </c>
      <c r="AM374">
        <v>0</v>
      </c>
      <c r="AN374">
        <f t="shared" si="147"/>
        <v>0</v>
      </c>
      <c r="AO374">
        <v>0</v>
      </c>
      <c r="AP374">
        <f t="shared" si="148"/>
        <v>0</v>
      </c>
      <c r="AQ374">
        <v>0.3</v>
      </c>
      <c r="AR374">
        <f t="shared" si="149"/>
        <v>0</v>
      </c>
      <c r="AS374">
        <v>0</v>
      </c>
      <c r="AT374">
        <f t="shared" si="150"/>
        <v>0</v>
      </c>
      <c r="AU374">
        <v>0.1</v>
      </c>
      <c r="AV374">
        <f t="shared" si="151"/>
        <v>0</v>
      </c>
      <c r="AW374">
        <v>0</v>
      </c>
      <c r="AX374">
        <f t="shared" si="132"/>
        <v>0</v>
      </c>
      <c r="AY374">
        <f t="shared" si="130"/>
        <v>0</v>
      </c>
    </row>
    <row r="375" spans="1:51">
      <c r="A375" s="1" t="s">
        <v>484</v>
      </c>
      <c r="B375" s="6">
        <v>20298303</v>
      </c>
      <c r="F375" t="s">
        <v>105</v>
      </c>
      <c r="G375" s="1">
        <v>59</v>
      </c>
      <c r="H375" t="s">
        <v>103</v>
      </c>
      <c r="I375">
        <v>1</v>
      </c>
      <c r="J375">
        <f t="shared" si="133"/>
        <v>1</v>
      </c>
      <c r="K375">
        <v>5</v>
      </c>
      <c r="L375">
        <f t="shared" si="131"/>
        <v>0</v>
      </c>
      <c r="M375">
        <v>0</v>
      </c>
      <c r="N375">
        <f t="shared" si="137"/>
        <v>0</v>
      </c>
      <c r="O375">
        <v>0</v>
      </c>
      <c r="P375">
        <f t="shared" si="138"/>
        <v>0</v>
      </c>
      <c r="Q375">
        <v>0</v>
      </c>
      <c r="R375">
        <f t="shared" si="139"/>
        <v>0</v>
      </c>
      <c r="S375">
        <v>0</v>
      </c>
      <c r="T375">
        <f t="shared" si="135"/>
        <v>0</v>
      </c>
      <c r="U375">
        <v>0</v>
      </c>
      <c r="V375">
        <f t="shared" si="136"/>
        <v>0</v>
      </c>
      <c r="W375">
        <v>0</v>
      </c>
      <c r="X375">
        <f t="shared" si="140"/>
        <v>0</v>
      </c>
      <c r="Y375">
        <v>0</v>
      </c>
      <c r="Z375">
        <f t="shared" si="141"/>
        <v>0</v>
      </c>
      <c r="AA375">
        <v>0</v>
      </c>
      <c r="AB375">
        <f t="shared" si="142"/>
        <v>0</v>
      </c>
      <c r="AC375">
        <v>1.1000000000000001</v>
      </c>
      <c r="AD375">
        <f t="shared" si="134"/>
        <v>0</v>
      </c>
      <c r="AE375">
        <v>10.7</v>
      </c>
      <c r="AF375">
        <f t="shared" si="143"/>
        <v>0</v>
      </c>
      <c r="AG375">
        <v>2</v>
      </c>
      <c r="AH375">
        <f t="shared" si="144"/>
        <v>0</v>
      </c>
      <c r="AI375">
        <v>0.12</v>
      </c>
      <c r="AJ375">
        <f t="shared" si="145"/>
        <v>0</v>
      </c>
      <c r="AK375">
        <v>5.5</v>
      </c>
      <c r="AL375">
        <f t="shared" si="146"/>
        <v>0</v>
      </c>
      <c r="AM375">
        <v>0.1</v>
      </c>
      <c r="AN375">
        <f t="shared" si="147"/>
        <v>0</v>
      </c>
      <c r="AO375">
        <v>0</v>
      </c>
      <c r="AP375">
        <f t="shared" si="148"/>
        <v>0</v>
      </c>
      <c r="AQ375">
        <v>0.9</v>
      </c>
      <c r="AR375">
        <f t="shared" si="149"/>
        <v>0</v>
      </c>
      <c r="AS375">
        <v>0.12</v>
      </c>
      <c r="AT375">
        <f t="shared" si="150"/>
        <v>0</v>
      </c>
      <c r="AU375">
        <v>0</v>
      </c>
      <c r="AV375">
        <f t="shared" si="151"/>
        <v>0</v>
      </c>
      <c r="AW375">
        <v>0</v>
      </c>
      <c r="AX375">
        <f t="shared" si="132"/>
        <v>0</v>
      </c>
      <c r="AY375">
        <f t="shared" si="130"/>
        <v>0</v>
      </c>
    </row>
    <row r="376" spans="1:51">
      <c r="A376" s="1" t="s">
        <v>485</v>
      </c>
      <c r="B376" s="6">
        <v>20298302</v>
      </c>
      <c r="F376" t="s">
        <v>105</v>
      </c>
      <c r="G376" s="1">
        <v>22</v>
      </c>
      <c r="H376" t="s">
        <v>110</v>
      </c>
      <c r="I376">
        <v>1.0169999999999999</v>
      </c>
      <c r="J376">
        <f t="shared" si="133"/>
        <v>0</v>
      </c>
      <c r="K376">
        <v>6.5</v>
      </c>
      <c r="L376">
        <f t="shared" si="131"/>
        <v>0</v>
      </c>
      <c r="M376">
        <v>0.1</v>
      </c>
      <c r="N376">
        <f t="shared" si="137"/>
        <v>0</v>
      </c>
      <c r="O376">
        <v>0</v>
      </c>
      <c r="P376">
        <f t="shared" si="138"/>
        <v>0</v>
      </c>
      <c r="Q376">
        <v>0</v>
      </c>
      <c r="R376">
        <f t="shared" si="139"/>
        <v>0</v>
      </c>
      <c r="S376">
        <v>0</v>
      </c>
      <c r="T376">
        <f t="shared" si="135"/>
        <v>0</v>
      </c>
      <c r="U376">
        <v>0</v>
      </c>
      <c r="V376">
        <f t="shared" si="136"/>
        <v>0</v>
      </c>
      <c r="W376">
        <v>0</v>
      </c>
      <c r="X376">
        <f t="shared" si="140"/>
        <v>0</v>
      </c>
      <c r="Y376">
        <v>0</v>
      </c>
      <c r="Z376">
        <f t="shared" si="141"/>
        <v>0</v>
      </c>
      <c r="AA376">
        <v>0</v>
      </c>
      <c r="AB376">
        <f t="shared" si="142"/>
        <v>0</v>
      </c>
      <c r="AC376">
        <v>1.4</v>
      </c>
      <c r="AD376">
        <f t="shared" si="134"/>
        <v>0</v>
      </c>
      <c r="AE376">
        <v>6</v>
      </c>
      <c r="AF376">
        <f t="shared" si="143"/>
        <v>0</v>
      </c>
      <c r="AG376">
        <v>8.6</v>
      </c>
      <c r="AH376">
        <f t="shared" si="144"/>
        <v>0</v>
      </c>
      <c r="AI376">
        <v>0.25</v>
      </c>
      <c r="AJ376">
        <f t="shared" si="145"/>
        <v>0</v>
      </c>
      <c r="AK376">
        <v>410.1</v>
      </c>
      <c r="AL376">
        <f t="shared" si="146"/>
        <v>1</v>
      </c>
      <c r="AM376">
        <v>0</v>
      </c>
      <c r="AN376">
        <f t="shared" si="147"/>
        <v>0</v>
      </c>
      <c r="AO376">
        <v>0</v>
      </c>
      <c r="AP376">
        <f t="shared" si="148"/>
        <v>0</v>
      </c>
      <c r="AQ376">
        <v>2.8</v>
      </c>
      <c r="AR376">
        <f t="shared" si="149"/>
        <v>0</v>
      </c>
      <c r="AS376">
        <v>0.12</v>
      </c>
      <c r="AT376">
        <f t="shared" si="150"/>
        <v>0</v>
      </c>
      <c r="AU376">
        <v>0.1</v>
      </c>
      <c r="AV376">
        <f t="shared" si="151"/>
        <v>0</v>
      </c>
      <c r="AW376">
        <v>0</v>
      </c>
      <c r="AX376">
        <f t="shared" si="132"/>
        <v>0</v>
      </c>
      <c r="AY376">
        <f t="shared" si="130"/>
        <v>1</v>
      </c>
    </row>
    <row r="377" spans="1:51">
      <c r="A377" s="1" t="s">
        <v>486</v>
      </c>
      <c r="B377" s="6">
        <v>20298301</v>
      </c>
      <c r="F377" t="s">
        <v>105</v>
      </c>
      <c r="G377" s="1">
        <v>52</v>
      </c>
      <c r="H377" t="s">
        <v>106</v>
      </c>
      <c r="I377">
        <v>1.0229999999999999</v>
      </c>
      <c r="J377">
        <f t="shared" si="133"/>
        <v>0</v>
      </c>
      <c r="K377">
        <v>6</v>
      </c>
      <c r="L377">
        <f t="shared" si="131"/>
        <v>0</v>
      </c>
      <c r="M377">
        <v>0.1</v>
      </c>
      <c r="N377">
        <f t="shared" si="137"/>
        <v>0</v>
      </c>
      <c r="O377">
        <v>0</v>
      </c>
      <c r="P377">
        <f t="shared" si="138"/>
        <v>0</v>
      </c>
      <c r="Q377">
        <v>0</v>
      </c>
      <c r="R377">
        <f t="shared" si="139"/>
        <v>0</v>
      </c>
      <c r="S377">
        <v>0</v>
      </c>
      <c r="T377">
        <f t="shared" si="135"/>
        <v>0</v>
      </c>
      <c r="U377">
        <v>0</v>
      </c>
      <c r="V377">
        <f t="shared" si="136"/>
        <v>0</v>
      </c>
      <c r="W377">
        <v>0</v>
      </c>
      <c r="X377">
        <f t="shared" si="140"/>
        <v>0</v>
      </c>
      <c r="Y377">
        <v>0</v>
      </c>
      <c r="Z377">
        <f t="shared" si="141"/>
        <v>0</v>
      </c>
      <c r="AA377">
        <v>0</v>
      </c>
      <c r="AB377">
        <f t="shared" si="142"/>
        <v>0</v>
      </c>
      <c r="AC377">
        <v>11.5</v>
      </c>
      <c r="AD377">
        <f t="shared" si="134"/>
        <v>0</v>
      </c>
      <c r="AE377">
        <v>12.4</v>
      </c>
      <c r="AF377">
        <f t="shared" si="143"/>
        <v>0</v>
      </c>
      <c r="AG377">
        <v>3.8</v>
      </c>
      <c r="AH377">
        <f t="shared" si="144"/>
        <v>0</v>
      </c>
      <c r="AI377">
        <v>0.25</v>
      </c>
      <c r="AJ377">
        <f t="shared" si="145"/>
        <v>0</v>
      </c>
      <c r="AK377">
        <v>7.3</v>
      </c>
      <c r="AL377">
        <f t="shared" si="146"/>
        <v>0</v>
      </c>
      <c r="AM377">
        <v>317.5</v>
      </c>
      <c r="AN377">
        <f t="shared" si="147"/>
        <v>1</v>
      </c>
      <c r="AO377">
        <v>0</v>
      </c>
      <c r="AP377">
        <f t="shared" si="148"/>
        <v>0</v>
      </c>
      <c r="AQ377">
        <v>1.8</v>
      </c>
      <c r="AR377">
        <f t="shared" si="149"/>
        <v>0</v>
      </c>
      <c r="AS377">
        <v>0.12</v>
      </c>
      <c r="AT377">
        <f t="shared" si="150"/>
        <v>0</v>
      </c>
      <c r="AU377">
        <v>1.9</v>
      </c>
      <c r="AV377">
        <f t="shared" si="151"/>
        <v>0</v>
      </c>
      <c r="AW377">
        <v>0</v>
      </c>
      <c r="AX377">
        <f t="shared" si="132"/>
        <v>0</v>
      </c>
      <c r="AY377">
        <f t="shared" si="130"/>
        <v>1</v>
      </c>
    </row>
    <row r="378" spans="1:51">
      <c r="A378" s="1" t="s">
        <v>487</v>
      </c>
      <c r="B378" s="6">
        <v>20298300</v>
      </c>
      <c r="F378" t="s">
        <v>105</v>
      </c>
      <c r="G378" s="1">
        <v>19</v>
      </c>
      <c r="H378" t="s">
        <v>110</v>
      </c>
      <c r="I378">
        <v>1.016</v>
      </c>
      <c r="J378">
        <f t="shared" si="133"/>
        <v>0</v>
      </c>
      <c r="K378">
        <v>5.5</v>
      </c>
      <c r="L378">
        <f t="shared" si="131"/>
        <v>0</v>
      </c>
      <c r="M378">
        <v>0</v>
      </c>
      <c r="N378">
        <f t="shared" si="137"/>
        <v>0</v>
      </c>
      <c r="O378">
        <v>0</v>
      </c>
      <c r="P378">
        <f t="shared" si="138"/>
        <v>0</v>
      </c>
      <c r="Q378">
        <v>0</v>
      </c>
      <c r="R378">
        <f t="shared" si="139"/>
        <v>0</v>
      </c>
      <c r="S378">
        <v>0</v>
      </c>
      <c r="T378">
        <f t="shared" si="135"/>
        <v>0</v>
      </c>
      <c r="U378">
        <v>250</v>
      </c>
      <c r="V378">
        <f t="shared" si="136"/>
        <v>1</v>
      </c>
      <c r="W378">
        <v>0</v>
      </c>
      <c r="X378">
        <f t="shared" si="140"/>
        <v>0</v>
      </c>
      <c r="Y378">
        <v>0</v>
      </c>
      <c r="Z378">
        <f t="shared" si="141"/>
        <v>0</v>
      </c>
      <c r="AA378">
        <v>0</v>
      </c>
      <c r="AB378">
        <f t="shared" si="142"/>
        <v>0</v>
      </c>
      <c r="AC378">
        <v>2.9</v>
      </c>
      <c r="AD378">
        <f t="shared" si="134"/>
        <v>0</v>
      </c>
      <c r="AE378">
        <v>86.9</v>
      </c>
      <c r="AF378">
        <f t="shared" si="143"/>
        <v>1</v>
      </c>
      <c r="AG378">
        <v>20.3</v>
      </c>
      <c r="AH378">
        <f t="shared" si="144"/>
        <v>0</v>
      </c>
      <c r="AI378">
        <v>0.64</v>
      </c>
      <c r="AJ378">
        <f t="shared" si="145"/>
        <v>0</v>
      </c>
      <c r="AK378">
        <v>617.4</v>
      </c>
      <c r="AL378">
        <f t="shared" si="146"/>
        <v>1</v>
      </c>
      <c r="AM378">
        <v>0.3</v>
      </c>
      <c r="AN378">
        <f t="shared" si="147"/>
        <v>0</v>
      </c>
      <c r="AO378">
        <v>0</v>
      </c>
      <c r="AP378">
        <f t="shared" si="148"/>
        <v>0</v>
      </c>
      <c r="AQ378">
        <v>8</v>
      </c>
      <c r="AR378">
        <f t="shared" si="149"/>
        <v>1</v>
      </c>
      <c r="AS378">
        <v>0</v>
      </c>
      <c r="AT378">
        <f t="shared" si="150"/>
        <v>0</v>
      </c>
      <c r="AU378">
        <v>1</v>
      </c>
      <c r="AV378">
        <f t="shared" si="151"/>
        <v>0</v>
      </c>
      <c r="AW378">
        <v>0</v>
      </c>
      <c r="AX378">
        <f t="shared" si="132"/>
        <v>0</v>
      </c>
      <c r="AY378">
        <f t="shared" si="130"/>
        <v>4</v>
      </c>
    </row>
    <row r="379" spans="1:51">
      <c r="A379" s="1" t="s">
        <v>488</v>
      </c>
      <c r="B379" s="6">
        <v>20298299</v>
      </c>
      <c r="F379" t="s">
        <v>105</v>
      </c>
      <c r="G379" s="1">
        <v>19</v>
      </c>
      <c r="H379" t="s">
        <v>110</v>
      </c>
      <c r="I379">
        <v>1.014</v>
      </c>
      <c r="J379">
        <f t="shared" si="133"/>
        <v>0</v>
      </c>
      <c r="K379">
        <v>6.5</v>
      </c>
      <c r="L379">
        <f t="shared" si="131"/>
        <v>0</v>
      </c>
      <c r="M379">
        <v>0</v>
      </c>
      <c r="N379">
        <f t="shared" si="137"/>
        <v>0</v>
      </c>
      <c r="O379">
        <v>0</v>
      </c>
      <c r="P379">
        <f t="shared" si="138"/>
        <v>0</v>
      </c>
      <c r="Q379">
        <v>0</v>
      </c>
      <c r="R379">
        <f t="shared" si="139"/>
        <v>0</v>
      </c>
      <c r="S379">
        <v>0</v>
      </c>
      <c r="T379">
        <f t="shared" si="135"/>
        <v>0</v>
      </c>
      <c r="U379">
        <v>75</v>
      </c>
      <c r="V379">
        <f t="shared" si="136"/>
        <v>1</v>
      </c>
      <c r="W379">
        <v>0</v>
      </c>
      <c r="X379">
        <f t="shared" si="140"/>
        <v>0</v>
      </c>
      <c r="Y379">
        <v>0</v>
      </c>
      <c r="Z379">
        <f t="shared" si="141"/>
        <v>0</v>
      </c>
      <c r="AA379">
        <v>0</v>
      </c>
      <c r="AB379">
        <f t="shared" si="142"/>
        <v>0</v>
      </c>
      <c r="AC379">
        <v>5.4</v>
      </c>
      <c r="AD379">
        <f t="shared" si="134"/>
        <v>0</v>
      </c>
      <c r="AE379">
        <v>170.8</v>
      </c>
      <c r="AF379">
        <f t="shared" si="143"/>
        <v>1</v>
      </c>
      <c r="AG379">
        <v>0.3</v>
      </c>
      <c r="AH379">
        <f t="shared" si="144"/>
        <v>0</v>
      </c>
      <c r="AI379">
        <v>5.83</v>
      </c>
      <c r="AJ379">
        <f t="shared" si="145"/>
        <v>1</v>
      </c>
      <c r="AK379">
        <v>1072.0999999999999</v>
      </c>
      <c r="AL379">
        <f t="shared" si="146"/>
        <v>1</v>
      </c>
      <c r="AM379">
        <v>0</v>
      </c>
      <c r="AN379">
        <f t="shared" si="147"/>
        <v>0</v>
      </c>
      <c r="AO379">
        <v>0</v>
      </c>
      <c r="AP379">
        <f t="shared" si="148"/>
        <v>0</v>
      </c>
      <c r="AQ379">
        <v>0</v>
      </c>
      <c r="AR379">
        <f t="shared" si="149"/>
        <v>0</v>
      </c>
      <c r="AS379">
        <v>1.03</v>
      </c>
      <c r="AT379">
        <f t="shared" si="150"/>
        <v>1</v>
      </c>
      <c r="AU379">
        <v>0.3</v>
      </c>
      <c r="AV379">
        <f t="shared" si="151"/>
        <v>0</v>
      </c>
      <c r="AW379">
        <v>0</v>
      </c>
      <c r="AX379">
        <f t="shared" si="132"/>
        <v>0</v>
      </c>
      <c r="AY379">
        <f t="shared" si="130"/>
        <v>5</v>
      </c>
    </row>
    <row r="380" spans="1:51">
      <c r="A380" s="1" t="s">
        <v>489</v>
      </c>
      <c r="B380" s="6">
        <v>20298293</v>
      </c>
      <c r="F380" t="s">
        <v>102</v>
      </c>
      <c r="G380" s="1">
        <v>19</v>
      </c>
      <c r="H380" t="s">
        <v>110</v>
      </c>
      <c r="I380">
        <v>1.0109999999999999</v>
      </c>
      <c r="J380">
        <f t="shared" si="133"/>
        <v>0</v>
      </c>
      <c r="K380">
        <v>6</v>
      </c>
      <c r="L380">
        <f t="shared" si="131"/>
        <v>0</v>
      </c>
      <c r="M380">
        <v>0</v>
      </c>
      <c r="N380">
        <f t="shared" si="137"/>
        <v>0</v>
      </c>
      <c r="O380">
        <v>0</v>
      </c>
      <c r="P380">
        <f t="shared" si="138"/>
        <v>0</v>
      </c>
      <c r="Q380">
        <v>0</v>
      </c>
      <c r="R380">
        <f t="shared" si="139"/>
        <v>0</v>
      </c>
      <c r="S380">
        <v>0</v>
      </c>
      <c r="T380">
        <f t="shared" si="135"/>
        <v>0</v>
      </c>
      <c r="U380">
        <v>0</v>
      </c>
      <c r="V380">
        <f t="shared" si="136"/>
        <v>0</v>
      </c>
      <c r="W380">
        <v>0</v>
      </c>
      <c r="X380">
        <f t="shared" si="140"/>
        <v>0</v>
      </c>
      <c r="Y380">
        <v>0</v>
      </c>
      <c r="Z380">
        <f t="shared" si="141"/>
        <v>0</v>
      </c>
      <c r="AA380">
        <v>0</v>
      </c>
      <c r="AB380">
        <f t="shared" si="142"/>
        <v>0</v>
      </c>
      <c r="AC380">
        <v>1.1000000000000001</v>
      </c>
      <c r="AD380">
        <f t="shared" si="134"/>
        <v>0</v>
      </c>
      <c r="AE380">
        <v>0.3</v>
      </c>
      <c r="AF380">
        <f t="shared" si="143"/>
        <v>0</v>
      </c>
      <c r="AG380">
        <v>0.3</v>
      </c>
      <c r="AH380">
        <f t="shared" si="144"/>
        <v>0</v>
      </c>
      <c r="AI380">
        <v>0</v>
      </c>
      <c r="AJ380">
        <f t="shared" si="145"/>
        <v>0</v>
      </c>
      <c r="AK380">
        <v>0</v>
      </c>
      <c r="AL380">
        <f t="shared" si="146"/>
        <v>0</v>
      </c>
      <c r="AM380">
        <v>0.1</v>
      </c>
      <c r="AN380">
        <f t="shared" si="147"/>
        <v>0</v>
      </c>
      <c r="AO380">
        <v>0</v>
      </c>
      <c r="AP380">
        <f t="shared" si="148"/>
        <v>0</v>
      </c>
      <c r="AQ380">
        <v>0.3</v>
      </c>
      <c r="AR380">
        <f t="shared" si="149"/>
        <v>0</v>
      </c>
      <c r="AS380">
        <v>0</v>
      </c>
      <c r="AT380">
        <f t="shared" si="150"/>
        <v>0</v>
      </c>
      <c r="AU380">
        <v>0.1</v>
      </c>
      <c r="AV380">
        <f t="shared" si="151"/>
        <v>0</v>
      </c>
      <c r="AW380">
        <v>0</v>
      </c>
      <c r="AX380">
        <f t="shared" si="132"/>
        <v>0</v>
      </c>
      <c r="AY380">
        <f t="shared" si="130"/>
        <v>0</v>
      </c>
    </row>
    <row r="381" spans="1:51">
      <c r="A381" s="1" t="s">
        <v>490</v>
      </c>
      <c r="B381" s="6">
        <v>20204735</v>
      </c>
      <c r="F381" t="s">
        <v>102</v>
      </c>
      <c r="G381" s="1">
        <v>61</v>
      </c>
      <c r="H381" t="s">
        <v>106</v>
      </c>
      <c r="I381">
        <v>1.02</v>
      </c>
      <c r="J381">
        <f t="shared" si="133"/>
        <v>0</v>
      </c>
      <c r="K381">
        <v>6</v>
      </c>
      <c r="L381">
        <f t="shared" si="131"/>
        <v>0</v>
      </c>
      <c r="M381">
        <v>0</v>
      </c>
      <c r="N381">
        <f t="shared" si="137"/>
        <v>0</v>
      </c>
      <c r="O381">
        <v>0</v>
      </c>
      <c r="P381">
        <f t="shared" si="138"/>
        <v>0</v>
      </c>
      <c r="Q381">
        <v>0</v>
      </c>
      <c r="R381">
        <f t="shared" si="139"/>
        <v>0</v>
      </c>
      <c r="S381">
        <v>0</v>
      </c>
      <c r="T381">
        <f t="shared" si="135"/>
        <v>0</v>
      </c>
      <c r="U381">
        <v>0</v>
      </c>
      <c r="V381">
        <f t="shared" si="136"/>
        <v>0</v>
      </c>
      <c r="W381">
        <v>0</v>
      </c>
      <c r="X381">
        <f t="shared" si="140"/>
        <v>0</v>
      </c>
      <c r="Y381">
        <v>0</v>
      </c>
      <c r="Z381">
        <f t="shared" si="141"/>
        <v>0</v>
      </c>
      <c r="AA381">
        <v>0</v>
      </c>
      <c r="AB381">
        <f t="shared" si="142"/>
        <v>0</v>
      </c>
      <c r="AC381">
        <v>9.1999999999999993</v>
      </c>
      <c r="AD381">
        <f t="shared" si="134"/>
        <v>0</v>
      </c>
      <c r="AE381">
        <v>1.9</v>
      </c>
      <c r="AF381">
        <f t="shared" si="143"/>
        <v>0</v>
      </c>
      <c r="AG381">
        <v>1</v>
      </c>
      <c r="AH381">
        <f t="shared" si="144"/>
        <v>0</v>
      </c>
      <c r="AI381">
        <v>0</v>
      </c>
      <c r="AJ381">
        <f t="shared" si="145"/>
        <v>0</v>
      </c>
      <c r="AK381">
        <v>58.9</v>
      </c>
      <c r="AL381">
        <f t="shared" si="146"/>
        <v>0</v>
      </c>
      <c r="AM381">
        <v>0.2</v>
      </c>
      <c r="AN381">
        <f t="shared" si="147"/>
        <v>0</v>
      </c>
      <c r="AO381">
        <v>0</v>
      </c>
      <c r="AP381">
        <f t="shared" si="148"/>
        <v>0</v>
      </c>
      <c r="AQ381">
        <v>0.7</v>
      </c>
      <c r="AR381">
        <f t="shared" si="149"/>
        <v>0</v>
      </c>
      <c r="AS381">
        <v>0</v>
      </c>
      <c r="AT381">
        <f t="shared" si="150"/>
        <v>0</v>
      </c>
      <c r="AU381">
        <v>0.9</v>
      </c>
      <c r="AV381">
        <f t="shared" si="151"/>
        <v>0</v>
      </c>
      <c r="AW381">
        <v>0</v>
      </c>
      <c r="AX381">
        <f t="shared" si="132"/>
        <v>0</v>
      </c>
      <c r="AY381">
        <f t="shared" si="130"/>
        <v>0</v>
      </c>
    </row>
    <row r="382" spans="1:51">
      <c r="A382" s="1" t="s">
        <v>491</v>
      </c>
      <c r="B382" s="6">
        <v>20204734</v>
      </c>
      <c r="F382" t="s">
        <v>102</v>
      </c>
      <c r="G382" s="1">
        <v>62</v>
      </c>
      <c r="H382" t="s">
        <v>110</v>
      </c>
      <c r="I382">
        <v>1.026</v>
      </c>
      <c r="J382">
        <f t="shared" si="133"/>
        <v>1</v>
      </c>
      <c r="K382">
        <v>5.5</v>
      </c>
      <c r="L382">
        <f t="shared" si="131"/>
        <v>0</v>
      </c>
      <c r="M382">
        <v>0</v>
      </c>
      <c r="N382">
        <f t="shared" si="137"/>
        <v>0</v>
      </c>
      <c r="O382">
        <v>0</v>
      </c>
      <c r="P382">
        <f t="shared" si="138"/>
        <v>0</v>
      </c>
      <c r="Q382">
        <v>0</v>
      </c>
      <c r="R382">
        <f t="shared" si="139"/>
        <v>0</v>
      </c>
      <c r="S382">
        <v>0</v>
      </c>
      <c r="T382">
        <f t="shared" si="135"/>
        <v>0</v>
      </c>
      <c r="U382">
        <v>0</v>
      </c>
      <c r="V382">
        <f t="shared" si="136"/>
        <v>0</v>
      </c>
      <c r="W382">
        <v>0</v>
      </c>
      <c r="X382">
        <f t="shared" si="140"/>
        <v>0</v>
      </c>
      <c r="Y382">
        <v>0</v>
      </c>
      <c r="Z382">
        <f t="shared" si="141"/>
        <v>0</v>
      </c>
      <c r="AA382">
        <v>0</v>
      </c>
      <c r="AB382">
        <f t="shared" si="142"/>
        <v>0</v>
      </c>
      <c r="AC382">
        <v>4</v>
      </c>
      <c r="AD382">
        <f t="shared" si="134"/>
        <v>0</v>
      </c>
      <c r="AE382">
        <v>4.5</v>
      </c>
      <c r="AF382">
        <f t="shared" si="143"/>
        <v>0</v>
      </c>
      <c r="AG382">
        <v>2</v>
      </c>
      <c r="AH382">
        <f t="shared" si="144"/>
        <v>0</v>
      </c>
      <c r="AI382">
        <v>0</v>
      </c>
      <c r="AJ382">
        <f t="shared" si="145"/>
        <v>0</v>
      </c>
      <c r="AK382">
        <v>6.4</v>
      </c>
      <c r="AL382">
        <f t="shared" si="146"/>
        <v>0</v>
      </c>
      <c r="AM382">
        <v>0</v>
      </c>
      <c r="AN382">
        <f t="shared" si="147"/>
        <v>0</v>
      </c>
      <c r="AO382">
        <v>0</v>
      </c>
      <c r="AP382">
        <f t="shared" si="148"/>
        <v>0</v>
      </c>
      <c r="AQ382">
        <v>1.6</v>
      </c>
      <c r="AR382">
        <f t="shared" si="149"/>
        <v>0</v>
      </c>
      <c r="AS382">
        <v>0</v>
      </c>
      <c r="AT382">
        <f t="shared" si="150"/>
        <v>0</v>
      </c>
      <c r="AU382">
        <v>0.8</v>
      </c>
      <c r="AV382">
        <f t="shared" si="151"/>
        <v>0</v>
      </c>
      <c r="AW382">
        <v>0</v>
      </c>
      <c r="AX382">
        <f t="shared" si="132"/>
        <v>0</v>
      </c>
      <c r="AY382">
        <f t="shared" si="130"/>
        <v>0</v>
      </c>
    </row>
    <row r="383" spans="1:51">
      <c r="A383" s="1" t="s">
        <v>492</v>
      </c>
      <c r="B383" s="6">
        <v>20204733</v>
      </c>
      <c r="F383" t="s">
        <v>105</v>
      </c>
      <c r="G383" s="1">
        <v>67</v>
      </c>
      <c r="H383" t="s">
        <v>106</v>
      </c>
      <c r="I383">
        <v>1.0129999999999999</v>
      </c>
      <c r="J383">
        <f t="shared" si="133"/>
        <v>0</v>
      </c>
      <c r="K383">
        <v>5.5</v>
      </c>
      <c r="L383">
        <f t="shared" si="131"/>
        <v>0</v>
      </c>
      <c r="M383">
        <v>0</v>
      </c>
      <c r="N383">
        <f t="shared" si="137"/>
        <v>0</v>
      </c>
      <c r="O383">
        <v>0</v>
      </c>
      <c r="P383">
        <f t="shared" si="138"/>
        <v>0</v>
      </c>
      <c r="Q383">
        <v>0</v>
      </c>
      <c r="R383">
        <f t="shared" si="139"/>
        <v>0</v>
      </c>
      <c r="S383">
        <v>0</v>
      </c>
      <c r="T383">
        <f t="shared" si="135"/>
        <v>0</v>
      </c>
      <c r="U383">
        <v>25</v>
      </c>
      <c r="V383">
        <f t="shared" si="136"/>
        <v>1</v>
      </c>
      <c r="W383">
        <v>0</v>
      </c>
      <c r="X383">
        <f t="shared" si="140"/>
        <v>0</v>
      </c>
      <c r="Y383">
        <v>0</v>
      </c>
      <c r="Z383">
        <f t="shared" si="141"/>
        <v>0</v>
      </c>
      <c r="AA383">
        <v>0</v>
      </c>
      <c r="AB383">
        <f t="shared" si="142"/>
        <v>0</v>
      </c>
      <c r="AC383">
        <v>12.5</v>
      </c>
      <c r="AD383">
        <f t="shared" si="134"/>
        <v>0</v>
      </c>
      <c r="AE383">
        <v>19.899999999999999</v>
      </c>
      <c r="AF383">
        <f t="shared" si="143"/>
        <v>1</v>
      </c>
      <c r="AG383">
        <v>10.6</v>
      </c>
      <c r="AH383">
        <f t="shared" si="144"/>
        <v>0</v>
      </c>
      <c r="AI383">
        <v>0.51</v>
      </c>
      <c r="AJ383">
        <f t="shared" si="145"/>
        <v>0</v>
      </c>
      <c r="AK383">
        <v>263.60000000000002</v>
      </c>
      <c r="AL383">
        <f t="shared" si="146"/>
        <v>0</v>
      </c>
      <c r="AM383">
        <v>0.1</v>
      </c>
      <c r="AN383">
        <f t="shared" si="147"/>
        <v>0</v>
      </c>
      <c r="AO383">
        <v>0</v>
      </c>
      <c r="AP383">
        <f t="shared" si="148"/>
        <v>0</v>
      </c>
      <c r="AQ383">
        <v>2.2999999999999998</v>
      </c>
      <c r="AR383">
        <f t="shared" si="149"/>
        <v>0</v>
      </c>
      <c r="AS383">
        <v>0.12</v>
      </c>
      <c r="AT383">
        <f t="shared" si="150"/>
        <v>0</v>
      </c>
      <c r="AU383">
        <v>0.9</v>
      </c>
      <c r="AV383">
        <f t="shared" si="151"/>
        <v>0</v>
      </c>
      <c r="AW383">
        <v>0</v>
      </c>
      <c r="AX383">
        <f t="shared" si="132"/>
        <v>0</v>
      </c>
      <c r="AY383">
        <f t="shared" si="130"/>
        <v>2</v>
      </c>
    </row>
    <row r="384" spans="1:51">
      <c r="A384" s="1" t="s">
        <v>493</v>
      </c>
      <c r="B384" s="6">
        <v>20204732</v>
      </c>
      <c r="F384" t="s">
        <v>105</v>
      </c>
      <c r="G384" s="1">
        <v>70</v>
      </c>
      <c r="H384" t="s">
        <v>110</v>
      </c>
      <c r="I384">
        <v>1.014</v>
      </c>
      <c r="J384">
        <f t="shared" si="133"/>
        <v>0</v>
      </c>
      <c r="K384">
        <v>5</v>
      </c>
      <c r="L384">
        <f t="shared" si="131"/>
        <v>0</v>
      </c>
      <c r="M384">
        <v>0</v>
      </c>
      <c r="N384">
        <f t="shared" si="137"/>
        <v>0</v>
      </c>
      <c r="O384">
        <v>0</v>
      </c>
      <c r="P384">
        <f t="shared" si="138"/>
        <v>0</v>
      </c>
      <c r="Q384">
        <v>0</v>
      </c>
      <c r="R384">
        <f t="shared" si="139"/>
        <v>0</v>
      </c>
      <c r="S384">
        <v>0</v>
      </c>
      <c r="T384">
        <f t="shared" si="135"/>
        <v>0</v>
      </c>
      <c r="U384">
        <v>0</v>
      </c>
      <c r="V384">
        <f t="shared" si="136"/>
        <v>0</v>
      </c>
      <c r="W384">
        <v>0</v>
      </c>
      <c r="X384">
        <f t="shared" si="140"/>
        <v>0</v>
      </c>
      <c r="Y384">
        <v>0</v>
      </c>
      <c r="Z384">
        <f t="shared" si="141"/>
        <v>0</v>
      </c>
      <c r="AA384">
        <v>0</v>
      </c>
      <c r="AB384">
        <f t="shared" si="142"/>
        <v>0</v>
      </c>
      <c r="AC384">
        <v>6.9</v>
      </c>
      <c r="AD384">
        <f t="shared" si="134"/>
        <v>0</v>
      </c>
      <c r="AE384">
        <v>1.2</v>
      </c>
      <c r="AF384">
        <f t="shared" si="143"/>
        <v>0</v>
      </c>
      <c r="AG384">
        <v>0.7</v>
      </c>
      <c r="AH384">
        <f t="shared" si="144"/>
        <v>0</v>
      </c>
      <c r="AI384">
        <v>0</v>
      </c>
      <c r="AJ384">
        <f t="shared" si="145"/>
        <v>0</v>
      </c>
      <c r="AK384">
        <v>9.1999999999999993</v>
      </c>
      <c r="AL384">
        <f t="shared" si="146"/>
        <v>0</v>
      </c>
      <c r="AM384">
        <v>0.7</v>
      </c>
      <c r="AN384">
        <f t="shared" si="147"/>
        <v>1</v>
      </c>
      <c r="AO384">
        <v>0</v>
      </c>
      <c r="AP384">
        <f t="shared" si="148"/>
        <v>0</v>
      </c>
      <c r="AQ384">
        <v>0.3</v>
      </c>
      <c r="AR384">
        <f t="shared" si="149"/>
        <v>0</v>
      </c>
      <c r="AS384">
        <v>0</v>
      </c>
      <c r="AT384">
        <f t="shared" si="150"/>
        <v>0</v>
      </c>
      <c r="AU384">
        <v>0</v>
      </c>
      <c r="AV384">
        <f t="shared" si="151"/>
        <v>0</v>
      </c>
      <c r="AW384">
        <v>0</v>
      </c>
      <c r="AX384">
        <f t="shared" si="132"/>
        <v>0</v>
      </c>
      <c r="AY384">
        <f t="shared" si="130"/>
        <v>1</v>
      </c>
    </row>
    <row r="385" spans="1:51">
      <c r="A385" s="1" t="s">
        <v>494</v>
      </c>
      <c r="B385" s="6">
        <v>20204731</v>
      </c>
      <c r="F385" t="s">
        <v>102</v>
      </c>
      <c r="G385" s="1">
        <v>60</v>
      </c>
      <c r="H385" t="s">
        <v>106</v>
      </c>
      <c r="I385">
        <v>1.024</v>
      </c>
      <c r="J385">
        <f t="shared" si="133"/>
        <v>0</v>
      </c>
      <c r="K385">
        <v>5.5</v>
      </c>
      <c r="L385">
        <f t="shared" si="131"/>
        <v>0</v>
      </c>
      <c r="M385">
        <v>0.1</v>
      </c>
      <c r="N385">
        <f t="shared" si="137"/>
        <v>0</v>
      </c>
      <c r="O385">
        <v>0</v>
      </c>
      <c r="P385">
        <f t="shared" si="138"/>
        <v>0</v>
      </c>
      <c r="Q385">
        <v>0</v>
      </c>
      <c r="R385">
        <f t="shared" si="139"/>
        <v>0</v>
      </c>
      <c r="S385">
        <v>0</v>
      </c>
      <c r="T385">
        <f t="shared" si="135"/>
        <v>0</v>
      </c>
      <c r="U385">
        <v>0</v>
      </c>
      <c r="V385">
        <f t="shared" si="136"/>
        <v>0</v>
      </c>
      <c r="W385">
        <v>0</v>
      </c>
      <c r="X385">
        <f t="shared" si="140"/>
        <v>0</v>
      </c>
      <c r="Y385">
        <v>0</v>
      </c>
      <c r="Z385">
        <f t="shared" si="141"/>
        <v>0</v>
      </c>
      <c r="AA385">
        <v>0</v>
      </c>
      <c r="AB385">
        <f t="shared" si="142"/>
        <v>0</v>
      </c>
      <c r="AC385">
        <v>7.9</v>
      </c>
      <c r="AD385">
        <f t="shared" si="134"/>
        <v>0</v>
      </c>
      <c r="AE385">
        <v>1</v>
      </c>
      <c r="AF385">
        <f t="shared" si="143"/>
        <v>0</v>
      </c>
      <c r="AG385">
        <v>0.5</v>
      </c>
      <c r="AH385">
        <f t="shared" si="144"/>
        <v>0</v>
      </c>
      <c r="AI385">
        <v>0.25</v>
      </c>
      <c r="AJ385">
        <f t="shared" si="145"/>
        <v>0</v>
      </c>
      <c r="AK385">
        <v>2.7</v>
      </c>
      <c r="AL385">
        <f t="shared" si="146"/>
        <v>0</v>
      </c>
      <c r="AM385">
        <v>0</v>
      </c>
      <c r="AN385">
        <f t="shared" si="147"/>
        <v>0</v>
      </c>
      <c r="AO385">
        <v>0</v>
      </c>
      <c r="AP385">
        <f t="shared" si="148"/>
        <v>0</v>
      </c>
      <c r="AQ385">
        <v>0.3</v>
      </c>
      <c r="AR385">
        <f t="shared" si="149"/>
        <v>0</v>
      </c>
      <c r="AS385">
        <v>0.25</v>
      </c>
      <c r="AT385">
        <f t="shared" si="150"/>
        <v>0</v>
      </c>
      <c r="AU385">
        <v>0.8</v>
      </c>
      <c r="AV385">
        <f t="shared" si="151"/>
        <v>0</v>
      </c>
      <c r="AW385">
        <v>0</v>
      </c>
      <c r="AX385">
        <f t="shared" si="132"/>
        <v>0</v>
      </c>
      <c r="AY385">
        <f t="shared" si="130"/>
        <v>0</v>
      </c>
    </row>
    <row r="386" spans="1:51">
      <c r="A386" s="1" t="s">
        <v>495</v>
      </c>
      <c r="B386" s="6">
        <v>20204730</v>
      </c>
      <c r="F386" t="s">
        <v>105</v>
      </c>
      <c r="G386" s="1">
        <v>69</v>
      </c>
      <c r="H386" t="s">
        <v>110</v>
      </c>
      <c r="I386">
        <v>1.018</v>
      </c>
      <c r="J386">
        <f t="shared" si="133"/>
        <v>0</v>
      </c>
      <c r="K386">
        <v>5.5</v>
      </c>
      <c r="L386">
        <f t="shared" si="131"/>
        <v>0</v>
      </c>
      <c r="M386">
        <v>0</v>
      </c>
      <c r="N386">
        <f t="shared" si="137"/>
        <v>0</v>
      </c>
      <c r="O386">
        <v>0</v>
      </c>
      <c r="P386">
        <f t="shared" si="138"/>
        <v>0</v>
      </c>
      <c r="Q386">
        <v>0</v>
      </c>
      <c r="R386">
        <f t="shared" si="139"/>
        <v>0</v>
      </c>
      <c r="S386">
        <v>0</v>
      </c>
      <c r="T386">
        <f t="shared" si="135"/>
        <v>0</v>
      </c>
      <c r="U386">
        <v>25</v>
      </c>
      <c r="V386">
        <f t="shared" si="136"/>
        <v>1</v>
      </c>
      <c r="W386">
        <v>0</v>
      </c>
      <c r="X386">
        <f t="shared" si="140"/>
        <v>0</v>
      </c>
      <c r="Y386">
        <v>0</v>
      </c>
      <c r="Z386">
        <f t="shared" si="141"/>
        <v>0</v>
      </c>
      <c r="AA386">
        <v>0</v>
      </c>
      <c r="AB386">
        <f t="shared" si="142"/>
        <v>0</v>
      </c>
      <c r="AC386">
        <v>9</v>
      </c>
      <c r="AD386">
        <f t="shared" si="134"/>
        <v>0</v>
      </c>
      <c r="AE386">
        <v>37.4</v>
      </c>
      <c r="AF386">
        <f t="shared" si="143"/>
        <v>1</v>
      </c>
      <c r="AG386">
        <v>2.5</v>
      </c>
      <c r="AH386">
        <f t="shared" si="144"/>
        <v>0</v>
      </c>
      <c r="AI386">
        <v>0.51</v>
      </c>
      <c r="AJ386">
        <f t="shared" si="145"/>
        <v>0</v>
      </c>
      <c r="AK386">
        <v>5.5</v>
      </c>
      <c r="AL386">
        <f t="shared" si="146"/>
        <v>0</v>
      </c>
      <c r="AM386">
        <v>0.1</v>
      </c>
      <c r="AN386">
        <f t="shared" si="147"/>
        <v>0</v>
      </c>
      <c r="AO386">
        <v>0</v>
      </c>
      <c r="AP386">
        <f t="shared" si="148"/>
        <v>0</v>
      </c>
      <c r="AQ386">
        <v>1.9</v>
      </c>
      <c r="AR386">
        <f t="shared" si="149"/>
        <v>0</v>
      </c>
      <c r="AS386">
        <v>0.12</v>
      </c>
      <c r="AT386">
        <f t="shared" si="150"/>
        <v>0</v>
      </c>
      <c r="AU386">
        <v>0.3</v>
      </c>
      <c r="AV386">
        <f t="shared" si="151"/>
        <v>0</v>
      </c>
      <c r="AW386">
        <v>0</v>
      </c>
      <c r="AX386">
        <f t="shared" si="132"/>
        <v>0</v>
      </c>
      <c r="AY386">
        <f t="shared" si="130"/>
        <v>2</v>
      </c>
    </row>
    <row r="387" spans="1:51">
      <c r="A387" s="1" t="s">
        <v>496</v>
      </c>
      <c r="B387" s="6">
        <v>20204729</v>
      </c>
      <c r="F387" t="s">
        <v>105</v>
      </c>
      <c r="G387" s="1">
        <v>32</v>
      </c>
      <c r="H387" t="s">
        <v>110</v>
      </c>
      <c r="I387">
        <v>1.0189999999999999</v>
      </c>
      <c r="J387">
        <f t="shared" si="133"/>
        <v>0</v>
      </c>
      <c r="K387">
        <v>5</v>
      </c>
      <c r="L387">
        <f t="shared" si="131"/>
        <v>0</v>
      </c>
      <c r="M387">
        <v>0</v>
      </c>
      <c r="N387">
        <f t="shared" si="137"/>
        <v>0</v>
      </c>
      <c r="O387">
        <v>0</v>
      </c>
      <c r="P387">
        <f t="shared" si="138"/>
        <v>0</v>
      </c>
      <c r="Q387">
        <v>0</v>
      </c>
      <c r="R387">
        <f t="shared" si="139"/>
        <v>0</v>
      </c>
      <c r="S387">
        <v>0</v>
      </c>
      <c r="T387">
        <f t="shared" si="135"/>
        <v>0</v>
      </c>
      <c r="U387">
        <v>0</v>
      </c>
      <c r="V387">
        <f t="shared" si="136"/>
        <v>0</v>
      </c>
      <c r="W387">
        <v>0</v>
      </c>
      <c r="X387">
        <f t="shared" si="140"/>
        <v>0</v>
      </c>
      <c r="Y387">
        <v>0</v>
      </c>
      <c r="Z387">
        <f t="shared" si="141"/>
        <v>0</v>
      </c>
      <c r="AA387">
        <v>0</v>
      </c>
      <c r="AB387">
        <f t="shared" si="142"/>
        <v>0</v>
      </c>
      <c r="AC387">
        <v>14.6</v>
      </c>
      <c r="AD387">
        <f t="shared" si="134"/>
        <v>0</v>
      </c>
      <c r="AE387">
        <v>5.8</v>
      </c>
      <c r="AF387">
        <f t="shared" si="143"/>
        <v>0</v>
      </c>
      <c r="AG387">
        <v>7.2</v>
      </c>
      <c r="AH387">
        <f t="shared" si="144"/>
        <v>0</v>
      </c>
      <c r="AI387">
        <v>0.38</v>
      </c>
      <c r="AJ387">
        <f t="shared" si="145"/>
        <v>0</v>
      </c>
      <c r="AK387">
        <v>31.3</v>
      </c>
      <c r="AL387">
        <f t="shared" si="146"/>
        <v>0</v>
      </c>
      <c r="AM387">
        <v>0.1</v>
      </c>
      <c r="AN387">
        <f t="shared" si="147"/>
        <v>0</v>
      </c>
      <c r="AO387">
        <v>0</v>
      </c>
      <c r="AP387">
        <f t="shared" si="148"/>
        <v>0</v>
      </c>
      <c r="AQ387">
        <v>4.9000000000000004</v>
      </c>
      <c r="AR387">
        <f t="shared" si="149"/>
        <v>0</v>
      </c>
      <c r="AS387">
        <v>0.38</v>
      </c>
      <c r="AT387">
        <f t="shared" si="150"/>
        <v>0</v>
      </c>
      <c r="AU387">
        <v>0</v>
      </c>
      <c r="AV387">
        <f t="shared" si="151"/>
        <v>0</v>
      </c>
      <c r="AW387">
        <v>0</v>
      </c>
      <c r="AX387">
        <f t="shared" si="132"/>
        <v>0</v>
      </c>
      <c r="AY387">
        <f t="shared" si="130"/>
        <v>0</v>
      </c>
    </row>
    <row r="388" spans="1:51">
      <c r="A388" s="1" t="s">
        <v>497</v>
      </c>
      <c r="B388" s="6">
        <v>20204728</v>
      </c>
      <c r="F388" t="s">
        <v>105</v>
      </c>
      <c r="G388" s="1">
        <v>19</v>
      </c>
      <c r="H388" t="s">
        <v>110</v>
      </c>
      <c r="I388">
        <v>1.0129999999999999</v>
      </c>
      <c r="J388">
        <f t="shared" si="133"/>
        <v>0</v>
      </c>
      <c r="K388">
        <v>7</v>
      </c>
      <c r="L388">
        <f t="shared" si="131"/>
        <v>0</v>
      </c>
      <c r="M388">
        <v>0.2</v>
      </c>
      <c r="N388">
        <f t="shared" si="137"/>
        <v>0</v>
      </c>
      <c r="O388">
        <v>0</v>
      </c>
      <c r="P388">
        <f t="shared" si="138"/>
        <v>0</v>
      </c>
      <c r="Q388">
        <v>0</v>
      </c>
      <c r="R388">
        <f t="shared" si="139"/>
        <v>0</v>
      </c>
      <c r="S388">
        <v>0</v>
      </c>
      <c r="T388">
        <f t="shared" si="135"/>
        <v>0</v>
      </c>
      <c r="U388">
        <v>0</v>
      </c>
      <c r="V388">
        <f t="shared" si="136"/>
        <v>0</v>
      </c>
      <c r="W388">
        <v>0</v>
      </c>
      <c r="X388">
        <f t="shared" si="140"/>
        <v>0</v>
      </c>
      <c r="Y388">
        <v>0</v>
      </c>
      <c r="Z388">
        <f t="shared" si="141"/>
        <v>0</v>
      </c>
      <c r="AA388">
        <v>0</v>
      </c>
      <c r="AB388">
        <f t="shared" si="142"/>
        <v>0</v>
      </c>
      <c r="AC388">
        <v>8.4</v>
      </c>
      <c r="AD388">
        <f t="shared" si="134"/>
        <v>0</v>
      </c>
      <c r="AE388">
        <v>0.9</v>
      </c>
      <c r="AF388">
        <f t="shared" si="143"/>
        <v>0</v>
      </c>
      <c r="AG388">
        <v>1</v>
      </c>
      <c r="AH388">
        <f t="shared" si="144"/>
        <v>0</v>
      </c>
      <c r="AI388">
        <v>0</v>
      </c>
      <c r="AJ388">
        <f t="shared" si="145"/>
        <v>0</v>
      </c>
      <c r="AK388">
        <v>0.9</v>
      </c>
      <c r="AL388">
        <f t="shared" si="146"/>
        <v>0</v>
      </c>
      <c r="AM388">
        <v>0.1</v>
      </c>
      <c r="AN388">
        <f t="shared" si="147"/>
        <v>0</v>
      </c>
      <c r="AO388">
        <v>0</v>
      </c>
      <c r="AP388">
        <f t="shared" si="148"/>
        <v>0</v>
      </c>
      <c r="AQ388">
        <v>0.1</v>
      </c>
      <c r="AR388">
        <f t="shared" si="149"/>
        <v>0</v>
      </c>
      <c r="AS388">
        <v>0</v>
      </c>
      <c r="AT388">
        <f t="shared" si="150"/>
        <v>0</v>
      </c>
      <c r="AU388">
        <v>0</v>
      </c>
      <c r="AV388">
        <f t="shared" si="151"/>
        <v>0</v>
      </c>
      <c r="AW388">
        <v>0</v>
      </c>
      <c r="AX388">
        <f t="shared" si="132"/>
        <v>0</v>
      </c>
      <c r="AY388">
        <f t="shared" ref="AY388:AY437" si="152">L388+N388+P388+R388+T388+V388+X388+Z388+AB388+AD388+AF388+AH388+AJ388+AL388+AN388+AP388+AR388+AT388+AV388+AX388</f>
        <v>0</v>
      </c>
    </row>
    <row r="389" spans="1:51">
      <c r="A389" s="1" t="s">
        <v>498</v>
      </c>
      <c r="B389" s="6">
        <v>20204727</v>
      </c>
      <c r="F389" t="s">
        <v>102</v>
      </c>
      <c r="G389" s="1">
        <v>81</v>
      </c>
      <c r="H389" t="s">
        <v>106</v>
      </c>
      <c r="I389">
        <v>1.02</v>
      </c>
      <c r="J389">
        <f t="shared" si="133"/>
        <v>0</v>
      </c>
      <c r="K389">
        <v>5.5</v>
      </c>
      <c r="L389">
        <f t="shared" ref="L389:L452" si="153">IF(EXACT($F389,"m"),IF(K389&gt;=5,IF(K389&lt;=7,0,1),1),IF(K389&gt;=5,IF(K389&lt;=7,0,1),1))</f>
        <v>0</v>
      </c>
      <c r="M389">
        <v>0</v>
      </c>
      <c r="N389">
        <f t="shared" si="137"/>
        <v>0</v>
      </c>
      <c r="O389">
        <v>0</v>
      </c>
      <c r="P389">
        <f t="shared" si="138"/>
        <v>0</v>
      </c>
      <c r="Q389">
        <v>0</v>
      </c>
      <c r="R389">
        <f t="shared" si="139"/>
        <v>0</v>
      </c>
      <c r="S389">
        <v>0</v>
      </c>
      <c r="T389">
        <f t="shared" si="135"/>
        <v>0</v>
      </c>
      <c r="U389">
        <v>0</v>
      </c>
      <c r="V389">
        <f t="shared" si="136"/>
        <v>0</v>
      </c>
      <c r="W389">
        <v>0</v>
      </c>
      <c r="X389">
        <f t="shared" si="140"/>
        <v>0</v>
      </c>
      <c r="Y389">
        <v>0</v>
      </c>
      <c r="Z389">
        <f t="shared" si="141"/>
        <v>0</v>
      </c>
      <c r="AA389">
        <v>0</v>
      </c>
      <c r="AB389">
        <f t="shared" si="142"/>
        <v>0</v>
      </c>
      <c r="AC389">
        <v>7.1</v>
      </c>
      <c r="AD389">
        <f t="shared" si="134"/>
        <v>0</v>
      </c>
      <c r="AE389">
        <v>7.3</v>
      </c>
      <c r="AF389">
        <f t="shared" si="143"/>
        <v>0</v>
      </c>
      <c r="AG389">
        <v>1.4</v>
      </c>
      <c r="AH389">
        <f t="shared" si="144"/>
        <v>0</v>
      </c>
      <c r="AI389">
        <v>0.12</v>
      </c>
      <c r="AJ389">
        <f t="shared" si="145"/>
        <v>0</v>
      </c>
      <c r="AK389">
        <v>7.3</v>
      </c>
      <c r="AL389">
        <f t="shared" si="146"/>
        <v>0</v>
      </c>
      <c r="AM389">
        <v>0</v>
      </c>
      <c r="AN389">
        <f t="shared" si="147"/>
        <v>0</v>
      </c>
      <c r="AO389">
        <v>0</v>
      </c>
      <c r="AP389">
        <f t="shared" si="148"/>
        <v>0</v>
      </c>
      <c r="AQ389">
        <v>1.1000000000000001</v>
      </c>
      <c r="AR389">
        <f t="shared" si="149"/>
        <v>0</v>
      </c>
      <c r="AS389">
        <v>0.12</v>
      </c>
      <c r="AT389">
        <f t="shared" si="150"/>
        <v>0</v>
      </c>
      <c r="AU389">
        <v>0.5</v>
      </c>
      <c r="AV389">
        <f t="shared" si="151"/>
        <v>0</v>
      </c>
      <c r="AW389">
        <v>0</v>
      </c>
      <c r="AX389">
        <f t="shared" si="132"/>
        <v>0</v>
      </c>
      <c r="AY389">
        <f t="shared" si="152"/>
        <v>0</v>
      </c>
    </row>
    <row r="390" spans="1:51">
      <c r="A390" s="1" t="s">
        <v>499</v>
      </c>
      <c r="B390" s="6">
        <v>20204726</v>
      </c>
      <c r="F390" t="s">
        <v>102</v>
      </c>
      <c r="G390" s="1">
        <v>73</v>
      </c>
      <c r="H390" t="s">
        <v>106</v>
      </c>
      <c r="I390">
        <v>1.022</v>
      </c>
      <c r="J390">
        <f t="shared" si="133"/>
        <v>0</v>
      </c>
      <c r="K390">
        <v>5.5</v>
      </c>
      <c r="L390">
        <f t="shared" si="153"/>
        <v>0</v>
      </c>
      <c r="M390">
        <v>0.1</v>
      </c>
      <c r="N390">
        <f t="shared" si="137"/>
        <v>0</v>
      </c>
      <c r="O390">
        <v>0</v>
      </c>
      <c r="P390">
        <f t="shared" si="138"/>
        <v>0</v>
      </c>
      <c r="Q390">
        <v>0</v>
      </c>
      <c r="R390">
        <f t="shared" si="139"/>
        <v>0</v>
      </c>
      <c r="S390">
        <v>0</v>
      </c>
      <c r="T390">
        <f t="shared" si="135"/>
        <v>0</v>
      </c>
      <c r="U390">
        <v>0</v>
      </c>
      <c r="V390">
        <f t="shared" si="136"/>
        <v>0</v>
      </c>
      <c r="W390">
        <v>0</v>
      </c>
      <c r="X390">
        <f t="shared" si="140"/>
        <v>0</v>
      </c>
      <c r="Y390">
        <v>0</v>
      </c>
      <c r="Z390">
        <f t="shared" si="141"/>
        <v>0</v>
      </c>
      <c r="AA390">
        <v>0</v>
      </c>
      <c r="AB390">
        <f t="shared" si="142"/>
        <v>0</v>
      </c>
      <c r="AC390">
        <v>9.3000000000000007</v>
      </c>
      <c r="AD390">
        <f t="shared" si="134"/>
        <v>0</v>
      </c>
      <c r="AE390">
        <v>2.8</v>
      </c>
      <c r="AF390">
        <f t="shared" si="143"/>
        <v>0</v>
      </c>
      <c r="AG390">
        <v>1.8</v>
      </c>
      <c r="AH390">
        <f t="shared" si="144"/>
        <v>0</v>
      </c>
      <c r="AI390">
        <v>0.51</v>
      </c>
      <c r="AJ390">
        <f t="shared" si="145"/>
        <v>0</v>
      </c>
      <c r="AK390">
        <v>2.7</v>
      </c>
      <c r="AL390">
        <f t="shared" si="146"/>
        <v>0</v>
      </c>
      <c r="AM390">
        <v>0.2</v>
      </c>
      <c r="AN390">
        <f t="shared" si="147"/>
        <v>0</v>
      </c>
      <c r="AO390">
        <v>0</v>
      </c>
      <c r="AP390">
        <f t="shared" si="148"/>
        <v>0</v>
      </c>
      <c r="AQ390">
        <v>1.5</v>
      </c>
      <c r="AR390">
        <f t="shared" si="149"/>
        <v>0</v>
      </c>
      <c r="AS390">
        <v>0</v>
      </c>
      <c r="AT390">
        <f t="shared" si="150"/>
        <v>0</v>
      </c>
      <c r="AU390">
        <v>1.2</v>
      </c>
      <c r="AV390">
        <f t="shared" si="151"/>
        <v>0</v>
      </c>
      <c r="AW390">
        <v>0</v>
      </c>
      <c r="AX390">
        <f t="shared" ref="AX390:AX453" si="154">IF(EXACT($F390,"m"),IF(AW390&gt;=0,IF(AW390&lt;=0.09,0,1),1),IF(AW390&gt;=0,IF(AW390&lt;=0.09,0,1),1))</f>
        <v>0</v>
      </c>
      <c r="AY390">
        <f t="shared" si="152"/>
        <v>0</v>
      </c>
    </row>
    <row r="391" spans="1:51">
      <c r="A391" s="1" t="s">
        <v>500</v>
      </c>
      <c r="B391" s="6">
        <v>20204725</v>
      </c>
      <c r="F391" t="s">
        <v>102</v>
      </c>
      <c r="G391" s="1">
        <v>33</v>
      </c>
      <c r="H391" t="s">
        <v>106</v>
      </c>
      <c r="I391">
        <v>1.012</v>
      </c>
      <c r="J391">
        <f t="shared" si="133"/>
        <v>0</v>
      </c>
      <c r="K391">
        <v>6.5</v>
      </c>
      <c r="L391">
        <f t="shared" si="153"/>
        <v>0</v>
      </c>
      <c r="M391">
        <v>0.3</v>
      </c>
      <c r="N391">
        <f t="shared" si="137"/>
        <v>1</v>
      </c>
      <c r="O391">
        <v>0</v>
      </c>
      <c r="P391">
        <f t="shared" si="138"/>
        <v>0</v>
      </c>
      <c r="Q391">
        <v>0</v>
      </c>
      <c r="R391">
        <f t="shared" si="139"/>
        <v>0</v>
      </c>
      <c r="S391">
        <v>0</v>
      </c>
      <c r="T391">
        <f t="shared" si="135"/>
        <v>0</v>
      </c>
      <c r="U391">
        <v>0</v>
      </c>
      <c r="V391">
        <f t="shared" si="136"/>
        <v>0</v>
      </c>
      <c r="W391">
        <v>0</v>
      </c>
      <c r="X391">
        <f t="shared" si="140"/>
        <v>0</v>
      </c>
      <c r="Y391">
        <v>0</v>
      </c>
      <c r="Z391">
        <f t="shared" si="141"/>
        <v>0</v>
      </c>
      <c r="AA391">
        <v>0</v>
      </c>
      <c r="AB391">
        <f t="shared" si="142"/>
        <v>0</v>
      </c>
      <c r="AC391">
        <v>15.8</v>
      </c>
      <c r="AD391">
        <f t="shared" si="134"/>
        <v>1</v>
      </c>
      <c r="AE391">
        <v>62.9</v>
      </c>
      <c r="AF391">
        <f t="shared" si="143"/>
        <v>1</v>
      </c>
      <c r="AG391">
        <v>21.9</v>
      </c>
      <c r="AH391">
        <f t="shared" si="144"/>
        <v>1</v>
      </c>
      <c r="AI391">
        <v>2.0699999999999998</v>
      </c>
      <c r="AJ391">
        <f t="shared" si="145"/>
        <v>0</v>
      </c>
      <c r="AK391">
        <v>61.7</v>
      </c>
      <c r="AL391">
        <f t="shared" si="146"/>
        <v>0</v>
      </c>
      <c r="AM391">
        <v>0</v>
      </c>
      <c r="AN391">
        <f t="shared" si="147"/>
        <v>0</v>
      </c>
      <c r="AO391">
        <v>18.5</v>
      </c>
      <c r="AP391">
        <f t="shared" si="148"/>
        <v>1</v>
      </c>
      <c r="AQ391">
        <v>20.6</v>
      </c>
      <c r="AR391">
        <f t="shared" si="149"/>
        <v>1</v>
      </c>
      <c r="AS391">
        <v>0.64</v>
      </c>
      <c r="AT391">
        <f t="shared" si="150"/>
        <v>0</v>
      </c>
      <c r="AU391">
        <v>0.8</v>
      </c>
      <c r="AV391">
        <f t="shared" si="151"/>
        <v>0</v>
      </c>
      <c r="AW391">
        <v>891.3</v>
      </c>
      <c r="AX391">
        <f t="shared" si="154"/>
        <v>1</v>
      </c>
      <c r="AY391">
        <f t="shared" si="152"/>
        <v>7</v>
      </c>
    </row>
    <row r="392" spans="1:51">
      <c r="A392" s="1" t="s">
        <v>501</v>
      </c>
      <c r="B392" s="6">
        <v>20204724</v>
      </c>
      <c r="F392" t="s">
        <v>102</v>
      </c>
      <c r="G392" s="1">
        <v>31</v>
      </c>
      <c r="H392" t="s">
        <v>106</v>
      </c>
      <c r="I392">
        <v>1.0329999999999999</v>
      </c>
      <c r="J392">
        <f t="shared" si="133"/>
        <v>1</v>
      </c>
      <c r="K392">
        <v>6</v>
      </c>
      <c r="L392">
        <f t="shared" si="153"/>
        <v>0</v>
      </c>
      <c r="M392">
        <v>0.2</v>
      </c>
      <c r="N392">
        <f t="shared" si="137"/>
        <v>0</v>
      </c>
      <c r="O392">
        <v>0</v>
      </c>
      <c r="P392">
        <f t="shared" si="138"/>
        <v>0</v>
      </c>
      <c r="Q392">
        <v>0</v>
      </c>
      <c r="R392">
        <f t="shared" si="139"/>
        <v>0</v>
      </c>
      <c r="S392">
        <v>0</v>
      </c>
      <c r="T392">
        <f t="shared" si="135"/>
        <v>0</v>
      </c>
      <c r="U392">
        <v>0</v>
      </c>
      <c r="V392">
        <f t="shared" si="136"/>
        <v>0</v>
      </c>
      <c r="W392">
        <v>0</v>
      </c>
      <c r="X392">
        <f t="shared" si="140"/>
        <v>0</v>
      </c>
      <c r="Y392">
        <v>0</v>
      </c>
      <c r="Z392">
        <f t="shared" si="141"/>
        <v>0</v>
      </c>
      <c r="AA392">
        <v>0</v>
      </c>
      <c r="AB392">
        <f t="shared" si="142"/>
        <v>0</v>
      </c>
      <c r="AC392">
        <v>13</v>
      </c>
      <c r="AD392">
        <f t="shared" si="134"/>
        <v>0</v>
      </c>
      <c r="AE392">
        <v>4.5999999999999996</v>
      </c>
      <c r="AF392">
        <f t="shared" si="143"/>
        <v>0</v>
      </c>
      <c r="AG392">
        <v>2.2000000000000002</v>
      </c>
      <c r="AH392">
        <f t="shared" si="144"/>
        <v>0</v>
      </c>
      <c r="AI392">
        <v>0.51</v>
      </c>
      <c r="AJ392">
        <f t="shared" si="145"/>
        <v>0</v>
      </c>
      <c r="AK392">
        <v>0.9</v>
      </c>
      <c r="AL392">
        <f t="shared" si="146"/>
        <v>0</v>
      </c>
      <c r="AM392">
        <v>0.1</v>
      </c>
      <c r="AN392">
        <f t="shared" si="147"/>
        <v>0</v>
      </c>
      <c r="AO392">
        <v>0</v>
      </c>
      <c r="AP392">
        <f t="shared" si="148"/>
        <v>0</v>
      </c>
      <c r="AQ392">
        <v>2</v>
      </c>
      <c r="AR392">
        <f t="shared" si="149"/>
        <v>0</v>
      </c>
      <c r="AS392">
        <v>0</v>
      </c>
      <c r="AT392">
        <f t="shared" si="150"/>
        <v>0</v>
      </c>
      <c r="AU392">
        <v>4.5</v>
      </c>
      <c r="AV392">
        <f t="shared" si="151"/>
        <v>0</v>
      </c>
      <c r="AW392">
        <v>0</v>
      </c>
      <c r="AX392">
        <f t="shared" si="154"/>
        <v>0</v>
      </c>
      <c r="AY392">
        <f t="shared" si="152"/>
        <v>0</v>
      </c>
    </row>
    <row r="393" spans="1:51">
      <c r="A393" s="1" t="s">
        <v>502</v>
      </c>
      <c r="B393" s="6">
        <v>20204723</v>
      </c>
      <c r="F393" t="s">
        <v>105</v>
      </c>
      <c r="G393" s="1">
        <v>22</v>
      </c>
      <c r="H393" t="s">
        <v>106</v>
      </c>
      <c r="I393">
        <v>1.026</v>
      </c>
      <c r="J393">
        <f t="shared" si="133"/>
        <v>1</v>
      </c>
      <c r="K393">
        <v>5.5</v>
      </c>
      <c r="L393">
        <f t="shared" si="153"/>
        <v>0</v>
      </c>
      <c r="M393">
        <v>0.2</v>
      </c>
      <c r="N393">
        <f t="shared" si="137"/>
        <v>0</v>
      </c>
      <c r="O393">
        <v>0</v>
      </c>
      <c r="P393">
        <f t="shared" si="138"/>
        <v>0</v>
      </c>
      <c r="Q393">
        <v>0</v>
      </c>
      <c r="R393">
        <f t="shared" si="139"/>
        <v>0</v>
      </c>
      <c r="S393">
        <v>0</v>
      </c>
      <c r="T393">
        <f t="shared" si="135"/>
        <v>0</v>
      </c>
      <c r="U393">
        <v>0</v>
      </c>
      <c r="V393">
        <f t="shared" si="136"/>
        <v>0</v>
      </c>
      <c r="W393">
        <v>0</v>
      </c>
      <c r="X393">
        <f t="shared" si="140"/>
        <v>0</v>
      </c>
      <c r="Y393">
        <v>0</v>
      </c>
      <c r="Z393">
        <f t="shared" si="141"/>
        <v>0</v>
      </c>
      <c r="AA393">
        <v>2</v>
      </c>
      <c r="AB393">
        <f t="shared" si="142"/>
        <v>1</v>
      </c>
      <c r="AC393">
        <v>6.6</v>
      </c>
      <c r="AD393">
        <f t="shared" si="134"/>
        <v>0</v>
      </c>
      <c r="AE393">
        <v>5</v>
      </c>
      <c r="AF393">
        <f t="shared" si="143"/>
        <v>0</v>
      </c>
      <c r="AG393">
        <v>11.2</v>
      </c>
      <c r="AH393">
        <f t="shared" si="144"/>
        <v>0</v>
      </c>
      <c r="AI393">
        <v>0</v>
      </c>
      <c r="AJ393">
        <f t="shared" si="145"/>
        <v>0</v>
      </c>
      <c r="AK393">
        <v>339.2</v>
      </c>
      <c r="AL393">
        <f t="shared" si="146"/>
        <v>1</v>
      </c>
      <c r="AM393">
        <v>0</v>
      </c>
      <c r="AN393">
        <f t="shared" si="147"/>
        <v>0</v>
      </c>
      <c r="AO393">
        <v>0</v>
      </c>
      <c r="AP393">
        <f t="shared" si="148"/>
        <v>0</v>
      </c>
      <c r="AQ393">
        <v>1.9</v>
      </c>
      <c r="AR393">
        <f t="shared" si="149"/>
        <v>0</v>
      </c>
      <c r="AS393">
        <v>0</v>
      </c>
      <c r="AT393">
        <f t="shared" si="150"/>
        <v>0</v>
      </c>
      <c r="AU393">
        <v>3.8</v>
      </c>
      <c r="AV393">
        <f t="shared" si="151"/>
        <v>0</v>
      </c>
      <c r="AW393">
        <v>0</v>
      </c>
      <c r="AX393">
        <f t="shared" si="154"/>
        <v>0</v>
      </c>
      <c r="AY393">
        <f t="shared" si="152"/>
        <v>2</v>
      </c>
    </row>
    <row r="394" spans="1:51">
      <c r="A394" s="1" t="s">
        <v>503</v>
      </c>
      <c r="B394" s="6">
        <v>20204722</v>
      </c>
      <c r="F394" t="s">
        <v>102</v>
      </c>
      <c r="G394" s="1">
        <v>18</v>
      </c>
      <c r="H394" t="s">
        <v>106</v>
      </c>
      <c r="I394">
        <v>1.016</v>
      </c>
      <c r="J394">
        <f t="shared" si="133"/>
        <v>0</v>
      </c>
      <c r="K394">
        <v>6</v>
      </c>
      <c r="L394">
        <f t="shared" si="153"/>
        <v>0</v>
      </c>
      <c r="M394">
        <v>0.1</v>
      </c>
      <c r="N394">
        <f t="shared" si="137"/>
        <v>0</v>
      </c>
      <c r="O394">
        <v>0</v>
      </c>
      <c r="P394">
        <f t="shared" si="138"/>
        <v>0</v>
      </c>
      <c r="Q394">
        <v>0</v>
      </c>
      <c r="R394">
        <f t="shared" si="139"/>
        <v>0</v>
      </c>
      <c r="S394">
        <v>0</v>
      </c>
      <c r="T394">
        <f t="shared" si="135"/>
        <v>0</v>
      </c>
      <c r="U394">
        <v>75</v>
      </c>
      <c r="V394">
        <f t="shared" si="136"/>
        <v>1</v>
      </c>
      <c r="W394">
        <v>0</v>
      </c>
      <c r="X394">
        <f t="shared" si="140"/>
        <v>0</v>
      </c>
      <c r="Y394">
        <v>0</v>
      </c>
      <c r="Z394">
        <f t="shared" si="141"/>
        <v>0</v>
      </c>
      <c r="AA394">
        <v>0</v>
      </c>
      <c r="AB394">
        <f t="shared" si="142"/>
        <v>0</v>
      </c>
      <c r="AC394">
        <v>5.9</v>
      </c>
      <c r="AD394">
        <f t="shared" si="134"/>
        <v>0</v>
      </c>
      <c r="AE394">
        <v>88.7</v>
      </c>
      <c r="AF394">
        <f t="shared" si="143"/>
        <v>1</v>
      </c>
      <c r="AG394">
        <v>28.7</v>
      </c>
      <c r="AH394">
        <f t="shared" si="144"/>
        <v>1</v>
      </c>
      <c r="AI394">
        <v>6.09</v>
      </c>
      <c r="AJ394">
        <f t="shared" si="145"/>
        <v>1</v>
      </c>
      <c r="AK394">
        <v>216.6</v>
      </c>
      <c r="AL394">
        <f t="shared" si="146"/>
        <v>0</v>
      </c>
      <c r="AM394">
        <v>0.2</v>
      </c>
      <c r="AN394">
        <f t="shared" si="147"/>
        <v>0</v>
      </c>
      <c r="AO394">
        <v>0</v>
      </c>
      <c r="AP394">
        <f t="shared" si="148"/>
        <v>0</v>
      </c>
      <c r="AQ394">
        <v>25.9</v>
      </c>
      <c r="AR394">
        <f t="shared" si="149"/>
        <v>1</v>
      </c>
      <c r="AS394">
        <v>0.64</v>
      </c>
      <c r="AT394">
        <f t="shared" si="150"/>
        <v>0</v>
      </c>
      <c r="AU394">
        <v>0.9</v>
      </c>
      <c r="AV394">
        <f t="shared" si="151"/>
        <v>0</v>
      </c>
      <c r="AW394">
        <v>0</v>
      </c>
      <c r="AX394">
        <f t="shared" si="154"/>
        <v>0</v>
      </c>
      <c r="AY394">
        <f t="shared" si="152"/>
        <v>5</v>
      </c>
    </row>
    <row r="395" spans="1:51">
      <c r="A395" s="1" t="s">
        <v>504</v>
      </c>
      <c r="B395" s="6">
        <v>20204720</v>
      </c>
      <c r="F395" t="s">
        <v>105</v>
      </c>
      <c r="G395" s="1">
        <v>19</v>
      </c>
      <c r="H395" t="s">
        <v>106</v>
      </c>
      <c r="I395">
        <v>1.03</v>
      </c>
      <c r="J395">
        <f t="shared" ref="J395:J458" si="155">IF(EXACT($F395,"m"),IF(I395&gt;=1.01,IF(I395&lt;=1.024,0,1),1),IF(I395&gt;=1.01,IF(I395&lt;=1.024,0,1),1))</f>
        <v>1</v>
      </c>
      <c r="K395">
        <v>6</v>
      </c>
      <c r="L395">
        <f t="shared" si="153"/>
        <v>0</v>
      </c>
      <c r="M395">
        <v>0.2</v>
      </c>
      <c r="N395">
        <f t="shared" si="137"/>
        <v>0</v>
      </c>
      <c r="O395">
        <v>0</v>
      </c>
      <c r="P395">
        <f t="shared" si="138"/>
        <v>0</v>
      </c>
      <c r="Q395">
        <v>0</v>
      </c>
      <c r="R395">
        <f t="shared" si="139"/>
        <v>0</v>
      </c>
      <c r="S395">
        <v>0</v>
      </c>
      <c r="T395">
        <f t="shared" si="135"/>
        <v>0</v>
      </c>
      <c r="U395">
        <v>0</v>
      </c>
      <c r="V395">
        <f t="shared" si="136"/>
        <v>0</v>
      </c>
      <c r="W395">
        <v>0</v>
      </c>
      <c r="X395">
        <f t="shared" si="140"/>
        <v>0</v>
      </c>
      <c r="Y395">
        <v>0</v>
      </c>
      <c r="Z395">
        <f t="shared" si="141"/>
        <v>0</v>
      </c>
      <c r="AA395">
        <v>2</v>
      </c>
      <c r="AB395">
        <f t="shared" si="142"/>
        <v>1</v>
      </c>
      <c r="AC395">
        <v>215.7</v>
      </c>
      <c r="AD395">
        <f t="shared" si="134"/>
        <v>1</v>
      </c>
      <c r="AE395">
        <v>9</v>
      </c>
      <c r="AF395">
        <f t="shared" si="143"/>
        <v>0</v>
      </c>
      <c r="AG395">
        <v>14.9</v>
      </c>
      <c r="AH395">
        <f t="shared" si="144"/>
        <v>0</v>
      </c>
      <c r="AI395">
        <v>0.25</v>
      </c>
      <c r="AJ395">
        <f t="shared" si="145"/>
        <v>0</v>
      </c>
      <c r="AK395">
        <v>318</v>
      </c>
      <c r="AL395">
        <f t="shared" si="146"/>
        <v>1</v>
      </c>
      <c r="AM395">
        <v>0</v>
      </c>
      <c r="AN395">
        <f t="shared" si="147"/>
        <v>0</v>
      </c>
      <c r="AO395">
        <v>0</v>
      </c>
      <c r="AP395">
        <f t="shared" si="148"/>
        <v>0</v>
      </c>
      <c r="AQ395">
        <v>3.4</v>
      </c>
      <c r="AR395">
        <f t="shared" si="149"/>
        <v>0</v>
      </c>
      <c r="AS395">
        <v>0.25</v>
      </c>
      <c r="AT395">
        <f t="shared" si="150"/>
        <v>0</v>
      </c>
      <c r="AU395">
        <v>2.7</v>
      </c>
      <c r="AV395">
        <f t="shared" si="151"/>
        <v>0</v>
      </c>
      <c r="AW395">
        <v>0</v>
      </c>
      <c r="AX395">
        <f t="shared" si="154"/>
        <v>0</v>
      </c>
      <c r="AY395">
        <f t="shared" si="152"/>
        <v>3</v>
      </c>
    </row>
    <row r="396" spans="1:51">
      <c r="A396" s="1" t="s">
        <v>505</v>
      </c>
      <c r="B396" s="6">
        <v>20204719</v>
      </c>
      <c r="F396" t="s">
        <v>105</v>
      </c>
      <c r="G396" s="1">
        <v>60</v>
      </c>
      <c r="H396" t="s">
        <v>110</v>
      </c>
      <c r="I396">
        <v>1.0229999999999999</v>
      </c>
      <c r="J396">
        <f t="shared" si="155"/>
        <v>0</v>
      </c>
      <c r="K396">
        <v>6</v>
      </c>
      <c r="L396">
        <f t="shared" si="153"/>
        <v>0</v>
      </c>
      <c r="M396">
        <v>0.1</v>
      </c>
      <c r="N396">
        <f t="shared" si="137"/>
        <v>0</v>
      </c>
      <c r="O396">
        <v>0</v>
      </c>
      <c r="P396">
        <f t="shared" si="138"/>
        <v>0</v>
      </c>
      <c r="Q396">
        <v>0</v>
      </c>
      <c r="R396">
        <f t="shared" si="139"/>
        <v>0</v>
      </c>
      <c r="S396">
        <v>0</v>
      </c>
      <c r="T396">
        <f t="shared" si="135"/>
        <v>0</v>
      </c>
      <c r="U396">
        <v>0</v>
      </c>
      <c r="V396">
        <f t="shared" si="136"/>
        <v>0</v>
      </c>
      <c r="W396">
        <v>0</v>
      </c>
      <c r="X396">
        <f t="shared" si="140"/>
        <v>0</v>
      </c>
      <c r="Y396">
        <v>0</v>
      </c>
      <c r="Z396">
        <f t="shared" si="141"/>
        <v>0</v>
      </c>
      <c r="AA396">
        <v>0</v>
      </c>
      <c r="AB396">
        <f t="shared" si="142"/>
        <v>0</v>
      </c>
      <c r="AC396">
        <v>3.4</v>
      </c>
      <c r="AD396">
        <f t="shared" si="134"/>
        <v>0</v>
      </c>
      <c r="AE396">
        <v>5.4</v>
      </c>
      <c r="AF396">
        <f t="shared" si="143"/>
        <v>0</v>
      </c>
      <c r="AG396">
        <v>1.1000000000000001</v>
      </c>
      <c r="AH396">
        <f t="shared" si="144"/>
        <v>0</v>
      </c>
      <c r="AI396">
        <v>0.25</v>
      </c>
      <c r="AJ396">
        <f t="shared" si="145"/>
        <v>0</v>
      </c>
      <c r="AK396">
        <v>12498.3</v>
      </c>
      <c r="AL396">
        <f t="shared" si="146"/>
        <v>1</v>
      </c>
      <c r="AM396">
        <v>0.1</v>
      </c>
      <c r="AN396">
        <f t="shared" si="147"/>
        <v>0</v>
      </c>
      <c r="AO396">
        <v>0</v>
      </c>
      <c r="AP396">
        <f t="shared" si="148"/>
        <v>0</v>
      </c>
      <c r="AQ396">
        <v>1</v>
      </c>
      <c r="AR396">
        <f t="shared" si="149"/>
        <v>0</v>
      </c>
      <c r="AS396">
        <v>0.12</v>
      </c>
      <c r="AT396">
        <f t="shared" si="150"/>
        <v>0</v>
      </c>
      <c r="AU396">
        <v>0.4</v>
      </c>
      <c r="AV396">
        <f t="shared" si="151"/>
        <v>0</v>
      </c>
      <c r="AW396">
        <v>0</v>
      </c>
      <c r="AX396">
        <f t="shared" si="154"/>
        <v>0</v>
      </c>
      <c r="AY396">
        <f t="shared" si="152"/>
        <v>1</v>
      </c>
    </row>
    <row r="397" spans="1:51">
      <c r="A397" s="1" t="s">
        <v>506</v>
      </c>
      <c r="B397" s="6">
        <v>20204718</v>
      </c>
      <c r="F397" t="s">
        <v>105</v>
      </c>
      <c r="G397" s="1">
        <v>36</v>
      </c>
      <c r="H397" t="s">
        <v>110</v>
      </c>
      <c r="I397">
        <v>1.016</v>
      </c>
      <c r="J397">
        <f t="shared" si="155"/>
        <v>0</v>
      </c>
      <c r="K397">
        <v>5.5</v>
      </c>
      <c r="L397">
        <f t="shared" si="153"/>
        <v>0</v>
      </c>
      <c r="M397">
        <v>0</v>
      </c>
      <c r="N397">
        <f t="shared" si="137"/>
        <v>0</v>
      </c>
      <c r="O397">
        <v>0</v>
      </c>
      <c r="P397">
        <f t="shared" si="138"/>
        <v>0</v>
      </c>
      <c r="Q397">
        <v>0</v>
      </c>
      <c r="R397">
        <f t="shared" si="139"/>
        <v>0</v>
      </c>
      <c r="S397">
        <v>0</v>
      </c>
      <c r="T397">
        <f t="shared" si="135"/>
        <v>0</v>
      </c>
      <c r="U397">
        <v>0</v>
      </c>
      <c r="V397">
        <f t="shared" si="136"/>
        <v>0</v>
      </c>
      <c r="W397">
        <v>0</v>
      </c>
      <c r="X397">
        <f t="shared" si="140"/>
        <v>0</v>
      </c>
      <c r="Y397">
        <v>0</v>
      </c>
      <c r="Z397">
        <f t="shared" si="141"/>
        <v>0</v>
      </c>
      <c r="AA397">
        <v>0</v>
      </c>
      <c r="AB397">
        <f t="shared" si="142"/>
        <v>0</v>
      </c>
      <c r="AC397">
        <v>4.5999999999999996</v>
      </c>
      <c r="AD397">
        <f t="shared" si="134"/>
        <v>0</v>
      </c>
      <c r="AE397">
        <v>4</v>
      </c>
      <c r="AF397">
        <f t="shared" si="143"/>
        <v>0</v>
      </c>
      <c r="AG397">
        <v>4.0999999999999996</v>
      </c>
      <c r="AH397">
        <f t="shared" si="144"/>
        <v>0</v>
      </c>
      <c r="AI397">
        <v>1.03</v>
      </c>
      <c r="AJ397">
        <f t="shared" si="145"/>
        <v>0</v>
      </c>
      <c r="AK397">
        <v>87.5</v>
      </c>
      <c r="AL397">
        <f t="shared" si="146"/>
        <v>0</v>
      </c>
      <c r="AM397">
        <v>0</v>
      </c>
      <c r="AN397">
        <f t="shared" si="147"/>
        <v>0</v>
      </c>
      <c r="AO397">
        <v>0</v>
      </c>
      <c r="AP397">
        <f t="shared" si="148"/>
        <v>0</v>
      </c>
      <c r="AQ397">
        <v>1.1000000000000001</v>
      </c>
      <c r="AR397">
        <f t="shared" si="149"/>
        <v>0</v>
      </c>
      <c r="AS397">
        <v>0.9</v>
      </c>
      <c r="AT397">
        <f t="shared" si="150"/>
        <v>1</v>
      </c>
      <c r="AU397">
        <v>0.6</v>
      </c>
      <c r="AV397">
        <f t="shared" si="151"/>
        <v>0</v>
      </c>
      <c r="AW397">
        <v>0</v>
      </c>
      <c r="AX397">
        <f t="shared" si="154"/>
        <v>0</v>
      </c>
      <c r="AY397">
        <f t="shared" si="152"/>
        <v>1</v>
      </c>
    </row>
    <row r="398" spans="1:51">
      <c r="A398" s="1" t="s">
        <v>507</v>
      </c>
      <c r="B398" s="6">
        <v>20204717</v>
      </c>
      <c r="F398" t="s">
        <v>102</v>
      </c>
      <c r="G398" s="1">
        <v>24</v>
      </c>
      <c r="H398" t="s">
        <v>106</v>
      </c>
      <c r="I398">
        <v>1.026</v>
      </c>
      <c r="J398">
        <f t="shared" si="155"/>
        <v>1</v>
      </c>
      <c r="K398">
        <v>5.5</v>
      </c>
      <c r="L398">
        <f t="shared" si="153"/>
        <v>0</v>
      </c>
      <c r="M398">
        <v>0.1</v>
      </c>
      <c r="N398">
        <f t="shared" si="137"/>
        <v>0</v>
      </c>
      <c r="O398">
        <v>0</v>
      </c>
      <c r="P398">
        <f t="shared" si="138"/>
        <v>0</v>
      </c>
      <c r="Q398">
        <v>0</v>
      </c>
      <c r="R398">
        <f t="shared" si="139"/>
        <v>0</v>
      </c>
      <c r="S398">
        <v>0</v>
      </c>
      <c r="T398">
        <f t="shared" si="135"/>
        <v>0</v>
      </c>
      <c r="U398">
        <v>0</v>
      </c>
      <c r="V398">
        <f t="shared" si="136"/>
        <v>0</v>
      </c>
      <c r="W398">
        <v>0</v>
      </c>
      <c r="X398">
        <f t="shared" si="140"/>
        <v>0</v>
      </c>
      <c r="Y398">
        <v>0</v>
      </c>
      <c r="Z398">
        <f t="shared" si="141"/>
        <v>0</v>
      </c>
      <c r="AA398">
        <v>0</v>
      </c>
      <c r="AB398">
        <f t="shared" si="142"/>
        <v>0</v>
      </c>
      <c r="AC398">
        <v>3.1</v>
      </c>
      <c r="AD398">
        <f t="shared" si="134"/>
        <v>0</v>
      </c>
      <c r="AE398">
        <v>1.5</v>
      </c>
      <c r="AF398">
        <f t="shared" si="143"/>
        <v>0</v>
      </c>
      <c r="AG398">
        <v>0.5</v>
      </c>
      <c r="AH398">
        <f t="shared" si="144"/>
        <v>0</v>
      </c>
      <c r="AI398">
        <v>0.25</v>
      </c>
      <c r="AJ398">
        <f t="shared" si="145"/>
        <v>0</v>
      </c>
      <c r="AK398">
        <v>11</v>
      </c>
      <c r="AL398">
        <f t="shared" si="146"/>
        <v>0</v>
      </c>
      <c r="AM398">
        <v>0.2</v>
      </c>
      <c r="AN398">
        <f t="shared" si="147"/>
        <v>0</v>
      </c>
      <c r="AO398">
        <v>0</v>
      </c>
      <c r="AP398">
        <f t="shared" si="148"/>
        <v>0</v>
      </c>
      <c r="AQ398">
        <v>0.2</v>
      </c>
      <c r="AR398">
        <f t="shared" si="149"/>
        <v>0</v>
      </c>
      <c r="AS398">
        <v>0.25</v>
      </c>
      <c r="AT398">
        <f t="shared" si="150"/>
        <v>0</v>
      </c>
      <c r="AU398">
        <v>3.1</v>
      </c>
      <c r="AV398">
        <f t="shared" si="151"/>
        <v>0</v>
      </c>
      <c r="AW398">
        <v>0</v>
      </c>
      <c r="AX398">
        <f t="shared" si="154"/>
        <v>0</v>
      </c>
      <c r="AY398">
        <f t="shared" si="152"/>
        <v>0</v>
      </c>
    </row>
    <row r="399" spans="1:51">
      <c r="A399" s="1" t="s">
        <v>508</v>
      </c>
      <c r="B399" s="6">
        <v>20204716</v>
      </c>
      <c r="F399" t="s">
        <v>102</v>
      </c>
      <c r="G399" s="1">
        <v>42</v>
      </c>
      <c r="H399" t="s">
        <v>106</v>
      </c>
      <c r="I399">
        <v>1.0229999999999999</v>
      </c>
      <c r="J399">
        <f t="shared" si="155"/>
        <v>0</v>
      </c>
      <c r="K399">
        <v>5.5</v>
      </c>
      <c r="L399">
        <f t="shared" si="153"/>
        <v>0</v>
      </c>
      <c r="M399">
        <v>0.2</v>
      </c>
      <c r="N399">
        <f t="shared" si="137"/>
        <v>0</v>
      </c>
      <c r="O399">
        <v>0</v>
      </c>
      <c r="P399">
        <f t="shared" si="138"/>
        <v>0</v>
      </c>
      <c r="Q399">
        <v>0</v>
      </c>
      <c r="R399">
        <f t="shared" si="139"/>
        <v>0</v>
      </c>
      <c r="S399">
        <v>0</v>
      </c>
      <c r="T399">
        <f t="shared" si="135"/>
        <v>0</v>
      </c>
      <c r="U399">
        <v>0</v>
      </c>
      <c r="V399">
        <f t="shared" si="136"/>
        <v>0</v>
      </c>
      <c r="W399">
        <v>0</v>
      </c>
      <c r="X399">
        <f t="shared" si="140"/>
        <v>0</v>
      </c>
      <c r="Y399">
        <v>0</v>
      </c>
      <c r="Z399">
        <f t="shared" si="141"/>
        <v>0</v>
      </c>
      <c r="AA399">
        <v>0</v>
      </c>
      <c r="AB399">
        <f t="shared" si="142"/>
        <v>0</v>
      </c>
      <c r="AC399">
        <v>11.7</v>
      </c>
      <c r="AD399">
        <f t="shared" si="134"/>
        <v>0</v>
      </c>
      <c r="AE399">
        <v>4</v>
      </c>
      <c r="AF399">
        <f t="shared" si="143"/>
        <v>0</v>
      </c>
      <c r="AG399">
        <v>1.2</v>
      </c>
      <c r="AH399">
        <f t="shared" si="144"/>
        <v>0</v>
      </c>
      <c r="AI399">
        <v>0.64</v>
      </c>
      <c r="AJ399">
        <f t="shared" si="145"/>
        <v>0</v>
      </c>
      <c r="AK399">
        <v>2.7</v>
      </c>
      <c r="AL399">
        <f t="shared" si="146"/>
        <v>0</v>
      </c>
      <c r="AM399">
        <v>25.7</v>
      </c>
      <c r="AN399">
        <f t="shared" si="147"/>
        <v>1</v>
      </c>
      <c r="AO399">
        <v>0</v>
      </c>
      <c r="AP399">
        <f t="shared" si="148"/>
        <v>0</v>
      </c>
      <c r="AQ399">
        <v>0.9</v>
      </c>
      <c r="AR399">
        <f t="shared" si="149"/>
        <v>0</v>
      </c>
      <c r="AS399">
        <v>0</v>
      </c>
      <c r="AT399">
        <f t="shared" si="150"/>
        <v>0</v>
      </c>
      <c r="AU399">
        <v>3.8</v>
      </c>
      <c r="AV399">
        <f t="shared" si="151"/>
        <v>0</v>
      </c>
      <c r="AW399">
        <v>0</v>
      </c>
      <c r="AX399">
        <f t="shared" si="154"/>
        <v>0</v>
      </c>
      <c r="AY399">
        <f t="shared" si="152"/>
        <v>1</v>
      </c>
    </row>
    <row r="400" spans="1:51">
      <c r="A400" s="1" t="s">
        <v>509</v>
      </c>
      <c r="B400" s="6">
        <v>20204715</v>
      </c>
      <c r="F400" t="s">
        <v>102</v>
      </c>
      <c r="G400" s="1">
        <v>66</v>
      </c>
      <c r="H400" t="s">
        <v>110</v>
      </c>
      <c r="I400">
        <v>1.03</v>
      </c>
      <c r="J400">
        <f t="shared" si="155"/>
        <v>1</v>
      </c>
      <c r="K400">
        <v>5</v>
      </c>
      <c r="L400">
        <f t="shared" si="153"/>
        <v>0</v>
      </c>
      <c r="M400">
        <v>0</v>
      </c>
      <c r="N400">
        <f t="shared" si="137"/>
        <v>0</v>
      </c>
      <c r="O400">
        <v>0</v>
      </c>
      <c r="P400">
        <f t="shared" si="138"/>
        <v>0</v>
      </c>
      <c r="Q400">
        <v>0</v>
      </c>
      <c r="R400">
        <f t="shared" si="139"/>
        <v>0</v>
      </c>
      <c r="S400">
        <v>0</v>
      </c>
      <c r="T400">
        <f t="shared" si="135"/>
        <v>0</v>
      </c>
      <c r="U400">
        <v>250</v>
      </c>
      <c r="V400">
        <f t="shared" si="136"/>
        <v>1</v>
      </c>
      <c r="W400">
        <v>0</v>
      </c>
      <c r="X400">
        <f t="shared" si="140"/>
        <v>0</v>
      </c>
      <c r="Y400">
        <v>0</v>
      </c>
      <c r="Z400">
        <f t="shared" si="141"/>
        <v>0</v>
      </c>
      <c r="AA400">
        <v>0</v>
      </c>
      <c r="AB400">
        <f t="shared" si="142"/>
        <v>0</v>
      </c>
      <c r="AC400">
        <v>4.4000000000000004</v>
      </c>
      <c r="AD400">
        <f t="shared" si="134"/>
        <v>0</v>
      </c>
      <c r="AE400">
        <v>69.400000000000006</v>
      </c>
      <c r="AF400">
        <f t="shared" si="143"/>
        <v>1</v>
      </c>
      <c r="AG400">
        <v>16.899999999999999</v>
      </c>
      <c r="AH400">
        <f t="shared" si="144"/>
        <v>1</v>
      </c>
      <c r="AI400">
        <v>0.38</v>
      </c>
      <c r="AJ400">
        <f t="shared" si="145"/>
        <v>0</v>
      </c>
      <c r="AK400">
        <v>899.8</v>
      </c>
      <c r="AL400">
        <f t="shared" si="146"/>
        <v>1</v>
      </c>
      <c r="AM400">
        <v>0</v>
      </c>
      <c r="AN400">
        <f t="shared" si="147"/>
        <v>0</v>
      </c>
      <c r="AO400">
        <v>0</v>
      </c>
      <c r="AP400">
        <f t="shared" si="148"/>
        <v>0</v>
      </c>
      <c r="AQ400">
        <v>1.6</v>
      </c>
      <c r="AR400">
        <f t="shared" si="149"/>
        <v>0</v>
      </c>
      <c r="AS400">
        <v>0.12</v>
      </c>
      <c r="AT400">
        <f t="shared" si="150"/>
        <v>0</v>
      </c>
      <c r="AU400">
        <v>0.1</v>
      </c>
      <c r="AV400">
        <f t="shared" si="151"/>
        <v>0</v>
      </c>
      <c r="AW400">
        <v>0</v>
      </c>
      <c r="AX400">
        <f t="shared" si="154"/>
        <v>0</v>
      </c>
      <c r="AY400">
        <f t="shared" si="152"/>
        <v>4</v>
      </c>
    </row>
    <row r="401" spans="1:51">
      <c r="A401" s="1" t="s">
        <v>510</v>
      </c>
      <c r="B401" s="6">
        <v>20204713</v>
      </c>
      <c r="F401" t="s">
        <v>105</v>
      </c>
      <c r="G401" s="1">
        <v>23</v>
      </c>
      <c r="H401" t="s">
        <v>106</v>
      </c>
      <c r="I401">
        <v>1.038</v>
      </c>
      <c r="J401">
        <f t="shared" si="155"/>
        <v>1</v>
      </c>
      <c r="K401">
        <v>5.5</v>
      </c>
      <c r="L401">
        <f t="shared" si="153"/>
        <v>0</v>
      </c>
      <c r="M401">
        <v>0.2</v>
      </c>
      <c r="N401">
        <f t="shared" si="137"/>
        <v>0</v>
      </c>
      <c r="O401">
        <v>0</v>
      </c>
      <c r="P401">
        <f t="shared" si="138"/>
        <v>0</v>
      </c>
      <c r="Q401">
        <v>0</v>
      </c>
      <c r="R401">
        <f t="shared" si="139"/>
        <v>0</v>
      </c>
      <c r="S401">
        <v>0</v>
      </c>
      <c r="T401">
        <f t="shared" si="135"/>
        <v>0</v>
      </c>
      <c r="U401">
        <v>0</v>
      </c>
      <c r="V401">
        <f t="shared" si="136"/>
        <v>0</v>
      </c>
      <c r="W401">
        <v>0</v>
      </c>
      <c r="X401">
        <f t="shared" si="140"/>
        <v>0</v>
      </c>
      <c r="Y401">
        <v>0</v>
      </c>
      <c r="Z401">
        <f t="shared" si="141"/>
        <v>0</v>
      </c>
      <c r="AA401">
        <v>0</v>
      </c>
      <c r="AB401">
        <f t="shared" si="142"/>
        <v>0</v>
      </c>
      <c r="AC401">
        <v>4.5</v>
      </c>
      <c r="AD401">
        <f t="shared" si="134"/>
        <v>0</v>
      </c>
      <c r="AE401">
        <v>12.9</v>
      </c>
      <c r="AF401">
        <f t="shared" si="143"/>
        <v>0</v>
      </c>
      <c r="AG401">
        <v>8.1</v>
      </c>
      <c r="AH401">
        <f t="shared" si="144"/>
        <v>0</v>
      </c>
      <c r="AI401">
        <v>0.51</v>
      </c>
      <c r="AJ401">
        <f t="shared" si="145"/>
        <v>0</v>
      </c>
      <c r="AK401">
        <v>106</v>
      </c>
      <c r="AL401">
        <f t="shared" si="146"/>
        <v>0</v>
      </c>
      <c r="AM401">
        <v>0</v>
      </c>
      <c r="AN401">
        <f t="shared" si="147"/>
        <v>0</v>
      </c>
      <c r="AO401">
        <v>0</v>
      </c>
      <c r="AP401">
        <f t="shared" si="148"/>
        <v>0</v>
      </c>
      <c r="AQ401">
        <v>2</v>
      </c>
      <c r="AR401">
        <f t="shared" si="149"/>
        <v>0</v>
      </c>
      <c r="AS401">
        <v>0.38</v>
      </c>
      <c r="AT401">
        <f t="shared" si="150"/>
        <v>0</v>
      </c>
      <c r="AU401">
        <v>4.5</v>
      </c>
      <c r="AV401">
        <f t="shared" si="151"/>
        <v>0</v>
      </c>
      <c r="AW401">
        <v>0</v>
      </c>
      <c r="AX401">
        <f t="shared" si="154"/>
        <v>0</v>
      </c>
      <c r="AY401">
        <f t="shared" si="152"/>
        <v>0</v>
      </c>
    </row>
    <row r="402" spans="1:51">
      <c r="A402" s="1" t="s">
        <v>511</v>
      </c>
      <c r="B402" s="6">
        <v>20204712</v>
      </c>
      <c r="F402" t="s">
        <v>105</v>
      </c>
      <c r="G402" s="1">
        <v>41</v>
      </c>
      <c r="H402" t="s">
        <v>106</v>
      </c>
      <c r="I402">
        <v>1.0229999999999999</v>
      </c>
      <c r="J402">
        <f t="shared" si="155"/>
        <v>0</v>
      </c>
      <c r="K402">
        <v>5.5</v>
      </c>
      <c r="L402">
        <f t="shared" si="153"/>
        <v>0</v>
      </c>
      <c r="M402">
        <v>0.2</v>
      </c>
      <c r="N402">
        <f t="shared" si="137"/>
        <v>0</v>
      </c>
      <c r="O402">
        <v>0</v>
      </c>
      <c r="P402">
        <f t="shared" si="138"/>
        <v>0</v>
      </c>
      <c r="Q402">
        <v>0</v>
      </c>
      <c r="R402">
        <f t="shared" si="139"/>
        <v>0</v>
      </c>
      <c r="S402">
        <v>0</v>
      </c>
      <c r="T402">
        <f t="shared" si="135"/>
        <v>0</v>
      </c>
      <c r="U402">
        <v>75</v>
      </c>
      <c r="V402">
        <f t="shared" si="136"/>
        <v>1</v>
      </c>
      <c r="W402">
        <v>0</v>
      </c>
      <c r="X402">
        <f t="shared" si="140"/>
        <v>0</v>
      </c>
      <c r="Y402">
        <v>0</v>
      </c>
      <c r="Z402">
        <f t="shared" si="141"/>
        <v>0</v>
      </c>
      <c r="AA402">
        <v>1</v>
      </c>
      <c r="AB402">
        <f t="shared" si="142"/>
        <v>1</v>
      </c>
      <c r="AC402">
        <v>92.5</v>
      </c>
      <c r="AD402">
        <f t="shared" si="134"/>
        <v>1</v>
      </c>
      <c r="AE402">
        <v>32.1</v>
      </c>
      <c r="AF402">
        <f t="shared" si="143"/>
        <v>1</v>
      </c>
      <c r="AG402">
        <v>79.8</v>
      </c>
      <c r="AH402">
        <f t="shared" si="144"/>
        <v>1</v>
      </c>
      <c r="AI402">
        <v>0.77</v>
      </c>
      <c r="AJ402">
        <f t="shared" si="145"/>
        <v>0</v>
      </c>
      <c r="AK402">
        <v>1305.5</v>
      </c>
      <c r="AL402">
        <f t="shared" si="146"/>
        <v>1</v>
      </c>
      <c r="AM402">
        <v>0.2</v>
      </c>
      <c r="AN402">
        <f t="shared" si="147"/>
        <v>0</v>
      </c>
      <c r="AO402">
        <v>0</v>
      </c>
      <c r="AP402">
        <f t="shared" si="148"/>
        <v>0</v>
      </c>
      <c r="AQ402">
        <v>0.9</v>
      </c>
      <c r="AR402">
        <f t="shared" si="149"/>
        <v>0</v>
      </c>
      <c r="AS402">
        <v>0.77</v>
      </c>
      <c r="AT402">
        <f t="shared" si="150"/>
        <v>1</v>
      </c>
      <c r="AU402">
        <v>0.4</v>
      </c>
      <c r="AV402">
        <f t="shared" si="151"/>
        <v>0</v>
      </c>
      <c r="AW402">
        <v>0</v>
      </c>
      <c r="AX402">
        <f t="shared" si="154"/>
        <v>0</v>
      </c>
      <c r="AY402">
        <f t="shared" si="152"/>
        <v>7</v>
      </c>
    </row>
    <row r="403" spans="1:51">
      <c r="A403" s="1" t="s">
        <v>512</v>
      </c>
      <c r="B403" s="6">
        <v>20204711</v>
      </c>
      <c r="F403" t="s">
        <v>102</v>
      </c>
      <c r="G403" s="1">
        <v>53</v>
      </c>
      <c r="H403" t="s">
        <v>110</v>
      </c>
      <c r="I403">
        <v>1.01</v>
      </c>
      <c r="J403">
        <f t="shared" si="155"/>
        <v>0</v>
      </c>
      <c r="K403">
        <v>6</v>
      </c>
      <c r="L403">
        <f t="shared" si="153"/>
        <v>0</v>
      </c>
      <c r="M403">
        <v>0</v>
      </c>
      <c r="N403">
        <f t="shared" si="137"/>
        <v>0</v>
      </c>
      <c r="O403">
        <v>0</v>
      </c>
      <c r="P403">
        <f t="shared" si="138"/>
        <v>0</v>
      </c>
      <c r="Q403">
        <v>0</v>
      </c>
      <c r="R403">
        <f t="shared" si="139"/>
        <v>0</v>
      </c>
      <c r="S403">
        <v>0</v>
      </c>
      <c r="T403">
        <f t="shared" si="135"/>
        <v>0</v>
      </c>
      <c r="U403">
        <v>0</v>
      </c>
      <c r="V403">
        <f t="shared" si="136"/>
        <v>0</v>
      </c>
      <c r="W403">
        <v>0</v>
      </c>
      <c r="X403">
        <f t="shared" si="140"/>
        <v>0</v>
      </c>
      <c r="Y403">
        <v>0</v>
      </c>
      <c r="Z403">
        <f t="shared" si="141"/>
        <v>0</v>
      </c>
      <c r="AA403">
        <v>0</v>
      </c>
      <c r="AB403">
        <f t="shared" si="142"/>
        <v>0</v>
      </c>
      <c r="AC403">
        <v>1.4</v>
      </c>
      <c r="AD403">
        <f t="shared" si="134"/>
        <v>0</v>
      </c>
      <c r="AE403">
        <v>1.2</v>
      </c>
      <c r="AF403">
        <f t="shared" si="143"/>
        <v>0</v>
      </c>
      <c r="AG403">
        <v>0.6</v>
      </c>
      <c r="AH403">
        <f t="shared" si="144"/>
        <v>0</v>
      </c>
      <c r="AI403">
        <v>0.12</v>
      </c>
      <c r="AJ403">
        <f t="shared" si="145"/>
        <v>0</v>
      </c>
      <c r="AK403">
        <v>1.8</v>
      </c>
      <c r="AL403">
        <f t="shared" si="146"/>
        <v>0</v>
      </c>
      <c r="AM403">
        <v>0</v>
      </c>
      <c r="AN403">
        <f t="shared" si="147"/>
        <v>0</v>
      </c>
      <c r="AO403">
        <v>0</v>
      </c>
      <c r="AP403">
        <f t="shared" si="148"/>
        <v>0</v>
      </c>
      <c r="AQ403">
        <v>0.6</v>
      </c>
      <c r="AR403">
        <f t="shared" si="149"/>
        <v>0</v>
      </c>
      <c r="AS403">
        <v>0</v>
      </c>
      <c r="AT403">
        <f t="shared" si="150"/>
        <v>0</v>
      </c>
      <c r="AU403">
        <v>0</v>
      </c>
      <c r="AV403">
        <f t="shared" si="151"/>
        <v>0</v>
      </c>
      <c r="AW403">
        <v>0</v>
      </c>
      <c r="AX403">
        <f t="shared" si="154"/>
        <v>0</v>
      </c>
      <c r="AY403">
        <f t="shared" si="152"/>
        <v>0</v>
      </c>
    </row>
    <row r="404" spans="1:51">
      <c r="A404" s="1" t="s">
        <v>513</v>
      </c>
      <c r="B404" s="6">
        <v>20204710</v>
      </c>
      <c r="F404" t="s">
        <v>102</v>
      </c>
      <c r="G404" s="1">
        <v>26</v>
      </c>
      <c r="H404" t="s">
        <v>110</v>
      </c>
      <c r="I404">
        <v>1.0069999999999999</v>
      </c>
      <c r="J404">
        <f t="shared" si="155"/>
        <v>1</v>
      </c>
      <c r="K404">
        <v>6</v>
      </c>
      <c r="L404">
        <f t="shared" si="153"/>
        <v>0</v>
      </c>
      <c r="M404">
        <v>0</v>
      </c>
      <c r="N404">
        <f t="shared" si="137"/>
        <v>0</v>
      </c>
      <c r="O404">
        <v>0</v>
      </c>
      <c r="P404">
        <f t="shared" si="138"/>
        <v>0</v>
      </c>
      <c r="Q404">
        <v>0</v>
      </c>
      <c r="R404">
        <f t="shared" si="139"/>
        <v>0</v>
      </c>
      <c r="S404">
        <v>0</v>
      </c>
      <c r="T404">
        <f t="shared" si="135"/>
        <v>0</v>
      </c>
      <c r="U404">
        <v>0</v>
      </c>
      <c r="V404">
        <f t="shared" si="136"/>
        <v>0</v>
      </c>
      <c r="W404">
        <v>0</v>
      </c>
      <c r="X404">
        <f t="shared" si="140"/>
        <v>0</v>
      </c>
      <c r="Y404">
        <v>0</v>
      </c>
      <c r="Z404">
        <f t="shared" si="141"/>
        <v>0</v>
      </c>
      <c r="AA404">
        <v>0</v>
      </c>
      <c r="AB404">
        <f t="shared" si="142"/>
        <v>0</v>
      </c>
      <c r="AC404">
        <v>5.0999999999999996</v>
      </c>
      <c r="AD404">
        <f t="shared" si="134"/>
        <v>0</v>
      </c>
      <c r="AE404">
        <v>1</v>
      </c>
      <c r="AF404">
        <f t="shared" si="143"/>
        <v>0</v>
      </c>
      <c r="AG404">
        <v>0.2</v>
      </c>
      <c r="AH404">
        <f t="shared" si="144"/>
        <v>0</v>
      </c>
      <c r="AI404">
        <v>0</v>
      </c>
      <c r="AJ404">
        <f t="shared" si="145"/>
        <v>0</v>
      </c>
      <c r="AK404">
        <v>0</v>
      </c>
      <c r="AL404">
        <f t="shared" si="146"/>
        <v>0</v>
      </c>
      <c r="AM404">
        <v>0</v>
      </c>
      <c r="AN404">
        <f t="shared" si="147"/>
        <v>0</v>
      </c>
      <c r="AO404">
        <v>0</v>
      </c>
      <c r="AP404">
        <f t="shared" si="148"/>
        <v>0</v>
      </c>
      <c r="AQ404">
        <v>0.2</v>
      </c>
      <c r="AR404">
        <f t="shared" si="149"/>
        <v>0</v>
      </c>
      <c r="AS404">
        <v>0</v>
      </c>
      <c r="AT404">
        <f t="shared" si="150"/>
        <v>0</v>
      </c>
      <c r="AU404">
        <v>0</v>
      </c>
      <c r="AV404">
        <f t="shared" si="151"/>
        <v>0</v>
      </c>
      <c r="AW404">
        <v>0</v>
      </c>
      <c r="AX404">
        <f t="shared" si="154"/>
        <v>0</v>
      </c>
      <c r="AY404">
        <f t="shared" si="152"/>
        <v>0</v>
      </c>
    </row>
    <row r="405" spans="1:51">
      <c r="A405" s="1" t="s">
        <v>514</v>
      </c>
      <c r="B405" s="6">
        <v>20204709</v>
      </c>
      <c r="F405" t="s">
        <v>105</v>
      </c>
      <c r="G405" s="1">
        <v>24</v>
      </c>
      <c r="H405" t="s">
        <v>110</v>
      </c>
      <c r="I405">
        <v>1.0069999999999999</v>
      </c>
      <c r="J405">
        <f t="shared" si="155"/>
        <v>1</v>
      </c>
      <c r="K405">
        <v>6.5</v>
      </c>
      <c r="L405">
        <f t="shared" si="153"/>
        <v>0</v>
      </c>
      <c r="M405">
        <v>0</v>
      </c>
      <c r="N405">
        <f t="shared" si="137"/>
        <v>0</v>
      </c>
      <c r="O405">
        <v>0</v>
      </c>
      <c r="P405">
        <f t="shared" si="138"/>
        <v>0</v>
      </c>
      <c r="Q405">
        <v>0</v>
      </c>
      <c r="R405">
        <f t="shared" si="139"/>
        <v>0</v>
      </c>
      <c r="S405">
        <v>0</v>
      </c>
      <c r="T405">
        <f t="shared" si="135"/>
        <v>0</v>
      </c>
      <c r="U405">
        <v>0</v>
      </c>
      <c r="V405">
        <f t="shared" si="136"/>
        <v>0</v>
      </c>
      <c r="W405">
        <v>0</v>
      </c>
      <c r="X405">
        <f t="shared" si="140"/>
        <v>0</v>
      </c>
      <c r="Y405">
        <v>0</v>
      </c>
      <c r="Z405">
        <f t="shared" si="141"/>
        <v>0</v>
      </c>
      <c r="AA405">
        <v>0</v>
      </c>
      <c r="AB405">
        <f t="shared" si="142"/>
        <v>0</v>
      </c>
      <c r="AC405">
        <v>2.9</v>
      </c>
      <c r="AD405">
        <f t="shared" si="134"/>
        <v>0</v>
      </c>
      <c r="AE405">
        <v>0.7</v>
      </c>
      <c r="AF405">
        <f t="shared" si="143"/>
        <v>0</v>
      </c>
      <c r="AG405">
        <v>0.6</v>
      </c>
      <c r="AH405">
        <f t="shared" si="144"/>
        <v>0</v>
      </c>
      <c r="AI405">
        <v>0</v>
      </c>
      <c r="AJ405">
        <f t="shared" si="145"/>
        <v>0</v>
      </c>
      <c r="AK405">
        <v>0</v>
      </c>
      <c r="AL405">
        <f t="shared" si="146"/>
        <v>0</v>
      </c>
      <c r="AM405">
        <v>0</v>
      </c>
      <c r="AN405">
        <f t="shared" si="147"/>
        <v>0</v>
      </c>
      <c r="AO405">
        <v>0</v>
      </c>
      <c r="AP405">
        <f t="shared" si="148"/>
        <v>0</v>
      </c>
      <c r="AQ405">
        <v>0</v>
      </c>
      <c r="AR405">
        <f t="shared" si="149"/>
        <v>0</v>
      </c>
      <c r="AS405">
        <v>0</v>
      </c>
      <c r="AT405">
        <f t="shared" si="150"/>
        <v>0</v>
      </c>
      <c r="AU405">
        <v>0</v>
      </c>
      <c r="AV405">
        <f t="shared" si="151"/>
        <v>0</v>
      </c>
      <c r="AW405">
        <v>0</v>
      </c>
      <c r="AX405">
        <f t="shared" si="154"/>
        <v>0</v>
      </c>
      <c r="AY405">
        <f t="shared" si="152"/>
        <v>0</v>
      </c>
    </row>
    <row r="406" spans="1:51">
      <c r="A406" s="1" t="s">
        <v>515</v>
      </c>
      <c r="B406" s="6">
        <v>20204708</v>
      </c>
      <c r="F406" t="s">
        <v>102</v>
      </c>
      <c r="G406" s="1">
        <v>43</v>
      </c>
      <c r="H406" t="s">
        <v>110</v>
      </c>
      <c r="I406">
        <v>1.0169999999999999</v>
      </c>
      <c r="J406">
        <f t="shared" si="155"/>
        <v>0</v>
      </c>
      <c r="K406">
        <v>5.5</v>
      </c>
      <c r="L406">
        <f t="shared" si="153"/>
        <v>0</v>
      </c>
      <c r="M406">
        <v>0</v>
      </c>
      <c r="N406">
        <f t="shared" si="137"/>
        <v>0</v>
      </c>
      <c r="O406">
        <v>0</v>
      </c>
      <c r="P406">
        <f t="shared" si="138"/>
        <v>0</v>
      </c>
      <c r="Q406">
        <v>0</v>
      </c>
      <c r="R406">
        <f t="shared" si="139"/>
        <v>0</v>
      </c>
      <c r="S406">
        <v>0</v>
      </c>
      <c r="T406">
        <f t="shared" si="135"/>
        <v>0</v>
      </c>
      <c r="U406">
        <v>0</v>
      </c>
      <c r="V406">
        <f t="shared" si="136"/>
        <v>0</v>
      </c>
      <c r="W406">
        <v>0</v>
      </c>
      <c r="X406">
        <f t="shared" si="140"/>
        <v>0</v>
      </c>
      <c r="Y406">
        <v>0</v>
      </c>
      <c r="Z406">
        <f t="shared" si="141"/>
        <v>0</v>
      </c>
      <c r="AA406">
        <v>0</v>
      </c>
      <c r="AB406">
        <f t="shared" si="142"/>
        <v>0</v>
      </c>
      <c r="AC406">
        <v>2.2000000000000002</v>
      </c>
      <c r="AD406">
        <f t="shared" si="134"/>
        <v>0</v>
      </c>
      <c r="AE406">
        <v>6.3</v>
      </c>
      <c r="AF406">
        <f t="shared" si="143"/>
        <v>0</v>
      </c>
      <c r="AG406">
        <v>1.8</v>
      </c>
      <c r="AH406">
        <f t="shared" si="144"/>
        <v>0</v>
      </c>
      <c r="AI406">
        <v>0</v>
      </c>
      <c r="AJ406">
        <f t="shared" si="145"/>
        <v>0</v>
      </c>
      <c r="AK406">
        <v>2.7</v>
      </c>
      <c r="AL406">
        <f t="shared" si="146"/>
        <v>0</v>
      </c>
      <c r="AM406">
        <v>0.1</v>
      </c>
      <c r="AN406">
        <f t="shared" si="147"/>
        <v>0</v>
      </c>
      <c r="AO406">
        <v>0</v>
      </c>
      <c r="AP406">
        <f t="shared" si="148"/>
        <v>0</v>
      </c>
      <c r="AQ406">
        <v>1.6</v>
      </c>
      <c r="AR406">
        <f t="shared" si="149"/>
        <v>0</v>
      </c>
      <c r="AS406">
        <v>0</v>
      </c>
      <c r="AT406">
        <f t="shared" si="150"/>
        <v>0</v>
      </c>
      <c r="AU406">
        <v>0</v>
      </c>
      <c r="AV406">
        <f t="shared" si="151"/>
        <v>0</v>
      </c>
      <c r="AW406">
        <v>0</v>
      </c>
      <c r="AX406">
        <f t="shared" si="154"/>
        <v>0</v>
      </c>
      <c r="AY406">
        <f t="shared" si="152"/>
        <v>0</v>
      </c>
    </row>
    <row r="407" spans="1:51">
      <c r="A407" s="1" t="s">
        <v>516</v>
      </c>
      <c r="B407" s="6">
        <v>20204707</v>
      </c>
      <c r="F407" t="s">
        <v>105</v>
      </c>
      <c r="G407" s="1">
        <v>46</v>
      </c>
      <c r="H407" t="s">
        <v>110</v>
      </c>
      <c r="I407">
        <v>1.006</v>
      </c>
      <c r="J407">
        <f t="shared" si="155"/>
        <v>1</v>
      </c>
      <c r="K407">
        <v>5.5</v>
      </c>
      <c r="L407">
        <f t="shared" si="153"/>
        <v>0</v>
      </c>
      <c r="M407">
        <v>0</v>
      </c>
      <c r="N407">
        <f t="shared" si="137"/>
        <v>0</v>
      </c>
      <c r="O407">
        <v>0</v>
      </c>
      <c r="P407">
        <f t="shared" si="138"/>
        <v>0</v>
      </c>
      <c r="Q407">
        <v>0</v>
      </c>
      <c r="R407">
        <f t="shared" si="139"/>
        <v>0</v>
      </c>
      <c r="S407">
        <v>0</v>
      </c>
      <c r="T407">
        <f t="shared" si="135"/>
        <v>0</v>
      </c>
      <c r="U407">
        <v>0</v>
      </c>
      <c r="V407">
        <f t="shared" si="136"/>
        <v>0</v>
      </c>
      <c r="W407">
        <v>0</v>
      </c>
      <c r="X407">
        <f t="shared" si="140"/>
        <v>0</v>
      </c>
      <c r="Y407">
        <v>0</v>
      </c>
      <c r="Z407">
        <f t="shared" si="141"/>
        <v>0</v>
      </c>
      <c r="AA407">
        <v>0</v>
      </c>
      <c r="AB407">
        <f t="shared" si="142"/>
        <v>0</v>
      </c>
      <c r="AC407">
        <v>4.4000000000000004</v>
      </c>
      <c r="AD407">
        <f t="shared" si="134"/>
        <v>0</v>
      </c>
      <c r="AE407">
        <v>1.9</v>
      </c>
      <c r="AF407">
        <f t="shared" si="143"/>
        <v>0</v>
      </c>
      <c r="AG407">
        <v>0.6</v>
      </c>
      <c r="AH407">
        <f t="shared" si="144"/>
        <v>0</v>
      </c>
      <c r="AI407">
        <v>0</v>
      </c>
      <c r="AJ407">
        <f t="shared" si="145"/>
        <v>0</v>
      </c>
      <c r="AK407">
        <v>17.5</v>
      </c>
      <c r="AL407">
        <f t="shared" si="146"/>
        <v>0</v>
      </c>
      <c r="AM407">
        <v>0.1</v>
      </c>
      <c r="AN407">
        <f t="shared" si="147"/>
        <v>0</v>
      </c>
      <c r="AO407">
        <v>0</v>
      </c>
      <c r="AP407">
        <f t="shared" si="148"/>
        <v>0</v>
      </c>
      <c r="AQ407">
        <v>0.3</v>
      </c>
      <c r="AR407">
        <f t="shared" si="149"/>
        <v>0</v>
      </c>
      <c r="AS407">
        <v>0</v>
      </c>
      <c r="AT407">
        <f t="shared" si="150"/>
        <v>0</v>
      </c>
      <c r="AU407">
        <v>0</v>
      </c>
      <c r="AV407">
        <f t="shared" si="151"/>
        <v>0</v>
      </c>
      <c r="AW407">
        <v>0</v>
      </c>
      <c r="AX407">
        <f t="shared" si="154"/>
        <v>0</v>
      </c>
      <c r="AY407">
        <f t="shared" si="152"/>
        <v>0</v>
      </c>
    </row>
    <row r="408" spans="1:51">
      <c r="A408" s="1" t="s">
        <v>517</v>
      </c>
      <c r="B408" s="6">
        <v>20204706</v>
      </c>
      <c r="F408" t="s">
        <v>105</v>
      </c>
      <c r="G408" s="1">
        <v>81</v>
      </c>
      <c r="H408" t="s">
        <v>110</v>
      </c>
      <c r="I408">
        <v>1.01</v>
      </c>
      <c r="J408">
        <f t="shared" si="155"/>
        <v>0</v>
      </c>
      <c r="K408">
        <v>5</v>
      </c>
      <c r="L408">
        <f t="shared" si="153"/>
        <v>0</v>
      </c>
      <c r="M408">
        <v>0</v>
      </c>
      <c r="N408">
        <f t="shared" si="137"/>
        <v>0</v>
      </c>
      <c r="O408">
        <v>0</v>
      </c>
      <c r="P408">
        <f t="shared" si="138"/>
        <v>0</v>
      </c>
      <c r="Q408">
        <v>0</v>
      </c>
      <c r="R408">
        <f t="shared" si="139"/>
        <v>0</v>
      </c>
      <c r="S408">
        <v>0</v>
      </c>
      <c r="T408">
        <f t="shared" si="135"/>
        <v>0</v>
      </c>
      <c r="U408">
        <v>0</v>
      </c>
      <c r="V408">
        <f t="shared" si="136"/>
        <v>0</v>
      </c>
      <c r="W408">
        <v>0</v>
      </c>
      <c r="X408">
        <f t="shared" si="140"/>
        <v>0</v>
      </c>
      <c r="Y408">
        <v>0</v>
      </c>
      <c r="Z408">
        <f t="shared" si="141"/>
        <v>0</v>
      </c>
      <c r="AA408">
        <v>0</v>
      </c>
      <c r="AB408">
        <f t="shared" si="142"/>
        <v>0</v>
      </c>
      <c r="AC408">
        <v>3.4</v>
      </c>
      <c r="AD408">
        <f t="shared" si="134"/>
        <v>0</v>
      </c>
      <c r="AE408">
        <v>4.0999999999999996</v>
      </c>
      <c r="AF408">
        <f t="shared" si="143"/>
        <v>0</v>
      </c>
      <c r="AG408">
        <v>1.5</v>
      </c>
      <c r="AH408">
        <f t="shared" si="144"/>
        <v>0</v>
      </c>
      <c r="AI408">
        <v>0.25</v>
      </c>
      <c r="AJ408">
        <f t="shared" si="145"/>
        <v>0</v>
      </c>
      <c r="AK408">
        <v>2.7</v>
      </c>
      <c r="AL408">
        <f t="shared" si="146"/>
        <v>0</v>
      </c>
      <c r="AM408">
        <v>0.2</v>
      </c>
      <c r="AN408">
        <f t="shared" si="147"/>
        <v>0</v>
      </c>
      <c r="AO408">
        <v>0</v>
      </c>
      <c r="AP408">
        <f t="shared" si="148"/>
        <v>0</v>
      </c>
      <c r="AQ408">
        <v>0.9</v>
      </c>
      <c r="AR408">
        <f t="shared" si="149"/>
        <v>0</v>
      </c>
      <c r="AS408">
        <v>0.25</v>
      </c>
      <c r="AT408">
        <f t="shared" si="150"/>
        <v>0</v>
      </c>
      <c r="AU408">
        <v>0</v>
      </c>
      <c r="AV408">
        <f t="shared" si="151"/>
        <v>0</v>
      </c>
      <c r="AW408">
        <v>0</v>
      </c>
      <c r="AX408">
        <f t="shared" si="154"/>
        <v>0</v>
      </c>
      <c r="AY408">
        <f t="shared" si="152"/>
        <v>0</v>
      </c>
    </row>
    <row r="409" spans="1:51">
      <c r="A409" s="1" t="s">
        <v>518</v>
      </c>
      <c r="B409" s="6">
        <v>20204705</v>
      </c>
      <c r="F409" t="s">
        <v>102</v>
      </c>
      <c r="G409" s="1">
        <v>69</v>
      </c>
      <c r="H409" t="s">
        <v>106</v>
      </c>
      <c r="I409">
        <v>1.0209999999999999</v>
      </c>
      <c r="J409">
        <f t="shared" si="155"/>
        <v>0</v>
      </c>
      <c r="K409">
        <v>5.5</v>
      </c>
      <c r="L409">
        <f t="shared" si="153"/>
        <v>0</v>
      </c>
      <c r="M409">
        <v>0</v>
      </c>
      <c r="N409">
        <f t="shared" si="137"/>
        <v>0</v>
      </c>
      <c r="O409">
        <v>0</v>
      </c>
      <c r="P409">
        <f t="shared" si="138"/>
        <v>0</v>
      </c>
      <c r="Q409">
        <v>0</v>
      </c>
      <c r="R409">
        <f t="shared" si="139"/>
        <v>0</v>
      </c>
      <c r="S409">
        <v>0</v>
      </c>
      <c r="T409">
        <f t="shared" si="135"/>
        <v>0</v>
      </c>
      <c r="U409">
        <v>0</v>
      </c>
      <c r="V409">
        <f t="shared" si="136"/>
        <v>0</v>
      </c>
      <c r="W409">
        <v>0</v>
      </c>
      <c r="X409">
        <f t="shared" si="140"/>
        <v>0</v>
      </c>
      <c r="Y409">
        <v>0</v>
      </c>
      <c r="Z409">
        <f t="shared" si="141"/>
        <v>0</v>
      </c>
      <c r="AA409">
        <v>0</v>
      </c>
      <c r="AB409">
        <f t="shared" si="142"/>
        <v>0</v>
      </c>
      <c r="AC409">
        <v>13.6</v>
      </c>
      <c r="AD409">
        <f t="shared" si="134"/>
        <v>0</v>
      </c>
      <c r="AE409">
        <v>5.7</v>
      </c>
      <c r="AF409">
        <f t="shared" si="143"/>
        <v>0</v>
      </c>
      <c r="AG409">
        <v>1.5</v>
      </c>
      <c r="AH409">
        <f t="shared" si="144"/>
        <v>0</v>
      </c>
      <c r="AI409">
        <v>0</v>
      </c>
      <c r="AJ409">
        <f t="shared" si="145"/>
        <v>0</v>
      </c>
      <c r="AK409">
        <v>4.5999999999999996</v>
      </c>
      <c r="AL409">
        <f t="shared" si="146"/>
        <v>0</v>
      </c>
      <c r="AM409">
        <v>0</v>
      </c>
      <c r="AN409">
        <f t="shared" si="147"/>
        <v>0</v>
      </c>
      <c r="AO409">
        <v>0</v>
      </c>
      <c r="AP409">
        <f t="shared" si="148"/>
        <v>0</v>
      </c>
      <c r="AQ409">
        <v>1.1000000000000001</v>
      </c>
      <c r="AR409">
        <f t="shared" si="149"/>
        <v>0</v>
      </c>
      <c r="AS409">
        <v>0</v>
      </c>
      <c r="AT409">
        <f t="shared" si="150"/>
        <v>0</v>
      </c>
      <c r="AU409">
        <v>0</v>
      </c>
      <c r="AV409">
        <f t="shared" si="151"/>
        <v>0</v>
      </c>
      <c r="AW409">
        <v>0</v>
      </c>
      <c r="AX409">
        <f t="shared" si="154"/>
        <v>0</v>
      </c>
      <c r="AY409">
        <f t="shared" si="152"/>
        <v>0</v>
      </c>
    </row>
    <row r="410" spans="1:51">
      <c r="A410" s="1" t="s">
        <v>519</v>
      </c>
      <c r="B410" s="6">
        <v>20204704</v>
      </c>
      <c r="F410" t="s">
        <v>102</v>
      </c>
      <c r="G410" s="1">
        <v>24</v>
      </c>
      <c r="H410" t="s">
        <v>110</v>
      </c>
      <c r="I410">
        <v>1.018</v>
      </c>
      <c r="J410">
        <f t="shared" si="155"/>
        <v>0</v>
      </c>
      <c r="K410">
        <v>5.5</v>
      </c>
      <c r="L410">
        <f t="shared" si="153"/>
        <v>0</v>
      </c>
      <c r="M410">
        <v>0</v>
      </c>
      <c r="N410">
        <f t="shared" si="137"/>
        <v>0</v>
      </c>
      <c r="O410">
        <v>0</v>
      </c>
      <c r="P410">
        <f t="shared" si="138"/>
        <v>0</v>
      </c>
      <c r="Q410">
        <v>0</v>
      </c>
      <c r="R410">
        <f t="shared" si="139"/>
        <v>0</v>
      </c>
      <c r="S410">
        <v>0</v>
      </c>
      <c r="T410">
        <f t="shared" si="135"/>
        <v>0</v>
      </c>
      <c r="U410">
        <v>0</v>
      </c>
      <c r="V410">
        <f t="shared" si="136"/>
        <v>0</v>
      </c>
      <c r="W410">
        <v>0</v>
      </c>
      <c r="X410">
        <f t="shared" si="140"/>
        <v>0</v>
      </c>
      <c r="Y410">
        <v>0</v>
      </c>
      <c r="Z410">
        <f t="shared" si="141"/>
        <v>0</v>
      </c>
      <c r="AA410">
        <v>0</v>
      </c>
      <c r="AB410">
        <f t="shared" si="142"/>
        <v>0</v>
      </c>
      <c r="AC410">
        <v>0.7</v>
      </c>
      <c r="AD410">
        <f t="shared" si="134"/>
        <v>0</v>
      </c>
      <c r="AE410">
        <v>2.9</v>
      </c>
      <c r="AF410">
        <f t="shared" si="143"/>
        <v>0</v>
      </c>
      <c r="AG410">
        <v>1.2</v>
      </c>
      <c r="AH410">
        <f t="shared" si="144"/>
        <v>0</v>
      </c>
      <c r="AI410">
        <v>0.51</v>
      </c>
      <c r="AJ410">
        <f t="shared" si="145"/>
        <v>0</v>
      </c>
      <c r="AK410">
        <v>8.1999999999999993</v>
      </c>
      <c r="AL410">
        <f t="shared" si="146"/>
        <v>0</v>
      </c>
      <c r="AM410">
        <v>0</v>
      </c>
      <c r="AN410">
        <f t="shared" si="147"/>
        <v>0</v>
      </c>
      <c r="AO410">
        <v>0</v>
      </c>
      <c r="AP410">
        <f t="shared" si="148"/>
        <v>0</v>
      </c>
      <c r="AQ410">
        <v>0.9</v>
      </c>
      <c r="AR410">
        <f t="shared" si="149"/>
        <v>0</v>
      </c>
      <c r="AS410">
        <v>0.25</v>
      </c>
      <c r="AT410">
        <f t="shared" si="150"/>
        <v>0</v>
      </c>
      <c r="AU410">
        <v>1.6</v>
      </c>
      <c r="AV410">
        <f t="shared" si="151"/>
        <v>0</v>
      </c>
      <c r="AW410">
        <v>0</v>
      </c>
      <c r="AX410">
        <f t="shared" si="154"/>
        <v>0</v>
      </c>
      <c r="AY410">
        <f t="shared" si="152"/>
        <v>0</v>
      </c>
    </row>
    <row r="411" spans="1:51">
      <c r="A411" s="1" t="s">
        <v>520</v>
      </c>
      <c r="B411" s="6">
        <v>20204703</v>
      </c>
      <c r="F411" t="s">
        <v>102</v>
      </c>
      <c r="G411" s="1">
        <v>70</v>
      </c>
      <c r="H411" t="s">
        <v>110</v>
      </c>
      <c r="I411">
        <v>1.0189999999999999</v>
      </c>
      <c r="J411">
        <f t="shared" si="155"/>
        <v>0</v>
      </c>
      <c r="K411">
        <v>5.5</v>
      </c>
      <c r="L411">
        <f t="shared" si="153"/>
        <v>0</v>
      </c>
      <c r="M411">
        <v>0</v>
      </c>
      <c r="N411">
        <f t="shared" si="137"/>
        <v>0</v>
      </c>
      <c r="O411">
        <v>0</v>
      </c>
      <c r="P411">
        <f t="shared" si="138"/>
        <v>0</v>
      </c>
      <c r="Q411">
        <v>0</v>
      </c>
      <c r="R411">
        <f t="shared" si="139"/>
        <v>0</v>
      </c>
      <c r="S411">
        <v>0</v>
      </c>
      <c r="T411">
        <f t="shared" si="135"/>
        <v>0</v>
      </c>
      <c r="U411">
        <v>0</v>
      </c>
      <c r="V411">
        <f t="shared" si="136"/>
        <v>0</v>
      </c>
      <c r="W411">
        <v>0</v>
      </c>
      <c r="X411">
        <f t="shared" si="140"/>
        <v>0</v>
      </c>
      <c r="Y411">
        <v>0</v>
      </c>
      <c r="Z411">
        <f t="shared" si="141"/>
        <v>0</v>
      </c>
      <c r="AA411">
        <v>0</v>
      </c>
      <c r="AB411">
        <f t="shared" si="142"/>
        <v>0</v>
      </c>
      <c r="AC411">
        <v>5.3</v>
      </c>
      <c r="AD411">
        <f t="shared" si="134"/>
        <v>0</v>
      </c>
      <c r="AE411">
        <v>1.4</v>
      </c>
      <c r="AF411">
        <f t="shared" si="143"/>
        <v>0</v>
      </c>
      <c r="AG411">
        <v>1.9</v>
      </c>
      <c r="AH411">
        <f t="shared" si="144"/>
        <v>0</v>
      </c>
      <c r="AI411">
        <v>0.12</v>
      </c>
      <c r="AJ411">
        <f t="shared" si="145"/>
        <v>0</v>
      </c>
      <c r="AK411">
        <v>1.8</v>
      </c>
      <c r="AL411">
        <f t="shared" si="146"/>
        <v>0</v>
      </c>
      <c r="AM411">
        <v>0</v>
      </c>
      <c r="AN411">
        <f t="shared" si="147"/>
        <v>0</v>
      </c>
      <c r="AO411">
        <v>0</v>
      </c>
      <c r="AP411">
        <f t="shared" si="148"/>
        <v>0</v>
      </c>
      <c r="AQ411">
        <v>1.4</v>
      </c>
      <c r="AR411">
        <f t="shared" si="149"/>
        <v>0</v>
      </c>
      <c r="AS411">
        <v>0.12</v>
      </c>
      <c r="AT411">
        <f t="shared" si="150"/>
        <v>0</v>
      </c>
      <c r="AU411">
        <v>0</v>
      </c>
      <c r="AV411">
        <f t="shared" si="151"/>
        <v>0</v>
      </c>
      <c r="AW411">
        <v>0</v>
      </c>
      <c r="AX411">
        <f t="shared" si="154"/>
        <v>0</v>
      </c>
      <c r="AY411">
        <f t="shared" si="152"/>
        <v>0</v>
      </c>
    </row>
    <row r="412" spans="1:51">
      <c r="A412" s="1" t="s">
        <v>521</v>
      </c>
      <c r="B412" s="6">
        <v>20204702</v>
      </c>
      <c r="F412" t="s">
        <v>105</v>
      </c>
      <c r="G412" s="1">
        <v>42</v>
      </c>
      <c r="H412" t="s">
        <v>106</v>
      </c>
      <c r="I412">
        <v>1.024</v>
      </c>
      <c r="J412">
        <f t="shared" si="155"/>
        <v>0</v>
      </c>
      <c r="K412">
        <v>5.5</v>
      </c>
      <c r="L412">
        <f t="shared" si="153"/>
        <v>0</v>
      </c>
      <c r="M412">
        <v>0.2</v>
      </c>
      <c r="N412">
        <f t="shared" si="137"/>
        <v>0</v>
      </c>
      <c r="O412">
        <v>0</v>
      </c>
      <c r="P412">
        <f t="shared" si="138"/>
        <v>0</v>
      </c>
      <c r="Q412">
        <v>0</v>
      </c>
      <c r="R412">
        <f t="shared" si="139"/>
        <v>0</v>
      </c>
      <c r="S412">
        <v>0</v>
      </c>
      <c r="T412">
        <f t="shared" si="135"/>
        <v>0</v>
      </c>
      <c r="U412">
        <v>0</v>
      </c>
      <c r="V412">
        <f t="shared" si="136"/>
        <v>0</v>
      </c>
      <c r="W412">
        <v>0</v>
      </c>
      <c r="X412">
        <f t="shared" si="140"/>
        <v>0</v>
      </c>
      <c r="Y412">
        <v>0</v>
      </c>
      <c r="Z412">
        <f t="shared" si="141"/>
        <v>0</v>
      </c>
      <c r="AA412">
        <v>0</v>
      </c>
      <c r="AB412">
        <f t="shared" si="142"/>
        <v>0</v>
      </c>
      <c r="AC412">
        <v>5.0999999999999996</v>
      </c>
      <c r="AD412">
        <f t="shared" si="134"/>
        <v>0</v>
      </c>
      <c r="AE412">
        <v>2.5</v>
      </c>
      <c r="AF412">
        <f t="shared" si="143"/>
        <v>0</v>
      </c>
      <c r="AG412">
        <v>1.8</v>
      </c>
      <c r="AH412">
        <f t="shared" si="144"/>
        <v>0</v>
      </c>
      <c r="AI412">
        <v>0.38</v>
      </c>
      <c r="AJ412">
        <f t="shared" si="145"/>
        <v>0</v>
      </c>
      <c r="AK412">
        <v>18.399999999999999</v>
      </c>
      <c r="AL412">
        <f t="shared" si="146"/>
        <v>0</v>
      </c>
      <c r="AM412">
        <v>0.1</v>
      </c>
      <c r="AN412">
        <f t="shared" si="147"/>
        <v>0</v>
      </c>
      <c r="AO412">
        <v>0</v>
      </c>
      <c r="AP412">
        <f t="shared" si="148"/>
        <v>0</v>
      </c>
      <c r="AQ412">
        <v>0.6</v>
      </c>
      <c r="AR412">
        <f t="shared" si="149"/>
        <v>0</v>
      </c>
      <c r="AS412">
        <v>0</v>
      </c>
      <c r="AT412">
        <f t="shared" si="150"/>
        <v>0</v>
      </c>
      <c r="AU412">
        <v>10.4</v>
      </c>
      <c r="AV412">
        <f t="shared" si="151"/>
        <v>1</v>
      </c>
      <c r="AW412">
        <v>0</v>
      </c>
      <c r="AX412">
        <f t="shared" si="154"/>
        <v>0</v>
      </c>
      <c r="AY412">
        <f t="shared" si="152"/>
        <v>1</v>
      </c>
    </row>
    <row r="413" spans="1:51">
      <c r="A413" s="1" t="s">
        <v>522</v>
      </c>
      <c r="B413" s="6">
        <v>20204701</v>
      </c>
      <c r="F413" t="s">
        <v>105</v>
      </c>
      <c r="G413" s="1">
        <v>53</v>
      </c>
      <c r="H413" t="s">
        <v>106</v>
      </c>
      <c r="I413">
        <v>1.0209999999999999</v>
      </c>
      <c r="J413">
        <f t="shared" si="155"/>
        <v>0</v>
      </c>
      <c r="K413">
        <v>5</v>
      </c>
      <c r="L413">
        <f t="shared" si="153"/>
        <v>0</v>
      </c>
      <c r="M413">
        <v>0</v>
      </c>
      <c r="N413">
        <f t="shared" si="137"/>
        <v>0</v>
      </c>
      <c r="O413">
        <v>0</v>
      </c>
      <c r="P413">
        <f t="shared" si="138"/>
        <v>0</v>
      </c>
      <c r="Q413">
        <v>0</v>
      </c>
      <c r="R413">
        <f t="shared" si="139"/>
        <v>0</v>
      </c>
      <c r="S413">
        <v>0</v>
      </c>
      <c r="T413">
        <f t="shared" si="135"/>
        <v>0</v>
      </c>
      <c r="U413">
        <v>0</v>
      </c>
      <c r="V413">
        <f t="shared" si="136"/>
        <v>0</v>
      </c>
      <c r="W413">
        <v>0</v>
      </c>
      <c r="X413">
        <f t="shared" si="140"/>
        <v>0</v>
      </c>
      <c r="Y413">
        <v>0</v>
      </c>
      <c r="Z413">
        <f t="shared" si="141"/>
        <v>0</v>
      </c>
      <c r="AA413">
        <v>0</v>
      </c>
      <c r="AB413">
        <f t="shared" si="142"/>
        <v>0</v>
      </c>
      <c r="AC413">
        <v>142.30000000000001</v>
      </c>
      <c r="AD413">
        <f t="shared" si="134"/>
        <v>1</v>
      </c>
      <c r="AE413">
        <v>11.1</v>
      </c>
      <c r="AF413">
        <f t="shared" si="143"/>
        <v>0</v>
      </c>
      <c r="AG413">
        <v>9.5</v>
      </c>
      <c r="AH413">
        <f t="shared" si="144"/>
        <v>0</v>
      </c>
      <c r="AI413">
        <v>0.38</v>
      </c>
      <c r="AJ413">
        <f t="shared" si="145"/>
        <v>0</v>
      </c>
      <c r="AK413">
        <v>439.7</v>
      </c>
      <c r="AL413">
        <f t="shared" si="146"/>
        <v>1</v>
      </c>
      <c r="AM413">
        <v>9.5</v>
      </c>
      <c r="AN413">
        <f t="shared" si="147"/>
        <v>1</v>
      </c>
      <c r="AO413">
        <v>27.7</v>
      </c>
      <c r="AP413">
        <f t="shared" si="148"/>
        <v>1</v>
      </c>
      <c r="AQ413">
        <v>1.8</v>
      </c>
      <c r="AR413">
        <f t="shared" si="149"/>
        <v>0</v>
      </c>
      <c r="AS413">
        <v>0.12</v>
      </c>
      <c r="AT413">
        <f t="shared" si="150"/>
        <v>0</v>
      </c>
      <c r="AU413">
        <v>0.6</v>
      </c>
      <c r="AV413">
        <f t="shared" si="151"/>
        <v>0</v>
      </c>
      <c r="AW413">
        <v>0</v>
      </c>
      <c r="AX413">
        <f t="shared" si="154"/>
        <v>0</v>
      </c>
      <c r="AY413">
        <f t="shared" si="152"/>
        <v>4</v>
      </c>
    </row>
    <row r="414" spans="1:51">
      <c r="A414" s="1" t="s">
        <v>523</v>
      </c>
      <c r="B414" s="6">
        <v>20204700</v>
      </c>
      <c r="F414" t="s">
        <v>105</v>
      </c>
      <c r="G414" s="1">
        <v>71</v>
      </c>
      <c r="H414" t="s">
        <v>110</v>
      </c>
      <c r="I414">
        <v>1.008</v>
      </c>
      <c r="J414">
        <f t="shared" si="155"/>
        <v>1</v>
      </c>
      <c r="K414">
        <v>5.5</v>
      </c>
      <c r="L414">
        <f t="shared" si="153"/>
        <v>0</v>
      </c>
      <c r="M414">
        <v>0</v>
      </c>
      <c r="N414">
        <f t="shared" si="137"/>
        <v>0</v>
      </c>
      <c r="O414">
        <v>0</v>
      </c>
      <c r="P414">
        <f t="shared" si="138"/>
        <v>0</v>
      </c>
      <c r="Q414">
        <v>0</v>
      </c>
      <c r="R414">
        <f t="shared" si="139"/>
        <v>0</v>
      </c>
      <c r="S414">
        <v>0</v>
      </c>
      <c r="T414">
        <f t="shared" si="135"/>
        <v>0</v>
      </c>
      <c r="U414">
        <v>0</v>
      </c>
      <c r="V414">
        <f t="shared" si="136"/>
        <v>0</v>
      </c>
      <c r="W414">
        <v>0</v>
      </c>
      <c r="X414">
        <f t="shared" si="140"/>
        <v>0</v>
      </c>
      <c r="Y414">
        <v>0</v>
      </c>
      <c r="Z414">
        <f t="shared" si="141"/>
        <v>0</v>
      </c>
      <c r="AA414">
        <v>0</v>
      </c>
      <c r="AB414">
        <f t="shared" si="142"/>
        <v>0</v>
      </c>
      <c r="AC414">
        <v>1.6</v>
      </c>
      <c r="AD414">
        <f t="shared" si="134"/>
        <v>0</v>
      </c>
      <c r="AE414">
        <v>5</v>
      </c>
      <c r="AF414">
        <f t="shared" si="143"/>
        <v>0</v>
      </c>
      <c r="AG414">
        <v>2.4</v>
      </c>
      <c r="AH414">
        <f t="shared" si="144"/>
        <v>0</v>
      </c>
      <c r="AI414">
        <v>0</v>
      </c>
      <c r="AJ414">
        <f t="shared" si="145"/>
        <v>0</v>
      </c>
      <c r="AK414">
        <v>10.1</v>
      </c>
      <c r="AL414">
        <f t="shared" si="146"/>
        <v>0</v>
      </c>
      <c r="AM414">
        <v>0.1</v>
      </c>
      <c r="AN414">
        <f t="shared" si="147"/>
        <v>0</v>
      </c>
      <c r="AO414">
        <v>0</v>
      </c>
      <c r="AP414">
        <f t="shared" si="148"/>
        <v>0</v>
      </c>
      <c r="AQ414">
        <v>0.5</v>
      </c>
      <c r="AR414">
        <f t="shared" si="149"/>
        <v>0</v>
      </c>
      <c r="AS414">
        <v>0</v>
      </c>
      <c r="AT414">
        <f t="shared" si="150"/>
        <v>0</v>
      </c>
      <c r="AU414">
        <v>0</v>
      </c>
      <c r="AV414">
        <f t="shared" si="151"/>
        <v>0</v>
      </c>
      <c r="AW414">
        <v>0</v>
      </c>
      <c r="AX414">
        <f t="shared" si="154"/>
        <v>0</v>
      </c>
      <c r="AY414">
        <f t="shared" si="152"/>
        <v>0</v>
      </c>
    </row>
    <row r="415" spans="1:51">
      <c r="A415" s="1" t="s">
        <v>524</v>
      </c>
      <c r="B415" s="6">
        <v>20204696</v>
      </c>
      <c r="F415" t="s">
        <v>105</v>
      </c>
      <c r="G415" s="1">
        <v>51</v>
      </c>
      <c r="H415" t="s">
        <v>103</v>
      </c>
      <c r="I415">
        <v>1.0009999999999999</v>
      </c>
      <c r="J415">
        <f t="shared" si="155"/>
        <v>1</v>
      </c>
      <c r="K415">
        <v>7</v>
      </c>
      <c r="L415">
        <f t="shared" si="153"/>
        <v>0</v>
      </c>
      <c r="M415">
        <v>0</v>
      </c>
      <c r="N415">
        <f t="shared" si="137"/>
        <v>0</v>
      </c>
      <c r="O415">
        <v>0</v>
      </c>
      <c r="P415">
        <f t="shared" si="138"/>
        <v>0</v>
      </c>
      <c r="Q415">
        <v>0</v>
      </c>
      <c r="R415">
        <f t="shared" si="139"/>
        <v>0</v>
      </c>
      <c r="S415">
        <v>0</v>
      </c>
      <c r="T415">
        <f t="shared" si="135"/>
        <v>0</v>
      </c>
      <c r="U415">
        <v>0</v>
      </c>
      <c r="V415">
        <f t="shared" si="136"/>
        <v>0</v>
      </c>
      <c r="W415">
        <v>0</v>
      </c>
      <c r="X415">
        <f t="shared" si="140"/>
        <v>0</v>
      </c>
      <c r="Y415">
        <v>0</v>
      </c>
      <c r="Z415">
        <f t="shared" si="141"/>
        <v>0</v>
      </c>
      <c r="AA415">
        <v>0</v>
      </c>
      <c r="AB415">
        <f t="shared" si="142"/>
        <v>0</v>
      </c>
      <c r="AC415">
        <v>4.4000000000000004</v>
      </c>
      <c r="AD415">
        <f t="shared" si="134"/>
        <v>0</v>
      </c>
      <c r="AE415">
        <v>1</v>
      </c>
      <c r="AF415">
        <f t="shared" si="143"/>
        <v>0</v>
      </c>
      <c r="AG415">
        <v>2.5</v>
      </c>
      <c r="AH415">
        <f t="shared" si="144"/>
        <v>0</v>
      </c>
      <c r="AI415">
        <v>0</v>
      </c>
      <c r="AJ415">
        <f t="shared" si="145"/>
        <v>0</v>
      </c>
      <c r="AK415">
        <v>694</v>
      </c>
      <c r="AL415">
        <f t="shared" si="146"/>
        <v>1</v>
      </c>
      <c r="AM415">
        <v>0.1</v>
      </c>
      <c r="AN415">
        <f t="shared" si="147"/>
        <v>0</v>
      </c>
      <c r="AO415">
        <v>0</v>
      </c>
      <c r="AP415">
        <f t="shared" si="148"/>
        <v>0</v>
      </c>
      <c r="AQ415">
        <v>0.5</v>
      </c>
      <c r="AR415">
        <f t="shared" si="149"/>
        <v>0</v>
      </c>
      <c r="AS415">
        <v>0</v>
      </c>
      <c r="AT415">
        <f t="shared" si="150"/>
        <v>0</v>
      </c>
      <c r="AU415">
        <v>0</v>
      </c>
      <c r="AV415">
        <f t="shared" si="151"/>
        <v>0</v>
      </c>
      <c r="AW415">
        <v>0</v>
      </c>
      <c r="AX415">
        <f t="shared" si="154"/>
        <v>0</v>
      </c>
      <c r="AY415">
        <f t="shared" si="152"/>
        <v>1</v>
      </c>
    </row>
    <row r="416" spans="1:51">
      <c r="A416" s="1" t="s">
        <v>525</v>
      </c>
      <c r="B416" s="6">
        <v>20204695</v>
      </c>
      <c r="F416" t="s">
        <v>102</v>
      </c>
      <c r="G416" s="1">
        <v>21</v>
      </c>
      <c r="H416" t="s">
        <v>106</v>
      </c>
      <c r="I416">
        <v>1.0109999999999999</v>
      </c>
      <c r="J416">
        <f t="shared" si="155"/>
        <v>0</v>
      </c>
      <c r="K416">
        <v>5.5</v>
      </c>
      <c r="L416">
        <f t="shared" si="153"/>
        <v>0</v>
      </c>
      <c r="M416">
        <v>0</v>
      </c>
      <c r="N416">
        <f t="shared" si="137"/>
        <v>0</v>
      </c>
      <c r="O416">
        <v>0</v>
      </c>
      <c r="P416">
        <f t="shared" si="138"/>
        <v>0</v>
      </c>
      <c r="Q416">
        <v>0</v>
      </c>
      <c r="R416">
        <f t="shared" si="139"/>
        <v>0</v>
      </c>
      <c r="S416">
        <v>0</v>
      </c>
      <c r="T416">
        <f t="shared" si="135"/>
        <v>0</v>
      </c>
      <c r="U416">
        <v>0</v>
      </c>
      <c r="V416">
        <f t="shared" si="136"/>
        <v>0</v>
      </c>
      <c r="W416">
        <v>0</v>
      </c>
      <c r="X416">
        <f t="shared" si="140"/>
        <v>0</v>
      </c>
      <c r="Y416">
        <v>0</v>
      </c>
      <c r="Z416">
        <f t="shared" si="141"/>
        <v>0</v>
      </c>
      <c r="AA416">
        <v>0</v>
      </c>
      <c r="AB416">
        <f t="shared" si="142"/>
        <v>0</v>
      </c>
      <c r="AC416">
        <v>1</v>
      </c>
      <c r="AD416">
        <f t="shared" si="134"/>
        <v>0</v>
      </c>
      <c r="AE416">
        <v>1.6</v>
      </c>
      <c r="AF416">
        <f t="shared" si="143"/>
        <v>0</v>
      </c>
      <c r="AG416">
        <v>0.1</v>
      </c>
      <c r="AH416">
        <f t="shared" si="144"/>
        <v>0</v>
      </c>
      <c r="AI416">
        <v>0.25</v>
      </c>
      <c r="AJ416">
        <f t="shared" si="145"/>
        <v>0</v>
      </c>
      <c r="AK416">
        <v>0</v>
      </c>
      <c r="AL416">
        <f t="shared" si="146"/>
        <v>0</v>
      </c>
      <c r="AM416">
        <v>0</v>
      </c>
      <c r="AN416">
        <f t="shared" si="147"/>
        <v>0</v>
      </c>
      <c r="AO416">
        <v>0</v>
      </c>
      <c r="AP416">
        <f t="shared" si="148"/>
        <v>0</v>
      </c>
      <c r="AQ416">
        <v>0</v>
      </c>
      <c r="AR416">
        <f t="shared" si="149"/>
        <v>0</v>
      </c>
      <c r="AS416">
        <v>0.12</v>
      </c>
      <c r="AT416">
        <f t="shared" si="150"/>
        <v>0</v>
      </c>
      <c r="AU416">
        <v>0.1</v>
      </c>
      <c r="AV416">
        <f t="shared" si="151"/>
        <v>0</v>
      </c>
      <c r="AW416">
        <v>0</v>
      </c>
      <c r="AX416">
        <f t="shared" si="154"/>
        <v>0</v>
      </c>
      <c r="AY416">
        <f t="shared" si="152"/>
        <v>0</v>
      </c>
    </row>
    <row r="417" spans="1:51">
      <c r="A417" s="1" t="s">
        <v>526</v>
      </c>
      <c r="B417" s="6">
        <v>20204694</v>
      </c>
      <c r="F417" t="s">
        <v>102</v>
      </c>
      <c r="G417" s="1">
        <v>19</v>
      </c>
      <c r="H417" t="s">
        <v>110</v>
      </c>
      <c r="I417">
        <v>1.0109999999999999</v>
      </c>
      <c r="J417">
        <f t="shared" si="155"/>
        <v>0</v>
      </c>
      <c r="K417">
        <v>6.5</v>
      </c>
      <c r="L417">
        <f t="shared" si="153"/>
        <v>0</v>
      </c>
      <c r="M417">
        <v>0</v>
      </c>
      <c r="N417">
        <f t="shared" si="137"/>
        <v>0</v>
      </c>
      <c r="O417">
        <v>0</v>
      </c>
      <c r="P417">
        <f t="shared" si="138"/>
        <v>0</v>
      </c>
      <c r="Q417">
        <v>0</v>
      </c>
      <c r="R417">
        <f t="shared" si="139"/>
        <v>0</v>
      </c>
      <c r="S417">
        <v>0</v>
      </c>
      <c r="T417">
        <f t="shared" si="135"/>
        <v>0</v>
      </c>
      <c r="U417">
        <v>0</v>
      </c>
      <c r="V417">
        <f t="shared" si="136"/>
        <v>0</v>
      </c>
      <c r="W417">
        <v>0</v>
      </c>
      <c r="X417">
        <f t="shared" si="140"/>
        <v>0</v>
      </c>
      <c r="Y417">
        <v>0</v>
      </c>
      <c r="Z417">
        <f t="shared" si="141"/>
        <v>0</v>
      </c>
      <c r="AA417">
        <v>0</v>
      </c>
      <c r="AB417">
        <f t="shared" si="142"/>
        <v>0</v>
      </c>
      <c r="AC417">
        <v>0.9</v>
      </c>
      <c r="AD417">
        <f t="shared" si="134"/>
        <v>0</v>
      </c>
      <c r="AE417">
        <v>2.2999999999999998</v>
      </c>
      <c r="AF417">
        <f t="shared" si="143"/>
        <v>0</v>
      </c>
      <c r="AG417">
        <v>2</v>
      </c>
      <c r="AH417">
        <f t="shared" si="144"/>
        <v>0</v>
      </c>
      <c r="AI417">
        <v>0.12</v>
      </c>
      <c r="AJ417">
        <f t="shared" si="145"/>
        <v>0</v>
      </c>
      <c r="AK417">
        <v>13.8</v>
      </c>
      <c r="AL417">
        <f t="shared" si="146"/>
        <v>0</v>
      </c>
      <c r="AM417">
        <v>0.3</v>
      </c>
      <c r="AN417">
        <f t="shared" si="147"/>
        <v>0</v>
      </c>
      <c r="AO417">
        <v>0</v>
      </c>
      <c r="AP417">
        <f t="shared" si="148"/>
        <v>0</v>
      </c>
      <c r="AQ417">
        <v>0.5</v>
      </c>
      <c r="AR417">
        <f t="shared" si="149"/>
        <v>0</v>
      </c>
      <c r="AS417">
        <v>0.12</v>
      </c>
      <c r="AT417">
        <f t="shared" si="150"/>
        <v>0</v>
      </c>
      <c r="AU417">
        <v>0</v>
      </c>
      <c r="AV417">
        <f t="shared" si="151"/>
        <v>0</v>
      </c>
      <c r="AW417">
        <v>0</v>
      </c>
      <c r="AX417">
        <f t="shared" si="154"/>
        <v>0</v>
      </c>
      <c r="AY417">
        <f t="shared" si="152"/>
        <v>0</v>
      </c>
    </row>
    <row r="418" spans="1:51">
      <c r="A418" s="1" t="s">
        <v>527</v>
      </c>
      <c r="B418" s="6">
        <v>20204693</v>
      </c>
      <c r="F418" t="s">
        <v>105</v>
      </c>
      <c r="G418" s="1">
        <v>78</v>
      </c>
      <c r="H418" t="s">
        <v>110</v>
      </c>
      <c r="I418">
        <v>1.0089999999999999</v>
      </c>
      <c r="J418">
        <f t="shared" si="155"/>
        <v>1</v>
      </c>
      <c r="K418">
        <v>5</v>
      </c>
      <c r="L418">
        <f t="shared" si="153"/>
        <v>0</v>
      </c>
      <c r="M418">
        <v>0</v>
      </c>
      <c r="N418">
        <f t="shared" si="137"/>
        <v>0</v>
      </c>
      <c r="O418">
        <v>0</v>
      </c>
      <c r="P418">
        <f t="shared" si="138"/>
        <v>0</v>
      </c>
      <c r="Q418">
        <v>0</v>
      </c>
      <c r="R418">
        <f t="shared" si="139"/>
        <v>0</v>
      </c>
      <c r="S418">
        <v>0</v>
      </c>
      <c r="T418">
        <f t="shared" si="135"/>
        <v>0</v>
      </c>
      <c r="U418">
        <v>0</v>
      </c>
      <c r="V418">
        <f t="shared" si="136"/>
        <v>0</v>
      </c>
      <c r="W418">
        <v>0</v>
      </c>
      <c r="X418">
        <f t="shared" si="140"/>
        <v>0</v>
      </c>
      <c r="Y418">
        <v>0</v>
      </c>
      <c r="Z418">
        <f t="shared" si="141"/>
        <v>0</v>
      </c>
      <c r="AA418">
        <v>0</v>
      </c>
      <c r="AB418">
        <f t="shared" si="142"/>
        <v>0</v>
      </c>
      <c r="AC418">
        <v>5.0999999999999996</v>
      </c>
      <c r="AD418">
        <f t="shared" si="134"/>
        <v>0</v>
      </c>
      <c r="AE418">
        <v>9.8000000000000007</v>
      </c>
      <c r="AF418">
        <f t="shared" si="143"/>
        <v>0</v>
      </c>
      <c r="AG418">
        <v>4.7</v>
      </c>
      <c r="AH418">
        <f t="shared" si="144"/>
        <v>0</v>
      </c>
      <c r="AI418">
        <v>0.38</v>
      </c>
      <c r="AJ418">
        <f t="shared" si="145"/>
        <v>0</v>
      </c>
      <c r="AK418">
        <v>36.799999999999997</v>
      </c>
      <c r="AL418">
        <f t="shared" si="146"/>
        <v>0</v>
      </c>
      <c r="AM418">
        <v>0.2</v>
      </c>
      <c r="AN418">
        <f t="shared" si="147"/>
        <v>0</v>
      </c>
      <c r="AO418">
        <v>0</v>
      </c>
      <c r="AP418">
        <f t="shared" si="148"/>
        <v>0</v>
      </c>
      <c r="AQ418">
        <v>0.6</v>
      </c>
      <c r="AR418">
        <f t="shared" si="149"/>
        <v>0</v>
      </c>
      <c r="AS418">
        <v>0.25</v>
      </c>
      <c r="AT418">
        <f t="shared" si="150"/>
        <v>0</v>
      </c>
      <c r="AU418">
        <v>0.3</v>
      </c>
      <c r="AV418">
        <f t="shared" si="151"/>
        <v>0</v>
      </c>
      <c r="AW418">
        <v>0</v>
      </c>
      <c r="AX418">
        <f t="shared" si="154"/>
        <v>0</v>
      </c>
      <c r="AY418">
        <f t="shared" si="152"/>
        <v>0</v>
      </c>
    </row>
    <row r="419" spans="1:51">
      <c r="A419" s="1" t="s">
        <v>528</v>
      </c>
      <c r="B419" s="6">
        <v>20204692</v>
      </c>
      <c r="F419" t="s">
        <v>105</v>
      </c>
      <c r="G419" s="1">
        <v>83</v>
      </c>
      <c r="H419" t="s">
        <v>110</v>
      </c>
      <c r="I419">
        <v>1.0049999999999999</v>
      </c>
      <c r="J419">
        <f t="shared" si="155"/>
        <v>1</v>
      </c>
      <c r="K419">
        <v>5</v>
      </c>
      <c r="L419">
        <f t="shared" si="153"/>
        <v>0</v>
      </c>
      <c r="M419">
        <v>0</v>
      </c>
      <c r="N419">
        <f t="shared" si="137"/>
        <v>0</v>
      </c>
      <c r="O419">
        <v>0</v>
      </c>
      <c r="P419">
        <f t="shared" si="138"/>
        <v>0</v>
      </c>
      <c r="Q419">
        <v>0</v>
      </c>
      <c r="R419">
        <f t="shared" si="139"/>
        <v>0</v>
      </c>
      <c r="S419">
        <v>0</v>
      </c>
      <c r="T419">
        <f t="shared" si="135"/>
        <v>0</v>
      </c>
      <c r="U419">
        <v>0</v>
      </c>
      <c r="V419">
        <f t="shared" si="136"/>
        <v>0</v>
      </c>
      <c r="W419">
        <v>0</v>
      </c>
      <c r="X419">
        <f t="shared" si="140"/>
        <v>0</v>
      </c>
      <c r="Y419">
        <v>0</v>
      </c>
      <c r="Z419">
        <f t="shared" si="141"/>
        <v>0</v>
      </c>
      <c r="AA419">
        <v>0</v>
      </c>
      <c r="AB419">
        <f t="shared" si="142"/>
        <v>0</v>
      </c>
      <c r="AC419">
        <v>1</v>
      </c>
      <c r="AD419">
        <f t="shared" si="134"/>
        <v>0</v>
      </c>
      <c r="AE419">
        <v>3.4</v>
      </c>
      <c r="AF419">
        <f t="shared" si="143"/>
        <v>0</v>
      </c>
      <c r="AG419">
        <v>0.9</v>
      </c>
      <c r="AH419">
        <f t="shared" si="144"/>
        <v>0</v>
      </c>
      <c r="AI419">
        <v>0.25</v>
      </c>
      <c r="AJ419">
        <f t="shared" si="145"/>
        <v>0</v>
      </c>
      <c r="AK419">
        <v>6.4</v>
      </c>
      <c r="AL419">
        <f t="shared" si="146"/>
        <v>0</v>
      </c>
      <c r="AM419">
        <v>0.1</v>
      </c>
      <c r="AN419">
        <f t="shared" si="147"/>
        <v>0</v>
      </c>
      <c r="AO419">
        <v>0</v>
      </c>
      <c r="AP419">
        <f t="shared" si="148"/>
        <v>0</v>
      </c>
      <c r="AQ419">
        <v>0.9</v>
      </c>
      <c r="AR419">
        <f t="shared" si="149"/>
        <v>0</v>
      </c>
      <c r="AS419">
        <v>0.25</v>
      </c>
      <c r="AT419">
        <f t="shared" si="150"/>
        <v>0</v>
      </c>
      <c r="AU419">
        <v>0</v>
      </c>
      <c r="AV419">
        <f t="shared" si="151"/>
        <v>0</v>
      </c>
      <c r="AW419">
        <v>0</v>
      </c>
      <c r="AX419">
        <f t="shared" si="154"/>
        <v>0</v>
      </c>
      <c r="AY419">
        <f t="shared" si="152"/>
        <v>0</v>
      </c>
    </row>
    <row r="420" spans="1:51">
      <c r="A420" s="1" t="s">
        <v>529</v>
      </c>
      <c r="B420" s="6">
        <v>20204691</v>
      </c>
      <c r="F420" t="s">
        <v>102</v>
      </c>
      <c r="G420" s="1">
        <v>19</v>
      </c>
      <c r="H420" t="s">
        <v>110</v>
      </c>
      <c r="I420">
        <v>1.0069999999999999</v>
      </c>
      <c r="J420">
        <f t="shared" si="155"/>
        <v>1</v>
      </c>
      <c r="K420">
        <v>6</v>
      </c>
      <c r="L420">
        <f t="shared" si="153"/>
        <v>0</v>
      </c>
      <c r="M420">
        <v>0</v>
      </c>
      <c r="N420">
        <f t="shared" si="137"/>
        <v>0</v>
      </c>
      <c r="O420">
        <v>0</v>
      </c>
      <c r="P420">
        <f t="shared" si="138"/>
        <v>0</v>
      </c>
      <c r="Q420">
        <v>0</v>
      </c>
      <c r="R420">
        <f t="shared" si="139"/>
        <v>0</v>
      </c>
      <c r="S420">
        <v>0</v>
      </c>
      <c r="T420">
        <f t="shared" si="135"/>
        <v>0</v>
      </c>
      <c r="U420">
        <v>0</v>
      </c>
      <c r="V420">
        <f t="shared" si="136"/>
        <v>0</v>
      </c>
      <c r="W420">
        <v>0</v>
      </c>
      <c r="X420">
        <f t="shared" si="140"/>
        <v>0</v>
      </c>
      <c r="Y420">
        <v>0</v>
      </c>
      <c r="Z420">
        <f t="shared" si="141"/>
        <v>0</v>
      </c>
      <c r="AA420">
        <v>0</v>
      </c>
      <c r="AB420">
        <f t="shared" si="142"/>
        <v>0</v>
      </c>
      <c r="AC420">
        <v>1</v>
      </c>
      <c r="AD420">
        <f t="shared" si="134"/>
        <v>0</v>
      </c>
      <c r="AE420">
        <v>1.1000000000000001</v>
      </c>
      <c r="AF420">
        <f t="shared" si="143"/>
        <v>0</v>
      </c>
      <c r="AG420">
        <v>0.2</v>
      </c>
      <c r="AH420">
        <f t="shared" si="144"/>
        <v>0</v>
      </c>
      <c r="AI420">
        <v>0</v>
      </c>
      <c r="AJ420">
        <f t="shared" si="145"/>
        <v>0</v>
      </c>
      <c r="AK420">
        <v>3.6</v>
      </c>
      <c r="AL420">
        <f t="shared" si="146"/>
        <v>0</v>
      </c>
      <c r="AM420">
        <v>0.1</v>
      </c>
      <c r="AN420">
        <f t="shared" si="147"/>
        <v>0</v>
      </c>
      <c r="AO420">
        <v>0</v>
      </c>
      <c r="AP420">
        <f t="shared" si="148"/>
        <v>0</v>
      </c>
      <c r="AQ420">
        <v>0.2</v>
      </c>
      <c r="AR420">
        <f t="shared" si="149"/>
        <v>0</v>
      </c>
      <c r="AS420">
        <v>0</v>
      </c>
      <c r="AT420">
        <f t="shared" si="150"/>
        <v>0</v>
      </c>
      <c r="AU420">
        <v>0.1</v>
      </c>
      <c r="AV420">
        <f t="shared" si="151"/>
        <v>0</v>
      </c>
      <c r="AW420">
        <v>0</v>
      </c>
      <c r="AX420">
        <f t="shared" si="154"/>
        <v>0</v>
      </c>
      <c r="AY420">
        <f t="shared" si="152"/>
        <v>0</v>
      </c>
    </row>
    <row r="421" spans="1:51">
      <c r="A421" s="1" t="s">
        <v>530</v>
      </c>
      <c r="B421" s="6">
        <v>20204642</v>
      </c>
      <c r="F421" t="s">
        <v>105</v>
      </c>
      <c r="G421" s="1">
        <v>86</v>
      </c>
      <c r="H421" t="s">
        <v>106</v>
      </c>
      <c r="I421">
        <v>1.014</v>
      </c>
      <c r="J421">
        <f t="shared" si="155"/>
        <v>0</v>
      </c>
      <c r="K421">
        <v>6</v>
      </c>
      <c r="L421">
        <f t="shared" si="153"/>
        <v>0</v>
      </c>
      <c r="M421">
        <v>0.1</v>
      </c>
      <c r="N421">
        <f t="shared" si="137"/>
        <v>0</v>
      </c>
      <c r="O421">
        <v>0</v>
      </c>
      <c r="P421">
        <f t="shared" si="138"/>
        <v>0</v>
      </c>
      <c r="Q421">
        <v>0</v>
      </c>
      <c r="R421">
        <f t="shared" si="139"/>
        <v>0</v>
      </c>
      <c r="S421">
        <v>0</v>
      </c>
      <c r="T421">
        <f t="shared" si="135"/>
        <v>0</v>
      </c>
      <c r="U421">
        <v>500</v>
      </c>
      <c r="V421">
        <f t="shared" si="136"/>
        <v>1</v>
      </c>
      <c r="W421">
        <v>0</v>
      </c>
      <c r="X421">
        <f t="shared" si="140"/>
        <v>0</v>
      </c>
      <c r="Y421">
        <v>0</v>
      </c>
      <c r="Z421">
        <f t="shared" si="141"/>
        <v>0</v>
      </c>
      <c r="AA421">
        <v>0</v>
      </c>
      <c r="AB421">
        <f t="shared" si="142"/>
        <v>0</v>
      </c>
      <c r="AC421">
        <v>18.2</v>
      </c>
      <c r="AD421">
        <f t="shared" si="134"/>
        <v>0</v>
      </c>
      <c r="AE421">
        <v>217</v>
      </c>
      <c r="AF421">
        <f t="shared" si="143"/>
        <v>1</v>
      </c>
      <c r="AG421">
        <v>21.5</v>
      </c>
      <c r="AH421">
        <f t="shared" si="144"/>
        <v>0</v>
      </c>
      <c r="AI421">
        <v>0.9</v>
      </c>
      <c r="AJ421">
        <f t="shared" si="145"/>
        <v>0</v>
      </c>
      <c r="AK421">
        <v>315.2</v>
      </c>
      <c r="AL421">
        <f t="shared" si="146"/>
        <v>1</v>
      </c>
      <c r="AM421">
        <v>0</v>
      </c>
      <c r="AN421">
        <f t="shared" si="147"/>
        <v>0</v>
      </c>
      <c r="AO421">
        <v>0</v>
      </c>
      <c r="AP421">
        <f t="shared" si="148"/>
        <v>0</v>
      </c>
      <c r="AQ421">
        <v>2.2000000000000002</v>
      </c>
      <c r="AR421">
        <f t="shared" si="149"/>
        <v>0</v>
      </c>
      <c r="AS421">
        <v>0.25</v>
      </c>
      <c r="AT421">
        <f t="shared" si="150"/>
        <v>0</v>
      </c>
      <c r="AU421">
        <v>0</v>
      </c>
      <c r="AV421">
        <f t="shared" si="151"/>
        <v>0</v>
      </c>
      <c r="AW421">
        <v>0</v>
      </c>
      <c r="AX421">
        <f t="shared" si="154"/>
        <v>0</v>
      </c>
      <c r="AY421">
        <f t="shared" si="152"/>
        <v>3</v>
      </c>
    </row>
    <row r="422" spans="1:51">
      <c r="A422" s="1" t="s">
        <v>531</v>
      </c>
      <c r="B422" s="6">
        <v>20204641</v>
      </c>
      <c r="F422" t="s">
        <v>105</v>
      </c>
      <c r="G422" s="1">
        <v>60</v>
      </c>
      <c r="H422" t="s">
        <v>110</v>
      </c>
      <c r="I422">
        <v>1.0129999999999999</v>
      </c>
      <c r="J422">
        <f t="shared" si="155"/>
        <v>0</v>
      </c>
      <c r="K422">
        <v>7</v>
      </c>
      <c r="L422">
        <f t="shared" si="153"/>
        <v>0</v>
      </c>
      <c r="M422">
        <v>0</v>
      </c>
      <c r="N422">
        <f t="shared" si="137"/>
        <v>0</v>
      </c>
      <c r="O422">
        <v>0</v>
      </c>
      <c r="P422">
        <f t="shared" si="138"/>
        <v>0</v>
      </c>
      <c r="Q422">
        <v>0</v>
      </c>
      <c r="R422">
        <f t="shared" si="139"/>
        <v>0</v>
      </c>
      <c r="S422">
        <v>0</v>
      </c>
      <c r="T422">
        <f t="shared" si="135"/>
        <v>0</v>
      </c>
      <c r="U422">
        <v>75</v>
      </c>
      <c r="V422">
        <f t="shared" si="136"/>
        <v>1</v>
      </c>
      <c r="W422">
        <v>0</v>
      </c>
      <c r="X422">
        <f t="shared" si="140"/>
        <v>0</v>
      </c>
      <c r="Y422">
        <v>0</v>
      </c>
      <c r="Z422">
        <f t="shared" si="141"/>
        <v>0</v>
      </c>
      <c r="AA422">
        <v>0</v>
      </c>
      <c r="AB422">
        <f t="shared" si="142"/>
        <v>0</v>
      </c>
      <c r="AC422">
        <v>12</v>
      </c>
      <c r="AD422">
        <f t="shared" si="134"/>
        <v>0</v>
      </c>
      <c r="AE422">
        <v>24.6</v>
      </c>
      <c r="AF422">
        <f t="shared" si="143"/>
        <v>1</v>
      </c>
      <c r="AG422">
        <v>6.4</v>
      </c>
      <c r="AH422">
        <f t="shared" si="144"/>
        <v>0</v>
      </c>
      <c r="AI422">
        <v>0.12</v>
      </c>
      <c r="AJ422">
        <f t="shared" si="145"/>
        <v>0</v>
      </c>
      <c r="AK422">
        <v>120.7</v>
      </c>
      <c r="AL422">
        <f t="shared" si="146"/>
        <v>0</v>
      </c>
      <c r="AM422">
        <v>0.5</v>
      </c>
      <c r="AN422">
        <f t="shared" si="147"/>
        <v>1</v>
      </c>
      <c r="AO422">
        <v>0</v>
      </c>
      <c r="AP422">
        <f t="shared" si="148"/>
        <v>0</v>
      </c>
      <c r="AQ422">
        <v>1.8</v>
      </c>
      <c r="AR422">
        <f t="shared" si="149"/>
        <v>0</v>
      </c>
      <c r="AS422">
        <v>0</v>
      </c>
      <c r="AT422">
        <f t="shared" si="150"/>
        <v>0</v>
      </c>
      <c r="AU422">
        <v>0</v>
      </c>
      <c r="AV422">
        <f t="shared" si="151"/>
        <v>0</v>
      </c>
      <c r="AW422">
        <v>0</v>
      </c>
      <c r="AX422">
        <f t="shared" si="154"/>
        <v>0</v>
      </c>
      <c r="AY422">
        <f t="shared" si="152"/>
        <v>3</v>
      </c>
    </row>
    <row r="423" spans="1:51">
      <c r="A423" s="1" t="s">
        <v>532</v>
      </c>
      <c r="B423" s="6">
        <v>20204640</v>
      </c>
      <c r="F423" t="s">
        <v>102</v>
      </c>
      <c r="G423" s="1">
        <v>50</v>
      </c>
      <c r="H423" t="s">
        <v>106</v>
      </c>
      <c r="I423">
        <v>1.022</v>
      </c>
      <c r="J423">
        <f t="shared" si="155"/>
        <v>0</v>
      </c>
      <c r="K423">
        <v>6.5</v>
      </c>
      <c r="L423">
        <f t="shared" si="153"/>
        <v>0</v>
      </c>
      <c r="M423">
        <v>0.1</v>
      </c>
      <c r="N423">
        <f t="shared" si="137"/>
        <v>0</v>
      </c>
      <c r="O423">
        <v>0</v>
      </c>
      <c r="P423">
        <f t="shared" si="138"/>
        <v>0</v>
      </c>
      <c r="Q423">
        <v>0</v>
      </c>
      <c r="R423">
        <f t="shared" si="139"/>
        <v>0</v>
      </c>
      <c r="S423">
        <v>0</v>
      </c>
      <c r="T423">
        <f t="shared" si="135"/>
        <v>0</v>
      </c>
      <c r="U423">
        <v>0</v>
      </c>
      <c r="V423">
        <f t="shared" si="136"/>
        <v>0</v>
      </c>
      <c r="W423">
        <v>0</v>
      </c>
      <c r="X423">
        <f t="shared" si="140"/>
        <v>0</v>
      </c>
      <c r="Y423">
        <v>0</v>
      </c>
      <c r="Z423">
        <f t="shared" si="141"/>
        <v>0</v>
      </c>
      <c r="AA423">
        <v>0</v>
      </c>
      <c r="AB423">
        <f t="shared" si="142"/>
        <v>0</v>
      </c>
      <c r="AC423">
        <v>3.3</v>
      </c>
      <c r="AD423">
        <f t="shared" si="134"/>
        <v>0</v>
      </c>
      <c r="AE423">
        <v>2.2999999999999998</v>
      </c>
      <c r="AF423">
        <f t="shared" si="143"/>
        <v>0</v>
      </c>
      <c r="AG423">
        <v>2.7</v>
      </c>
      <c r="AH423">
        <f t="shared" si="144"/>
        <v>0</v>
      </c>
      <c r="AI423">
        <v>0.25</v>
      </c>
      <c r="AJ423">
        <f t="shared" si="145"/>
        <v>0</v>
      </c>
      <c r="AK423">
        <v>11</v>
      </c>
      <c r="AL423">
        <f t="shared" si="146"/>
        <v>0</v>
      </c>
      <c r="AM423">
        <v>0.2</v>
      </c>
      <c r="AN423">
        <f t="shared" si="147"/>
        <v>0</v>
      </c>
      <c r="AO423">
        <v>0</v>
      </c>
      <c r="AP423">
        <f t="shared" si="148"/>
        <v>0</v>
      </c>
      <c r="AQ423">
        <v>1.5</v>
      </c>
      <c r="AR423">
        <f t="shared" si="149"/>
        <v>0</v>
      </c>
      <c r="AS423">
        <v>0</v>
      </c>
      <c r="AT423">
        <f t="shared" si="150"/>
        <v>0</v>
      </c>
      <c r="AU423">
        <v>3.4</v>
      </c>
      <c r="AV423">
        <f t="shared" si="151"/>
        <v>0</v>
      </c>
      <c r="AW423">
        <v>0</v>
      </c>
      <c r="AX423">
        <f t="shared" si="154"/>
        <v>0</v>
      </c>
      <c r="AY423">
        <f t="shared" si="152"/>
        <v>0</v>
      </c>
    </row>
    <row r="424" spans="1:51">
      <c r="A424" s="1" t="s">
        <v>533</v>
      </c>
      <c r="B424" s="6">
        <v>20204637</v>
      </c>
      <c r="F424" t="s">
        <v>102</v>
      </c>
      <c r="G424" s="1">
        <v>71</v>
      </c>
      <c r="H424" t="s">
        <v>106</v>
      </c>
      <c r="I424">
        <v>1.0269999999999999</v>
      </c>
      <c r="J424">
        <f t="shared" si="155"/>
        <v>1</v>
      </c>
      <c r="K424">
        <v>6</v>
      </c>
      <c r="L424">
        <f t="shared" si="153"/>
        <v>0</v>
      </c>
      <c r="M424">
        <v>0.2</v>
      </c>
      <c r="N424">
        <f t="shared" si="137"/>
        <v>0</v>
      </c>
      <c r="O424">
        <v>0</v>
      </c>
      <c r="P424">
        <f t="shared" si="138"/>
        <v>0</v>
      </c>
      <c r="Q424">
        <v>0</v>
      </c>
      <c r="R424">
        <f t="shared" si="139"/>
        <v>0</v>
      </c>
      <c r="S424">
        <v>0</v>
      </c>
      <c r="T424">
        <f t="shared" si="135"/>
        <v>0</v>
      </c>
      <c r="U424">
        <v>0</v>
      </c>
      <c r="V424">
        <f t="shared" si="136"/>
        <v>0</v>
      </c>
      <c r="W424">
        <v>0</v>
      </c>
      <c r="X424">
        <f t="shared" si="140"/>
        <v>0</v>
      </c>
      <c r="Y424">
        <v>0</v>
      </c>
      <c r="Z424">
        <f t="shared" si="141"/>
        <v>0</v>
      </c>
      <c r="AA424">
        <v>0</v>
      </c>
      <c r="AB424">
        <f t="shared" si="142"/>
        <v>0</v>
      </c>
      <c r="AC424">
        <v>6.3</v>
      </c>
      <c r="AD424">
        <f t="shared" si="134"/>
        <v>0</v>
      </c>
      <c r="AE424">
        <v>3.3</v>
      </c>
      <c r="AF424">
        <f t="shared" si="143"/>
        <v>0</v>
      </c>
      <c r="AG424">
        <v>1.9</v>
      </c>
      <c r="AH424">
        <f t="shared" si="144"/>
        <v>0</v>
      </c>
      <c r="AI424">
        <v>0.38</v>
      </c>
      <c r="AJ424">
        <f t="shared" si="145"/>
        <v>0</v>
      </c>
      <c r="AK424">
        <v>29.5</v>
      </c>
      <c r="AL424">
        <f t="shared" si="146"/>
        <v>0</v>
      </c>
      <c r="AM424">
        <v>0.1</v>
      </c>
      <c r="AN424">
        <f t="shared" si="147"/>
        <v>0</v>
      </c>
      <c r="AO424">
        <v>0</v>
      </c>
      <c r="AP424">
        <f t="shared" si="148"/>
        <v>0</v>
      </c>
      <c r="AQ424">
        <v>1.9</v>
      </c>
      <c r="AR424">
        <f t="shared" si="149"/>
        <v>0</v>
      </c>
      <c r="AS424">
        <v>0.12</v>
      </c>
      <c r="AT424">
        <f t="shared" si="150"/>
        <v>0</v>
      </c>
      <c r="AU424">
        <v>2.5</v>
      </c>
      <c r="AV424">
        <f t="shared" si="151"/>
        <v>0</v>
      </c>
      <c r="AW424">
        <v>0</v>
      </c>
      <c r="AX424">
        <f t="shared" si="154"/>
        <v>0</v>
      </c>
      <c r="AY424">
        <f t="shared" si="152"/>
        <v>0</v>
      </c>
    </row>
    <row r="425" spans="1:51">
      <c r="A425" s="1" t="s">
        <v>534</v>
      </c>
      <c r="B425" s="6">
        <v>20204636</v>
      </c>
      <c r="F425" t="s">
        <v>102</v>
      </c>
      <c r="G425" s="1">
        <v>57</v>
      </c>
      <c r="H425" t="s">
        <v>106</v>
      </c>
      <c r="I425">
        <v>1.0249999999999999</v>
      </c>
      <c r="J425">
        <f t="shared" si="155"/>
        <v>1</v>
      </c>
      <c r="K425">
        <v>5.5</v>
      </c>
      <c r="L425">
        <f t="shared" si="153"/>
        <v>0</v>
      </c>
      <c r="M425">
        <v>0</v>
      </c>
      <c r="N425">
        <f t="shared" si="137"/>
        <v>0</v>
      </c>
      <c r="O425">
        <v>0</v>
      </c>
      <c r="P425">
        <f t="shared" si="138"/>
        <v>0</v>
      </c>
      <c r="Q425">
        <v>0</v>
      </c>
      <c r="R425">
        <f t="shared" si="139"/>
        <v>0</v>
      </c>
      <c r="S425">
        <v>0</v>
      </c>
      <c r="T425">
        <f t="shared" si="135"/>
        <v>0</v>
      </c>
      <c r="U425">
        <v>0</v>
      </c>
      <c r="V425">
        <f t="shared" si="136"/>
        <v>0</v>
      </c>
      <c r="W425">
        <v>0</v>
      </c>
      <c r="X425">
        <f t="shared" si="140"/>
        <v>0</v>
      </c>
      <c r="Y425">
        <v>0</v>
      </c>
      <c r="Z425">
        <f t="shared" si="141"/>
        <v>0</v>
      </c>
      <c r="AA425">
        <v>0</v>
      </c>
      <c r="AB425">
        <f t="shared" si="142"/>
        <v>0</v>
      </c>
      <c r="AC425">
        <v>1.1000000000000001</v>
      </c>
      <c r="AD425">
        <f t="shared" ref="AD425:AD488" si="156">IF(EXACT($F425,"m"),IF(AC425&gt;=0,IF(AC425&lt;=13.6,0,1),1),IF(AC425&gt;=0,IF(AC425&lt;=22.7,0,1),1))</f>
        <v>0</v>
      </c>
      <c r="AE425">
        <v>5.3</v>
      </c>
      <c r="AF425">
        <f t="shared" si="143"/>
        <v>0</v>
      </c>
      <c r="AG425">
        <v>1.1000000000000001</v>
      </c>
      <c r="AH425">
        <f t="shared" si="144"/>
        <v>0</v>
      </c>
      <c r="AI425">
        <v>0</v>
      </c>
      <c r="AJ425">
        <f t="shared" si="145"/>
        <v>0</v>
      </c>
      <c r="AK425">
        <v>1.8</v>
      </c>
      <c r="AL425">
        <f t="shared" si="146"/>
        <v>0</v>
      </c>
      <c r="AM425">
        <v>0</v>
      </c>
      <c r="AN425">
        <f t="shared" si="147"/>
        <v>0</v>
      </c>
      <c r="AO425">
        <v>0</v>
      </c>
      <c r="AP425">
        <f t="shared" si="148"/>
        <v>0</v>
      </c>
      <c r="AQ425">
        <v>1.1000000000000001</v>
      </c>
      <c r="AR425">
        <f t="shared" si="149"/>
        <v>0</v>
      </c>
      <c r="AS425">
        <v>0</v>
      </c>
      <c r="AT425">
        <f t="shared" si="150"/>
        <v>0</v>
      </c>
      <c r="AU425">
        <v>1</v>
      </c>
      <c r="AV425">
        <f t="shared" si="151"/>
        <v>0</v>
      </c>
      <c r="AW425">
        <v>0</v>
      </c>
      <c r="AX425">
        <f t="shared" si="154"/>
        <v>0</v>
      </c>
      <c r="AY425">
        <f t="shared" si="152"/>
        <v>0</v>
      </c>
    </row>
    <row r="426" spans="1:51">
      <c r="A426" s="1" t="s">
        <v>535</v>
      </c>
      <c r="B426" s="6">
        <v>20204633</v>
      </c>
      <c r="F426" t="s">
        <v>102</v>
      </c>
      <c r="G426" s="1">
        <v>69</v>
      </c>
      <c r="H426" t="s">
        <v>110</v>
      </c>
      <c r="I426">
        <v>1.036</v>
      </c>
      <c r="J426">
        <f t="shared" si="155"/>
        <v>1</v>
      </c>
      <c r="K426">
        <v>5.5</v>
      </c>
      <c r="L426">
        <f t="shared" si="153"/>
        <v>0</v>
      </c>
      <c r="M426">
        <v>0</v>
      </c>
      <c r="N426">
        <f t="shared" si="137"/>
        <v>0</v>
      </c>
      <c r="O426">
        <v>0</v>
      </c>
      <c r="P426">
        <f t="shared" si="138"/>
        <v>0</v>
      </c>
      <c r="Q426">
        <v>4</v>
      </c>
      <c r="R426">
        <f t="shared" si="139"/>
        <v>1</v>
      </c>
      <c r="S426">
        <v>0</v>
      </c>
      <c r="T426">
        <f t="shared" si="135"/>
        <v>0</v>
      </c>
      <c r="U426">
        <v>0</v>
      </c>
      <c r="V426">
        <f t="shared" si="136"/>
        <v>0</v>
      </c>
      <c r="W426">
        <v>0</v>
      </c>
      <c r="X426">
        <f t="shared" si="140"/>
        <v>0</v>
      </c>
      <c r="Y426">
        <v>0</v>
      </c>
      <c r="Z426">
        <f t="shared" si="141"/>
        <v>0</v>
      </c>
      <c r="AA426">
        <v>0</v>
      </c>
      <c r="AB426">
        <f t="shared" si="142"/>
        <v>0</v>
      </c>
      <c r="AC426">
        <v>1.6</v>
      </c>
      <c r="AD426">
        <f t="shared" si="156"/>
        <v>0</v>
      </c>
      <c r="AE426">
        <v>1.8</v>
      </c>
      <c r="AF426">
        <f t="shared" si="143"/>
        <v>0</v>
      </c>
      <c r="AG426">
        <v>2</v>
      </c>
      <c r="AH426">
        <f t="shared" si="144"/>
        <v>0</v>
      </c>
      <c r="AI426">
        <v>0</v>
      </c>
      <c r="AJ426">
        <f t="shared" si="145"/>
        <v>0</v>
      </c>
      <c r="AK426">
        <v>0</v>
      </c>
      <c r="AL426">
        <f t="shared" si="146"/>
        <v>0</v>
      </c>
      <c r="AM426">
        <v>0.2</v>
      </c>
      <c r="AN426">
        <f t="shared" si="147"/>
        <v>0</v>
      </c>
      <c r="AO426">
        <v>0</v>
      </c>
      <c r="AP426">
        <f t="shared" si="148"/>
        <v>0</v>
      </c>
      <c r="AQ426">
        <v>1.8</v>
      </c>
      <c r="AR426">
        <f t="shared" si="149"/>
        <v>0</v>
      </c>
      <c r="AS426">
        <v>0</v>
      </c>
      <c r="AT426">
        <f t="shared" si="150"/>
        <v>0</v>
      </c>
      <c r="AU426">
        <v>0.9</v>
      </c>
      <c r="AV426">
        <f t="shared" si="151"/>
        <v>0</v>
      </c>
      <c r="AW426">
        <v>0</v>
      </c>
      <c r="AX426">
        <f t="shared" si="154"/>
        <v>0</v>
      </c>
      <c r="AY426">
        <f t="shared" si="152"/>
        <v>1</v>
      </c>
    </row>
    <row r="427" spans="1:51">
      <c r="A427" s="1" t="s">
        <v>536</v>
      </c>
      <c r="B427" s="6">
        <v>20204632</v>
      </c>
      <c r="F427" t="s">
        <v>105</v>
      </c>
      <c r="G427" s="1">
        <v>54</v>
      </c>
      <c r="H427" t="s">
        <v>110</v>
      </c>
      <c r="I427">
        <v>1.0069999999999999</v>
      </c>
      <c r="J427">
        <f t="shared" si="155"/>
        <v>1</v>
      </c>
      <c r="K427">
        <v>6</v>
      </c>
      <c r="L427">
        <f t="shared" si="153"/>
        <v>0</v>
      </c>
      <c r="M427">
        <v>0</v>
      </c>
      <c r="N427">
        <f t="shared" si="137"/>
        <v>0</v>
      </c>
      <c r="O427">
        <v>0</v>
      </c>
      <c r="P427">
        <f t="shared" si="138"/>
        <v>0</v>
      </c>
      <c r="Q427">
        <v>0</v>
      </c>
      <c r="R427">
        <f t="shared" si="139"/>
        <v>0</v>
      </c>
      <c r="S427">
        <v>0</v>
      </c>
      <c r="T427">
        <f t="shared" si="135"/>
        <v>0</v>
      </c>
      <c r="U427">
        <v>0</v>
      </c>
      <c r="V427">
        <f t="shared" si="136"/>
        <v>0</v>
      </c>
      <c r="W427">
        <v>0</v>
      </c>
      <c r="X427">
        <f t="shared" si="140"/>
        <v>0</v>
      </c>
      <c r="Y427">
        <v>0</v>
      </c>
      <c r="Z427">
        <f t="shared" si="141"/>
        <v>0</v>
      </c>
      <c r="AA427">
        <v>0</v>
      </c>
      <c r="AB427">
        <f t="shared" si="142"/>
        <v>0</v>
      </c>
      <c r="AC427">
        <v>8.8000000000000007</v>
      </c>
      <c r="AD427">
        <f t="shared" si="156"/>
        <v>0</v>
      </c>
      <c r="AE427">
        <v>5.0999999999999996</v>
      </c>
      <c r="AF427">
        <f t="shared" si="143"/>
        <v>0</v>
      </c>
      <c r="AG427">
        <v>3.1</v>
      </c>
      <c r="AH427">
        <f t="shared" si="144"/>
        <v>0</v>
      </c>
      <c r="AI427">
        <v>0</v>
      </c>
      <c r="AJ427">
        <f t="shared" si="145"/>
        <v>0</v>
      </c>
      <c r="AK427">
        <v>64.400000000000006</v>
      </c>
      <c r="AL427">
        <f t="shared" si="146"/>
        <v>0</v>
      </c>
      <c r="AM427">
        <v>0.1</v>
      </c>
      <c r="AN427">
        <f t="shared" si="147"/>
        <v>0</v>
      </c>
      <c r="AO427">
        <v>0</v>
      </c>
      <c r="AP427">
        <f t="shared" si="148"/>
        <v>0</v>
      </c>
      <c r="AQ427">
        <v>0.1</v>
      </c>
      <c r="AR427">
        <f t="shared" si="149"/>
        <v>0</v>
      </c>
      <c r="AS427">
        <v>0</v>
      </c>
      <c r="AT427">
        <f t="shared" si="150"/>
        <v>0</v>
      </c>
      <c r="AU427">
        <v>0</v>
      </c>
      <c r="AV427">
        <f t="shared" si="151"/>
        <v>0</v>
      </c>
      <c r="AW427">
        <v>0</v>
      </c>
      <c r="AX427">
        <f t="shared" si="154"/>
        <v>0</v>
      </c>
      <c r="AY427">
        <f t="shared" si="152"/>
        <v>0</v>
      </c>
    </row>
    <row r="428" spans="1:51">
      <c r="A428" s="1" t="s">
        <v>537</v>
      </c>
      <c r="B428" s="6">
        <v>20204631</v>
      </c>
      <c r="F428" t="s">
        <v>102</v>
      </c>
      <c r="G428" s="1">
        <v>20</v>
      </c>
      <c r="H428" t="s">
        <v>110</v>
      </c>
      <c r="I428">
        <v>1.0069999999999999</v>
      </c>
      <c r="J428">
        <f t="shared" si="155"/>
        <v>1</v>
      </c>
      <c r="K428">
        <v>6</v>
      </c>
      <c r="L428">
        <f t="shared" si="153"/>
        <v>0</v>
      </c>
      <c r="M428">
        <v>0</v>
      </c>
      <c r="N428">
        <f t="shared" si="137"/>
        <v>0</v>
      </c>
      <c r="O428">
        <v>0</v>
      </c>
      <c r="P428">
        <f t="shared" si="138"/>
        <v>0</v>
      </c>
      <c r="Q428">
        <v>0</v>
      </c>
      <c r="R428">
        <f t="shared" si="139"/>
        <v>0</v>
      </c>
      <c r="S428">
        <v>0</v>
      </c>
      <c r="T428">
        <f t="shared" si="135"/>
        <v>0</v>
      </c>
      <c r="U428">
        <v>0</v>
      </c>
      <c r="V428">
        <f t="shared" si="136"/>
        <v>0</v>
      </c>
      <c r="W428">
        <v>0</v>
      </c>
      <c r="X428">
        <f t="shared" si="140"/>
        <v>0</v>
      </c>
      <c r="Y428">
        <v>0</v>
      </c>
      <c r="Z428">
        <f t="shared" si="141"/>
        <v>0</v>
      </c>
      <c r="AA428">
        <v>0</v>
      </c>
      <c r="AB428">
        <f t="shared" si="142"/>
        <v>0</v>
      </c>
      <c r="AC428">
        <v>0.6</v>
      </c>
      <c r="AD428">
        <f t="shared" si="156"/>
        <v>0</v>
      </c>
      <c r="AE428">
        <v>1.4</v>
      </c>
      <c r="AF428">
        <f t="shared" si="143"/>
        <v>0</v>
      </c>
      <c r="AG428">
        <v>1.2</v>
      </c>
      <c r="AH428">
        <f t="shared" si="144"/>
        <v>0</v>
      </c>
      <c r="AI428">
        <v>0.12</v>
      </c>
      <c r="AJ428">
        <f t="shared" si="145"/>
        <v>0</v>
      </c>
      <c r="AK428">
        <v>2.7</v>
      </c>
      <c r="AL428">
        <f t="shared" si="146"/>
        <v>0</v>
      </c>
      <c r="AM428">
        <v>0</v>
      </c>
      <c r="AN428">
        <f t="shared" si="147"/>
        <v>0</v>
      </c>
      <c r="AO428">
        <v>0</v>
      </c>
      <c r="AP428">
        <f t="shared" si="148"/>
        <v>0</v>
      </c>
      <c r="AQ428">
        <v>1</v>
      </c>
      <c r="AR428">
        <f t="shared" si="149"/>
        <v>0</v>
      </c>
      <c r="AS428">
        <v>0</v>
      </c>
      <c r="AT428">
        <f t="shared" si="150"/>
        <v>0</v>
      </c>
      <c r="AU428">
        <v>0.1</v>
      </c>
      <c r="AV428">
        <f t="shared" si="151"/>
        <v>0</v>
      </c>
      <c r="AW428">
        <v>0</v>
      </c>
      <c r="AX428">
        <f t="shared" si="154"/>
        <v>0</v>
      </c>
      <c r="AY428">
        <f t="shared" si="152"/>
        <v>0</v>
      </c>
    </row>
    <row r="429" spans="1:51">
      <c r="A429" s="1" t="s">
        <v>538</v>
      </c>
      <c r="B429" s="6">
        <v>20204630</v>
      </c>
      <c r="F429" t="s">
        <v>102</v>
      </c>
      <c r="G429" s="1">
        <v>21</v>
      </c>
      <c r="H429" t="s">
        <v>106</v>
      </c>
      <c r="I429">
        <v>1.03</v>
      </c>
      <c r="J429">
        <f t="shared" si="155"/>
        <v>1</v>
      </c>
      <c r="K429">
        <v>5.5</v>
      </c>
      <c r="L429">
        <f t="shared" si="153"/>
        <v>0</v>
      </c>
      <c r="M429">
        <v>0.1</v>
      </c>
      <c r="N429">
        <f t="shared" si="137"/>
        <v>0</v>
      </c>
      <c r="O429">
        <v>0</v>
      </c>
      <c r="P429">
        <f t="shared" si="138"/>
        <v>0</v>
      </c>
      <c r="Q429">
        <v>0</v>
      </c>
      <c r="R429">
        <f t="shared" si="139"/>
        <v>0</v>
      </c>
      <c r="S429">
        <v>0</v>
      </c>
      <c r="T429">
        <f t="shared" si="135"/>
        <v>0</v>
      </c>
      <c r="U429">
        <v>0</v>
      </c>
      <c r="V429">
        <f t="shared" si="136"/>
        <v>0</v>
      </c>
      <c r="W429">
        <v>0</v>
      </c>
      <c r="X429">
        <f t="shared" si="140"/>
        <v>0</v>
      </c>
      <c r="Y429">
        <v>0</v>
      </c>
      <c r="Z429">
        <f t="shared" si="141"/>
        <v>0</v>
      </c>
      <c r="AA429">
        <v>0</v>
      </c>
      <c r="AB429">
        <f t="shared" si="142"/>
        <v>0</v>
      </c>
      <c r="AC429">
        <v>12</v>
      </c>
      <c r="AD429">
        <f t="shared" si="156"/>
        <v>0</v>
      </c>
      <c r="AE429">
        <v>1.9</v>
      </c>
      <c r="AF429">
        <f t="shared" si="143"/>
        <v>0</v>
      </c>
      <c r="AG429">
        <v>0.1</v>
      </c>
      <c r="AH429">
        <f t="shared" si="144"/>
        <v>0</v>
      </c>
      <c r="AI429">
        <v>0.12</v>
      </c>
      <c r="AJ429">
        <f t="shared" si="145"/>
        <v>0</v>
      </c>
      <c r="AK429">
        <v>0.9</v>
      </c>
      <c r="AL429">
        <f t="shared" si="146"/>
        <v>0</v>
      </c>
      <c r="AM429">
        <v>0.1</v>
      </c>
      <c r="AN429">
        <f t="shared" si="147"/>
        <v>0</v>
      </c>
      <c r="AO429">
        <v>0</v>
      </c>
      <c r="AP429">
        <f t="shared" si="148"/>
        <v>0</v>
      </c>
      <c r="AQ429">
        <v>0</v>
      </c>
      <c r="AR429">
        <f t="shared" si="149"/>
        <v>0</v>
      </c>
      <c r="AS429">
        <v>0</v>
      </c>
      <c r="AT429">
        <f t="shared" si="150"/>
        <v>0</v>
      </c>
      <c r="AU429">
        <v>1.6</v>
      </c>
      <c r="AV429">
        <f t="shared" si="151"/>
        <v>0</v>
      </c>
      <c r="AW429">
        <v>0</v>
      </c>
      <c r="AX429">
        <f t="shared" si="154"/>
        <v>0</v>
      </c>
      <c r="AY429">
        <f t="shared" si="152"/>
        <v>0</v>
      </c>
    </row>
    <row r="430" spans="1:51">
      <c r="A430" s="1" t="s">
        <v>539</v>
      </c>
      <c r="B430" s="6">
        <v>20204629</v>
      </c>
      <c r="F430" t="s">
        <v>102</v>
      </c>
      <c r="G430" s="1">
        <v>64</v>
      </c>
      <c r="H430" t="s">
        <v>110</v>
      </c>
      <c r="I430">
        <v>1.016</v>
      </c>
      <c r="J430">
        <f t="shared" si="155"/>
        <v>0</v>
      </c>
      <c r="K430">
        <v>6</v>
      </c>
      <c r="L430">
        <f t="shared" si="153"/>
        <v>0</v>
      </c>
      <c r="M430">
        <v>0</v>
      </c>
      <c r="N430">
        <f t="shared" si="137"/>
        <v>0</v>
      </c>
      <c r="O430">
        <v>0</v>
      </c>
      <c r="P430">
        <f t="shared" si="138"/>
        <v>0</v>
      </c>
      <c r="Q430">
        <v>0</v>
      </c>
      <c r="R430">
        <f t="shared" si="139"/>
        <v>0</v>
      </c>
      <c r="S430">
        <v>0</v>
      </c>
      <c r="T430">
        <f t="shared" si="135"/>
        <v>0</v>
      </c>
      <c r="U430">
        <v>0</v>
      </c>
      <c r="V430">
        <f t="shared" si="136"/>
        <v>0</v>
      </c>
      <c r="W430">
        <v>0</v>
      </c>
      <c r="X430">
        <f t="shared" si="140"/>
        <v>0</v>
      </c>
      <c r="Y430">
        <v>0</v>
      </c>
      <c r="Z430">
        <f t="shared" si="141"/>
        <v>0</v>
      </c>
      <c r="AA430">
        <v>0</v>
      </c>
      <c r="AB430">
        <f t="shared" si="142"/>
        <v>0</v>
      </c>
      <c r="AC430">
        <v>3.2</v>
      </c>
      <c r="AD430">
        <f t="shared" si="156"/>
        <v>0</v>
      </c>
      <c r="AE430">
        <v>1.2</v>
      </c>
      <c r="AF430">
        <f t="shared" si="143"/>
        <v>0</v>
      </c>
      <c r="AG430">
        <v>1.1000000000000001</v>
      </c>
      <c r="AH430">
        <f t="shared" si="144"/>
        <v>0</v>
      </c>
      <c r="AI430">
        <v>0.25</v>
      </c>
      <c r="AJ430">
        <f t="shared" si="145"/>
        <v>0</v>
      </c>
      <c r="AK430">
        <v>12.8</v>
      </c>
      <c r="AL430">
        <f t="shared" si="146"/>
        <v>0</v>
      </c>
      <c r="AM430">
        <v>0.2</v>
      </c>
      <c r="AN430">
        <f t="shared" si="147"/>
        <v>0</v>
      </c>
      <c r="AO430">
        <v>0</v>
      </c>
      <c r="AP430">
        <f t="shared" si="148"/>
        <v>0</v>
      </c>
      <c r="AQ430">
        <v>0.6</v>
      </c>
      <c r="AR430">
        <f t="shared" si="149"/>
        <v>0</v>
      </c>
      <c r="AS430">
        <v>0</v>
      </c>
      <c r="AT430">
        <f t="shared" si="150"/>
        <v>0</v>
      </c>
      <c r="AU430">
        <v>0</v>
      </c>
      <c r="AV430">
        <f t="shared" si="151"/>
        <v>0</v>
      </c>
      <c r="AW430">
        <v>0</v>
      </c>
      <c r="AX430">
        <f t="shared" si="154"/>
        <v>0</v>
      </c>
      <c r="AY430">
        <f t="shared" si="152"/>
        <v>0</v>
      </c>
    </row>
    <row r="431" spans="1:51">
      <c r="A431" s="1" t="s">
        <v>540</v>
      </c>
      <c r="B431" s="6">
        <v>20204628</v>
      </c>
      <c r="F431" t="s">
        <v>105</v>
      </c>
      <c r="G431" s="1">
        <v>52</v>
      </c>
      <c r="H431" t="s">
        <v>110</v>
      </c>
      <c r="I431">
        <v>1.006</v>
      </c>
      <c r="J431">
        <f t="shared" si="155"/>
        <v>1</v>
      </c>
      <c r="K431">
        <v>7</v>
      </c>
      <c r="L431">
        <f t="shared" si="153"/>
        <v>0</v>
      </c>
      <c r="M431">
        <v>0</v>
      </c>
      <c r="N431">
        <f t="shared" si="137"/>
        <v>0</v>
      </c>
      <c r="O431">
        <v>0</v>
      </c>
      <c r="P431">
        <f t="shared" si="138"/>
        <v>0</v>
      </c>
      <c r="Q431">
        <v>0</v>
      </c>
      <c r="R431">
        <f t="shared" si="139"/>
        <v>0</v>
      </c>
      <c r="S431">
        <v>0</v>
      </c>
      <c r="T431">
        <f t="shared" si="135"/>
        <v>0</v>
      </c>
      <c r="U431">
        <v>0</v>
      </c>
      <c r="V431">
        <f t="shared" si="136"/>
        <v>0</v>
      </c>
      <c r="W431">
        <v>0</v>
      </c>
      <c r="X431">
        <f t="shared" si="140"/>
        <v>0</v>
      </c>
      <c r="Y431">
        <v>0</v>
      </c>
      <c r="Z431">
        <f t="shared" si="141"/>
        <v>0</v>
      </c>
      <c r="AA431">
        <v>0</v>
      </c>
      <c r="AB431">
        <f t="shared" si="142"/>
        <v>0</v>
      </c>
      <c r="AC431">
        <v>6.2</v>
      </c>
      <c r="AD431">
        <f t="shared" si="156"/>
        <v>0</v>
      </c>
      <c r="AE431">
        <v>1.6</v>
      </c>
      <c r="AF431">
        <f t="shared" si="143"/>
        <v>0</v>
      </c>
      <c r="AG431">
        <v>6.8</v>
      </c>
      <c r="AH431">
        <f t="shared" si="144"/>
        <v>0</v>
      </c>
      <c r="AI431">
        <v>0.12</v>
      </c>
      <c r="AJ431">
        <f t="shared" si="145"/>
        <v>0</v>
      </c>
      <c r="AK431">
        <v>108.7</v>
      </c>
      <c r="AL431">
        <f t="shared" si="146"/>
        <v>0</v>
      </c>
      <c r="AM431">
        <v>0</v>
      </c>
      <c r="AN431">
        <f t="shared" si="147"/>
        <v>0</v>
      </c>
      <c r="AO431">
        <v>0</v>
      </c>
      <c r="AP431">
        <f t="shared" si="148"/>
        <v>0</v>
      </c>
      <c r="AQ431">
        <v>0.7</v>
      </c>
      <c r="AR431">
        <f t="shared" si="149"/>
        <v>0</v>
      </c>
      <c r="AS431">
        <v>0.12</v>
      </c>
      <c r="AT431">
        <f t="shared" si="150"/>
        <v>0</v>
      </c>
      <c r="AU431">
        <v>0</v>
      </c>
      <c r="AV431">
        <f t="shared" si="151"/>
        <v>0</v>
      </c>
      <c r="AW431">
        <v>0</v>
      </c>
      <c r="AX431">
        <f t="shared" si="154"/>
        <v>0</v>
      </c>
      <c r="AY431">
        <f t="shared" si="152"/>
        <v>0</v>
      </c>
    </row>
    <row r="432" spans="1:51">
      <c r="A432" s="1" t="s">
        <v>541</v>
      </c>
      <c r="B432" s="6">
        <v>20204627</v>
      </c>
      <c r="F432" t="s">
        <v>102</v>
      </c>
      <c r="G432" s="1">
        <v>48</v>
      </c>
      <c r="H432" t="s">
        <v>106</v>
      </c>
      <c r="I432">
        <v>1.018</v>
      </c>
      <c r="J432">
        <f t="shared" si="155"/>
        <v>0</v>
      </c>
      <c r="K432">
        <v>6.5</v>
      </c>
      <c r="L432">
        <f t="shared" si="153"/>
        <v>0</v>
      </c>
      <c r="M432">
        <v>0.1</v>
      </c>
      <c r="N432">
        <f t="shared" si="137"/>
        <v>0</v>
      </c>
      <c r="O432">
        <v>0</v>
      </c>
      <c r="P432">
        <f t="shared" si="138"/>
        <v>0</v>
      </c>
      <c r="Q432">
        <v>0</v>
      </c>
      <c r="R432">
        <f t="shared" si="139"/>
        <v>0</v>
      </c>
      <c r="S432">
        <v>0</v>
      </c>
      <c r="T432">
        <f t="shared" ref="T432:T493" si="157">IF(EXACT($F432,"m"),IF(S432&gt;=0,IF(S432&lt;=0.09,0,1),1),IF(S432&gt;=0,IF(S432&lt;=0.09,0,1),1))</f>
        <v>0</v>
      </c>
      <c r="U432">
        <v>0</v>
      </c>
      <c r="V432">
        <f t="shared" ref="V432:V493" si="158">IF(EXACT($F432,"m"),IF(U432&gt;=0,IF(U432&lt;=0.09,0,1),1),IF(U432&gt;=0,IF(U432&lt;=0.09,0,1),1))</f>
        <v>0</v>
      </c>
      <c r="W432">
        <v>0</v>
      </c>
      <c r="X432">
        <f t="shared" si="140"/>
        <v>0</v>
      </c>
      <c r="Y432">
        <v>1</v>
      </c>
      <c r="Z432">
        <f t="shared" si="141"/>
        <v>1</v>
      </c>
      <c r="AA432">
        <v>0</v>
      </c>
      <c r="AB432">
        <f t="shared" si="142"/>
        <v>0</v>
      </c>
      <c r="AC432">
        <v>3.3</v>
      </c>
      <c r="AD432">
        <f t="shared" si="156"/>
        <v>0</v>
      </c>
      <c r="AE432">
        <v>2.2999999999999998</v>
      </c>
      <c r="AF432">
        <f t="shared" si="143"/>
        <v>0</v>
      </c>
      <c r="AG432">
        <v>1.8</v>
      </c>
      <c r="AH432">
        <f t="shared" si="144"/>
        <v>0</v>
      </c>
      <c r="AI432">
        <v>0</v>
      </c>
      <c r="AJ432">
        <f t="shared" si="145"/>
        <v>0</v>
      </c>
      <c r="AK432">
        <v>0.9</v>
      </c>
      <c r="AL432">
        <f t="shared" si="146"/>
        <v>0</v>
      </c>
      <c r="AM432">
        <v>0.3</v>
      </c>
      <c r="AN432">
        <f t="shared" si="147"/>
        <v>0</v>
      </c>
      <c r="AO432">
        <v>0</v>
      </c>
      <c r="AP432">
        <f t="shared" si="148"/>
        <v>0</v>
      </c>
      <c r="AQ432">
        <v>1.1000000000000001</v>
      </c>
      <c r="AR432">
        <f t="shared" si="149"/>
        <v>0</v>
      </c>
      <c r="AT432">
        <f t="shared" si="150"/>
        <v>0</v>
      </c>
      <c r="AU432">
        <v>1.4</v>
      </c>
      <c r="AV432">
        <f t="shared" si="151"/>
        <v>0</v>
      </c>
      <c r="AW432">
        <v>0</v>
      </c>
      <c r="AX432">
        <f t="shared" si="154"/>
        <v>0</v>
      </c>
      <c r="AY432">
        <f t="shared" si="152"/>
        <v>1</v>
      </c>
    </row>
    <row r="433" spans="1:51">
      <c r="A433" s="1" t="s">
        <v>542</v>
      </c>
      <c r="B433" s="6">
        <v>20204626</v>
      </c>
      <c r="F433" t="s">
        <v>105</v>
      </c>
      <c r="G433" s="1">
        <v>43</v>
      </c>
      <c r="H433" t="s">
        <v>110</v>
      </c>
      <c r="I433">
        <v>1.0109999999999999</v>
      </c>
      <c r="J433">
        <f t="shared" si="155"/>
        <v>0</v>
      </c>
      <c r="K433">
        <v>6</v>
      </c>
      <c r="L433">
        <f t="shared" si="153"/>
        <v>0</v>
      </c>
      <c r="M433">
        <v>0</v>
      </c>
      <c r="N433">
        <f t="shared" si="137"/>
        <v>0</v>
      </c>
      <c r="O433">
        <v>0</v>
      </c>
      <c r="P433">
        <f t="shared" si="138"/>
        <v>0</v>
      </c>
      <c r="Q433">
        <v>0</v>
      </c>
      <c r="R433">
        <f t="shared" si="139"/>
        <v>0</v>
      </c>
      <c r="S433">
        <v>0</v>
      </c>
      <c r="T433">
        <f t="shared" si="157"/>
        <v>0</v>
      </c>
      <c r="U433">
        <v>0</v>
      </c>
      <c r="V433">
        <f t="shared" si="158"/>
        <v>0</v>
      </c>
      <c r="W433">
        <v>0</v>
      </c>
      <c r="X433">
        <f t="shared" si="140"/>
        <v>0</v>
      </c>
      <c r="Y433">
        <v>0</v>
      </c>
      <c r="Z433">
        <f t="shared" si="141"/>
        <v>0</v>
      </c>
      <c r="AA433">
        <v>0</v>
      </c>
      <c r="AB433">
        <f t="shared" si="142"/>
        <v>0</v>
      </c>
      <c r="AC433">
        <v>2</v>
      </c>
      <c r="AD433">
        <f t="shared" si="156"/>
        <v>0</v>
      </c>
      <c r="AE433">
        <v>1.6</v>
      </c>
      <c r="AF433">
        <f t="shared" si="143"/>
        <v>0</v>
      </c>
      <c r="AG433">
        <v>1.6</v>
      </c>
      <c r="AH433">
        <f t="shared" si="144"/>
        <v>0</v>
      </c>
      <c r="AI433">
        <v>0.12</v>
      </c>
      <c r="AJ433">
        <f t="shared" si="145"/>
        <v>0</v>
      </c>
      <c r="AK433">
        <v>2.7</v>
      </c>
      <c r="AL433">
        <f t="shared" si="146"/>
        <v>0</v>
      </c>
      <c r="AM433">
        <v>0</v>
      </c>
      <c r="AN433">
        <f t="shared" si="147"/>
        <v>0</v>
      </c>
      <c r="AO433">
        <v>0</v>
      </c>
      <c r="AP433">
        <f t="shared" si="148"/>
        <v>0</v>
      </c>
      <c r="AQ433">
        <v>1.4</v>
      </c>
      <c r="AR433">
        <f t="shared" si="149"/>
        <v>0</v>
      </c>
      <c r="AS433">
        <v>0.12</v>
      </c>
      <c r="AT433">
        <f t="shared" si="150"/>
        <v>0</v>
      </c>
      <c r="AU433">
        <v>0.4</v>
      </c>
      <c r="AV433">
        <f t="shared" si="151"/>
        <v>0</v>
      </c>
      <c r="AW433">
        <v>0</v>
      </c>
      <c r="AX433">
        <f t="shared" si="154"/>
        <v>0</v>
      </c>
      <c r="AY433">
        <f t="shared" si="152"/>
        <v>0</v>
      </c>
    </row>
    <row r="434" spans="1:51">
      <c r="A434" s="1" t="s">
        <v>543</v>
      </c>
      <c r="B434" s="6">
        <v>20204625</v>
      </c>
      <c r="F434" t="s">
        <v>102</v>
      </c>
      <c r="G434" s="1">
        <v>65</v>
      </c>
      <c r="H434" t="s">
        <v>110</v>
      </c>
      <c r="I434">
        <v>1.0129999999999999</v>
      </c>
      <c r="J434">
        <f t="shared" si="155"/>
        <v>0</v>
      </c>
      <c r="K434">
        <v>5</v>
      </c>
      <c r="L434">
        <f t="shared" si="153"/>
        <v>0</v>
      </c>
      <c r="M434">
        <v>0</v>
      </c>
      <c r="N434">
        <f t="shared" si="137"/>
        <v>0</v>
      </c>
      <c r="O434">
        <v>0</v>
      </c>
      <c r="P434">
        <f t="shared" si="138"/>
        <v>0</v>
      </c>
      <c r="Q434">
        <v>0</v>
      </c>
      <c r="R434">
        <f t="shared" si="139"/>
        <v>0</v>
      </c>
      <c r="S434">
        <v>0</v>
      </c>
      <c r="T434">
        <f t="shared" si="157"/>
        <v>0</v>
      </c>
      <c r="U434">
        <v>0</v>
      </c>
      <c r="V434">
        <f t="shared" si="158"/>
        <v>0</v>
      </c>
      <c r="W434">
        <v>0</v>
      </c>
      <c r="X434">
        <f t="shared" si="140"/>
        <v>0</v>
      </c>
      <c r="Y434">
        <v>0</v>
      </c>
      <c r="Z434">
        <f t="shared" si="141"/>
        <v>0</v>
      </c>
      <c r="AA434">
        <v>0</v>
      </c>
      <c r="AB434">
        <f t="shared" si="142"/>
        <v>0</v>
      </c>
      <c r="AC434">
        <v>3.2</v>
      </c>
      <c r="AD434">
        <f t="shared" si="156"/>
        <v>0</v>
      </c>
      <c r="AE434">
        <v>1.9</v>
      </c>
      <c r="AF434">
        <f t="shared" si="143"/>
        <v>0</v>
      </c>
      <c r="AG434">
        <v>0.6</v>
      </c>
      <c r="AH434">
        <f t="shared" si="144"/>
        <v>0</v>
      </c>
      <c r="AI434">
        <v>0.12</v>
      </c>
      <c r="AJ434">
        <f t="shared" si="145"/>
        <v>0</v>
      </c>
      <c r="AK434">
        <v>0</v>
      </c>
      <c r="AL434">
        <f t="shared" si="146"/>
        <v>0</v>
      </c>
      <c r="AM434">
        <v>0</v>
      </c>
      <c r="AN434">
        <f t="shared" si="147"/>
        <v>0</v>
      </c>
      <c r="AO434">
        <v>0</v>
      </c>
      <c r="AP434">
        <f t="shared" si="148"/>
        <v>0</v>
      </c>
      <c r="AQ434">
        <v>0.3</v>
      </c>
      <c r="AR434">
        <f t="shared" si="149"/>
        <v>0</v>
      </c>
      <c r="AS434">
        <v>0.12</v>
      </c>
      <c r="AT434">
        <f t="shared" si="150"/>
        <v>0</v>
      </c>
      <c r="AU434">
        <v>0.4</v>
      </c>
      <c r="AV434">
        <f t="shared" si="151"/>
        <v>0</v>
      </c>
      <c r="AW434">
        <v>0</v>
      </c>
      <c r="AX434">
        <f t="shared" si="154"/>
        <v>0</v>
      </c>
      <c r="AY434">
        <f t="shared" si="152"/>
        <v>0</v>
      </c>
    </row>
    <row r="435" spans="1:51">
      <c r="A435" s="1" t="s">
        <v>544</v>
      </c>
      <c r="B435" s="6">
        <v>20204624</v>
      </c>
      <c r="F435" t="s">
        <v>102</v>
      </c>
      <c r="G435" s="1">
        <v>77</v>
      </c>
      <c r="H435" t="s">
        <v>106</v>
      </c>
      <c r="I435">
        <v>1.028</v>
      </c>
      <c r="J435">
        <f t="shared" si="155"/>
        <v>1</v>
      </c>
      <c r="K435">
        <v>5.5</v>
      </c>
      <c r="L435">
        <f t="shared" si="153"/>
        <v>0</v>
      </c>
      <c r="M435">
        <v>0.2</v>
      </c>
      <c r="N435">
        <f t="shared" si="137"/>
        <v>0</v>
      </c>
      <c r="O435">
        <v>0</v>
      </c>
      <c r="P435">
        <f t="shared" si="138"/>
        <v>0</v>
      </c>
      <c r="Q435">
        <v>0</v>
      </c>
      <c r="R435">
        <f t="shared" si="139"/>
        <v>0</v>
      </c>
      <c r="S435">
        <v>0</v>
      </c>
      <c r="T435">
        <f t="shared" si="157"/>
        <v>0</v>
      </c>
      <c r="U435">
        <v>0</v>
      </c>
      <c r="V435">
        <f t="shared" si="158"/>
        <v>0</v>
      </c>
      <c r="W435">
        <v>0</v>
      </c>
      <c r="X435">
        <f t="shared" si="140"/>
        <v>0</v>
      </c>
      <c r="Y435">
        <v>0</v>
      </c>
      <c r="Z435">
        <f t="shared" si="141"/>
        <v>0</v>
      </c>
      <c r="AA435">
        <v>0</v>
      </c>
      <c r="AB435">
        <f t="shared" si="142"/>
        <v>0</v>
      </c>
      <c r="AC435">
        <v>5</v>
      </c>
      <c r="AD435">
        <f t="shared" si="156"/>
        <v>0</v>
      </c>
      <c r="AE435">
        <v>2.8</v>
      </c>
      <c r="AF435">
        <f t="shared" si="143"/>
        <v>0</v>
      </c>
      <c r="AG435">
        <v>1</v>
      </c>
      <c r="AH435">
        <f t="shared" si="144"/>
        <v>0</v>
      </c>
      <c r="AI435">
        <v>0.12</v>
      </c>
      <c r="AJ435">
        <f t="shared" si="145"/>
        <v>0</v>
      </c>
      <c r="AK435">
        <v>2.7</v>
      </c>
      <c r="AL435">
        <f t="shared" si="146"/>
        <v>0</v>
      </c>
      <c r="AM435">
        <v>61.3</v>
      </c>
      <c r="AN435">
        <f t="shared" si="147"/>
        <v>1</v>
      </c>
      <c r="AO435">
        <v>0</v>
      </c>
      <c r="AP435">
        <f t="shared" si="148"/>
        <v>0</v>
      </c>
      <c r="AQ435">
        <v>0.06</v>
      </c>
      <c r="AR435">
        <f t="shared" si="149"/>
        <v>0</v>
      </c>
      <c r="AS435">
        <v>0.12</v>
      </c>
      <c r="AT435">
        <f t="shared" si="150"/>
        <v>0</v>
      </c>
      <c r="AU435">
        <v>4.4000000000000004</v>
      </c>
      <c r="AV435">
        <f t="shared" si="151"/>
        <v>0</v>
      </c>
      <c r="AW435">
        <v>0</v>
      </c>
      <c r="AX435">
        <f t="shared" si="154"/>
        <v>0</v>
      </c>
      <c r="AY435">
        <f t="shared" si="152"/>
        <v>1</v>
      </c>
    </row>
    <row r="436" spans="1:51">
      <c r="A436" s="1" t="s">
        <v>545</v>
      </c>
      <c r="B436" s="6">
        <v>20204623</v>
      </c>
      <c r="F436" t="s">
        <v>105</v>
      </c>
      <c r="G436" s="1">
        <v>70</v>
      </c>
      <c r="H436" t="s">
        <v>110</v>
      </c>
      <c r="I436">
        <v>1.0069999999999999</v>
      </c>
      <c r="J436">
        <f t="shared" si="155"/>
        <v>1</v>
      </c>
      <c r="K436">
        <v>5.5</v>
      </c>
      <c r="L436">
        <f t="shared" si="153"/>
        <v>0</v>
      </c>
      <c r="M436">
        <v>0</v>
      </c>
      <c r="N436">
        <f t="shared" si="137"/>
        <v>0</v>
      </c>
      <c r="O436">
        <v>0</v>
      </c>
      <c r="P436">
        <f t="shared" si="138"/>
        <v>0</v>
      </c>
      <c r="Q436">
        <v>0</v>
      </c>
      <c r="R436">
        <f t="shared" si="139"/>
        <v>0</v>
      </c>
      <c r="S436">
        <v>0</v>
      </c>
      <c r="T436">
        <f t="shared" si="157"/>
        <v>0</v>
      </c>
      <c r="U436">
        <v>0</v>
      </c>
      <c r="V436">
        <f t="shared" si="158"/>
        <v>0</v>
      </c>
      <c r="W436">
        <v>0</v>
      </c>
      <c r="X436">
        <f t="shared" si="140"/>
        <v>0</v>
      </c>
      <c r="Y436">
        <v>0</v>
      </c>
      <c r="Z436">
        <f t="shared" si="141"/>
        <v>0</v>
      </c>
      <c r="AA436">
        <v>0</v>
      </c>
      <c r="AB436">
        <f t="shared" si="142"/>
        <v>0</v>
      </c>
      <c r="AC436">
        <v>3.1</v>
      </c>
      <c r="AD436">
        <f t="shared" si="156"/>
        <v>0</v>
      </c>
      <c r="AE436">
        <v>0.7</v>
      </c>
      <c r="AF436">
        <f t="shared" si="143"/>
        <v>0</v>
      </c>
      <c r="AG436">
        <v>1.2</v>
      </c>
      <c r="AH436">
        <f t="shared" si="144"/>
        <v>0</v>
      </c>
      <c r="AI436">
        <v>0</v>
      </c>
      <c r="AJ436">
        <f t="shared" si="145"/>
        <v>0</v>
      </c>
      <c r="AK436">
        <v>1.8</v>
      </c>
      <c r="AL436">
        <f t="shared" si="146"/>
        <v>0</v>
      </c>
      <c r="AM436">
        <v>0.1</v>
      </c>
      <c r="AN436">
        <f t="shared" si="147"/>
        <v>0</v>
      </c>
      <c r="AO436">
        <v>0</v>
      </c>
      <c r="AP436">
        <f t="shared" si="148"/>
        <v>0</v>
      </c>
      <c r="AQ436">
        <v>0.3</v>
      </c>
      <c r="AR436">
        <f t="shared" si="149"/>
        <v>0</v>
      </c>
      <c r="AS436">
        <v>0</v>
      </c>
      <c r="AT436">
        <f t="shared" si="150"/>
        <v>0</v>
      </c>
      <c r="AU436">
        <v>0</v>
      </c>
      <c r="AV436">
        <f t="shared" si="151"/>
        <v>0</v>
      </c>
      <c r="AW436">
        <v>0</v>
      </c>
      <c r="AX436">
        <f t="shared" si="154"/>
        <v>0</v>
      </c>
      <c r="AY436">
        <f t="shared" si="152"/>
        <v>0</v>
      </c>
    </row>
    <row r="437" spans="1:51">
      <c r="A437" s="1" t="s">
        <v>546</v>
      </c>
      <c r="B437" s="6">
        <v>20204622</v>
      </c>
      <c r="F437" t="s">
        <v>105</v>
      </c>
      <c r="G437" s="1">
        <v>82</v>
      </c>
      <c r="H437" t="s">
        <v>103</v>
      </c>
      <c r="I437">
        <v>1.0109999999999999</v>
      </c>
      <c r="J437">
        <f t="shared" si="155"/>
        <v>0</v>
      </c>
      <c r="K437">
        <v>6.5</v>
      </c>
      <c r="L437">
        <f t="shared" si="153"/>
        <v>0</v>
      </c>
      <c r="M437">
        <v>0.2</v>
      </c>
      <c r="N437">
        <f t="shared" ref="N437:N493" si="159">IF(EXACT($F437,"m"),IF(M437&gt;=0,IF(M437&lt;=0.29,0,1),1),IF(M437&gt;=0,IF(M437&lt;=0.29,0,1),1))</f>
        <v>0</v>
      </c>
      <c r="O437">
        <v>0</v>
      </c>
      <c r="P437">
        <f t="shared" ref="P437:P493" si="160">IF(EXACT($F437,"m"),IF(O437&gt;=0,IF(O437&lt;=0.09,0,1),1),IF(O437&gt;=0,IF(O437&lt;=0.09,0,1),1))</f>
        <v>0</v>
      </c>
      <c r="Q437">
        <v>0</v>
      </c>
      <c r="R437">
        <f t="shared" ref="R437:R493" si="161">IF(EXACT($F437,"m"),IF(Q437&gt;=0,IF(Q437&lt;=0.09,0,1),1),IF(Q437&gt;=0,IF(Q437&lt;=0.09,0,1),1))</f>
        <v>0</v>
      </c>
      <c r="S437">
        <v>0</v>
      </c>
      <c r="T437">
        <f t="shared" si="157"/>
        <v>0</v>
      </c>
      <c r="U437">
        <v>0</v>
      </c>
      <c r="V437">
        <f t="shared" si="158"/>
        <v>0</v>
      </c>
      <c r="W437">
        <v>0</v>
      </c>
      <c r="X437">
        <f t="shared" ref="X437:X493" si="162">IF(EXACT($F437,"m"),IF(W437&gt;=0,IF(W437&lt;=0.09,0,1),1),IF(W437&gt;=0,IF(W437&lt;=0.09,0,1),1))</f>
        <v>0</v>
      </c>
      <c r="Y437">
        <v>0</v>
      </c>
      <c r="Z437">
        <f t="shared" ref="Z437:Z493" si="163">IF(EXACT($F437,"m"),IF(Y437&gt;=0,IF(Y437&lt;=0.09,0,1),1),IF(Y437&gt;=0,IF(Y437&lt;=0.09,0,1),1))</f>
        <v>0</v>
      </c>
      <c r="AA437">
        <v>0</v>
      </c>
      <c r="AB437">
        <f t="shared" ref="AB437:AB493" si="164">IF(EXACT($F437,"m"),IF(AA437&gt;=0,IF(AA437&lt;=0.09,0,1),1),IF(AA437&gt;=0,IF(AA437&lt;=0.09,0,1),1))</f>
        <v>0</v>
      </c>
      <c r="AC437">
        <v>3.6</v>
      </c>
      <c r="AD437">
        <f t="shared" si="156"/>
        <v>0</v>
      </c>
      <c r="AE437">
        <v>1</v>
      </c>
      <c r="AF437">
        <f t="shared" ref="AF437:AF493" si="165">IF(EXACT($F437,"m"),IF(AE437&gt;=0,IF(AE437&lt;=14,0,1),1),IF(AE437&gt;=0,IF(AE437&lt;=17,0,1),1))</f>
        <v>0</v>
      </c>
      <c r="AG437">
        <v>0.6</v>
      </c>
      <c r="AH437">
        <f t="shared" ref="AH437:AH493" si="166">IF(EXACT($F437,"m"),IF(AG437&gt;=0,IF(AG437&lt;=7.1,0,1),1),IF(AG437&gt;=0,IF(AG437&lt;=39.6,0,1),1))</f>
        <v>0</v>
      </c>
      <c r="AI437">
        <v>0</v>
      </c>
      <c r="AJ437">
        <f t="shared" ref="AJ437:AJ493" si="167">IF(EXACT($F437,"m"),IF(AI437&gt;=0,IF(AI437&lt;=3.14,0,1),1),IF(AI437&gt;=0,IF(AI437&lt;=3.14,0,1),1))</f>
        <v>0</v>
      </c>
      <c r="AK437">
        <v>4.5</v>
      </c>
      <c r="AL437">
        <f t="shared" ref="AL437:AL493" si="168">IF(EXACT($F437,"m"),IF(AK437&gt;=0,IF(AK437&lt;=300,0,1),1),IF(AK437&gt;=0,IF(AK437&lt;=300,0,1),1))</f>
        <v>0</v>
      </c>
      <c r="AM437">
        <v>0</v>
      </c>
      <c r="AN437">
        <f t="shared" ref="AN437:AN493" si="169">IF(EXACT($F437,"m"),IF(AM437&gt;=0,IF(AM437&lt;=0.3,0,1),1),IF(AM437&gt;=0,IF(AM437&lt;=0.3,0,1),1))</f>
        <v>0</v>
      </c>
      <c r="AO437">
        <v>0</v>
      </c>
      <c r="AP437">
        <f t="shared" ref="AP437:AP493" si="170">IF(EXACT($F437,"m"),IF(AO437&gt;=0,IF(AO437&lt;=0.1,0,1),1),IF(AO437&gt;=0,IF(AO437&lt;=0.1,0,1),1))</f>
        <v>0</v>
      </c>
      <c r="AQ437">
        <v>0.1</v>
      </c>
      <c r="AR437">
        <f t="shared" ref="AR437:AR493" si="171">IF(EXACT($F437,"m"),IF(AQ437&gt;=0,IF(AQ437&lt;=6,0,1),1),IF(AQ437&gt;=0,IF(AQ437&lt;=6,0,1),1))</f>
        <v>0</v>
      </c>
      <c r="AS437">
        <v>0</v>
      </c>
      <c r="AT437">
        <f t="shared" ref="AT437:AT493" si="172">IF(EXACT($F437,"m"),IF(AS437&gt;=0,IF(AS437&lt;=0.7,0,1),1),IF(AS437&gt;=0,IF(AS437&lt;=0.7,0,1),1))</f>
        <v>0</v>
      </c>
      <c r="AU437">
        <v>0</v>
      </c>
      <c r="AV437">
        <f t="shared" ref="AV437:AV493" si="173">IF(EXACT($F437,"m"),IF(AU437&gt;=0,IF(AU437&lt;=4.8,0,1),1),IF(AU437&gt;=0,IF(AU437&lt;=4.8,0,1),1))</f>
        <v>0</v>
      </c>
      <c r="AW437">
        <v>0</v>
      </c>
      <c r="AX437">
        <f t="shared" si="154"/>
        <v>0</v>
      </c>
      <c r="AY437">
        <f t="shared" si="152"/>
        <v>0</v>
      </c>
    </row>
    <row r="438" spans="1:51">
      <c r="A438" s="1" t="s">
        <v>547</v>
      </c>
      <c r="B438" s="6">
        <v>20204564</v>
      </c>
      <c r="F438" t="s">
        <v>105</v>
      </c>
      <c r="G438" s="1">
        <v>65</v>
      </c>
      <c r="H438" t="s">
        <v>110</v>
      </c>
      <c r="I438">
        <v>1.0089999999999999</v>
      </c>
      <c r="J438">
        <f t="shared" si="155"/>
        <v>1</v>
      </c>
      <c r="K438">
        <v>5.5</v>
      </c>
      <c r="L438">
        <f t="shared" si="153"/>
        <v>0</v>
      </c>
      <c r="M438">
        <v>0</v>
      </c>
      <c r="N438">
        <f t="shared" si="159"/>
        <v>0</v>
      </c>
      <c r="O438">
        <v>0</v>
      </c>
      <c r="P438">
        <f t="shared" si="160"/>
        <v>0</v>
      </c>
      <c r="Q438">
        <v>0</v>
      </c>
      <c r="R438">
        <f t="shared" si="161"/>
        <v>0</v>
      </c>
      <c r="S438">
        <v>0</v>
      </c>
      <c r="T438">
        <f t="shared" si="157"/>
        <v>0</v>
      </c>
      <c r="U438">
        <v>0</v>
      </c>
      <c r="V438">
        <f t="shared" si="158"/>
        <v>0</v>
      </c>
      <c r="W438">
        <v>0</v>
      </c>
      <c r="X438">
        <f t="shared" si="162"/>
        <v>0</v>
      </c>
      <c r="Y438">
        <v>0</v>
      </c>
      <c r="Z438">
        <f t="shared" si="163"/>
        <v>0</v>
      </c>
      <c r="AA438">
        <v>0</v>
      </c>
      <c r="AB438">
        <f t="shared" si="164"/>
        <v>0</v>
      </c>
      <c r="AC438">
        <v>1.4</v>
      </c>
      <c r="AD438">
        <f t="shared" si="156"/>
        <v>0</v>
      </c>
      <c r="AE438">
        <v>1.2</v>
      </c>
      <c r="AF438">
        <f t="shared" si="165"/>
        <v>0</v>
      </c>
      <c r="AG438">
        <v>0.6</v>
      </c>
      <c r="AH438">
        <f t="shared" si="166"/>
        <v>0</v>
      </c>
      <c r="AI438">
        <v>0.12</v>
      </c>
      <c r="AJ438">
        <f t="shared" si="167"/>
        <v>0</v>
      </c>
      <c r="AK438">
        <v>0.9</v>
      </c>
      <c r="AL438">
        <f t="shared" si="168"/>
        <v>0</v>
      </c>
      <c r="AM438">
        <v>0.1</v>
      </c>
      <c r="AN438">
        <f t="shared" si="169"/>
        <v>0</v>
      </c>
      <c r="AO438">
        <v>0</v>
      </c>
      <c r="AP438">
        <f t="shared" si="170"/>
        <v>0</v>
      </c>
      <c r="AQ438">
        <v>0.3</v>
      </c>
      <c r="AR438">
        <f t="shared" si="171"/>
        <v>0</v>
      </c>
      <c r="AS438">
        <v>0.12</v>
      </c>
      <c r="AT438">
        <f t="shared" si="172"/>
        <v>0</v>
      </c>
      <c r="AU438">
        <v>0.1</v>
      </c>
      <c r="AV438">
        <f t="shared" si="173"/>
        <v>0</v>
      </c>
      <c r="AW438">
        <v>0</v>
      </c>
      <c r="AX438">
        <f t="shared" si="154"/>
        <v>0</v>
      </c>
      <c r="AY438">
        <f>L438+N438+P438+R438+T438+V438+X438+Z438+AB438+AD438+AF438+AH438+AJ438+AL438+AN438+AP438+AR438+AT438+AV438+AX438</f>
        <v>0</v>
      </c>
    </row>
    <row r="439" spans="1:51">
      <c r="A439" s="1" t="s">
        <v>548</v>
      </c>
      <c r="B439" s="6">
        <v>20204563</v>
      </c>
      <c r="F439" t="s">
        <v>102</v>
      </c>
      <c r="G439" s="1">
        <v>50</v>
      </c>
      <c r="H439" t="s">
        <v>106</v>
      </c>
      <c r="I439">
        <v>1.0289999999999999</v>
      </c>
      <c r="J439">
        <f t="shared" si="155"/>
        <v>1</v>
      </c>
      <c r="K439">
        <v>6</v>
      </c>
      <c r="L439">
        <f t="shared" si="153"/>
        <v>0</v>
      </c>
      <c r="M439">
        <v>0.2</v>
      </c>
      <c r="N439">
        <f t="shared" si="159"/>
        <v>0</v>
      </c>
      <c r="O439">
        <v>0</v>
      </c>
      <c r="P439">
        <f t="shared" si="160"/>
        <v>0</v>
      </c>
      <c r="Q439">
        <v>0</v>
      </c>
      <c r="R439">
        <f t="shared" si="161"/>
        <v>0</v>
      </c>
      <c r="S439">
        <v>0</v>
      </c>
      <c r="T439">
        <f t="shared" si="157"/>
        <v>0</v>
      </c>
      <c r="U439">
        <v>0</v>
      </c>
      <c r="V439">
        <f t="shared" si="158"/>
        <v>0</v>
      </c>
      <c r="W439">
        <v>0</v>
      </c>
      <c r="X439">
        <f t="shared" si="162"/>
        <v>0</v>
      </c>
      <c r="Y439">
        <v>0</v>
      </c>
      <c r="Z439">
        <f t="shared" si="163"/>
        <v>0</v>
      </c>
      <c r="AA439">
        <v>0</v>
      </c>
      <c r="AB439">
        <f t="shared" si="164"/>
        <v>0</v>
      </c>
      <c r="AC439">
        <v>3.3</v>
      </c>
      <c r="AD439">
        <f t="shared" si="156"/>
        <v>0</v>
      </c>
      <c r="AE439">
        <v>15.4</v>
      </c>
      <c r="AF439">
        <f t="shared" si="165"/>
        <v>1</v>
      </c>
      <c r="AG439">
        <v>5.7</v>
      </c>
      <c r="AH439">
        <f t="shared" si="166"/>
        <v>0</v>
      </c>
      <c r="AI439">
        <v>0.25</v>
      </c>
      <c r="AJ439">
        <f t="shared" si="167"/>
        <v>0</v>
      </c>
      <c r="AK439">
        <v>5.5</v>
      </c>
      <c r="AL439">
        <f t="shared" si="168"/>
        <v>0</v>
      </c>
      <c r="AM439">
        <v>0.1</v>
      </c>
      <c r="AN439">
        <f t="shared" si="169"/>
        <v>0</v>
      </c>
      <c r="AO439">
        <v>0</v>
      </c>
      <c r="AP439">
        <f t="shared" si="170"/>
        <v>0</v>
      </c>
      <c r="AQ439">
        <v>3.1</v>
      </c>
      <c r="AR439">
        <f t="shared" si="171"/>
        <v>0</v>
      </c>
      <c r="AS439">
        <v>0</v>
      </c>
      <c r="AT439">
        <f t="shared" si="172"/>
        <v>0</v>
      </c>
      <c r="AU439">
        <v>5.0999999999999996</v>
      </c>
      <c r="AV439">
        <f t="shared" si="173"/>
        <v>1</v>
      </c>
      <c r="AW439">
        <v>0</v>
      </c>
      <c r="AX439">
        <f t="shared" si="154"/>
        <v>0</v>
      </c>
      <c r="AY439">
        <f>L439+N439+P439+R439+T439+V439+X439+Z439+AB439+AD439+AF439+AH439+AJ439+AL439+AN439+AP439+AR439+AT439+AV439+AX439</f>
        <v>2</v>
      </c>
    </row>
    <row r="440" spans="1:51">
      <c r="A440" s="1" t="s">
        <v>549</v>
      </c>
      <c r="B440" s="6">
        <v>20204562</v>
      </c>
      <c r="F440" t="s">
        <v>102</v>
      </c>
      <c r="G440" s="1">
        <v>72</v>
      </c>
      <c r="H440" t="s">
        <v>106</v>
      </c>
      <c r="I440">
        <v>1.01</v>
      </c>
      <c r="J440">
        <f t="shared" si="155"/>
        <v>0</v>
      </c>
      <c r="K440">
        <v>6</v>
      </c>
      <c r="L440">
        <f t="shared" si="153"/>
        <v>0</v>
      </c>
      <c r="M440">
        <v>0</v>
      </c>
      <c r="N440">
        <f t="shared" si="159"/>
        <v>0</v>
      </c>
      <c r="O440">
        <v>0</v>
      </c>
      <c r="P440">
        <f t="shared" si="160"/>
        <v>0</v>
      </c>
      <c r="Q440">
        <v>0</v>
      </c>
      <c r="R440">
        <f t="shared" si="161"/>
        <v>0</v>
      </c>
      <c r="S440">
        <v>0</v>
      </c>
      <c r="T440">
        <f t="shared" si="157"/>
        <v>0</v>
      </c>
      <c r="U440">
        <v>0</v>
      </c>
      <c r="V440">
        <f t="shared" si="158"/>
        <v>0</v>
      </c>
      <c r="W440">
        <v>0</v>
      </c>
      <c r="X440">
        <f t="shared" si="162"/>
        <v>0</v>
      </c>
      <c r="Y440">
        <v>0</v>
      </c>
      <c r="Z440">
        <f t="shared" si="163"/>
        <v>0</v>
      </c>
      <c r="AA440">
        <v>0</v>
      </c>
      <c r="AB440">
        <f t="shared" si="164"/>
        <v>0</v>
      </c>
      <c r="AC440">
        <v>2.7</v>
      </c>
      <c r="AD440">
        <f t="shared" si="156"/>
        <v>0</v>
      </c>
      <c r="AE440">
        <v>1.6</v>
      </c>
      <c r="AF440">
        <f t="shared" si="165"/>
        <v>0</v>
      </c>
      <c r="AG440">
        <v>0.6</v>
      </c>
      <c r="AH440">
        <f t="shared" si="166"/>
        <v>0</v>
      </c>
      <c r="AI440">
        <v>0.12</v>
      </c>
      <c r="AJ440">
        <f t="shared" si="167"/>
        <v>0</v>
      </c>
      <c r="AK440">
        <v>12.9</v>
      </c>
      <c r="AL440">
        <f t="shared" si="168"/>
        <v>0</v>
      </c>
      <c r="AM440">
        <v>0.1</v>
      </c>
      <c r="AN440">
        <f t="shared" si="169"/>
        <v>0</v>
      </c>
      <c r="AO440">
        <v>0</v>
      </c>
      <c r="AP440">
        <f t="shared" si="170"/>
        <v>0</v>
      </c>
      <c r="AQ440">
        <v>0.6</v>
      </c>
      <c r="AR440">
        <f t="shared" si="171"/>
        <v>0</v>
      </c>
      <c r="AS440">
        <v>0</v>
      </c>
      <c r="AT440">
        <f t="shared" si="172"/>
        <v>0</v>
      </c>
      <c r="AU440">
        <v>0</v>
      </c>
      <c r="AV440">
        <f t="shared" si="173"/>
        <v>0</v>
      </c>
      <c r="AW440">
        <v>0</v>
      </c>
      <c r="AX440">
        <f t="shared" si="154"/>
        <v>0</v>
      </c>
      <c r="AY440">
        <f t="shared" ref="AY440:AY493" si="174">L440+N440+P440+R440+T440+V440+X440+Z440+AB440+AD440+AF440+AH440+AJ440+AL440+AN440+AP440+AR440+AT440+AV440+AX440</f>
        <v>0</v>
      </c>
    </row>
    <row r="441" spans="1:51">
      <c r="A441" s="1" t="s">
        <v>550</v>
      </c>
      <c r="B441" s="6">
        <v>20204561</v>
      </c>
      <c r="F441" t="s">
        <v>102</v>
      </c>
      <c r="G441" s="1">
        <v>62</v>
      </c>
      <c r="H441" t="s">
        <v>110</v>
      </c>
      <c r="I441">
        <v>1.018</v>
      </c>
      <c r="J441">
        <f t="shared" si="155"/>
        <v>0</v>
      </c>
      <c r="K441">
        <v>6</v>
      </c>
      <c r="L441">
        <f t="shared" si="153"/>
        <v>0</v>
      </c>
      <c r="M441">
        <v>0</v>
      </c>
      <c r="N441">
        <f t="shared" si="159"/>
        <v>0</v>
      </c>
      <c r="O441">
        <v>0</v>
      </c>
      <c r="P441">
        <f t="shared" si="160"/>
        <v>0</v>
      </c>
      <c r="Q441">
        <v>0</v>
      </c>
      <c r="R441">
        <f t="shared" si="161"/>
        <v>0</v>
      </c>
      <c r="S441">
        <v>0</v>
      </c>
      <c r="T441">
        <f t="shared" si="157"/>
        <v>0</v>
      </c>
      <c r="U441">
        <v>0</v>
      </c>
      <c r="V441">
        <f t="shared" si="158"/>
        <v>0</v>
      </c>
      <c r="W441">
        <v>0</v>
      </c>
      <c r="X441">
        <f t="shared" si="162"/>
        <v>0</v>
      </c>
      <c r="Y441">
        <v>0</v>
      </c>
      <c r="Z441">
        <f t="shared" si="163"/>
        <v>0</v>
      </c>
      <c r="AA441">
        <v>0</v>
      </c>
      <c r="AB441">
        <f t="shared" si="164"/>
        <v>0</v>
      </c>
      <c r="AC441">
        <v>2.2000000000000002</v>
      </c>
      <c r="AD441">
        <f t="shared" si="156"/>
        <v>0</v>
      </c>
      <c r="AE441">
        <v>2.4</v>
      </c>
      <c r="AF441">
        <f t="shared" si="165"/>
        <v>0</v>
      </c>
      <c r="AG441">
        <v>0.6</v>
      </c>
      <c r="AH441">
        <f t="shared" si="166"/>
        <v>0</v>
      </c>
      <c r="AI441">
        <v>0.12</v>
      </c>
      <c r="AJ441">
        <f t="shared" si="167"/>
        <v>0</v>
      </c>
      <c r="AK441">
        <v>7.3</v>
      </c>
      <c r="AL441">
        <f t="shared" si="168"/>
        <v>0</v>
      </c>
      <c r="AM441">
        <v>0.1</v>
      </c>
      <c r="AN441">
        <f t="shared" si="169"/>
        <v>0</v>
      </c>
      <c r="AO441">
        <v>0</v>
      </c>
      <c r="AP441">
        <f t="shared" si="170"/>
        <v>0</v>
      </c>
      <c r="AQ441">
        <v>0.5</v>
      </c>
      <c r="AR441">
        <f t="shared" si="171"/>
        <v>0</v>
      </c>
      <c r="AS441">
        <v>0.12</v>
      </c>
      <c r="AT441">
        <f t="shared" si="172"/>
        <v>0</v>
      </c>
      <c r="AU441">
        <v>0.5</v>
      </c>
      <c r="AV441">
        <f t="shared" si="173"/>
        <v>0</v>
      </c>
      <c r="AW441">
        <v>0</v>
      </c>
      <c r="AX441">
        <f t="shared" si="154"/>
        <v>0</v>
      </c>
      <c r="AY441">
        <f t="shared" si="174"/>
        <v>0</v>
      </c>
    </row>
    <row r="442" spans="1:51">
      <c r="A442" s="1" t="s">
        <v>551</v>
      </c>
      <c r="B442" s="6">
        <v>20204560</v>
      </c>
      <c r="F442" t="s">
        <v>105</v>
      </c>
      <c r="G442" s="1">
        <v>82</v>
      </c>
      <c r="H442" t="s">
        <v>110</v>
      </c>
      <c r="I442">
        <v>1.01</v>
      </c>
      <c r="J442">
        <f t="shared" si="155"/>
        <v>0</v>
      </c>
      <c r="K442">
        <v>5</v>
      </c>
      <c r="L442">
        <f t="shared" si="153"/>
        <v>0</v>
      </c>
      <c r="M442">
        <v>0</v>
      </c>
      <c r="N442">
        <f t="shared" si="159"/>
        <v>0</v>
      </c>
      <c r="O442">
        <v>0</v>
      </c>
      <c r="P442">
        <f t="shared" si="160"/>
        <v>0</v>
      </c>
      <c r="Q442">
        <v>0</v>
      </c>
      <c r="R442">
        <f t="shared" si="161"/>
        <v>0</v>
      </c>
      <c r="S442">
        <v>0</v>
      </c>
      <c r="T442">
        <f t="shared" si="157"/>
        <v>0</v>
      </c>
      <c r="U442">
        <v>0</v>
      </c>
      <c r="V442">
        <f t="shared" si="158"/>
        <v>0</v>
      </c>
      <c r="W442">
        <v>2</v>
      </c>
      <c r="X442">
        <f t="shared" si="162"/>
        <v>1</v>
      </c>
      <c r="Y442">
        <v>0</v>
      </c>
      <c r="Z442">
        <f t="shared" si="163"/>
        <v>0</v>
      </c>
      <c r="AA442">
        <v>0</v>
      </c>
      <c r="AB442">
        <f t="shared" si="164"/>
        <v>0</v>
      </c>
      <c r="AC442">
        <v>12.7</v>
      </c>
      <c r="AD442">
        <f t="shared" si="156"/>
        <v>0</v>
      </c>
      <c r="AE442">
        <v>58.7</v>
      </c>
      <c r="AF442">
        <f t="shared" si="165"/>
        <v>1</v>
      </c>
      <c r="AG442">
        <v>6.6</v>
      </c>
      <c r="AH442">
        <f t="shared" si="166"/>
        <v>0</v>
      </c>
      <c r="AI442">
        <v>0</v>
      </c>
      <c r="AJ442">
        <f t="shared" si="167"/>
        <v>0</v>
      </c>
      <c r="AK442">
        <v>18450.7</v>
      </c>
      <c r="AL442">
        <f t="shared" si="168"/>
        <v>1</v>
      </c>
      <c r="AM442">
        <v>0.1</v>
      </c>
      <c r="AN442">
        <f t="shared" si="169"/>
        <v>0</v>
      </c>
      <c r="AO442">
        <v>0</v>
      </c>
      <c r="AP442">
        <f t="shared" si="170"/>
        <v>0</v>
      </c>
      <c r="AQ442">
        <v>4.4000000000000004</v>
      </c>
      <c r="AR442">
        <f t="shared" si="171"/>
        <v>0</v>
      </c>
      <c r="AS442">
        <v>0</v>
      </c>
      <c r="AT442">
        <f t="shared" si="172"/>
        <v>0</v>
      </c>
      <c r="AU442">
        <v>0</v>
      </c>
      <c r="AV442">
        <f t="shared" si="173"/>
        <v>0</v>
      </c>
      <c r="AW442">
        <v>0</v>
      </c>
      <c r="AX442">
        <f t="shared" si="154"/>
        <v>0</v>
      </c>
      <c r="AY442">
        <f t="shared" si="174"/>
        <v>3</v>
      </c>
    </row>
    <row r="443" spans="1:51">
      <c r="A443" s="1" t="s">
        <v>552</v>
      </c>
      <c r="B443" s="6">
        <v>20204559</v>
      </c>
      <c r="F443" t="s">
        <v>105</v>
      </c>
      <c r="G443" s="1">
        <v>40</v>
      </c>
      <c r="H443" t="s">
        <v>110</v>
      </c>
      <c r="I443">
        <v>1.0089999999999999</v>
      </c>
      <c r="J443">
        <f t="shared" si="155"/>
        <v>1</v>
      </c>
      <c r="K443">
        <v>6.5</v>
      </c>
      <c r="L443">
        <f t="shared" si="153"/>
        <v>0</v>
      </c>
      <c r="M443">
        <v>0</v>
      </c>
      <c r="N443">
        <f t="shared" si="159"/>
        <v>0</v>
      </c>
      <c r="O443">
        <v>0</v>
      </c>
      <c r="P443">
        <f t="shared" si="160"/>
        <v>0</v>
      </c>
      <c r="Q443">
        <v>0</v>
      </c>
      <c r="R443">
        <f t="shared" si="161"/>
        <v>0</v>
      </c>
      <c r="S443">
        <v>0</v>
      </c>
      <c r="T443">
        <f t="shared" si="157"/>
        <v>0</v>
      </c>
      <c r="U443">
        <v>0</v>
      </c>
      <c r="V443">
        <f t="shared" si="158"/>
        <v>0</v>
      </c>
      <c r="W443">
        <v>0</v>
      </c>
      <c r="X443">
        <f t="shared" si="162"/>
        <v>0</v>
      </c>
      <c r="Y443">
        <v>0</v>
      </c>
      <c r="Z443">
        <f t="shared" si="163"/>
        <v>0</v>
      </c>
      <c r="AA443">
        <v>0</v>
      </c>
      <c r="AB443">
        <f t="shared" si="164"/>
        <v>0</v>
      </c>
      <c r="AC443">
        <v>0.6</v>
      </c>
      <c r="AD443">
        <f t="shared" si="156"/>
        <v>0</v>
      </c>
      <c r="AE443">
        <v>0.2</v>
      </c>
      <c r="AF443">
        <f t="shared" si="165"/>
        <v>0</v>
      </c>
      <c r="AG443">
        <v>0.9</v>
      </c>
      <c r="AH443">
        <f t="shared" si="166"/>
        <v>0</v>
      </c>
      <c r="AI443">
        <v>0</v>
      </c>
      <c r="AJ443">
        <f t="shared" si="167"/>
        <v>0</v>
      </c>
      <c r="AK443">
        <v>1.8</v>
      </c>
      <c r="AL443">
        <f t="shared" si="168"/>
        <v>0</v>
      </c>
      <c r="AM443">
        <v>0</v>
      </c>
      <c r="AN443">
        <f t="shared" si="169"/>
        <v>0</v>
      </c>
      <c r="AO443">
        <v>0</v>
      </c>
      <c r="AP443">
        <f t="shared" si="170"/>
        <v>0</v>
      </c>
      <c r="AQ443">
        <v>0.1</v>
      </c>
      <c r="AR443">
        <f t="shared" si="171"/>
        <v>0</v>
      </c>
      <c r="AS443">
        <v>0</v>
      </c>
      <c r="AT443">
        <f t="shared" si="172"/>
        <v>0</v>
      </c>
      <c r="AU443">
        <v>0</v>
      </c>
      <c r="AV443">
        <f t="shared" si="173"/>
        <v>0</v>
      </c>
      <c r="AW443">
        <v>0</v>
      </c>
      <c r="AX443">
        <f t="shared" si="154"/>
        <v>0</v>
      </c>
      <c r="AY443">
        <f t="shared" si="174"/>
        <v>0</v>
      </c>
    </row>
    <row r="444" spans="1:51">
      <c r="A444" s="1" t="s">
        <v>553</v>
      </c>
      <c r="B444" s="6">
        <v>20204558</v>
      </c>
      <c r="F444" t="s">
        <v>105</v>
      </c>
      <c r="G444" s="1">
        <v>21</v>
      </c>
      <c r="H444" t="s">
        <v>103</v>
      </c>
      <c r="I444">
        <v>1.006</v>
      </c>
      <c r="J444">
        <f t="shared" si="155"/>
        <v>1</v>
      </c>
      <c r="K444">
        <v>6.5</v>
      </c>
      <c r="L444">
        <f t="shared" si="153"/>
        <v>0</v>
      </c>
      <c r="M444">
        <v>0</v>
      </c>
      <c r="N444">
        <f t="shared" si="159"/>
        <v>0</v>
      </c>
      <c r="O444">
        <v>0</v>
      </c>
      <c r="P444">
        <f t="shared" si="160"/>
        <v>0</v>
      </c>
      <c r="Q444">
        <v>0</v>
      </c>
      <c r="R444">
        <f t="shared" si="161"/>
        <v>0</v>
      </c>
      <c r="S444">
        <v>0</v>
      </c>
      <c r="T444">
        <f t="shared" si="157"/>
        <v>0</v>
      </c>
      <c r="U444">
        <v>0</v>
      </c>
      <c r="V444">
        <f t="shared" si="158"/>
        <v>0</v>
      </c>
      <c r="W444">
        <v>0</v>
      </c>
      <c r="X444">
        <f t="shared" si="162"/>
        <v>0</v>
      </c>
      <c r="Y444">
        <v>0</v>
      </c>
      <c r="Z444">
        <f t="shared" si="163"/>
        <v>0</v>
      </c>
      <c r="AA444">
        <v>0</v>
      </c>
      <c r="AB444">
        <f t="shared" si="164"/>
        <v>0</v>
      </c>
      <c r="AC444">
        <v>1.8</v>
      </c>
      <c r="AD444">
        <f t="shared" si="156"/>
        <v>0</v>
      </c>
      <c r="AE444">
        <v>1.4</v>
      </c>
      <c r="AF444">
        <f t="shared" si="165"/>
        <v>0</v>
      </c>
      <c r="AG444">
        <v>1.2</v>
      </c>
      <c r="AH444">
        <f t="shared" si="166"/>
        <v>0</v>
      </c>
      <c r="AI444">
        <v>0</v>
      </c>
      <c r="AJ444">
        <f t="shared" si="167"/>
        <v>0</v>
      </c>
      <c r="AK444">
        <v>177.8</v>
      </c>
      <c r="AL444">
        <f t="shared" si="168"/>
        <v>0</v>
      </c>
      <c r="AM444">
        <v>0</v>
      </c>
      <c r="AN444">
        <f t="shared" si="169"/>
        <v>0</v>
      </c>
      <c r="AO444">
        <v>0</v>
      </c>
      <c r="AP444">
        <f t="shared" si="170"/>
        <v>0</v>
      </c>
      <c r="AR444">
        <f t="shared" si="171"/>
        <v>0</v>
      </c>
      <c r="AS444">
        <v>0</v>
      </c>
      <c r="AT444">
        <f t="shared" si="172"/>
        <v>0</v>
      </c>
      <c r="AU444">
        <v>0</v>
      </c>
      <c r="AV444">
        <f t="shared" si="173"/>
        <v>0</v>
      </c>
      <c r="AW444">
        <v>0</v>
      </c>
      <c r="AX444">
        <f t="shared" si="154"/>
        <v>0</v>
      </c>
      <c r="AY444">
        <f t="shared" si="174"/>
        <v>0</v>
      </c>
    </row>
    <row r="445" spans="1:51">
      <c r="A445" s="1" t="s">
        <v>554</v>
      </c>
      <c r="B445" s="6">
        <v>20204557</v>
      </c>
      <c r="F445" t="s">
        <v>102</v>
      </c>
      <c r="G445" s="1">
        <v>39</v>
      </c>
      <c r="H445" t="s">
        <v>106</v>
      </c>
      <c r="I445">
        <v>1.02</v>
      </c>
      <c r="J445">
        <f t="shared" si="155"/>
        <v>0</v>
      </c>
      <c r="K445">
        <v>5.5</v>
      </c>
      <c r="L445">
        <f t="shared" si="153"/>
        <v>0</v>
      </c>
      <c r="M445">
        <v>0.1</v>
      </c>
      <c r="N445">
        <f t="shared" si="159"/>
        <v>0</v>
      </c>
      <c r="O445">
        <v>0</v>
      </c>
      <c r="P445">
        <f t="shared" si="160"/>
        <v>0</v>
      </c>
      <c r="Q445">
        <v>0</v>
      </c>
      <c r="R445">
        <f t="shared" si="161"/>
        <v>0</v>
      </c>
      <c r="S445">
        <v>0</v>
      </c>
      <c r="T445">
        <f t="shared" si="157"/>
        <v>0</v>
      </c>
      <c r="U445">
        <v>0</v>
      </c>
      <c r="V445">
        <f t="shared" si="158"/>
        <v>0</v>
      </c>
      <c r="W445">
        <v>0</v>
      </c>
      <c r="X445">
        <f t="shared" si="162"/>
        <v>0</v>
      </c>
      <c r="Y445">
        <v>0</v>
      </c>
      <c r="Z445">
        <f t="shared" si="163"/>
        <v>0</v>
      </c>
      <c r="AA445">
        <v>0</v>
      </c>
      <c r="AB445">
        <f t="shared" si="164"/>
        <v>0</v>
      </c>
      <c r="AC445">
        <v>2.4</v>
      </c>
      <c r="AD445">
        <f t="shared" si="156"/>
        <v>0</v>
      </c>
      <c r="AE445">
        <v>3.2</v>
      </c>
      <c r="AF445">
        <f t="shared" si="165"/>
        <v>0</v>
      </c>
      <c r="AG445">
        <v>1.8</v>
      </c>
      <c r="AH445">
        <f t="shared" si="166"/>
        <v>0</v>
      </c>
      <c r="AI445">
        <v>0.12</v>
      </c>
      <c r="AJ445">
        <f t="shared" si="167"/>
        <v>0</v>
      </c>
      <c r="AK445">
        <v>1.8</v>
      </c>
      <c r="AL445">
        <f t="shared" si="168"/>
        <v>0</v>
      </c>
      <c r="AM445">
        <v>0.2</v>
      </c>
      <c r="AN445">
        <f t="shared" si="169"/>
        <v>0</v>
      </c>
      <c r="AO445">
        <v>0</v>
      </c>
      <c r="AP445">
        <f t="shared" si="170"/>
        <v>0</v>
      </c>
      <c r="AQ445">
        <v>1.1000000000000001</v>
      </c>
      <c r="AR445">
        <f t="shared" si="171"/>
        <v>0</v>
      </c>
      <c r="AS445">
        <v>0.12</v>
      </c>
      <c r="AT445">
        <f t="shared" si="172"/>
        <v>0</v>
      </c>
      <c r="AU445">
        <v>3.4</v>
      </c>
      <c r="AV445">
        <f t="shared" si="173"/>
        <v>0</v>
      </c>
      <c r="AW445">
        <v>0</v>
      </c>
      <c r="AX445">
        <f t="shared" si="154"/>
        <v>0</v>
      </c>
      <c r="AY445">
        <f t="shared" si="174"/>
        <v>0</v>
      </c>
    </row>
    <row r="446" spans="1:51">
      <c r="A446" s="1" t="s">
        <v>555</v>
      </c>
      <c r="B446" s="6">
        <v>20204556</v>
      </c>
      <c r="F446" t="s">
        <v>102</v>
      </c>
      <c r="G446" s="1">
        <v>20</v>
      </c>
      <c r="H446" t="s">
        <v>106</v>
      </c>
      <c r="I446">
        <v>1.026</v>
      </c>
      <c r="J446">
        <f t="shared" si="155"/>
        <v>1</v>
      </c>
      <c r="K446">
        <v>6</v>
      </c>
      <c r="L446">
        <f t="shared" si="153"/>
        <v>0</v>
      </c>
      <c r="M446">
        <v>0.1</v>
      </c>
      <c r="N446">
        <f t="shared" si="159"/>
        <v>0</v>
      </c>
      <c r="O446">
        <v>0</v>
      </c>
      <c r="P446">
        <f t="shared" si="160"/>
        <v>0</v>
      </c>
      <c r="Q446">
        <v>0</v>
      </c>
      <c r="R446">
        <f t="shared" si="161"/>
        <v>0</v>
      </c>
      <c r="S446">
        <v>0</v>
      </c>
      <c r="T446">
        <f t="shared" si="157"/>
        <v>0</v>
      </c>
      <c r="U446">
        <v>0</v>
      </c>
      <c r="V446">
        <f t="shared" si="158"/>
        <v>0</v>
      </c>
      <c r="W446">
        <v>0</v>
      </c>
      <c r="X446">
        <f t="shared" si="162"/>
        <v>0</v>
      </c>
      <c r="Y446">
        <v>0</v>
      </c>
      <c r="Z446">
        <f t="shared" si="163"/>
        <v>0</v>
      </c>
      <c r="AA446">
        <v>0</v>
      </c>
      <c r="AB446">
        <f t="shared" si="164"/>
        <v>0</v>
      </c>
      <c r="AC446">
        <v>2.2000000000000002</v>
      </c>
      <c r="AD446">
        <f t="shared" si="156"/>
        <v>0</v>
      </c>
      <c r="AE446">
        <v>1.6</v>
      </c>
      <c r="AF446">
        <f t="shared" si="165"/>
        <v>0</v>
      </c>
      <c r="AG446">
        <v>1.9</v>
      </c>
      <c r="AH446">
        <f t="shared" si="166"/>
        <v>0</v>
      </c>
      <c r="AI446">
        <v>0.25</v>
      </c>
      <c r="AJ446">
        <f t="shared" si="167"/>
        <v>0</v>
      </c>
      <c r="AK446">
        <v>10.1</v>
      </c>
      <c r="AL446">
        <f t="shared" si="168"/>
        <v>0</v>
      </c>
      <c r="AM446">
        <v>0</v>
      </c>
      <c r="AN446">
        <f t="shared" si="169"/>
        <v>0</v>
      </c>
      <c r="AO446">
        <v>0</v>
      </c>
      <c r="AP446">
        <f t="shared" si="170"/>
        <v>0</v>
      </c>
      <c r="AQ446">
        <v>1.1000000000000001</v>
      </c>
      <c r="AR446">
        <f t="shared" si="171"/>
        <v>0</v>
      </c>
      <c r="AS446">
        <v>0</v>
      </c>
      <c r="AT446">
        <f t="shared" si="172"/>
        <v>0</v>
      </c>
      <c r="AU446">
        <v>3</v>
      </c>
      <c r="AV446">
        <f t="shared" si="173"/>
        <v>0</v>
      </c>
      <c r="AW446">
        <v>0</v>
      </c>
      <c r="AX446">
        <f t="shared" si="154"/>
        <v>0</v>
      </c>
      <c r="AY446">
        <f t="shared" si="174"/>
        <v>0</v>
      </c>
    </row>
    <row r="447" spans="1:51">
      <c r="A447" s="1" t="s">
        <v>556</v>
      </c>
      <c r="B447" s="6">
        <v>20204555</v>
      </c>
      <c r="F447" t="s">
        <v>105</v>
      </c>
      <c r="G447" s="1">
        <v>28</v>
      </c>
      <c r="H447" t="s">
        <v>110</v>
      </c>
      <c r="I447">
        <v>1.0249999999999999</v>
      </c>
      <c r="J447">
        <f t="shared" si="155"/>
        <v>1</v>
      </c>
      <c r="K447">
        <v>5.5</v>
      </c>
      <c r="L447">
        <f t="shared" si="153"/>
        <v>0</v>
      </c>
      <c r="M447">
        <v>0</v>
      </c>
      <c r="N447">
        <f t="shared" si="159"/>
        <v>0</v>
      </c>
      <c r="O447">
        <v>0</v>
      </c>
      <c r="P447">
        <f t="shared" si="160"/>
        <v>0</v>
      </c>
      <c r="Q447">
        <v>0</v>
      </c>
      <c r="R447">
        <f t="shared" si="161"/>
        <v>0</v>
      </c>
      <c r="S447">
        <v>0</v>
      </c>
      <c r="T447">
        <f t="shared" si="157"/>
        <v>0</v>
      </c>
      <c r="U447">
        <v>0</v>
      </c>
      <c r="V447">
        <f t="shared" si="158"/>
        <v>0</v>
      </c>
      <c r="W447">
        <v>0</v>
      </c>
      <c r="X447">
        <f t="shared" si="162"/>
        <v>0</v>
      </c>
      <c r="Y447">
        <v>0</v>
      </c>
      <c r="Z447">
        <f t="shared" si="163"/>
        <v>0</v>
      </c>
      <c r="AA447">
        <v>0</v>
      </c>
      <c r="AB447">
        <f t="shared" si="164"/>
        <v>0</v>
      </c>
      <c r="AC447">
        <v>4.5</v>
      </c>
      <c r="AD447">
        <f t="shared" si="156"/>
        <v>0</v>
      </c>
      <c r="AE447">
        <v>2.8</v>
      </c>
      <c r="AF447">
        <f t="shared" si="165"/>
        <v>0</v>
      </c>
      <c r="AG447">
        <v>4.4000000000000004</v>
      </c>
      <c r="AH447">
        <f t="shared" si="166"/>
        <v>0</v>
      </c>
      <c r="AI447">
        <v>0.12</v>
      </c>
      <c r="AJ447">
        <f t="shared" si="167"/>
        <v>0</v>
      </c>
      <c r="AK447">
        <v>8.1999999999999993</v>
      </c>
      <c r="AL447">
        <f t="shared" si="168"/>
        <v>0</v>
      </c>
      <c r="AM447">
        <v>0.1</v>
      </c>
      <c r="AN447">
        <f t="shared" si="169"/>
        <v>0</v>
      </c>
      <c r="AO447">
        <v>0</v>
      </c>
      <c r="AP447">
        <f t="shared" si="170"/>
        <v>0</v>
      </c>
      <c r="AQ447">
        <v>1.9</v>
      </c>
      <c r="AR447">
        <f t="shared" si="171"/>
        <v>0</v>
      </c>
      <c r="AS447">
        <v>0.12</v>
      </c>
      <c r="AT447">
        <f t="shared" si="172"/>
        <v>0</v>
      </c>
      <c r="AU447">
        <v>1.2</v>
      </c>
      <c r="AV447">
        <f t="shared" si="173"/>
        <v>0</v>
      </c>
      <c r="AW447">
        <v>0</v>
      </c>
      <c r="AX447">
        <f t="shared" si="154"/>
        <v>0</v>
      </c>
      <c r="AY447">
        <f t="shared" si="174"/>
        <v>0</v>
      </c>
    </row>
    <row r="448" spans="1:51">
      <c r="A448" s="1" t="s">
        <v>557</v>
      </c>
      <c r="B448" s="6">
        <v>20204554</v>
      </c>
      <c r="F448" t="s">
        <v>105</v>
      </c>
      <c r="G448" s="1">
        <v>21</v>
      </c>
      <c r="H448" t="s">
        <v>110</v>
      </c>
      <c r="I448">
        <v>1.0129999999999999</v>
      </c>
      <c r="J448">
        <f t="shared" si="155"/>
        <v>0</v>
      </c>
      <c r="K448">
        <v>6</v>
      </c>
      <c r="L448">
        <f t="shared" si="153"/>
        <v>0</v>
      </c>
      <c r="M448">
        <v>0</v>
      </c>
      <c r="N448">
        <f t="shared" si="159"/>
        <v>0</v>
      </c>
      <c r="O448">
        <v>0</v>
      </c>
      <c r="P448">
        <f t="shared" si="160"/>
        <v>0</v>
      </c>
      <c r="Q448">
        <v>0</v>
      </c>
      <c r="R448">
        <f t="shared" si="161"/>
        <v>0</v>
      </c>
      <c r="S448">
        <v>0</v>
      </c>
      <c r="T448">
        <f t="shared" si="157"/>
        <v>0</v>
      </c>
      <c r="U448">
        <v>0</v>
      </c>
      <c r="V448">
        <f t="shared" si="158"/>
        <v>0</v>
      </c>
      <c r="W448">
        <v>0</v>
      </c>
      <c r="X448">
        <f t="shared" si="162"/>
        <v>0</v>
      </c>
      <c r="Y448">
        <v>0</v>
      </c>
      <c r="Z448">
        <f t="shared" si="163"/>
        <v>0</v>
      </c>
      <c r="AA448">
        <v>0</v>
      </c>
      <c r="AB448">
        <f t="shared" si="164"/>
        <v>0</v>
      </c>
      <c r="AC448">
        <v>3.4</v>
      </c>
      <c r="AD448">
        <f t="shared" si="156"/>
        <v>0</v>
      </c>
      <c r="AE448">
        <v>1.5</v>
      </c>
      <c r="AF448">
        <f t="shared" si="165"/>
        <v>0</v>
      </c>
      <c r="AG448">
        <v>1.1000000000000001</v>
      </c>
      <c r="AH448">
        <f t="shared" si="166"/>
        <v>0</v>
      </c>
      <c r="AI448">
        <v>0</v>
      </c>
      <c r="AJ448">
        <f t="shared" si="167"/>
        <v>0</v>
      </c>
      <c r="AK448">
        <v>47.8</v>
      </c>
      <c r="AL448">
        <f t="shared" si="168"/>
        <v>0</v>
      </c>
      <c r="AM448">
        <v>0.2</v>
      </c>
      <c r="AN448">
        <f t="shared" si="169"/>
        <v>0</v>
      </c>
      <c r="AO448">
        <v>0</v>
      </c>
      <c r="AP448">
        <f t="shared" si="170"/>
        <v>0</v>
      </c>
      <c r="AQ448">
        <v>0.6</v>
      </c>
      <c r="AR448">
        <f t="shared" si="171"/>
        <v>0</v>
      </c>
      <c r="AS448">
        <v>0</v>
      </c>
      <c r="AT448">
        <f t="shared" si="172"/>
        <v>0</v>
      </c>
      <c r="AU448">
        <v>0</v>
      </c>
      <c r="AV448">
        <f t="shared" si="173"/>
        <v>0</v>
      </c>
      <c r="AW448">
        <v>0</v>
      </c>
      <c r="AX448">
        <f t="shared" si="154"/>
        <v>0</v>
      </c>
      <c r="AY448">
        <f t="shared" si="174"/>
        <v>0</v>
      </c>
    </row>
    <row r="449" spans="1:51">
      <c r="A449" s="1" t="s">
        <v>558</v>
      </c>
      <c r="B449" s="6">
        <v>20204553</v>
      </c>
      <c r="F449" t="s">
        <v>102</v>
      </c>
      <c r="G449" s="1">
        <v>51</v>
      </c>
      <c r="H449" t="s">
        <v>106</v>
      </c>
      <c r="I449">
        <v>1.0289999999999999</v>
      </c>
      <c r="J449">
        <f t="shared" si="155"/>
        <v>1</v>
      </c>
      <c r="K449">
        <v>5.5</v>
      </c>
      <c r="L449">
        <f t="shared" si="153"/>
        <v>0</v>
      </c>
      <c r="M449">
        <v>0.1</v>
      </c>
      <c r="N449">
        <f t="shared" si="159"/>
        <v>0</v>
      </c>
      <c r="O449">
        <v>0</v>
      </c>
      <c r="P449">
        <f t="shared" si="160"/>
        <v>0</v>
      </c>
      <c r="Q449">
        <v>0</v>
      </c>
      <c r="R449">
        <f t="shared" si="161"/>
        <v>0</v>
      </c>
      <c r="S449">
        <v>0</v>
      </c>
      <c r="T449">
        <f t="shared" si="157"/>
        <v>0</v>
      </c>
      <c r="U449">
        <v>0</v>
      </c>
      <c r="V449">
        <f t="shared" si="158"/>
        <v>0</v>
      </c>
      <c r="W449">
        <v>0</v>
      </c>
      <c r="X449">
        <f t="shared" si="162"/>
        <v>0</v>
      </c>
      <c r="Y449">
        <v>0</v>
      </c>
      <c r="Z449">
        <f t="shared" si="163"/>
        <v>0</v>
      </c>
      <c r="AA449">
        <v>0</v>
      </c>
      <c r="AB449">
        <f t="shared" si="164"/>
        <v>0</v>
      </c>
      <c r="AC449">
        <v>13.9</v>
      </c>
      <c r="AD449">
        <f t="shared" si="156"/>
        <v>1</v>
      </c>
      <c r="AE449">
        <v>2.7</v>
      </c>
      <c r="AF449">
        <f t="shared" si="165"/>
        <v>0</v>
      </c>
      <c r="AG449">
        <v>1.2</v>
      </c>
      <c r="AH449">
        <f t="shared" si="166"/>
        <v>0</v>
      </c>
      <c r="AI449">
        <v>0.12</v>
      </c>
      <c r="AJ449">
        <f t="shared" si="167"/>
        <v>0</v>
      </c>
      <c r="AK449">
        <v>1.8</v>
      </c>
      <c r="AL449">
        <f t="shared" si="168"/>
        <v>0</v>
      </c>
      <c r="AM449">
        <v>0.2</v>
      </c>
      <c r="AN449">
        <f t="shared" si="169"/>
        <v>0</v>
      </c>
      <c r="AO449">
        <v>0</v>
      </c>
      <c r="AP449">
        <f t="shared" si="170"/>
        <v>0</v>
      </c>
      <c r="AQ449">
        <v>0.3</v>
      </c>
      <c r="AR449">
        <f t="shared" si="171"/>
        <v>0</v>
      </c>
      <c r="AS449">
        <v>0</v>
      </c>
      <c r="AT449">
        <f t="shared" si="172"/>
        <v>0</v>
      </c>
      <c r="AU449">
        <v>1.9</v>
      </c>
      <c r="AV449">
        <f t="shared" si="173"/>
        <v>0</v>
      </c>
      <c r="AW449">
        <v>0</v>
      </c>
      <c r="AX449">
        <f t="shared" si="154"/>
        <v>0</v>
      </c>
      <c r="AY449">
        <f t="shared" si="174"/>
        <v>1</v>
      </c>
    </row>
    <row r="450" spans="1:51">
      <c r="A450" s="1" t="s">
        <v>559</v>
      </c>
      <c r="B450" s="6">
        <v>20204552</v>
      </c>
      <c r="F450" t="s">
        <v>102</v>
      </c>
      <c r="G450" s="1">
        <v>19</v>
      </c>
      <c r="H450" t="s">
        <v>106</v>
      </c>
      <c r="I450">
        <v>1.016</v>
      </c>
      <c r="J450">
        <f t="shared" si="155"/>
        <v>0</v>
      </c>
      <c r="K450">
        <v>7</v>
      </c>
      <c r="L450">
        <f t="shared" si="153"/>
        <v>0</v>
      </c>
      <c r="M450">
        <v>0</v>
      </c>
      <c r="N450">
        <f t="shared" si="159"/>
        <v>0</v>
      </c>
      <c r="O450">
        <v>0</v>
      </c>
      <c r="P450">
        <f t="shared" si="160"/>
        <v>0</v>
      </c>
      <c r="Q450">
        <v>0</v>
      </c>
      <c r="R450">
        <f t="shared" si="161"/>
        <v>0</v>
      </c>
      <c r="S450">
        <v>0</v>
      </c>
      <c r="T450">
        <f t="shared" si="157"/>
        <v>0</v>
      </c>
      <c r="U450">
        <v>0</v>
      </c>
      <c r="V450">
        <f t="shared" si="158"/>
        <v>0</v>
      </c>
      <c r="W450">
        <v>0</v>
      </c>
      <c r="X450">
        <f t="shared" si="162"/>
        <v>0</v>
      </c>
      <c r="Y450">
        <v>0</v>
      </c>
      <c r="Z450">
        <f t="shared" si="163"/>
        <v>0</v>
      </c>
      <c r="AA450">
        <v>0</v>
      </c>
      <c r="AB450">
        <f t="shared" si="164"/>
        <v>0</v>
      </c>
      <c r="AC450">
        <v>4.5999999999999996</v>
      </c>
      <c r="AD450">
        <f t="shared" si="156"/>
        <v>0</v>
      </c>
      <c r="AE450">
        <v>1.9</v>
      </c>
      <c r="AF450">
        <f t="shared" si="165"/>
        <v>0</v>
      </c>
      <c r="AG450">
        <v>1.2</v>
      </c>
      <c r="AH450">
        <f t="shared" si="166"/>
        <v>0</v>
      </c>
      <c r="AI450">
        <v>0.25</v>
      </c>
      <c r="AJ450">
        <f t="shared" si="167"/>
        <v>0</v>
      </c>
      <c r="AK450">
        <v>139.19999999999999</v>
      </c>
      <c r="AL450">
        <f t="shared" si="168"/>
        <v>0</v>
      </c>
      <c r="AM450">
        <v>0.1</v>
      </c>
      <c r="AN450">
        <f t="shared" si="169"/>
        <v>0</v>
      </c>
      <c r="AO450">
        <v>0</v>
      </c>
      <c r="AP450">
        <f t="shared" si="170"/>
        <v>0</v>
      </c>
      <c r="AQ450">
        <v>0.9</v>
      </c>
      <c r="AR450">
        <f t="shared" si="171"/>
        <v>0</v>
      </c>
      <c r="AS450">
        <v>0</v>
      </c>
      <c r="AT450">
        <f t="shared" si="172"/>
        <v>0</v>
      </c>
      <c r="AU450">
        <v>0.1</v>
      </c>
      <c r="AV450">
        <f t="shared" si="173"/>
        <v>0</v>
      </c>
      <c r="AW450">
        <v>0</v>
      </c>
      <c r="AX450">
        <f t="shared" si="154"/>
        <v>0</v>
      </c>
      <c r="AY450">
        <f t="shared" si="174"/>
        <v>0</v>
      </c>
    </row>
    <row r="451" spans="1:51">
      <c r="A451" s="1" t="s">
        <v>560</v>
      </c>
      <c r="B451" s="6">
        <v>20204551</v>
      </c>
      <c r="F451" t="s">
        <v>102</v>
      </c>
      <c r="G451" s="1">
        <v>57</v>
      </c>
      <c r="H451" t="s">
        <v>110</v>
      </c>
      <c r="I451">
        <v>1.012</v>
      </c>
      <c r="J451">
        <f t="shared" si="155"/>
        <v>0</v>
      </c>
      <c r="K451">
        <v>5.5</v>
      </c>
      <c r="L451">
        <f t="shared" si="153"/>
        <v>0</v>
      </c>
      <c r="M451">
        <v>0.5</v>
      </c>
      <c r="N451">
        <f t="shared" si="159"/>
        <v>1</v>
      </c>
      <c r="O451">
        <v>0</v>
      </c>
      <c r="P451">
        <f t="shared" si="160"/>
        <v>0</v>
      </c>
      <c r="Q451">
        <v>0</v>
      </c>
      <c r="R451">
        <f t="shared" si="161"/>
        <v>0</v>
      </c>
      <c r="S451">
        <v>0</v>
      </c>
      <c r="T451">
        <f t="shared" si="157"/>
        <v>0</v>
      </c>
      <c r="U451">
        <v>0</v>
      </c>
      <c r="V451">
        <f t="shared" si="158"/>
        <v>0</v>
      </c>
      <c r="W451">
        <v>0</v>
      </c>
      <c r="X451">
        <f t="shared" si="162"/>
        <v>0</v>
      </c>
      <c r="Y451">
        <v>0</v>
      </c>
      <c r="Z451">
        <f t="shared" si="163"/>
        <v>0</v>
      </c>
      <c r="AA451">
        <v>0</v>
      </c>
      <c r="AB451">
        <f t="shared" si="164"/>
        <v>0</v>
      </c>
      <c r="AC451">
        <v>72.7</v>
      </c>
      <c r="AD451">
        <f t="shared" si="156"/>
        <v>1</v>
      </c>
      <c r="AE451">
        <v>25.2</v>
      </c>
      <c r="AF451">
        <f t="shared" si="165"/>
        <v>1</v>
      </c>
      <c r="AG451">
        <v>2.4</v>
      </c>
      <c r="AH451">
        <f t="shared" si="166"/>
        <v>0</v>
      </c>
      <c r="AI451">
        <v>1.55</v>
      </c>
      <c r="AJ451">
        <f t="shared" si="167"/>
        <v>0</v>
      </c>
      <c r="AK451">
        <v>4.5999999999999996</v>
      </c>
      <c r="AL451">
        <f t="shared" si="168"/>
        <v>0</v>
      </c>
      <c r="AM451">
        <v>0.5</v>
      </c>
      <c r="AN451">
        <f t="shared" si="169"/>
        <v>1</v>
      </c>
      <c r="AO451">
        <v>0</v>
      </c>
      <c r="AP451">
        <f t="shared" si="170"/>
        <v>0</v>
      </c>
      <c r="AQ451">
        <v>2.2000000000000002</v>
      </c>
      <c r="AR451">
        <f t="shared" si="171"/>
        <v>0</v>
      </c>
      <c r="AS451">
        <v>1.03</v>
      </c>
      <c r="AT451">
        <f t="shared" si="172"/>
        <v>1</v>
      </c>
      <c r="AU451">
        <v>0</v>
      </c>
      <c r="AV451">
        <f t="shared" si="173"/>
        <v>0</v>
      </c>
      <c r="AW451">
        <v>0</v>
      </c>
      <c r="AX451">
        <f t="shared" si="154"/>
        <v>0</v>
      </c>
      <c r="AY451">
        <f t="shared" si="174"/>
        <v>5</v>
      </c>
    </row>
    <row r="452" spans="1:51">
      <c r="A452" s="1" t="s">
        <v>561</v>
      </c>
      <c r="B452" s="6">
        <v>20204550</v>
      </c>
      <c r="F452" t="s">
        <v>102</v>
      </c>
      <c r="G452" s="1">
        <v>19</v>
      </c>
      <c r="H452" t="s">
        <v>106</v>
      </c>
      <c r="I452">
        <v>1.0309999999999999</v>
      </c>
      <c r="J452">
        <f t="shared" si="155"/>
        <v>1</v>
      </c>
      <c r="K452">
        <v>6</v>
      </c>
      <c r="L452">
        <f t="shared" si="153"/>
        <v>0</v>
      </c>
      <c r="M452">
        <v>0.2</v>
      </c>
      <c r="N452">
        <f t="shared" si="159"/>
        <v>0</v>
      </c>
      <c r="O452">
        <v>0</v>
      </c>
      <c r="P452">
        <f t="shared" si="160"/>
        <v>0</v>
      </c>
      <c r="Q452">
        <v>0</v>
      </c>
      <c r="R452">
        <f t="shared" si="161"/>
        <v>0</v>
      </c>
      <c r="S452">
        <v>0</v>
      </c>
      <c r="T452">
        <f t="shared" si="157"/>
        <v>0</v>
      </c>
      <c r="U452">
        <v>0</v>
      </c>
      <c r="V452">
        <f t="shared" si="158"/>
        <v>0</v>
      </c>
      <c r="W452">
        <v>0</v>
      </c>
      <c r="X452">
        <f t="shared" si="162"/>
        <v>0</v>
      </c>
      <c r="Y452">
        <v>0</v>
      </c>
      <c r="Z452">
        <f t="shared" si="163"/>
        <v>0</v>
      </c>
      <c r="AA452">
        <v>0</v>
      </c>
      <c r="AB452">
        <f t="shared" si="164"/>
        <v>0</v>
      </c>
      <c r="AC452">
        <v>1.6</v>
      </c>
      <c r="AD452">
        <f t="shared" si="156"/>
        <v>0</v>
      </c>
      <c r="AE452">
        <v>3.1</v>
      </c>
      <c r="AF452">
        <f t="shared" si="165"/>
        <v>0</v>
      </c>
      <c r="AG452">
        <v>2.5</v>
      </c>
      <c r="AH452">
        <f t="shared" si="166"/>
        <v>0</v>
      </c>
      <c r="AI452">
        <v>0.12</v>
      </c>
      <c r="AJ452">
        <f t="shared" si="167"/>
        <v>0</v>
      </c>
      <c r="AK452">
        <v>2.7</v>
      </c>
      <c r="AL452">
        <f t="shared" si="168"/>
        <v>0</v>
      </c>
      <c r="AM452">
        <v>0.1</v>
      </c>
      <c r="AN452">
        <f t="shared" si="169"/>
        <v>0</v>
      </c>
      <c r="AO452">
        <v>0</v>
      </c>
      <c r="AP452">
        <f t="shared" si="170"/>
        <v>0</v>
      </c>
      <c r="AQ452">
        <v>1.2</v>
      </c>
      <c r="AR452">
        <f t="shared" si="171"/>
        <v>0</v>
      </c>
      <c r="AS452">
        <v>0</v>
      </c>
      <c r="AT452">
        <f t="shared" si="172"/>
        <v>0</v>
      </c>
      <c r="AU452">
        <v>28.8</v>
      </c>
      <c r="AV452">
        <f t="shared" si="173"/>
        <v>1</v>
      </c>
      <c r="AW452">
        <v>0</v>
      </c>
      <c r="AX452">
        <f t="shared" si="154"/>
        <v>0</v>
      </c>
      <c r="AY452">
        <f t="shared" si="174"/>
        <v>1</v>
      </c>
    </row>
    <row r="453" spans="1:51">
      <c r="A453" s="1" t="s">
        <v>562</v>
      </c>
      <c r="B453" s="6">
        <v>20204547</v>
      </c>
      <c r="F453" t="s">
        <v>102</v>
      </c>
      <c r="G453" s="1">
        <v>80</v>
      </c>
      <c r="H453" t="s">
        <v>110</v>
      </c>
      <c r="I453">
        <v>1.0189999999999999</v>
      </c>
      <c r="J453">
        <f t="shared" si="155"/>
        <v>0</v>
      </c>
      <c r="K453">
        <v>6</v>
      </c>
      <c r="L453">
        <f t="shared" ref="L453:L493" si="175">IF(EXACT($F453,"m"),IF(K453&gt;=5,IF(K453&lt;=7,0,1),1),IF(K453&gt;=5,IF(K453&lt;=7,0,1),1))</f>
        <v>0</v>
      </c>
      <c r="M453">
        <v>0</v>
      </c>
      <c r="N453">
        <f t="shared" si="159"/>
        <v>0</v>
      </c>
      <c r="O453">
        <v>0</v>
      </c>
      <c r="P453">
        <f t="shared" si="160"/>
        <v>0</v>
      </c>
      <c r="Q453">
        <v>0</v>
      </c>
      <c r="R453">
        <f t="shared" si="161"/>
        <v>0</v>
      </c>
      <c r="S453">
        <v>0</v>
      </c>
      <c r="T453">
        <f t="shared" si="157"/>
        <v>0</v>
      </c>
      <c r="U453">
        <v>0</v>
      </c>
      <c r="V453">
        <f t="shared" si="158"/>
        <v>0</v>
      </c>
      <c r="W453">
        <v>0</v>
      </c>
      <c r="X453">
        <f t="shared" si="162"/>
        <v>0</v>
      </c>
      <c r="Y453">
        <v>0</v>
      </c>
      <c r="Z453">
        <f t="shared" si="163"/>
        <v>0</v>
      </c>
      <c r="AA453">
        <v>0</v>
      </c>
      <c r="AB453">
        <f t="shared" si="164"/>
        <v>0</v>
      </c>
      <c r="AC453">
        <v>2.4</v>
      </c>
      <c r="AD453">
        <f t="shared" si="156"/>
        <v>0</v>
      </c>
      <c r="AE453">
        <v>2.9</v>
      </c>
      <c r="AF453">
        <f t="shared" si="165"/>
        <v>0</v>
      </c>
      <c r="AG453">
        <v>2</v>
      </c>
      <c r="AH453">
        <f t="shared" si="166"/>
        <v>0</v>
      </c>
      <c r="AI453">
        <v>0.12</v>
      </c>
      <c r="AJ453">
        <f t="shared" si="167"/>
        <v>0</v>
      </c>
      <c r="AK453">
        <v>1.8</v>
      </c>
      <c r="AL453">
        <f t="shared" si="168"/>
        <v>0</v>
      </c>
      <c r="AM453">
        <v>0</v>
      </c>
      <c r="AN453">
        <f t="shared" si="169"/>
        <v>0</v>
      </c>
      <c r="AO453">
        <v>0</v>
      </c>
      <c r="AP453">
        <f t="shared" si="170"/>
        <v>0</v>
      </c>
      <c r="AQ453">
        <v>1.4</v>
      </c>
      <c r="AR453">
        <f t="shared" si="171"/>
        <v>0</v>
      </c>
      <c r="AS453">
        <v>0.12</v>
      </c>
      <c r="AT453">
        <f t="shared" si="172"/>
        <v>0</v>
      </c>
      <c r="AU453">
        <v>0.6</v>
      </c>
      <c r="AV453">
        <f t="shared" si="173"/>
        <v>0</v>
      </c>
      <c r="AW453">
        <v>0</v>
      </c>
      <c r="AX453">
        <f t="shared" si="154"/>
        <v>0</v>
      </c>
      <c r="AY453">
        <f t="shared" si="174"/>
        <v>0</v>
      </c>
    </row>
    <row r="454" spans="1:51">
      <c r="A454" s="1" t="s">
        <v>563</v>
      </c>
      <c r="B454" s="6">
        <v>20204546</v>
      </c>
      <c r="F454" t="s">
        <v>105</v>
      </c>
      <c r="G454" s="1">
        <v>59</v>
      </c>
      <c r="H454" t="s">
        <v>110</v>
      </c>
      <c r="I454">
        <v>1.014</v>
      </c>
      <c r="J454">
        <f t="shared" si="155"/>
        <v>0</v>
      </c>
      <c r="K454">
        <v>6.5</v>
      </c>
      <c r="L454">
        <f t="shared" si="175"/>
        <v>0</v>
      </c>
      <c r="M454">
        <v>0</v>
      </c>
      <c r="N454">
        <f t="shared" si="159"/>
        <v>0</v>
      </c>
      <c r="O454">
        <v>0</v>
      </c>
      <c r="P454">
        <f t="shared" si="160"/>
        <v>0</v>
      </c>
      <c r="Q454">
        <v>0</v>
      </c>
      <c r="R454">
        <f t="shared" si="161"/>
        <v>0</v>
      </c>
      <c r="S454">
        <v>0</v>
      </c>
      <c r="T454">
        <f t="shared" si="157"/>
        <v>0</v>
      </c>
      <c r="U454">
        <v>0</v>
      </c>
      <c r="V454">
        <f t="shared" si="158"/>
        <v>0</v>
      </c>
      <c r="W454">
        <v>0</v>
      </c>
      <c r="X454">
        <f t="shared" si="162"/>
        <v>0</v>
      </c>
      <c r="Y454">
        <v>0</v>
      </c>
      <c r="Z454">
        <f t="shared" si="163"/>
        <v>0</v>
      </c>
      <c r="AA454">
        <v>0</v>
      </c>
      <c r="AB454">
        <f t="shared" si="164"/>
        <v>0</v>
      </c>
      <c r="AC454">
        <v>5</v>
      </c>
      <c r="AD454">
        <f t="shared" si="156"/>
        <v>0</v>
      </c>
      <c r="AE454">
        <v>3.1</v>
      </c>
      <c r="AF454">
        <f t="shared" si="165"/>
        <v>0</v>
      </c>
      <c r="AG454">
        <v>3.7</v>
      </c>
      <c r="AH454">
        <f t="shared" si="166"/>
        <v>0</v>
      </c>
      <c r="AI454">
        <v>0.12</v>
      </c>
      <c r="AJ454">
        <f t="shared" si="167"/>
        <v>0</v>
      </c>
      <c r="AK454">
        <v>114.2</v>
      </c>
      <c r="AL454">
        <f t="shared" si="168"/>
        <v>0</v>
      </c>
      <c r="AM454">
        <v>0</v>
      </c>
      <c r="AN454">
        <f t="shared" si="169"/>
        <v>0</v>
      </c>
      <c r="AO454">
        <v>0</v>
      </c>
      <c r="AP454">
        <f t="shared" si="170"/>
        <v>0</v>
      </c>
      <c r="AQ454">
        <v>1.5</v>
      </c>
      <c r="AR454">
        <f t="shared" si="171"/>
        <v>0</v>
      </c>
      <c r="AS454">
        <v>0</v>
      </c>
      <c r="AT454">
        <f t="shared" si="172"/>
        <v>0</v>
      </c>
      <c r="AU454">
        <v>0.6</v>
      </c>
      <c r="AV454">
        <f t="shared" si="173"/>
        <v>0</v>
      </c>
      <c r="AW454">
        <v>0</v>
      </c>
      <c r="AX454">
        <f t="shared" ref="AX454:AX493" si="176">IF(EXACT($F454,"m"),IF(AW454&gt;=0,IF(AW454&lt;=0.09,0,1),1),IF(AW454&gt;=0,IF(AW454&lt;=0.09,0,1),1))</f>
        <v>0</v>
      </c>
      <c r="AY454">
        <f t="shared" si="174"/>
        <v>0</v>
      </c>
    </row>
    <row r="455" spans="1:51">
      <c r="A455" s="1" t="s">
        <v>564</v>
      </c>
      <c r="B455" s="6">
        <v>20204545</v>
      </c>
      <c r="F455" t="s">
        <v>105</v>
      </c>
      <c r="G455" s="1">
        <v>24</v>
      </c>
      <c r="H455" t="s">
        <v>110</v>
      </c>
      <c r="I455">
        <v>1.0089999999999999</v>
      </c>
      <c r="J455">
        <f t="shared" si="155"/>
        <v>1</v>
      </c>
      <c r="K455">
        <v>7</v>
      </c>
      <c r="L455">
        <f t="shared" si="175"/>
        <v>0</v>
      </c>
      <c r="M455">
        <v>0</v>
      </c>
      <c r="N455">
        <f t="shared" si="159"/>
        <v>0</v>
      </c>
      <c r="O455">
        <v>0</v>
      </c>
      <c r="P455">
        <f t="shared" si="160"/>
        <v>0</v>
      </c>
      <c r="Q455">
        <v>0</v>
      </c>
      <c r="R455">
        <f t="shared" si="161"/>
        <v>0</v>
      </c>
      <c r="S455">
        <v>0</v>
      </c>
      <c r="T455">
        <f t="shared" si="157"/>
        <v>0</v>
      </c>
      <c r="U455">
        <v>0</v>
      </c>
      <c r="V455">
        <f t="shared" si="158"/>
        <v>0</v>
      </c>
      <c r="W455">
        <v>0</v>
      </c>
      <c r="X455">
        <f t="shared" si="162"/>
        <v>0</v>
      </c>
      <c r="Y455">
        <v>0</v>
      </c>
      <c r="Z455">
        <f t="shared" si="163"/>
        <v>0</v>
      </c>
      <c r="AA455">
        <v>0</v>
      </c>
      <c r="AB455">
        <f t="shared" si="164"/>
        <v>0</v>
      </c>
      <c r="AC455">
        <v>2.2000000000000002</v>
      </c>
      <c r="AD455">
        <f t="shared" si="156"/>
        <v>0</v>
      </c>
      <c r="AE455">
        <v>4.7</v>
      </c>
      <c r="AF455">
        <f t="shared" si="165"/>
        <v>0</v>
      </c>
      <c r="AG455">
        <v>4.9000000000000004</v>
      </c>
      <c r="AH455">
        <f t="shared" si="166"/>
        <v>0</v>
      </c>
      <c r="AI455">
        <v>0</v>
      </c>
      <c r="AJ455">
        <f t="shared" si="167"/>
        <v>0</v>
      </c>
      <c r="AK455">
        <v>137.30000000000001</v>
      </c>
      <c r="AL455">
        <f t="shared" si="168"/>
        <v>0</v>
      </c>
      <c r="AM455">
        <v>0</v>
      </c>
      <c r="AN455">
        <f t="shared" si="169"/>
        <v>0</v>
      </c>
      <c r="AO455">
        <v>0</v>
      </c>
      <c r="AP455">
        <f t="shared" si="170"/>
        <v>0</v>
      </c>
      <c r="AQ455">
        <v>0.5</v>
      </c>
      <c r="AR455">
        <f t="shared" si="171"/>
        <v>0</v>
      </c>
      <c r="AS455">
        <v>0</v>
      </c>
      <c r="AT455">
        <f t="shared" si="172"/>
        <v>0</v>
      </c>
      <c r="AU455">
        <v>0</v>
      </c>
      <c r="AV455">
        <f t="shared" si="173"/>
        <v>0</v>
      </c>
      <c r="AW455">
        <v>0</v>
      </c>
      <c r="AX455">
        <f t="shared" si="176"/>
        <v>0</v>
      </c>
      <c r="AY455">
        <f t="shared" si="174"/>
        <v>0</v>
      </c>
    </row>
    <row r="456" spans="1:51">
      <c r="A456" s="1" t="s">
        <v>565</v>
      </c>
      <c r="B456" s="6">
        <v>20204544</v>
      </c>
      <c r="F456" t="s">
        <v>102</v>
      </c>
      <c r="G456" s="1">
        <v>24</v>
      </c>
      <c r="H456" t="s">
        <v>106</v>
      </c>
      <c r="I456">
        <v>1.016</v>
      </c>
      <c r="J456">
        <f t="shared" si="155"/>
        <v>0</v>
      </c>
      <c r="K456">
        <v>6</v>
      </c>
      <c r="L456">
        <f t="shared" si="175"/>
        <v>0</v>
      </c>
      <c r="M456">
        <v>0</v>
      </c>
      <c r="N456">
        <f t="shared" si="159"/>
        <v>0</v>
      </c>
      <c r="O456">
        <v>0</v>
      </c>
      <c r="P456">
        <f t="shared" si="160"/>
        <v>0</v>
      </c>
      <c r="Q456">
        <v>0</v>
      </c>
      <c r="R456">
        <f t="shared" si="161"/>
        <v>0</v>
      </c>
      <c r="S456">
        <v>0</v>
      </c>
      <c r="T456">
        <f t="shared" si="157"/>
        <v>0</v>
      </c>
      <c r="U456">
        <v>0</v>
      </c>
      <c r="V456">
        <f t="shared" si="158"/>
        <v>0</v>
      </c>
      <c r="W456">
        <v>0</v>
      </c>
      <c r="X456">
        <f t="shared" si="162"/>
        <v>0</v>
      </c>
      <c r="Y456">
        <v>0</v>
      </c>
      <c r="Z456">
        <f t="shared" si="163"/>
        <v>0</v>
      </c>
      <c r="AA456">
        <v>0</v>
      </c>
      <c r="AB456">
        <f t="shared" si="164"/>
        <v>0</v>
      </c>
      <c r="AC456">
        <v>2.8</v>
      </c>
      <c r="AD456">
        <f t="shared" si="156"/>
        <v>0</v>
      </c>
      <c r="AE456">
        <v>1.9</v>
      </c>
      <c r="AF456">
        <f t="shared" si="165"/>
        <v>0</v>
      </c>
      <c r="AG456">
        <v>0.5</v>
      </c>
      <c r="AH456">
        <f t="shared" si="166"/>
        <v>0</v>
      </c>
      <c r="AI456">
        <v>0.12</v>
      </c>
      <c r="AJ456">
        <f t="shared" si="167"/>
        <v>0</v>
      </c>
      <c r="AK456">
        <v>3.6</v>
      </c>
      <c r="AL456">
        <f t="shared" si="168"/>
        <v>0</v>
      </c>
      <c r="AM456">
        <v>0</v>
      </c>
      <c r="AN456">
        <f t="shared" si="169"/>
        <v>0</v>
      </c>
      <c r="AO456">
        <v>0</v>
      </c>
      <c r="AP456">
        <f t="shared" si="170"/>
        <v>0</v>
      </c>
      <c r="AQ456">
        <v>0.3</v>
      </c>
      <c r="AR456">
        <f t="shared" si="171"/>
        <v>0</v>
      </c>
      <c r="AS456">
        <v>0.12</v>
      </c>
      <c r="AT456">
        <f t="shared" si="172"/>
        <v>0</v>
      </c>
      <c r="AU456">
        <v>1.7</v>
      </c>
      <c r="AV456">
        <f t="shared" si="173"/>
        <v>0</v>
      </c>
      <c r="AW456">
        <v>0</v>
      </c>
      <c r="AX456">
        <f t="shared" si="176"/>
        <v>0</v>
      </c>
      <c r="AY456">
        <f t="shared" si="174"/>
        <v>0</v>
      </c>
    </row>
    <row r="457" spans="1:51">
      <c r="A457" s="1" t="s">
        <v>566</v>
      </c>
      <c r="B457" s="6">
        <v>20204543</v>
      </c>
      <c r="F457" t="s">
        <v>102</v>
      </c>
      <c r="G457" s="1">
        <v>24</v>
      </c>
      <c r="H457" t="s">
        <v>110</v>
      </c>
      <c r="I457">
        <v>1.02</v>
      </c>
      <c r="J457">
        <f t="shared" si="155"/>
        <v>0</v>
      </c>
      <c r="K457">
        <v>6</v>
      </c>
      <c r="L457">
        <f t="shared" si="175"/>
        <v>0</v>
      </c>
      <c r="M457">
        <v>0.1</v>
      </c>
      <c r="N457">
        <f t="shared" si="159"/>
        <v>0</v>
      </c>
      <c r="O457">
        <v>0</v>
      </c>
      <c r="P457">
        <f t="shared" si="160"/>
        <v>0</v>
      </c>
      <c r="Q457">
        <v>0</v>
      </c>
      <c r="R457">
        <f t="shared" si="161"/>
        <v>0</v>
      </c>
      <c r="S457">
        <v>0</v>
      </c>
      <c r="T457">
        <f t="shared" si="157"/>
        <v>0</v>
      </c>
      <c r="U457">
        <v>0</v>
      </c>
      <c r="V457">
        <f t="shared" si="158"/>
        <v>0</v>
      </c>
      <c r="W457">
        <v>0</v>
      </c>
      <c r="X457">
        <f t="shared" si="162"/>
        <v>0</v>
      </c>
      <c r="Y457">
        <v>0</v>
      </c>
      <c r="Z457">
        <f t="shared" si="163"/>
        <v>0</v>
      </c>
      <c r="AA457">
        <v>0</v>
      </c>
      <c r="AB457">
        <f t="shared" si="164"/>
        <v>0</v>
      </c>
      <c r="AC457">
        <v>1</v>
      </c>
      <c r="AD457">
        <f t="shared" si="156"/>
        <v>0</v>
      </c>
      <c r="AE457">
        <v>0.1</v>
      </c>
      <c r="AF457">
        <f t="shared" si="165"/>
        <v>0</v>
      </c>
      <c r="AG457">
        <v>1</v>
      </c>
      <c r="AH457">
        <f t="shared" si="166"/>
        <v>0</v>
      </c>
      <c r="AI457">
        <v>0.64</v>
      </c>
      <c r="AJ457">
        <f t="shared" si="167"/>
        <v>0</v>
      </c>
      <c r="AK457">
        <v>0.9</v>
      </c>
      <c r="AL457">
        <f t="shared" si="168"/>
        <v>0</v>
      </c>
      <c r="AM457">
        <v>0</v>
      </c>
      <c r="AN457">
        <f t="shared" si="169"/>
        <v>0</v>
      </c>
      <c r="AO457">
        <v>0</v>
      </c>
      <c r="AP457">
        <f t="shared" si="170"/>
        <v>0</v>
      </c>
      <c r="AQ457">
        <v>1</v>
      </c>
      <c r="AR457">
        <f t="shared" si="171"/>
        <v>0</v>
      </c>
      <c r="AS457">
        <v>0.12</v>
      </c>
      <c r="AT457">
        <f t="shared" si="172"/>
        <v>0</v>
      </c>
      <c r="AU457">
        <v>0.4</v>
      </c>
      <c r="AV457">
        <f t="shared" si="173"/>
        <v>0</v>
      </c>
      <c r="AW457">
        <v>0</v>
      </c>
      <c r="AX457">
        <f t="shared" si="176"/>
        <v>0</v>
      </c>
      <c r="AY457">
        <f t="shared" si="174"/>
        <v>0</v>
      </c>
    </row>
    <row r="458" spans="1:51">
      <c r="A458" s="1" t="s">
        <v>567</v>
      </c>
      <c r="B458" s="6">
        <v>20204526</v>
      </c>
      <c r="F458" t="s">
        <v>102</v>
      </c>
      <c r="G458" s="1">
        <v>18</v>
      </c>
      <c r="H458" t="s">
        <v>110</v>
      </c>
      <c r="I458">
        <v>1.016</v>
      </c>
      <c r="J458">
        <f t="shared" si="155"/>
        <v>0</v>
      </c>
      <c r="K458">
        <v>6</v>
      </c>
      <c r="L458">
        <f t="shared" si="175"/>
        <v>0</v>
      </c>
      <c r="M458">
        <v>0</v>
      </c>
      <c r="N458">
        <f t="shared" si="159"/>
        <v>0</v>
      </c>
      <c r="O458">
        <v>0</v>
      </c>
      <c r="P458">
        <f t="shared" si="160"/>
        <v>0</v>
      </c>
      <c r="Q458">
        <v>0</v>
      </c>
      <c r="R458">
        <f t="shared" si="161"/>
        <v>0</v>
      </c>
      <c r="S458">
        <v>0</v>
      </c>
      <c r="T458">
        <f t="shared" si="157"/>
        <v>0</v>
      </c>
      <c r="U458">
        <v>0</v>
      </c>
      <c r="V458">
        <f t="shared" si="158"/>
        <v>0</v>
      </c>
      <c r="W458">
        <v>0</v>
      </c>
      <c r="X458">
        <f t="shared" si="162"/>
        <v>0</v>
      </c>
      <c r="Y458">
        <v>0</v>
      </c>
      <c r="Z458">
        <f t="shared" si="163"/>
        <v>0</v>
      </c>
      <c r="AA458">
        <v>0</v>
      </c>
      <c r="AB458">
        <f t="shared" si="164"/>
        <v>0</v>
      </c>
      <c r="AC458">
        <v>1</v>
      </c>
      <c r="AD458">
        <f t="shared" si="156"/>
        <v>0</v>
      </c>
      <c r="AE458">
        <v>3.6</v>
      </c>
      <c r="AF458">
        <f t="shared" si="165"/>
        <v>0</v>
      </c>
      <c r="AG458">
        <v>2.5</v>
      </c>
      <c r="AH458">
        <f t="shared" si="166"/>
        <v>0</v>
      </c>
      <c r="AI458">
        <v>0.12</v>
      </c>
      <c r="AJ458">
        <f t="shared" si="167"/>
        <v>0</v>
      </c>
      <c r="AK458">
        <v>1.8</v>
      </c>
      <c r="AL458">
        <f t="shared" si="168"/>
        <v>0</v>
      </c>
      <c r="AM458">
        <v>0</v>
      </c>
      <c r="AN458">
        <f t="shared" si="169"/>
        <v>0</v>
      </c>
      <c r="AO458">
        <v>0</v>
      </c>
      <c r="AP458">
        <f t="shared" si="170"/>
        <v>0</v>
      </c>
      <c r="AQ458">
        <v>1.4</v>
      </c>
      <c r="AR458">
        <f t="shared" si="171"/>
        <v>0</v>
      </c>
      <c r="AS458">
        <v>0</v>
      </c>
      <c r="AT458">
        <f t="shared" si="172"/>
        <v>0</v>
      </c>
      <c r="AU458">
        <v>1</v>
      </c>
      <c r="AV458">
        <f t="shared" si="173"/>
        <v>0</v>
      </c>
      <c r="AW458">
        <v>0</v>
      </c>
      <c r="AX458">
        <f t="shared" si="176"/>
        <v>0</v>
      </c>
      <c r="AY458">
        <f t="shared" si="174"/>
        <v>0</v>
      </c>
    </row>
    <row r="459" spans="1:51">
      <c r="A459" s="1" t="s">
        <v>568</v>
      </c>
      <c r="B459" s="6">
        <v>20204525</v>
      </c>
      <c r="F459" t="s">
        <v>102</v>
      </c>
      <c r="G459" s="1">
        <v>19</v>
      </c>
      <c r="H459" t="s">
        <v>106</v>
      </c>
      <c r="I459">
        <v>1.0369999999999999</v>
      </c>
      <c r="J459">
        <f t="shared" ref="J459:J493" si="177">IF(EXACT($F459,"m"),IF(I459&gt;=1.01,IF(I459&lt;=1.024,0,1),1),IF(I459&gt;=1.01,IF(I459&lt;=1.024,0,1),1))</f>
        <v>1</v>
      </c>
      <c r="K459">
        <v>5.5</v>
      </c>
      <c r="L459">
        <f t="shared" si="175"/>
        <v>0</v>
      </c>
      <c r="M459">
        <v>0.2</v>
      </c>
      <c r="N459">
        <f t="shared" si="159"/>
        <v>0</v>
      </c>
      <c r="O459">
        <v>0</v>
      </c>
      <c r="P459">
        <f t="shared" si="160"/>
        <v>0</v>
      </c>
      <c r="Q459">
        <v>0</v>
      </c>
      <c r="R459">
        <f t="shared" si="161"/>
        <v>0</v>
      </c>
      <c r="S459">
        <v>0</v>
      </c>
      <c r="T459">
        <f t="shared" si="157"/>
        <v>0</v>
      </c>
      <c r="U459">
        <v>0</v>
      </c>
      <c r="V459">
        <f t="shared" si="158"/>
        <v>0</v>
      </c>
      <c r="W459">
        <v>0</v>
      </c>
      <c r="X459">
        <f t="shared" si="162"/>
        <v>0</v>
      </c>
      <c r="Y459">
        <v>0</v>
      </c>
      <c r="Z459">
        <f t="shared" si="163"/>
        <v>0</v>
      </c>
      <c r="AA459">
        <v>0</v>
      </c>
      <c r="AB459">
        <f t="shared" si="164"/>
        <v>0</v>
      </c>
      <c r="AC459">
        <v>13.8</v>
      </c>
      <c r="AD459">
        <f t="shared" si="156"/>
        <v>1</v>
      </c>
      <c r="AE459">
        <v>1.4</v>
      </c>
      <c r="AF459">
        <f t="shared" si="165"/>
        <v>0</v>
      </c>
      <c r="AG459">
        <v>0.5</v>
      </c>
      <c r="AH459">
        <f t="shared" si="166"/>
        <v>0</v>
      </c>
      <c r="AI459">
        <v>0.12</v>
      </c>
      <c r="AJ459">
        <f t="shared" si="167"/>
        <v>0</v>
      </c>
      <c r="AK459">
        <v>4.5999999999999996</v>
      </c>
      <c r="AL459">
        <f t="shared" si="168"/>
        <v>0</v>
      </c>
      <c r="AM459">
        <v>2.7</v>
      </c>
      <c r="AN459">
        <f t="shared" si="169"/>
        <v>1</v>
      </c>
      <c r="AO459">
        <v>0</v>
      </c>
      <c r="AP459">
        <f t="shared" si="170"/>
        <v>0</v>
      </c>
      <c r="AQ459">
        <v>0.3</v>
      </c>
      <c r="AR459">
        <f t="shared" si="171"/>
        <v>0</v>
      </c>
      <c r="AS459">
        <v>0</v>
      </c>
      <c r="AT459">
        <f t="shared" si="172"/>
        <v>0</v>
      </c>
      <c r="AU459">
        <v>5.2</v>
      </c>
      <c r="AV459">
        <f t="shared" si="173"/>
        <v>1</v>
      </c>
      <c r="AW459">
        <v>0</v>
      </c>
      <c r="AX459">
        <f t="shared" si="176"/>
        <v>0</v>
      </c>
      <c r="AY459">
        <f t="shared" si="174"/>
        <v>3</v>
      </c>
    </row>
    <row r="460" spans="1:51">
      <c r="A460" s="1" t="s">
        <v>569</v>
      </c>
      <c r="B460" s="6">
        <v>20204524</v>
      </c>
      <c r="F460" t="s">
        <v>102</v>
      </c>
      <c r="G460" s="1">
        <v>53</v>
      </c>
      <c r="H460" t="s">
        <v>110</v>
      </c>
      <c r="I460">
        <v>1.0209999999999999</v>
      </c>
      <c r="J460">
        <f t="shared" si="177"/>
        <v>0</v>
      </c>
      <c r="K460">
        <v>6</v>
      </c>
      <c r="L460">
        <f t="shared" si="175"/>
        <v>0</v>
      </c>
      <c r="M460">
        <v>0</v>
      </c>
      <c r="N460">
        <f t="shared" si="159"/>
        <v>0</v>
      </c>
      <c r="O460">
        <v>0</v>
      </c>
      <c r="P460">
        <f t="shared" si="160"/>
        <v>0</v>
      </c>
      <c r="Q460">
        <v>0</v>
      </c>
      <c r="R460">
        <f t="shared" si="161"/>
        <v>0</v>
      </c>
      <c r="S460">
        <v>0</v>
      </c>
      <c r="T460">
        <f t="shared" si="157"/>
        <v>0</v>
      </c>
      <c r="U460">
        <v>0</v>
      </c>
      <c r="V460">
        <f t="shared" si="158"/>
        <v>0</v>
      </c>
      <c r="W460">
        <v>0</v>
      </c>
      <c r="X460">
        <f t="shared" si="162"/>
        <v>0</v>
      </c>
      <c r="Y460">
        <v>0</v>
      </c>
      <c r="Z460">
        <f t="shared" si="163"/>
        <v>0</v>
      </c>
      <c r="AA460">
        <v>0</v>
      </c>
      <c r="AB460">
        <f t="shared" si="164"/>
        <v>0</v>
      </c>
      <c r="AC460">
        <v>3.7</v>
      </c>
      <c r="AD460">
        <f t="shared" si="156"/>
        <v>0</v>
      </c>
      <c r="AE460">
        <v>5.5</v>
      </c>
      <c r="AF460">
        <f t="shared" si="165"/>
        <v>0</v>
      </c>
      <c r="AG460">
        <v>1.5</v>
      </c>
      <c r="AH460">
        <f t="shared" si="166"/>
        <v>0</v>
      </c>
      <c r="AI460">
        <v>0</v>
      </c>
      <c r="AJ460">
        <f t="shared" si="167"/>
        <v>0</v>
      </c>
      <c r="AK460">
        <v>2.7</v>
      </c>
      <c r="AL460">
        <f t="shared" si="168"/>
        <v>0</v>
      </c>
      <c r="AM460">
        <v>0</v>
      </c>
      <c r="AN460">
        <f t="shared" si="169"/>
        <v>0</v>
      </c>
      <c r="AO460">
        <v>0</v>
      </c>
      <c r="AP460">
        <f t="shared" si="170"/>
        <v>0</v>
      </c>
      <c r="AQ460">
        <v>1.1000000000000001</v>
      </c>
      <c r="AR460">
        <f t="shared" si="171"/>
        <v>0</v>
      </c>
      <c r="AS460">
        <v>0</v>
      </c>
      <c r="AT460">
        <f t="shared" si="172"/>
        <v>0</v>
      </c>
      <c r="AU460">
        <v>0.6</v>
      </c>
      <c r="AV460">
        <f t="shared" si="173"/>
        <v>0</v>
      </c>
      <c r="AW460">
        <v>0</v>
      </c>
      <c r="AX460">
        <f t="shared" si="176"/>
        <v>0</v>
      </c>
      <c r="AY460">
        <f t="shared" si="174"/>
        <v>0</v>
      </c>
    </row>
    <row r="461" spans="1:51">
      <c r="A461" s="1" t="s">
        <v>570</v>
      </c>
      <c r="B461" s="6">
        <v>20204523</v>
      </c>
      <c r="F461" t="s">
        <v>105</v>
      </c>
      <c r="G461" s="1">
        <v>64</v>
      </c>
      <c r="H461" t="s">
        <v>110</v>
      </c>
      <c r="I461">
        <v>1.0109999999999999</v>
      </c>
      <c r="J461">
        <f t="shared" si="177"/>
        <v>0</v>
      </c>
      <c r="K461">
        <v>5.5</v>
      </c>
      <c r="L461">
        <f t="shared" si="175"/>
        <v>0</v>
      </c>
      <c r="M461">
        <v>0</v>
      </c>
      <c r="N461">
        <f t="shared" si="159"/>
        <v>0</v>
      </c>
      <c r="O461">
        <v>0</v>
      </c>
      <c r="P461">
        <f t="shared" si="160"/>
        <v>0</v>
      </c>
      <c r="Q461">
        <v>0</v>
      </c>
      <c r="R461">
        <f t="shared" si="161"/>
        <v>0</v>
      </c>
      <c r="S461">
        <v>0</v>
      </c>
      <c r="T461">
        <f t="shared" si="157"/>
        <v>0</v>
      </c>
      <c r="U461">
        <v>0</v>
      </c>
      <c r="V461">
        <f t="shared" si="158"/>
        <v>0</v>
      </c>
      <c r="W461">
        <v>0</v>
      </c>
      <c r="X461">
        <f t="shared" si="162"/>
        <v>0</v>
      </c>
      <c r="Y461">
        <v>0</v>
      </c>
      <c r="Z461">
        <f t="shared" si="163"/>
        <v>0</v>
      </c>
      <c r="AA461">
        <v>0</v>
      </c>
      <c r="AB461">
        <f t="shared" si="164"/>
        <v>0</v>
      </c>
      <c r="AC461">
        <v>1.6</v>
      </c>
      <c r="AD461">
        <f t="shared" si="156"/>
        <v>0</v>
      </c>
      <c r="AE461">
        <v>0.9</v>
      </c>
      <c r="AF461">
        <f t="shared" si="165"/>
        <v>0</v>
      </c>
      <c r="AG461">
        <v>0.7</v>
      </c>
      <c r="AH461">
        <f t="shared" si="166"/>
        <v>0</v>
      </c>
      <c r="AI461">
        <v>0.12</v>
      </c>
      <c r="AJ461">
        <f t="shared" si="167"/>
        <v>0</v>
      </c>
      <c r="AK461">
        <v>6.4</v>
      </c>
      <c r="AL461">
        <f t="shared" si="168"/>
        <v>0</v>
      </c>
      <c r="AM461">
        <v>0</v>
      </c>
      <c r="AN461">
        <f t="shared" si="169"/>
        <v>0</v>
      </c>
      <c r="AO461">
        <v>0</v>
      </c>
      <c r="AP461">
        <f t="shared" si="170"/>
        <v>0</v>
      </c>
      <c r="AQ461">
        <v>0.6</v>
      </c>
      <c r="AR461">
        <f t="shared" si="171"/>
        <v>0</v>
      </c>
      <c r="AS461">
        <v>0</v>
      </c>
      <c r="AT461">
        <f t="shared" si="172"/>
        <v>0</v>
      </c>
      <c r="AU461">
        <v>0</v>
      </c>
      <c r="AV461">
        <f t="shared" si="173"/>
        <v>0</v>
      </c>
      <c r="AW461">
        <v>0</v>
      </c>
      <c r="AX461">
        <f t="shared" si="176"/>
        <v>0</v>
      </c>
      <c r="AY461">
        <f t="shared" si="174"/>
        <v>0</v>
      </c>
    </row>
    <row r="462" spans="1:51">
      <c r="A462" s="1" t="s">
        <v>571</v>
      </c>
      <c r="B462" s="6">
        <v>20204522</v>
      </c>
      <c r="F462" t="s">
        <v>105</v>
      </c>
      <c r="G462" s="1">
        <v>66</v>
      </c>
      <c r="H462" t="s">
        <v>110</v>
      </c>
      <c r="I462">
        <v>1.018</v>
      </c>
      <c r="J462">
        <f t="shared" si="177"/>
        <v>0</v>
      </c>
      <c r="K462">
        <v>5.5</v>
      </c>
      <c r="L462">
        <f t="shared" si="175"/>
        <v>0</v>
      </c>
      <c r="M462">
        <v>0.1</v>
      </c>
      <c r="N462">
        <f t="shared" si="159"/>
        <v>0</v>
      </c>
      <c r="O462">
        <v>0</v>
      </c>
      <c r="P462">
        <f t="shared" si="160"/>
        <v>0</v>
      </c>
      <c r="Q462">
        <v>0</v>
      </c>
      <c r="R462">
        <f t="shared" si="161"/>
        <v>0</v>
      </c>
      <c r="S462">
        <v>0</v>
      </c>
      <c r="T462">
        <f t="shared" si="157"/>
        <v>0</v>
      </c>
      <c r="U462">
        <v>0</v>
      </c>
      <c r="V462">
        <f t="shared" si="158"/>
        <v>0</v>
      </c>
      <c r="W462">
        <v>0</v>
      </c>
      <c r="X462">
        <f t="shared" si="162"/>
        <v>0</v>
      </c>
      <c r="Y462">
        <v>0</v>
      </c>
      <c r="Z462">
        <f t="shared" si="163"/>
        <v>0</v>
      </c>
      <c r="AA462">
        <v>0</v>
      </c>
      <c r="AB462">
        <f t="shared" si="164"/>
        <v>0</v>
      </c>
      <c r="AC462">
        <v>11</v>
      </c>
      <c r="AD462">
        <f t="shared" si="156"/>
        <v>0</v>
      </c>
      <c r="AE462">
        <v>38.700000000000003</v>
      </c>
      <c r="AF462">
        <f t="shared" si="165"/>
        <v>1</v>
      </c>
      <c r="AG462">
        <v>5.3</v>
      </c>
      <c r="AH462">
        <f t="shared" si="166"/>
        <v>0</v>
      </c>
      <c r="AI462">
        <v>0.25</v>
      </c>
      <c r="AJ462">
        <f t="shared" si="167"/>
        <v>0</v>
      </c>
      <c r="AK462">
        <v>36.799999999999997</v>
      </c>
      <c r="AL462">
        <f t="shared" si="168"/>
        <v>0</v>
      </c>
      <c r="AM462">
        <v>0.1</v>
      </c>
      <c r="AN462">
        <f t="shared" si="169"/>
        <v>0</v>
      </c>
      <c r="AO462">
        <v>0</v>
      </c>
      <c r="AP462">
        <f t="shared" si="170"/>
        <v>0</v>
      </c>
      <c r="AQ462">
        <v>3.4</v>
      </c>
      <c r="AR462">
        <f t="shared" si="171"/>
        <v>0</v>
      </c>
      <c r="AS462">
        <v>0.12</v>
      </c>
      <c r="AT462">
        <f t="shared" si="172"/>
        <v>0</v>
      </c>
      <c r="AU462">
        <v>0.3</v>
      </c>
      <c r="AV462">
        <f t="shared" si="173"/>
        <v>0</v>
      </c>
      <c r="AW462">
        <v>0</v>
      </c>
      <c r="AX462">
        <f t="shared" si="176"/>
        <v>0</v>
      </c>
      <c r="AY462">
        <f t="shared" si="174"/>
        <v>1</v>
      </c>
    </row>
    <row r="463" spans="1:51">
      <c r="A463" s="1" t="s">
        <v>572</v>
      </c>
      <c r="B463" s="6">
        <v>20204521</v>
      </c>
      <c r="F463" t="s">
        <v>105</v>
      </c>
      <c r="G463" s="1">
        <v>23</v>
      </c>
      <c r="H463" t="s">
        <v>110</v>
      </c>
      <c r="I463">
        <v>1.0109999999999999</v>
      </c>
      <c r="J463">
        <f t="shared" si="177"/>
        <v>0</v>
      </c>
      <c r="K463">
        <v>5.5</v>
      </c>
      <c r="L463">
        <f t="shared" si="175"/>
        <v>0</v>
      </c>
      <c r="M463">
        <v>0</v>
      </c>
      <c r="N463">
        <f t="shared" si="159"/>
        <v>0</v>
      </c>
      <c r="O463">
        <v>0</v>
      </c>
      <c r="P463">
        <f t="shared" si="160"/>
        <v>0</v>
      </c>
      <c r="Q463">
        <v>0</v>
      </c>
      <c r="R463">
        <f t="shared" si="161"/>
        <v>0</v>
      </c>
      <c r="S463">
        <v>0</v>
      </c>
      <c r="T463">
        <f t="shared" si="157"/>
        <v>0</v>
      </c>
      <c r="U463">
        <v>0</v>
      </c>
      <c r="V463">
        <f t="shared" si="158"/>
        <v>0</v>
      </c>
      <c r="W463">
        <v>0</v>
      </c>
      <c r="X463">
        <f t="shared" si="162"/>
        <v>0</v>
      </c>
      <c r="Y463">
        <v>0</v>
      </c>
      <c r="Z463">
        <f t="shared" si="163"/>
        <v>0</v>
      </c>
      <c r="AA463">
        <v>0</v>
      </c>
      <c r="AB463">
        <f t="shared" si="164"/>
        <v>0</v>
      </c>
      <c r="AC463">
        <v>1.8</v>
      </c>
      <c r="AD463">
        <f t="shared" si="156"/>
        <v>0</v>
      </c>
      <c r="AE463">
        <v>1</v>
      </c>
      <c r="AF463">
        <f t="shared" si="165"/>
        <v>0</v>
      </c>
      <c r="AG463">
        <v>0.9</v>
      </c>
      <c r="AH463">
        <f t="shared" si="166"/>
        <v>0</v>
      </c>
      <c r="AI463">
        <v>0</v>
      </c>
      <c r="AJ463">
        <f t="shared" si="167"/>
        <v>0</v>
      </c>
      <c r="AK463">
        <v>5.5</v>
      </c>
      <c r="AL463">
        <f t="shared" si="168"/>
        <v>0</v>
      </c>
      <c r="AM463">
        <v>0</v>
      </c>
      <c r="AN463">
        <f t="shared" si="169"/>
        <v>0</v>
      </c>
      <c r="AO463">
        <v>0</v>
      </c>
      <c r="AP463">
        <f t="shared" si="170"/>
        <v>0</v>
      </c>
      <c r="AQ463">
        <v>0.1</v>
      </c>
      <c r="AR463">
        <f t="shared" si="171"/>
        <v>0</v>
      </c>
      <c r="AS463">
        <v>0</v>
      </c>
      <c r="AT463">
        <f t="shared" si="172"/>
        <v>0</v>
      </c>
      <c r="AU463">
        <v>0.4</v>
      </c>
      <c r="AV463">
        <f t="shared" si="173"/>
        <v>0</v>
      </c>
      <c r="AW463">
        <v>0</v>
      </c>
      <c r="AX463">
        <f t="shared" si="176"/>
        <v>0</v>
      </c>
      <c r="AY463">
        <f t="shared" si="174"/>
        <v>0</v>
      </c>
    </row>
    <row r="464" spans="1:51">
      <c r="A464" s="1" t="s">
        <v>573</v>
      </c>
      <c r="B464" s="6">
        <v>20204520</v>
      </c>
      <c r="F464" t="s">
        <v>105</v>
      </c>
      <c r="G464" s="1">
        <v>65</v>
      </c>
      <c r="H464" t="s">
        <v>110</v>
      </c>
      <c r="I464">
        <v>1.012</v>
      </c>
      <c r="J464">
        <f t="shared" si="177"/>
        <v>0</v>
      </c>
      <c r="K464">
        <v>7</v>
      </c>
      <c r="L464">
        <f t="shared" si="175"/>
        <v>0</v>
      </c>
      <c r="M464">
        <v>0</v>
      </c>
      <c r="N464">
        <f t="shared" si="159"/>
        <v>0</v>
      </c>
      <c r="O464">
        <v>0</v>
      </c>
      <c r="P464">
        <f t="shared" si="160"/>
        <v>0</v>
      </c>
      <c r="Q464">
        <v>0</v>
      </c>
      <c r="R464">
        <f t="shared" si="161"/>
        <v>0</v>
      </c>
      <c r="S464">
        <v>0</v>
      </c>
      <c r="T464">
        <f t="shared" si="157"/>
        <v>0</v>
      </c>
      <c r="U464">
        <v>0</v>
      </c>
      <c r="V464">
        <f t="shared" si="158"/>
        <v>0</v>
      </c>
      <c r="W464">
        <v>0</v>
      </c>
      <c r="X464">
        <f t="shared" si="162"/>
        <v>0</v>
      </c>
      <c r="Y464">
        <v>0</v>
      </c>
      <c r="Z464">
        <f t="shared" si="163"/>
        <v>0</v>
      </c>
      <c r="AA464">
        <v>0</v>
      </c>
      <c r="AB464">
        <f t="shared" si="164"/>
        <v>0</v>
      </c>
      <c r="AC464">
        <v>3.2</v>
      </c>
      <c r="AD464">
        <f t="shared" si="156"/>
        <v>0</v>
      </c>
      <c r="AE464">
        <v>1.4</v>
      </c>
      <c r="AF464">
        <f t="shared" si="165"/>
        <v>0</v>
      </c>
      <c r="AG464">
        <v>1.6</v>
      </c>
      <c r="AH464">
        <f t="shared" si="166"/>
        <v>0</v>
      </c>
      <c r="AI464">
        <v>0.25</v>
      </c>
      <c r="AJ464">
        <f t="shared" si="167"/>
        <v>0</v>
      </c>
      <c r="AK464">
        <v>15.6</v>
      </c>
      <c r="AL464">
        <f t="shared" si="168"/>
        <v>0</v>
      </c>
      <c r="AM464">
        <v>0</v>
      </c>
      <c r="AN464">
        <f t="shared" si="169"/>
        <v>0</v>
      </c>
      <c r="AO464">
        <v>0</v>
      </c>
      <c r="AP464">
        <f t="shared" si="170"/>
        <v>0</v>
      </c>
      <c r="AQ464">
        <v>0.5</v>
      </c>
      <c r="AR464">
        <f t="shared" si="171"/>
        <v>0</v>
      </c>
      <c r="AS464">
        <v>0.25</v>
      </c>
      <c r="AT464">
        <f t="shared" si="172"/>
        <v>0</v>
      </c>
      <c r="AU464">
        <v>0</v>
      </c>
      <c r="AV464">
        <f t="shared" si="173"/>
        <v>0</v>
      </c>
      <c r="AW464">
        <v>0</v>
      </c>
      <c r="AX464">
        <f t="shared" si="176"/>
        <v>0</v>
      </c>
      <c r="AY464">
        <f t="shared" si="174"/>
        <v>0</v>
      </c>
    </row>
    <row r="465" spans="1:51">
      <c r="A465" s="1" t="s">
        <v>574</v>
      </c>
      <c r="B465" s="6">
        <v>20204519</v>
      </c>
      <c r="F465" t="s">
        <v>102</v>
      </c>
      <c r="G465" s="1">
        <v>18</v>
      </c>
      <c r="H465" t="s">
        <v>110</v>
      </c>
      <c r="I465">
        <v>1.0109999999999999</v>
      </c>
      <c r="J465">
        <f t="shared" si="177"/>
        <v>0</v>
      </c>
      <c r="K465">
        <v>6</v>
      </c>
      <c r="L465">
        <f t="shared" si="175"/>
        <v>0</v>
      </c>
      <c r="M465">
        <v>0</v>
      </c>
      <c r="N465">
        <f t="shared" si="159"/>
        <v>0</v>
      </c>
      <c r="O465">
        <v>0</v>
      </c>
      <c r="P465">
        <f t="shared" si="160"/>
        <v>0</v>
      </c>
      <c r="Q465">
        <v>0</v>
      </c>
      <c r="R465">
        <f t="shared" si="161"/>
        <v>0</v>
      </c>
      <c r="S465">
        <v>0</v>
      </c>
      <c r="T465">
        <f t="shared" si="157"/>
        <v>0</v>
      </c>
      <c r="U465">
        <v>0</v>
      </c>
      <c r="V465">
        <f t="shared" si="158"/>
        <v>0</v>
      </c>
      <c r="W465">
        <v>0</v>
      </c>
      <c r="X465">
        <f t="shared" si="162"/>
        <v>0</v>
      </c>
      <c r="Y465">
        <v>0</v>
      </c>
      <c r="Z465">
        <f t="shared" si="163"/>
        <v>0</v>
      </c>
      <c r="AA465">
        <v>0</v>
      </c>
      <c r="AB465">
        <f t="shared" si="164"/>
        <v>0</v>
      </c>
      <c r="AC465">
        <v>1.2</v>
      </c>
      <c r="AD465">
        <f t="shared" si="156"/>
        <v>0</v>
      </c>
      <c r="AE465">
        <v>10.3</v>
      </c>
      <c r="AF465">
        <f t="shared" si="165"/>
        <v>0</v>
      </c>
      <c r="AG465">
        <v>7.2</v>
      </c>
      <c r="AH465">
        <f t="shared" si="166"/>
        <v>1</v>
      </c>
      <c r="AI465">
        <v>0.9</v>
      </c>
      <c r="AJ465">
        <f t="shared" si="167"/>
        <v>0</v>
      </c>
      <c r="AK465">
        <v>11.9</v>
      </c>
      <c r="AL465">
        <f t="shared" si="168"/>
        <v>0</v>
      </c>
      <c r="AM465">
        <v>0</v>
      </c>
      <c r="AN465">
        <f t="shared" si="169"/>
        <v>0</v>
      </c>
      <c r="AO465">
        <v>0</v>
      </c>
      <c r="AP465">
        <f t="shared" si="170"/>
        <v>0</v>
      </c>
      <c r="AQ465">
        <v>6.4</v>
      </c>
      <c r="AR465">
        <f t="shared" si="171"/>
        <v>1</v>
      </c>
      <c r="AS465">
        <v>0.12</v>
      </c>
      <c r="AT465">
        <f t="shared" si="172"/>
        <v>0</v>
      </c>
      <c r="AU465">
        <v>0.1</v>
      </c>
      <c r="AV465">
        <f t="shared" si="173"/>
        <v>0</v>
      </c>
      <c r="AW465">
        <v>0</v>
      </c>
      <c r="AX465">
        <f t="shared" si="176"/>
        <v>0</v>
      </c>
      <c r="AY465">
        <f t="shared" si="174"/>
        <v>2</v>
      </c>
    </row>
    <row r="466" spans="1:51">
      <c r="A466" s="1" t="s">
        <v>575</v>
      </c>
      <c r="B466" s="6">
        <v>20204518</v>
      </c>
      <c r="F466" t="s">
        <v>105</v>
      </c>
      <c r="G466" s="1">
        <v>20</v>
      </c>
      <c r="H466" t="s">
        <v>110</v>
      </c>
      <c r="I466">
        <v>1.0149999999999999</v>
      </c>
      <c r="J466">
        <f t="shared" si="177"/>
        <v>0</v>
      </c>
      <c r="K466">
        <v>5</v>
      </c>
      <c r="L466">
        <f t="shared" si="175"/>
        <v>0</v>
      </c>
      <c r="M466">
        <v>0</v>
      </c>
      <c r="N466">
        <f t="shared" si="159"/>
        <v>0</v>
      </c>
      <c r="O466">
        <v>0</v>
      </c>
      <c r="P466">
        <f t="shared" si="160"/>
        <v>0</v>
      </c>
      <c r="Q466">
        <v>0</v>
      </c>
      <c r="R466">
        <f t="shared" si="161"/>
        <v>0</v>
      </c>
      <c r="S466">
        <v>0</v>
      </c>
      <c r="T466">
        <f t="shared" si="157"/>
        <v>0</v>
      </c>
      <c r="U466">
        <v>0</v>
      </c>
      <c r="V466">
        <f t="shared" si="158"/>
        <v>0</v>
      </c>
      <c r="W466">
        <v>0</v>
      </c>
      <c r="X466">
        <f t="shared" si="162"/>
        <v>0</v>
      </c>
      <c r="Y466">
        <v>0</v>
      </c>
      <c r="Z466">
        <f t="shared" si="163"/>
        <v>0</v>
      </c>
      <c r="AA466">
        <v>0</v>
      </c>
      <c r="AB466">
        <f t="shared" si="164"/>
        <v>0</v>
      </c>
      <c r="AC466">
        <v>8.1</v>
      </c>
      <c r="AD466">
        <f t="shared" si="156"/>
        <v>0</v>
      </c>
      <c r="AE466">
        <v>2.9</v>
      </c>
      <c r="AF466">
        <f t="shared" si="165"/>
        <v>0</v>
      </c>
      <c r="AG466">
        <v>1.6</v>
      </c>
      <c r="AH466">
        <f t="shared" si="166"/>
        <v>0</v>
      </c>
      <c r="AI466">
        <v>0.12</v>
      </c>
      <c r="AJ466">
        <f t="shared" si="167"/>
        <v>0</v>
      </c>
      <c r="AK466">
        <v>35.9</v>
      </c>
      <c r="AL466">
        <f t="shared" si="168"/>
        <v>0</v>
      </c>
      <c r="AM466">
        <v>0</v>
      </c>
      <c r="AN466">
        <f t="shared" si="169"/>
        <v>0</v>
      </c>
      <c r="AO466">
        <v>0</v>
      </c>
      <c r="AP466">
        <f t="shared" si="170"/>
        <v>0</v>
      </c>
      <c r="AQ466">
        <v>0.5</v>
      </c>
      <c r="AR466">
        <f t="shared" si="171"/>
        <v>0</v>
      </c>
      <c r="AS466">
        <v>0</v>
      </c>
      <c r="AT466">
        <f t="shared" si="172"/>
        <v>0</v>
      </c>
      <c r="AU466">
        <v>0.5</v>
      </c>
      <c r="AV466">
        <f t="shared" si="173"/>
        <v>0</v>
      </c>
      <c r="AW466">
        <v>0</v>
      </c>
      <c r="AX466">
        <f t="shared" si="176"/>
        <v>0</v>
      </c>
      <c r="AY466">
        <f t="shared" si="174"/>
        <v>0</v>
      </c>
    </row>
    <row r="467" spans="1:51">
      <c r="A467" s="1" t="s">
        <v>576</v>
      </c>
      <c r="B467" s="6">
        <v>20204517</v>
      </c>
      <c r="F467" t="s">
        <v>105</v>
      </c>
      <c r="G467" s="1">
        <v>71</v>
      </c>
      <c r="H467" t="s">
        <v>106</v>
      </c>
      <c r="I467">
        <v>1.024</v>
      </c>
      <c r="J467">
        <f t="shared" si="177"/>
        <v>0</v>
      </c>
      <c r="K467">
        <v>5</v>
      </c>
      <c r="L467">
        <f t="shared" si="175"/>
        <v>0</v>
      </c>
      <c r="M467">
        <v>0</v>
      </c>
      <c r="N467">
        <f t="shared" si="159"/>
        <v>0</v>
      </c>
      <c r="O467">
        <v>0</v>
      </c>
      <c r="P467">
        <f t="shared" si="160"/>
        <v>0</v>
      </c>
      <c r="Q467">
        <v>0</v>
      </c>
      <c r="R467">
        <f t="shared" si="161"/>
        <v>0</v>
      </c>
      <c r="S467">
        <v>0</v>
      </c>
      <c r="T467">
        <f t="shared" si="157"/>
        <v>0</v>
      </c>
      <c r="U467">
        <v>0</v>
      </c>
      <c r="V467">
        <f t="shared" si="158"/>
        <v>0</v>
      </c>
      <c r="W467">
        <v>0</v>
      </c>
      <c r="X467">
        <f t="shared" si="162"/>
        <v>0</v>
      </c>
      <c r="Y467">
        <v>0</v>
      </c>
      <c r="Z467">
        <f t="shared" si="163"/>
        <v>0</v>
      </c>
      <c r="AA467">
        <v>0</v>
      </c>
      <c r="AB467">
        <f t="shared" si="164"/>
        <v>0</v>
      </c>
      <c r="AC467">
        <v>10.8</v>
      </c>
      <c r="AD467">
        <f t="shared" si="156"/>
        <v>0</v>
      </c>
      <c r="AE467">
        <v>140.4</v>
      </c>
      <c r="AF467">
        <f t="shared" si="165"/>
        <v>1</v>
      </c>
      <c r="AG467">
        <v>9.1999999999999993</v>
      </c>
      <c r="AH467">
        <f t="shared" si="166"/>
        <v>0</v>
      </c>
      <c r="AI467">
        <v>1.29</v>
      </c>
      <c r="AJ467">
        <f t="shared" si="167"/>
        <v>0</v>
      </c>
      <c r="AK467">
        <v>49.7</v>
      </c>
      <c r="AL467">
        <f t="shared" si="168"/>
        <v>0</v>
      </c>
      <c r="AM467">
        <v>0</v>
      </c>
      <c r="AN467">
        <f t="shared" si="169"/>
        <v>0</v>
      </c>
      <c r="AO467">
        <v>0</v>
      </c>
      <c r="AP467">
        <f t="shared" si="170"/>
        <v>0</v>
      </c>
      <c r="AQ467">
        <v>8.1</v>
      </c>
      <c r="AR467">
        <f t="shared" si="171"/>
        <v>1</v>
      </c>
      <c r="AS467">
        <v>0.25</v>
      </c>
      <c r="AT467">
        <f t="shared" si="172"/>
        <v>0</v>
      </c>
      <c r="AU467">
        <v>1.6</v>
      </c>
      <c r="AV467">
        <f t="shared" si="173"/>
        <v>0</v>
      </c>
      <c r="AW467">
        <v>0</v>
      </c>
      <c r="AX467">
        <f t="shared" si="176"/>
        <v>0</v>
      </c>
      <c r="AY467">
        <f t="shared" si="174"/>
        <v>2</v>
      </c>
    </row>
    <row r="468" spans="1:51">
      <c r="A468" s="1" t="s">
        <v>577</v>
      </c>
      <c r="B468" s="6">
        <v>20204516</v>
      </c>
      <c r="F468" t="s">
        <v>102</v>
      </c>
      <c r="G468" s="1">
        <v>19</v>
      </c>
      <c r="H468" t="s">
        <v>110</v>
      </c>
      <c r="I468">
        <v>1.0189999999999999</v>
      </c>
      <c r="J468">
        <f t="shared" si="177"/>
        <v>0</v>
      </c>
      <c r="K468">
        <v>5.5</v>
      </c>
      <c r="L468">
        <f t="shared" si="175"/>
        <v>0</v>
      </c>
      <c r="M468">
        <v>0</v>
      </c>
      <c r="N468">
        <f t="shared" si="159"/>
        <v>0</v>
      </c>
      <c r="O468">
        <v>0</v>
      </c>
      <c r="P468">
        <f t="shared" si="160"/>
        <v>0</v>
      </c>
      <c r="Q468">
        <v>0</v>
      </c>
      <c r="R468">
        <f t="shared" si="161"/>
        <v>0</v>
      </c>
      <c r="S468">
        <v>0</v>
      </c>
      <c r="T468">
        <f t="shared" si="157"/>
        <v>0</v>
      </c>
      <c r="U468">
        <v>0</v>
      </c>
      <c r="V468">
        <f t="shared" si="158"/>
        <v>0</v>
      </c>
      <c r="W468">
        <v>0</v>
      </c>
      <c r="X468">
        <f t="shared" si="162"/>
        <v>0</v>
      </c>
      <c r="Y468">
        <v>0</v>
      </c>
      <c r="Z468">
        <f t="shared" si="163"/>
        <v>0</v>
      </c>
      <c r="AA468">
        <v>0</v>
      </c>
      <c r="AB468">
        <f t="shared" si="164"/>
        <v>0</v>
      </c>
      <c r="AC468">
        <v>7.3</v>
      </c>
      <c r="AD468">
        <f t="shared" si="156"/>
        <v>0</v>
      </c>
      <c r="AE468">
        <v>2.2000000000000002</v>
      </c>
      <c r="AF468">
        <f t="shared" si="165"/>
        <v>0</v>
      </c>
      <c r="AG468">
        <v>2</v>
      </c>
      <c r="AH468">
        <f t="shared" si="166"/>
        <v>0</v>
      </c>
      <c r="AI468">
        <v>0.51</v>
      </c>
      <c r="AJ468">
        <f t="shared" si="167"/>
        <v>0</v>
      </c>
      <c r="AK468">
        <v>0.9</v>
      </c>
      <c r="AL468">
        <f t="shared" si="168"/>
        <v>0</v>
      </c>
      <c r="AM468">
        <v>2.5</v>
      </c>
      <c r="AN468">
        <f t="shared" si="169"/>
        <v>1</v>
      </c>
      <c r="AO468">
        <v>0</v>
      </c>
      <c r="AP468">
        <f t="shared" si="170"/>
        <v>0</v>
      </c>
      <c r="AQ468">
        <v>1.6</v>
      </c>
      <c r="AR468">
        <f t="shared" si="171"/>
        <v>0</v>
      </c>
      <c r="AS468">
        <v>0.12</v>
      </c>
      <c r="AT468">
        <f t="shared" si="172"/>
        <v>0</v>
      </c>
      <c r="AU468">
        <v>1.6</v>
      </c>
      <c r="AV468">
        <f t="shared" si="173"/>
        <v>0</v>
      </c>
      <c r="AW468">
        <v>0</v>
      </c>
      <c r="AX468">
        <f t="shared" si="176"/>
        <v>0</v>
      </c>
      <c r="AY468">
        <f t="shared" si="174"/>
        <v>1</v>
      </c>
    </row>
    <row r="469" spans="1:51">
      <c r="A469" s="1" t="s">
        <v>578</v>
      </c>
      <c r="B469" s="6">
        <v>20204515</v>
      </c>
      <c r="F469" t="s">
        <v>105</v>
      </c>
      <c r="G469" s="1">
        <v>36</v>
      </c>
      <c r="H469" t="s">
        <v>106</v>
      </c>
      <c r="I469">
        <v>1.0249999999999999</v>
      </c>
      <c r="J469">
        <f t="shared" si="177"/>
        <v>1</v>
      </c>
      <c r="K469">
        <v>6</v>
      </c>
      <c r="L469">
        <f t="shared" si="175"/>
        <v>0</v>
      </c>
      <c r="M469">
        <v>0.1</v>
      </c>
      <c r="N469">
        <f t="shared" si="159"/>
        <v>0</v>
      </c>
      <c r="O469">
        <v>0</v>
      </c>
      <c r="P469">
        <f t="shared" si="160"/>
        <v>0</v>
      </c>
      <c r="Q469">
        <v>0</v>
      </c>
      <c r="R469">
        <f t="shared" si="161"/>
        <v>0</v>
      </c>
      <c r="S469">
        <v>0</v>
      </c>
      <c r="T469">
        <f t="shared" si="157"/>
        <v>0</v>
      </c>
      <c r="U469">
        <v>0</v>
      </c>
      <c r="V469">
        <f t="shared" si="158"/>
        <v>0</v>
      </c>
      <c r="W469">
        <v>0</v>
      </c>
      <c r="X469">
        <f t="shared" si="162"/>
        <v>0</v>
      </c>
      <c r="Y469">
        <v>0</v>
      </c>
      <c r="Z469">
        <f t="shared" si="163"/>
        <v>0</v>
      </c>
      <c r="AA469">
        <v>0</v>
      </c>
      <c r="AB469">
        <f t="shared" si="164"/>
        <v>0</v>
      </c>
      <c r="AC469">
        <v>7.3</v>
      </c>
      <c r="AD469">
        <f t="shared" si="156"/>
        <v>0</v>
      </c>
      <c r="AE469">
        <v>1.1000000000000001</v>
      </c>
      <c r="AF469">
        <f t="shared" si="165"/>
        <v>0</v>
      </c>
      <c r="AG469">
        <v>1.8</v>
      </c>
      <c r="AH469">
        <f t="shared" si="166"/>
        <v>0</v>
      </c>
      <c r="AI469">
        <v>0</v>
      </c>
      <c r="AJ469">
        <f t="shared" si="167"/>
        <v>0</v>
      </c>
      <c r="AK469">
        <v>44.2</v>
      </c>
      <c r="AL469">
        <f t="shared" si="168"/>
        <v>0</v>
      </c>
      <c r="AM469">
        <v>0.2</v>
      </c>
      <c r="AN469">
        <f t="shared" si="169"/>
        <v>0</v>
      </c>
      <c r="AO469">
        <v>0</v>
      </c>
      <c r="AP469">
        <f t="shared" si="170"/>
        <v>0</v>
      </c>
      <c r="AQ469">
        <v>0.7</v>
      </c>
      <c r="AR469">
        <f t="shared" si="171"/>
        <v>0</v>
      </c>
      <c r="AS469">
        <v>0</v>
      </c>
      <c r="AT469">
        <f t="shared" si="172"/>
        <v>0</v>
      </c>
      <c r="AU469">
        <v>1</v>
      </c>
      <c r="AV469">
        <f t="shared" si="173"/>
        <v>0</v>
      </c>
      <c r="AW469">
        <v>0</v>
      </c>
      <c r="AX469">
        <f t="shared" si="176"/>
        <v>0</v>
      </c>
      <c r="AY469">
        <f t="shared" si="174"/>
        <v>0</v>
      </c>
    </row>
    <row r="470" spans="1:51">
      <c r="A470" s="1" t="s">
        <v>579</v>
      </c>
      <c r="B470" s="6">
        <v>20204514</v>
      </c>
      <c r="F470" t="s">
        <v>105</v>
      </c>
      <c r="G470" s="1">
        <v>58</v>
      </c>
      <c r="H470" t="s">
        <v>106</v>
      </c>
      <c r="I470">
        <v>1.0209999999999999</v>
      </c>
      <c r="J470">
        <f t="shared" si="177"/>
        <v>0</v>
      </c>
      <c r="K470">
        <v>6</v>
      </c>
      <c r="L470">
        <f t="shared" si="175"/>
        <v>0</v>
      </c>
      <c r="M470">
        <v>0</v>
      </c>
      <c r="N470">
        <f t="shared" si="159"/>
        <v>0</v>
      </c>
      <c r="O470">
        <v>0</v>
      </c>
      <c r="P470">
        <f t="shared" si="160"/>
        <v>0</v>
      </c>
      <c r="Q470">
        <v>0</v>
      </c>
      <c r="R470">
        <f t="shared" si="161"/>
        <v>0</v>
      </c>
      <c r="S470">
        <v>0</v>
      </c>
      <c r="T470">
        <f t="shared" si="157"/>
        <v>0</v>
      </c>
      <c r="U470">
        <v>0</v>
      </c>
      <c r="V470">
        <f t="shared" si="158"/>
        <v>0</v>
      </c>
      <c r="W470">
        <v>0</v>
      </c>
      <c r="X470">
        <f t="shared" si="162"/>
        <v>0</v>
      </c>
      <c r="Y470">
        <v>0</v>
      </c>
      <c r="Z470">
        <f t="shared" si="163"/>
        <v>0</v>
      </c>
      <c r="AA470">
        <v>0</v>
      </c>
      <c r="AB470">
        <f t="shared" si="164"/>
        <v>0</v>
      </c>
      <c r="AC470">
        <v>20.2</v>
      </c>
      <c r="AD470">
        <f t="shared" si="156"/>
        <v>0</v>
      </c>
      <c r="AE470">
        <v>1.1000000000000001</v>
      </c>
      <c r="AF470">
        <f t="shared" si="165"/>
        <v>0</v>
      </c>
      <c r="AG470">
        <v>1.8</v>
      </c>
      <c r="AH470">
        <f t="shared" si="166"/>
        <v>0</v>
      </c>
      <c r="AI470">
        <v>0.25</v>
      </c>
      <c r="AJ470">
        <f t="shared" si="167"/>
        <v>0</v>
      </c>
      <c r="AK470">
        <v>31.3</v>
      </c>
      <c r="AL470">
        <f t="shared" si="168"/>
        <v>0</v>
      </c>
      <c r="AM470">
        <v>0.3</v>
      </c>
      <c r="AN470">
        <f t="shared" si="169"/>
        <v>0</v>
      </c>
      <c r="AO470">
        <v>0</v>
      </c>
      <c r="AP470">
        <f t="shared" si="170"/>
        <v>0</v>
      </c>
      <c r="AQ470">
        <v>1.4</v>
      </c>
      <c r="AR470">
        <f t="shared" si="171"/>
        <v>0</v>
      </c>
      <c r="AS470">
        <v>0</v>
      </c>
      <c r="AT470">
        <f t="shared" si="172"/>
        <v>0</v>
      </c>
      <c r="AU470">
        <v>0.6</v>
      </c>
      <c r="AV470">
        <f t="shared" si="173"/>
        <v>0</v>
      </c>
      <c r="AW470">
        <v>0</v>
      </c>
      <c r="AX470">
        <f t="shared" si="176"/>
        <v>0</v>
      </c>
      <c r="AY470">
        <f t="shared" si="174"/>
        <v>0</v>
      </c>
    </row>
    <row r="471" spans="1:51">
      <c r="A471" s="1" t="s">
        <v>580</v>
      </c>
      <c r="B471" s="6">
        <v>20204512</v>
      </c>
      <c r="F471" t="s">
        <v>105</v>
      </c>
      <c r="G471" s="1">
        <v>49</v>
      </c>
      <c r="H471" t="s">
        <v>106</v>
      </c>
      <c r="I471">
        <v>1.016</v>
      </c>
      <c r="J471">
        <f t="shared" si="177"/>
        <v>0</v>
      </c>
      <c r="K471">
        <v>5.5</v>
      </c>
      <c r="L471">
        <f t="shared" si="175"/>
        <v>0</v>
      </c>
      <c r="M471">
        <v>0</v>
      </c>
      <c r="N471">
        <f t="shared" si="159"/>
        <v>0</v>
      </c>
      <c r="O471">
        <v>0</v>
      </c>
      <c r="P471">
        <f t="shared" si="160"/>
        <v>0</v>
      </c>
      <c r="Q471">
        <v>0</v>
      </c>
      <c r="R471">
        <f t="shared" si="161"/>
        <v>0</v>
      </c>
      <c r="S471">
        <v>0</v>
      </c>
      <c r="T471">
        <f t="shared" si="157"/>
        <v>0</v>
      </c>
      <c r="U471">
        <v>0</v>
      </c>
      <c r="V471">
        <f t="shared" si="158"/>
        <v>0</v>
      </c>
      <c r="W471">
        <v>2</v>
      </c>
      <c r="X471">
        <f t="shared" si="162"/>
        <v>1</v>
      </c>
      <c r="Y471">
        <v>0</v>
      </c>
      <c r="Z471">
        <f t="shared" si="163"/>
        <v>0</v>
      </c>
      <c r="AA471">
        <v>0</v>
      </c>
      <c r="AB471">
        <f t="shared" si="164"/>
        <v>0</v>
      </c>
      <c r="AC471">
        <v>24.3</v>
      </c>
      <c r="AD471">
        <f t="shared" si="156"/>
        <v>1</v>
      </c>
      <c r="AE471">
        <v>34.4</v>
      </c>
      <c r="AF471">
        <f t="shared" si="165"/>
        <v>1</v>
      </c>
      <c r="AG471">
        <v>13</v>
      </c>
      <c r="AH471">
        <f t="shared" si="166"/>
        <v>0</v>
      </c>
      <c r="AI471">
        <v>0.25</v>
      </c>
      <c r="AJ471">
        <f t="shared" si="167"/>
        <v>0</v>
      </c>
      <c r="AK471">
        <v>48223.3</v>
      </c>
      <c r="AL471">
        <f t="shared" si="168"/>
        <v>1</v>
      </c>
      <c r="AM471">
        <v>0.2</v>
      </c>
      <c r="AN471">
        <f t="shared" si="169"/>
        <v>0</v>
      </c>
      <c r="AO471">
        <v>0</v>
      </c>
      <c r="AP471">
        <f t="shared" si="170"/>
        <v>0</v>
      </c>
      <c r="AQ471">
        <v>2.4</v>
      </c>
      <c r="AR471">
        <f t="shared" si="171"/>
        <v>0</v>
      </c>
      <c r="AS471">
        <v>0</v>
      </c>
      <c r="AT471">
        <f t="shared" si="172"/>
        <v>0</v>
      </c>
      <c r="AU471">
        <v>0.3</v>
      </c>
      <c r="AV471">
        <f t="shared" si="173"/>
        <v>0</v>
      </c>
      <c r="AW471">
        <v>0</v>
      </c>
      <c r="AX471">
        <f t="shared" si="176"/>
        <v>0</v>
      </c>
      <c r="AY471">
        <f t="shared" si="174"/>
        <v>4</v>
      </c>
    </row>
    <row r="472" spans="1:51">
      <c r="A472" s="1" t="s">
        <v>581</v>
      </c>
      <c r="B472" s="6">
        <v>20204511</v>
      </c>
      <c r="F472" t="s">
        <v>105</v>
      </c>
      <c r="G472" s="1">
        <v>38</v>
      </c>
      <c r="H472" t="s">
        <v>110</v>
      </c>
      <c r="I472">
        <v>1.004</v>
      </c>
      <c r="J472">
        <f t="shared" si="177"/>
        <v>1</v>
      </c>
      <c r="K472">
        <v>6</v>
      </c>
      <c r="L472">
        <f t="shared" si="175"/>
        <v>0</v>
      </c>
      <c r="M472">
        <v>0</v>
      </c>
      <c r="N472">
        <f t="shared" si="159"/>
        <v>0</v>
      </c>
      <c r="O472">
        <v>0</v>
      </c>
      <c r="P472">
        <f t="shared" si="160"/>
        <v>0</v>
      </c>
      <c r="Q472">
        <v>0</v>
      </c>
      <c r="R472">
        <f t="shared" si="161"/>
        <v>0</v>
      </c>
      <c r="S472">
        <v>0</v>
      </c>
      <c r="T472">
        <f t="shared" si="157"/>
        <v>0</v>
      </c>
      <c r="U472">
        <v>0</v>
      </c>
      <c r="V472">
        <f t="shared" si="158"/>
        <v>0</v>
      </c>
      <c r="W472">
        <v>0</v>
      </c>
      <c r="X472">
        <f t="shared" si="162"/>
        <v>0</v>
      </c>
      <c r="Y472">
        <v>0</v>
      </c>
      <c r="Z472">
        <f t="shared" si="163"/>
        <v>0</v>
      </c>
      <c r="AA472">
        <v>0</v>
      </c>
      <c r="AB472">
        <f t="shared" si="164"/>
        <v>0</v>
      </c>
      <c r="AC472">
        <v>0.6</v>
      </c>
      <c r="AD472">
        <f t="shared" si="156"/>
        <v>0</v>
      </c>
      <c r="AE472">
        <v>0.6</v>
      </c>
      <c r="AF472">
        <f t="shared" si="165"/>
        <v>0</v>
      </c>
      <c r="AG472">
        <v>0.7</v>
      </c>
      <c r="AH472">
        <f t="shared" si="166"/>
        <v>0</v>
      </c>
      <c r="AI472">
        <v>0</v>
      </c>
      <c r="AJ472">
        <f t="shared" si="167"/>
        <v>0</v>
      </c>
      <c r="AK472">
        <v>0</v>
      </c>
      <c r="AL472">
        <f t="shared" si="168"/>
        <v>0</v>
      </c>
      <c r="AM472">
        <v>0</v>
      </c>
      <c r="AN472">
        <f t="shared" si="169"/>
        <v>0</v>
      </c>
      <c r="AO472">
        <v>0</v>
      </c>
      <c r="AP472">
        <f t="shared" si="170"/>
        <v>0</v>
      </c>
      <c r="AQ472">
        <v>0.2</v>
      </c>
      <c r="AR472">
        <f t="shared" si="171"/>
        <v>0</v>
      </c>
      <c r="AS472">
        <v>0</v>
      </c>
      <c r="AT472">
        <f t="shared" si="172"/>
        <v>0</v>
      </c>
      <c r="AU472">
        <v>0.1</v>
      </c>
      <c r="AV472">
        <f t="shared" si="173"/>
        <v>0</v>
      </c>
      <c r="AW472">
        <v>0</v>
      </c>
      <c r="AX472">
        <f t="shared" si="176"/>
        <v>0</v>
      </c>
      <c r="AY472">
        <f t="shared" si="174"/>
        <v>0</v>
      </c>
    </row>
    <row r="473" spans="1:51">
      <c r="A473" s="1" t="s">
        <v>582</v>
      </c>
      <c r="B473" s="6">
        <v>20204510</v>
      </c>
      <c r="F473" t="s">
        <v>105</v>
      </c>
      <c r="G473" s="1">
        <v>59</v>
      </c>
      <c r="H473" t="s">
        <v>110</v>
      </c>
      <c r="I473">
        <v>1.0069999999999999</v>
      </c>
      <c r="J473">
        <f t="shared" si="177"/>
        <v>1</v>
      </c>
      <c r="K473">
        <v>6</v>
      </c>
      <c r="L473">
        <f t="shared" si="175"/>
        <v>0</v>
      </c>
      <c r="M473">
        <v>0</v>
      </c>
      <c r="N473">
        <f t="shared" si="159"/>
        <v>0</v>
      </c>
      <c r="O473">
        <v>0</v>
      </c>
      <c r="P473">
        <f t="shared" si="160"/>
        <v>0</v>
      </c>
      <c r="Q473">
        <v>0</v>
      </c>
      <c r="R473">
        <f t="shared" si="161"/>
        <v>0</v>
      </c>
      <c r="S473">
        <v>0</v>
      </c>
      <c r="T473">
        <f t="shared" si="157"/>
        <v>0</v>
      </c>
      <c r="U473">
        <v>0</v>
      </c>
      <c r="V473">
        <f t="shared" si="158"/>
        <v>0</v>
      </c>
      <c r="W473">
        <v>0</v>
      </c>
      <c r="X473">
        <f t="shared" si="162"/>
        <v>0</v>
      </c>
      <c r="Y473">
        <v>0</v>
      </c>
      <c r="Z473">
        <f t="shared" si="163"/>
        <v>0</v>
      </c>
      <c r="AA473">
        <v>0</v>
      </c>
      <c r="AB473">
        <f t="shared" si="164"/>
        <v>0</v>
      </c>
      <c r="AC473">
        <v>33.200000000000003</v>
      </c>
      <c r="AD473">
        <f t="shared" si="156"/>
        <v>1</v>
      </c>
      <c r="AE473">
        <v>0.7</v>
      </c>
      <c r="AF473">
        <f t="shared" si="165"/>
        <v>0</v>
      </c>
      <c r="AG473">
        <v>0.7</v>
      </c>
      <c r="AH473">
        <f t="shared" si="166"/>
        <v>0</v>
      </c>
      <c r="AI473">
        <v>0</v>
      </c>
      <c r="AJ473">
        <f t="shared" si="167"/>
        <v>0</v>
      </c>
      <c r="AK473">
        <v>0.9</v>
      </c>
      <c r="AL473">
        <f t="shared" si="168"/>
        <v>0</v>
      </c>
      <c r="AM473">
        <v>0</v>
      </c>
      <c r="AN473">
        <f t="shared" si="169"/>
        <v>0</v>
      </c>
      <c r="AO473">
        <v>0</v>
      </c>
      <c r="AP473">
        <f t="shared" si="170"/>
        <v>0</v>
      </c>
      <c r="AQ473">
        <v>0.6</v>
      </c>
      <c r="AR473">
        <f t="shared" si="171"/>
        <v>0</v>
      </c>
      <c r="AS473">
        <v>0</v>
      </c>
      <c r="AT473">
        <f t="shared" si="172"/>
        <v>0</v>
      </c>
      <c r="AU473">
        <v>0</v>
      </c>
      <c r="AV473">
        <f t="shared" si="173"/>
        <v>0</v>
      </c>
      <c r="AW473">
        <v>0</v>
      </c>
      <c r="AX473">
        <f t="shared" si="176"/>
        <v>0</v>
      </c>
      <c r="AY473">
        <f t="shared" si="174"/>
        <v>1</v>
      </c>
    </row>
    <row r="474" spans="1:51">
      <c r="A474" s="1" t="s">
        <v>583</v>
      </c>
      <c r="B474" s="6">
        <v>20204509</v>
      </c>
      <c r="F474" t="s">
        <v>102</v>
      </c>
      <c r="G474" s="1">
        <v>46</v>
      </c>
      <c r="H474" t="s">
        <v>103</v>
      </c>
      <c r="I474">
        <v>1.002</v>
      </c>
      <c r="J474">
        <f t="shared" si="177"/>
        <v>1</v>
      </c>
      <c r="K474">
        <v>7</v>
      </c>
      <c r="L474">
        <f t="shared" si="175"/>
        <v>0</v>
      </c>
      <c r="M474">
        <v>0</v>
      </c>
      <c r="N474">
        <f t="shared" si="159"/>
        <v>0</v>
      </c>
      <c r="O474">
        <v>0</v>
      </c>
      <c r="P474">
        <f t="shared" si="160"/>
        <v>0</v>
      </c>
      <c r="Q474">
        <v>0</v>
      </c>
      <c r="R474">
        <f t="shared" si="161"/>
        <v>0</v>
      </c>
      <c r="S474">
        <v>0</v>
      </c>
      <c r="T474">
        <f t="shared" si="157"/>
        <v>0</v>
      </c>
      <c r="U474">
        <v>0</v>
      </c>
      <c r="V474">
        <f t="shared" si="158"/>
        <v>0</v>
      </c>
      <c r="W474">
        <v>0</v>
      </c>
      <c r="X474">
        <f t="shared" si="162"/>
        <v>0</v>
      </c>
      <c r="Y474">
        <v>0</v>
      </c>
      <c r="Z474">
        <f t="shared" si="163"/>
        <v>0</v>
      </c>
      <c r="AA474">
        <v>0</v>
      </c>
      <c r="AB474">
        <f t="shared" si="164"/>
        <v>0</v>
      </c>
      <c r="AC474">
        <v>10.8</v>
      </c>
      <c r="AD474">
        <f t="shared" si="156"/>
        <v>0</v>
      </c>
      <c r="AE474">
        <v>0.9</v>
      </c>
      <c r="AF474">
        <f t="shared" si="165"/>
        <v>0</v>
      </c>
      <c r="AG474">
        <v>2</v>
      </c>
      <c r="AH474">
        <f t="shared" si="166"/>
        <v>0</v>
      </c>
      <c r="AI474">
        <v>0.12</v>
      </c>
      <c r="AJ474">
        <f t="shared" si="167"/>
        <v>0</v>
      </c>
      <c r="AK474">
        <v>2.7</v>
      </c>
      <c r="AL474">
        <f t="shared" si="168"/>
        <v>0</v>
      </c>
      <c r="AM474">
        <v>0</v>
      </c>
      <c r="AN474">
        <f t="shared" si="169"/>
        <v>0</v>
      </c>
      <c r="AO474">
        <v>0</v>
      </c>
      <c r="AP474">
        <f t="shared" si="170"/>
        <v>0</v>
      </c>
      <c r="AQ474">
        <v>1.9</v>
      </c>
      <c r="AR474">
        <f t="shared" si="171"/>
        <v>0</v>
      </c>
      <c r="AS474">
        <v>0.12</v>
      </c>
      <c r="AT474">
        <f t="shared" si="172"/>
        <v>0</v>
      </c>
      <c r="AU474">
        <v>0</v>
      </c>
      <c r="AV474">
        <f t="shared" si="173"/>
        <v>0</v>
      </c>
      <c r="AW474">
        <v>0</v>
      </c>
      <c r="AX474">
        <f t="shared" si="176"/>
        <v>0</v>
      </c>
      <c r="AY474">
        <f t="shared" si="174"/>
        <v>0</v>
      </c>
    </row>
    <row r="475" spans="1:51">
      <c r="A475" s="1" t="s">
        <v>584</v>
      </c>
      <c r="B475" s="6">
        <v>20204506</v>
      </c>
      <c r="F475" t="s">
        <v>102</v>
      </c>
      <c r="G475" s="1">
        <v>73</v>
      </c>
      <c r="H475" t="s">
        <v>110</v>
      </c>
      <c r="I475">
        <v>1.0049999999999999</v>
      </c>
      <c r="J475">
        <f t="shared" si="177"/>
        <v>1</v>
      </c>
      <c r="K475">
        <v>8</v>
      </c>
      <c r="L475">
        <f t="shared" si="175"/>
        <v>1</v>
      </c>
      <c r="M475">
        <v>0</v>
      </c>
      <c r="N475">
        <f t="shared" si="159"/>
        <v>0</v>
      </c>
      <c r="O475">
        <v>0</v>
      </c>
      <c r="P475">
        <f t="shared" si="160"/>
        <v>0</v>
      </c>
      <c r="Q475">
        <v>0</v>
      </c>
      <c r="R475">
        <f t="shared" si="161"/>
        <v>0</v>
      </c>
      <c r="S475">
        <v>0</v>
      </c>
      <c r="T475">
        <f t="shared" si="157"/>
        <v>0</v>
      </c>
      <c r="U475">
        <v>0</v>
      </c>
      <c r="V475">
        <f t="shared" si="158"/>
        <v>0</v>
      </c>
      <c r="W475">
        <v>0</v>
      </c>
      <c r="X475">
        <f t="shared" si="162"/>
        <v>0</v>
      </c>
      <c r="Y475">
        <v>0</v>
      </c>
      <c r="Z475">
        <f t="shared" si="163"/>
        <v>0</v>
      </c>
      <c r="AA475">
        <v>0</v>
      </c>
      <c r="AB475">
        <f t="shared" si="164"/>
        <v>0</v>
      </c>
      <c r="AC475">
        <v>2.2000000000000002</v>
      </c>
      <c r="AD475">
        <f t="shared" si="156"/>
        <v>0</v>
      </c>
      <c r="AE475">
        <v>1.5</v>
      </c>
      <c r="AF475">
        <f t="shared" si="165"/>
        <v>0</v>
      </c>
      <c r="AG475">
        <v>0.1</v>
      </c>
      <c r="AH475">
        <f t="shared" si="166"/>
        <v>0</v>
      </c>
      <c r="AI475">
        <v>0.12</v>
      </c>
      <c r="AJ475">
        <f t="shared" si="167"/>
        <v>0</v>
      </c>
      <c r="AK475">
        <v>13.7</v>
      </c>
      <c r="AL475">
        <f t="shared" si="168"/>
        <v>0</v>
      </c>
      <c r="AM475">
        <v>0</v>
      </c>
      <c r="AN475">
        <f t="shared" si="169"/>
        <v>0</v>
      </c>
      <c r="AO475">
        <v>0</v>
      </c>
      <c r="AP475">
        <f t="shared" si="170"/>
        <v>0</v>
      </c>
      <c r="AQ475">
        <v>0.1</v>
      </c>
      <c r="AR475">
        <f t="shared" si="171"/>
        <v>0</v>
      </c>
      <c r="AS475">
        <v>0.12</v>
      </c>
      <c r="AT475">
        <f t="shared" si="172"/>
        <v>0</v>
      </c>
      <c r="AU475">
        <v>0</v>
      </c>
      <c r="AV475">
        <f t="shared" si="173"/>
        <v>0</v>
      </c>
      <c r="AW475">
        <v>0</v>
      </c>
      <c r="AX475">
        <f t="shared" si="176"/>
        <v>0</v>
      </c>
      <c r="AY475">
        <f t="shared" si="174"/>
        <v>1</v>
      </c>
    </row>
    <row r="476" spans="1:51">
      <c r="A476" s="1" t="s">
        <v>585</v>
      </c>
      <c r="B476" s="6">
        <v>20204505</v>
      </c>
      <c r="F476" t="s">
        <v>105</v>
      </c>
      <c r="G476" s="1">
        <v>50</v>
      </c>
      <c r="H476" t="s">
        <v>110</v>
      </c>
      <c r="I476">
        <v>1.0129999999999999</v>
      </c>
      <c r="J476">
        <f t="shared" si="177"/>
        <v>0</v>
      </c>
      <c r="K476">
        <v>5</v>
      </c>
      <c r="L476">
        <f t="shared" si="175"/>
        <v>0</v>
      </c>
      <c r="M476">
        <v>0</v>
      </c>
      <c r="N476">
        <f t="shared" si="159"/>
        <v>0</v>
      </c>
      <c r="O476">
        <v>0</v>
      </c>
      <c r="P476">
        <f t="shared" si="160"/>
        <v>0</v>
      </c>
      <c r="Q476">
        <v>0</v>
      </c>
      <c r="R476">
        <f t="shared" si="161"/>
        <v>0</v>
      </c>
      <c r="S476">
        <v>0</v>
      </c>
      <c r="T476">
        <f t="shared" si="157"/>
        <v>0</v>
      </c>
      <c r="U476">
        <v>0</v>
      </c>
      <c r="V476">
        <f t="shared" si="158"/>
        <v>0</v>
      </c>
      <c r="W476">
        <v>0</v>
      </c>
      <c r="X476">
        <f t="shared" si="162"/>
        <v>0</v>
      </c>
      <c r="Y476">
        <v>0</v>
      </c>
      <c r="Z476">
        <f t="shared" si="163"/>
        <v>0</v>
      </c>
      <c r="AA476">
        <v>0</v>
      </c>
      <c r="AB476">
        <f t="shared" si="164"/>
        <v>0</v>
      </c>
      <c r="AC476">
        <v>1.5</v>
      </c>
      <c r="AD476">
        <f t="shared" si="156"/>
        <v>0</v>
      </c>
      <c r="AE476">
        <v>3.2</v>
      </c>
      <c r="AF476">
        <f t="shared" si="165"/>
        <v>0</v>
      </c>
      <c r="AG476">
        <v>1.4</v>
      </c>
      <c r="AH476">
        <f t="shared" si="166"/>
        <v>0</v>
      </c>
      <c r="AI476">
        <v>0.38</v>
      </c>
      <c r="AJ476">
        <f t="shared" si="167"/>
        <v>0</v>
      </c>
      <c r="AK476">
        <v>50.6</v>
      </c>
      <c r="AL476">
        <f t="shared" si="168"/>
        <v>0</v>
      </c>
      <c r="AM476">
        <v>0</v>
      </c>
      <c r="AN476">
        <f t="shared" si="169"/>
        <v>0</v>
      </c>
      <c r="AO476">
        <v>0</v>
      </c>
      <c r="AP476">
        <f t="shared" si="170"/>
        <v>0</v>
      </c>
      <c r="AQ476">
        <v>0.6</v>
      </c>
      <c r="AR476">
        <f t="shared" si="171"/>
        <v>0</v>
      </c>
      <c r="AS476">
        <v>0.12</v>
      </c>
      <c r="AT476">
        <f t="shared" si="172"/>
        <v>0</v>
      </c>
      <c r="AU476">
        <v>5.8</v>
      </c>
      <c r="AV476">
        <f t="shared" si="173"/>
        <v>1</v>
      </c>
      <c r="AW476">
        <v>0</v>
      </c>
      <c r="AX476">
        <f t="shared" si="176"/>
        <v>0</v>
      </c>
      <c r="AY476">
        <f t="shared" si="174"/>
        <v>1</v>
      </c>
    </row>
    <row r="477" spans="1:51">
      <c r="A477" s="1" t="s">
        <v>586</v>
      </c>
      <c r="B477" s="6">
        <v>20204499</v>
      </c>
      <c r="F477" t="s">
        <v>105</v>
      </c>
      <c r="G477" s="1">
        <v>57</v>
      </c>
      <c r="H477" t="s">
        <v>110</v>
      </c>
      <c r="I477">
        <v>1.014</v>
      </c>
      <c r="J477">
        <f t="shared" si="177"/>
        <v>0</v>
      </c>
      <c r="K477">
        <v>5.5</v>
      </c>
      <c r="L477">
        <f t="shared" si="175"/>
        <v>0</v>
      </c>
      <c r="M477">
        <v>0</v>
      </c>
      <c r="N477">
        <f t="shared" si="159"/>
        <v>0</v>
      </c>
      <c r="O477">
        <v>0</v>
      </c>
      <c r="P477">
        <f t="shared" si="160"/>
        <v>0</v>
      </c>
      <c r="Q477">
        <v>0</v>
      </c>
      <c r="R477">
        <f t="shared" si="161"/>
        <v>0</v>
      </c>
      <c r="S477">
        <v>0</v>
      </c>
      <c r="T477">
        <f t="shared" si="157"/>
        <v>0</v>
      </c>
      <c r="U477">
        <v>0</v>
      </c>
      <c r="V477">
        <f t="shared" si="158"/>
        <v>0</v>
      </c>
      <c r="W477">
        <v>0</v>
      </c>
      <c r="X477">
        <f t="shared" si="162"/>
        <v>0</v>
      </c>
      <c r="Y477">
        <v>0</v>
      </c>
      <c r="Z477">
        <f t="shared" si="163"/>
        <v>0</v>
      </c>
      <c r="AA477">
        <v>0</v>
      </c>
      <c r="AB477">
        <f t="shared" si="164"/>
        <v>0</v>
      </c>
      <c r="AC477">
        <v>8.6</v>
      </c>
      <c r="AD477">
        <f t="shared" si="156"/>
        <v>0</v>
      </c>
      <c r="AE477">
        <v>2.2000000000000002</v>
      </c>
      <c r="AF477">
        <f t="shared" si="165"/>
        <v>0</v>
      </c>
      <c r="AG477">
        <v>0.9</v>
      </c>
      <c r="AH477">
        <f t="shared" si="166"/>
        <v>0</v>
      </c>
      <c r="AI477">
        <v>0.12</v>
      </c>
      <c r="AJ477">
        <f t="shared" si="167"/>
        <v>0</v>
      </c>
      <c r="AK477">
        <v>3.6</v>
      </c>
      <c r="AL477">
        <f t="shared" si="168"/>
        <v>0</v>
      </c>
      <c r="AM477">
        <v>0</v>
      </c>
      <c r="AN477">
        <f t="shared" si="169"/>
        <v>0</v>
      </c>
      <c r="AO477">
        <v>0</v>
      </c>
      <c r="AP477">
        <f t="shared" si="170"/>
        <v>0</v>
      </c>
      <c r="AQ477">
        <v>0.3</v>
      </c>
      <c r="AR477">
        <f t="shared" si="171"/>
        <v>0</v>
      </c>
      <c r="AS477">
        <v>0.12</v>
      </c>
      <c r="AT477">
        <f t="shared" si="172"/>
        <v>0</v>
      </c>
      <c r="AU477">
        <v>0</v>
      </c>
      <c r="AV477">
        <f t="shared" si="173"/>
        <v>0</v>
      </c>
      <c r="AW477">
        <v>0</v>
      </c>
      <c r="AX477">
        <f t="shared" si="176"/>
        <v>0</v>
      </c>
      <c r="AY477">
        <f t="shared" si="174"/>
        <v>0</v>
      </c>
    </row>
    <row r="478" spans="1:51">
      <c r="A478" s="1" t="s">
        <v>587</v>
      </c>
      <c r="B478" s="6">
        <v>20204498</v>
      </c>
      <c r="F478" t="s">
        <v>105</v>
      </c>
      <c r="G478" s="1">
        <v>52</v>
      </c>
      <c r="H478" t="s">
        <v>110</v>
      </c>
      <c r="I478">
        <v>1.016</v>
      </c>
      <c r="J478">
        <f t="shared" si="177"/>
        <v>0</v>
      </c>
      <c r="K478">
        <v>6.5</v>
      </c>
      <c r="L478">
        <f t="shared" si="175"/>
        <v>0</v>
      </c>
      <c r="M478">
        <v>0</v>
      </c>
      <c r="N478">
        <f t="shared" si="159"/>
        <v>0</v>
      </c>
      <c r="O478">
        <v>0</v>
      </c>
      <c r="P478">
        <f t="shared" si="160"/>
        <v>0</v>
      </c>
      <c r="Q478">
        <v>0</v>
      </c>
      <c r="R478">
        <f t="shared" si="161"/>
        <v>0</v>
      </c>
      <c r="S478">
        <v>0</v>
      </c>
      <c r="T478">
        <f t="shared" si="157"/>
        <v>0</v>
      </c>
      <c r="U478">
        <v>0</v>
      </c>
      <c r="V478">
        <f t="shared" si="158"/>
        <v>0</v>
      </c>
      <c r="W478">
        <v>0</v>
      </c>
      <c r="X478">
        <f t="shared" si="162"/>
        <v>0</v>
      </c>
      <c r="Y478">
        <v>0</v>
      </c>
      <c r="Z478">
        <f t="shared" si="163"/>
        <v>0</v>
      </c>
      <c r="AA478">
        <v>0</v>
      </c>
      <c r="AB478">
        <f t="shared" si="164"/>
        <v>0</v>
      </c>
      <c r="AC478">
        <v>21.5</v>
      </c>
      <c r="AD478">
        <f t="shared" si="156"/>
        <v>0</v>
      </c>
      <c r="AE478">
        <v>1.6</v>
      </c>
      <c r="AF478">
        <f t="shared" si="165"/>
        <v>0</v>
      </c>
      <c r="AG478">
        <v>2.2999999999999998</v>
      </c>
      <c r="AH478">
        <f t="shared" si="166"/>
        <v>0</v>
      </c>
      <c r="AI478">
        <v>0.12</v>
      </c>
      <c r="AJ478">
        <f t="shared" si="167"/>
        <v>0</v>
      </c>
      <c r="AK478">
        <v>13.8</v>
      </c>
      <c r="AL478">
        <f t="shared" si="168"/>
        <v>0</v>
      </c>
      <c r="AM478">
        <v>0</v>
      </c>
      <c r="AN478">
        <f t="shared" si="169"/>
        <v>0</v>
      </c>
      <c r="AO478">
        <v>0</v>
      </c>
      <c r="AP478">
        <f t="shared" si="170"/>
        <v>0</v>
      </c>
      <c r="AQ478">
        <v>1.8</v>
      </c>
      <c r="AR478">
        <f t="shared" si="171"/>
        <v>0</v>
      </c>
      <c r="AS478">
        <v>0</v>
      </c>
      <c r="AT478">
        <f t="shared" si="172"/>
        <v>0</v>
      </c>
      <c r="AU478">
        <v>0.8</v>
      </c>
      <c r="AV478">
        <f t="shared" si="173"/>
        <v>0</v>
      </c>
      <c r="AW478">
        <v>0</v>
      </c>
      <c r="AX478">
        <f t="shared" si="176"/>
        <v>0</v>
      </c>
      <c r="AY478">
        <f t="shared" si="174"/>
        <v>0</v>
      </c>
    </row>
    <row r="479" spans="1:51">
      <c r="A479" s="1" t="s">
        <v>588</v>
      </c>
      <c r="B479" s="6">
        <v>20204497</v>
      </c>
      <c r="F479" t="s">
        <v>102</v>
      </c>
      <c r="G479" s="1">
        <v>19</v>
      </c>
      <c r="H479" t="s">
        <v>106</v>
      </c>
      <c r="I479">
        <v>1.0129999999999999</v>
      </c>
      <c r="J479">
        <f t="shared" si="177"/>
        <v>0</v>
      </c>
      <c r="K479">
        <v>6</v>
      </c>
      <c r="L479">
        <f t="shared" si="175"/>
        <v>0</v>
      </c>
      <c r="M479">
        <v>0</v>
      </c>
      <c r="N479">
        <f t="shared" si="159"/>
        <v>0</v>
      </c>
      <c r="O479">
        <v>0</v>
      </c>
      <c r="P479">
        <f t="shared" si="160"/>
        <v>0</v>
      </c>
      <c r="Q479">
        <v>0</v>
      </c>
      <c r="R479">
        <f t="shared" si="161"/>
        <v>0</v>
      </c>
      <c r="S479">
        <v>0</v>
      </c>
      <c r="T479">
        <f t="shared" si="157"/>
        <v>0</v>
      </c>
      <c r="U479">
        <v>0</v>
      </c>
      <c r="V479">
        <f t="shared" si="158"/>
        <v>0</v>
      </c>
      <c r="W479">
        <v>0</v>
      </c>
      <c r="X479">
        <f t="shared" si="162"/>
        <v>0</v>
      </c>
      <c r="Y479">
        <v>0</v>
      </c>
      <c r="Z479">
        <f t="shared" si="163"/>
        <v>0</v>
      </c>
      <c r="AA479">
        <v>0</v>
      </c>
      <c r="AB479">
        <f t="shared" si="164"/>
        <v>0</v>
      </c>
      <c r="AC479">
        <v>3.7</v>
      </c>
      <c r="AD479">
        <f t="shared" si="156"/>
        <v>0</v>
      </c>
      <c r="AE479">
        <v>0.6</v>
      </c>
      <c r="AF479">
        <f t="shared" si="165"/>
        <v>0</v>
      </c>
      <c r="AG479">
        <v>0.6</v>
      </c>
      <c r="AH479">
        <f t="shared" si="166"/>
        <v>0</v>
      </c>
      <c r="AI479">
        <v>0.25</v>
      </c>
      <c r="AJ479">
        <f t="shared" si="167"/>
        <v>0</v>
      </c>
      <c r="AK479">
        <v>0.9</v>
      </c>
      <c r="AL479">
        <f t="shared" si="168"/>
        <v>0</v>
      </c>
      <c r="AM479">
        <v>0</v>
      </c>
      <c r="AN479">
        <f t="shared" si="169"/>
        <v>0</v>
      </c>
      <c r="AO479">
        <v>0</v>
      </c>
      <c r="AP479">
        <f t="shared" si="170"/>
        <v>0</v>
      </c>
      <c r="AQ479">
        <v>0.3</v>
      </c>
      <c r="AR479">
        <f t="shared" si="171"/>
        <v>0</v>
      </c>
      <c r="AS479">
        <v>0</v>
      </c>
      <c r="AT479">
        <f t="shared" si="172"/>
        <v>0</v>
      </c>
      <c r="AU479">
        <v>3.5</v>
      </c>
      <c r="AV479">
        <f t="shared" si="173"/>
        <v>0</v>
      </c>
      <c r="AW479">
        <v>0</v>
      </c>
      <c r="AX479">
        <f t="shared" si="176"/>
        <v>0</v>
      </c>
      <c r="AY479">
        <f t="shared" si="174"/>
        <v>0</v>
      </c>
    </row>
    <row r="480" spans="1:51">
      <c r="A480" s="1" t="s">
        <v>589</v>
      </c>
      <c r="B480" s="6">
        <v>20204496</v>
      </c>
      <c r="F480" t="s">
        <v>105</v>
      </c>
      <c r="G480" s="1">
        <v>66</v>
      </c>
      <c r="H480" t="s">
        <v>110</v>
      </c>
      <c r="I480">
        <v>1.0109999999999999</v>
      </c>
      <c r="J480">
        <f t="shared" si="177"/>
        <v>0</v>
      </c>
      <c r="K480">
        <v>5.5</v>
      </c>
      <c r="L480">
        <f t="shared" si="175"/>
        <v>0</v>
      </c>
      <c r="M480">
        <v>0</v>
      </c>
      <c r="N480">
        <f t="shared" si="159"/>
        <v>0</v>
      </c>
      <c r="O480">
        <v>0</v>
      </c>
      <c r="P480">
        <f t="shared" si="160"/>
        <v>0</v>
      </c>
      <c r="Q480">
        <v>0</v>
      </c>
      <c r="R480">
        <f t="shared" si="161"/>
        <v>0</v>
      </c>
      <c r="S480">
        <v>0</v>
      </c>
      <c r="T480">
        <f t="shared" si="157"/>
        <v>0</v>
      </c>
      <c r="U480">
        <v>0</v>
      </c>
      <c r="V480">
        <f t="shared" si="158"/>
        <v>0</v>
      </c>
      <c r="W480">
        <v>0</v>
      </c>
      <c r="X480">
        <f t="shared" si="162"/>
        <v>0</v>
      </c>
      <c r="Y480">
        <v>0</v>
      </c>
      <c r="Z480">
        <f t="shared" si="163"/>
        <v>0</v>
      </c>
      <c r="AA480">
        <v>0</v>
      </c>
      <c r="AB480">
        <f t="shared" si="164"/>
        <v>0</v>
      </c>
      <c r="AC480">
        <v>3.1</v>
      </c>
      <c r="AD480">
        <f t="shared" si="156"/>
        <v>0</v>
      </c>
      <c r="AE480">
        <v>2.8</v>
      </c>
      <c r="AF480">
        <f t="shared" si="165"/>
        <v>0</v>
      </c>
      <c r="AG480">
        <v>0.9</v>
      </c>
      <c r="AH480">
        <f t="shared" si="166"/>
        <v>0</v>
      </c>
      <c r="AI480">
        <v>0</v>
      </c>
      <c r="AJ480">
        <f t="shared" si="167"/>
        <v>0</v>
      </c>
      <c r="AK480">
        <v>22</v>
      </c>
      <c r="AL480">
        <f t="shared" si="168"/>
        <v>0</v>
      </c>
      <c r="AM480">
        <v>0</v>
      </c>
      <c r="AN480">
        <f t="shared" si="169"/>
        <v>0</v>
      </c>
      <c r="AO480">
        <v>0</v>
      </c>
      <c r="AP480">
        <f t="shared" si="170"/>
        <v>0</v>
      </c>
      <c r="AQ480">
        <v>0.3</v>
      </c>
      <c r="AR480">
        <f t="shared" si="171"/>
        <v>0</v>
      </c>
      <c r="AS480">
        <v>0</v>
      </c>
      <c r="AT480">
        <f t="shared" si="172"/>
        <v>0</v>
      </c>
      <c r="AU480">
        <v>0</v>
      </c>
      <c r="AV480">
        <f t="shared" si="173"/>
        <v>0</v>
      </c>
      <c r="AW480">
        <v>0</v>
      </c>
      <c r="AX480">
        <f t="shared" si="176"/>
        <v>0</v>
      </c>
      <c r="AY480">
        <f t="shared" si="174"/>
        <v>0</v>
      </c>
    </row>
    <row r="481" spans="1:51">
      <c r="A481" s="1" t="s">
        <v>590</v>
      </c>
      <c r="B481" s="6">
        <v>20204495</v>
      </c>
      <c r="F481" t="s">
        <v>105</v>
      </c>
      <c r="G481" s="1">
        <v>60</v>
      </c>
      <c r="H481" t="s">
        <v>106</v>
      </c>
      <c r="I481">
        <v>1.028</v>
      </c>
      <c r="J481">
        <f t="shared" si="177"/>
        <v>1</v>
      </c>
      <c r="K481">
        <v>5</v>
      </c>
      <c r="L481">
        <f t="shared" si="175"/>
        <v>0</v>
      </c>
      <c r="M481">
        <v>0</v>
      </c>
      <c r="N481">
        <f t="shared" si="159"/>
        <v>0</v>
      </c>
      <c r="O481">
        <v>0</v>
      </c>
      <c r="P481">
        <f t="shared" si="160"/>
        <v>0</v>
      </c>
      <c r="Q481">
        <v>0</v>
      </c>
      <c r="R481">
        <f t="shared" si="161"/>
        <v>0</v>
      </c>
      <c r="S481">
        <v>0</v>
      </c>
      <c r="T481">
        <f t="shared" si="157"/>
        <v>0</v>
      </c>
      <c r="U481">
        <v>0</v>
      </c>
      <c r="V481">
        <f t="shared" si="158"/>
        <v>0</v>
      </c>
      <c r="W481">
        <v>0</v>
      </c>
      <c r="X481">
        <f t="shared" si="162"/>
        <v>0</v>
      </c>
      <c r="Y481">
        <v>0</v>
      </c>
      <c r="Z481">
        <f t="shared" si="163"/>
        <v>0</v>
      </c>
      <c r="AA481">
        <v>0</v>
      </c>
      <c r="AB481">
        <f t="shared" si="164"/>
        <v>0</v>
      </c>
      <c r="AC481">
        <v>5.5</v>
      </c>
      <c r="AD481">
        <f t="shared" si="156"/>
        <v>0</v>
      </c>
      <c r="AE481">
        <v>2.2000000000000002</v>
      </c>
      <c r="AF481">
        <f t="shared" si="165"/>
        <v>0</v>
      </c>
      <c r="AG481">
        <v>1.2</v>
      </c>
      <c r="AH481">
        <f t="shared" si="166"/>
        <v>0</v>
      </c>
      <c r="AI481">
        <v>0</v>
      </c>
      <c r="AJ481">
        <f t="shared" si="167"/>
        <v>0</v>
      </c>
      <c r="AK481">
        <v>4.5999999999999996</v>
      </c>
      <c r="AL481">
        <f t="shared" si="168"/>
        <v>0</v>
      </c>
      <c r="AM481">
        <v>0.1</v>
      </c>
      <c r="AN481">
        <f t="shared" si="169"/>
        <v>0</v>
      </c>
      <c r="AO481">
        <v>0</v>
      </c>
      <c r="AP481">
        <f t="shared" si="170"/>
        <v>0</v>
      </c>
      <c r="AQ481">
        <v>0.6</v>
      </c>
      <c r="AR481">
        <f t="shared" si="171"/>
        <v>0</v>
      </c>
      <c r="AS481">
        <v>0</v>
      </c>
      <c r="AT481">
        <f t="shared" si="172"/>
        <v>0</v>
      </c>
      <c r="AU481">
        <v>0.8</v>
      </c>
      <c r="AV481">
        <f t="shared" si="173"/>
        <v>0</v>
      </c>
      <c r="AW481">
        <v>0</v>
      </c>
      <c r="AX481">
        <f t="shared" si="176"/>
        <v>0</v>
      </c>
      <c r="AY481">
        <f t="shared" si="174"/>
        <v>0</v>
      </c>
    </row>
    <row r="482" spans="1:51">
      <c r="A482" s="1" t="s">
        <v>591</v>
      </c>
      <c r="B482" s="6">
        <v>20204494</v>
      </c>
      <c r="F482" t="s">
        <v>105</v>
      </c>
      <c r="G482" s="1">
        <v>66</v>
      </c>
      <c r="H482" t="s">
        <v>110</v>
      </c>
      <c r="I482">
        <v>1.016</v>
      </c>
      <c r="J482">
        <f t="shared" si="177"/>
        <v>0</v>
      </c>
      <c r="K482">
        <v>6.5</v>
      </c>
      <c r="L482">
        <f t="shared" si="175"/>
        <v>0</v>
      </c>
      <c r="M482">
        <v>0</v>
      </c>
      <c r="N482">
        <f t="shared" si="159"/>
        <v>0</v>
      </c>
      <c r="O482">
        <v>0</v>
      </c>
      <c r="P482">
        <f t="shared" si="160"/>
        <v>0</v>
      </c>
      <c r="Q482">
        <v>0</v>
      </c>
      <c r="R482">
        <f t="shared" si="161"/>
        <v>0</v>
      </c>
      <c r="S482">
        <v>0</v>
      </c>
      <c r="T482">
        <f t="shared" si="157"/>
        <v>0</v>
      </c>
      <c r="U482">
        <v>0</v>
      </c>
      <c r="V482">
        <f t="shared" si="158"/>
        <v>0</v>
      </c>
      <c r="W482">
        <v>0</v>
      </c>
      <c r="X482">
        <f t="shared" si="162"/>
        <v>0</v>
      </c>
      <c r="Y482">
        <v>0</v>
      </c>
      <c r="Z482">
        <f t="shared" si="163"/>
        <v>0</v>
      </c>
      <c r="AA482">
        <v>0</v>
      </c>
      <c r="AB482">
        <f t="shared" si="164"/>
        <v>0</v>
      </c>
      <c r="AC482">
        <v>6.9</v>
      </c>
      <c r="AD482">
        <f t="shared" si="156"/>
        <v>0</v>
      </c>
      <c r="AE482">
        <v>8</v>
      </c>
      <c r="AF482">
        <f t="shared" si="165"/>
        <v>0</v>
      </c>
      <c r="AG482">
        <v>1.8</v>
      </c>
      <c r="AH482">
        <f t="shared" si="166"/>
        <v>0</v>
      </c>
      <c r="AI482">
        <v>0</v>
      </c>
      <c r="AJ482">
        <f t="shared" si="167"/>
        <v>0</v>
      </c>
      <c r="AK482">
        <v>73.599999999999994</v>
      </c>
      <c r="AL482">
        <f t="shared" si="168"/>
        <v>0</v>
      </c>
      <c r="AM482">
        <v>0.1</v>
      </c>
      <c r="AN482">
        <f t="shared" si="169"/>
        <v>0</v>
      </c>
      <c r="AO482">
        <v>0</v>
      </c>
      <c r="AP482">
        <f t="shared" si="170"/>
        <v>0</v>
      </c>
      <c r="AQ482">
        <v>1.6</v>
      </c>
      <c r="AR482">
        <f t="shared" si="171"/>
        <v>0</v>
      </c>
      <c r="AS482">
        <v>0</v>
      </c>
      <c r="AT482">
        <f t="shared" si="172"/>
        <v>0</v>
      </c>
      <c r="AU482">
        <v>0.5</v>
      </c>
      <c r="AV482">
        <f t="shared" si="173"/>
        <v>0</v>
      </c>
      <c r="AW482">
        <v>0</v>
      </c>
      <c r="AX482">
        <f t="shared" si="176"/>
        <v>0</v>
      </c>
      <c r="AY482">
        <f t="shared" si="174"/>
        <v>0</v>
      </c>
    </row>
    <row r="483" spans="1:51">
      <c r="A483" s="1" t="s">
        <v>592</v>
      </c>
      <c r="B483" s="6">
        <v>20204493</v>
      </c>
      <c r="F483" t="s">
        <v>105</v>
      </c>
      <c r="G483" s="1">
        <v>67</v>
      </c>
      <c r="H483" t="s">
        <v>103</v>
      </c>
      <c r="I483">
        <v>1.0049999999999999</v>
      </c>
      <c r="J483">
        <f t="shared" si="177"/>
        <v>1</v>
      </c>
      <c r="K483">
        <v>7</v>
      </c>
      <c r="L483">
        <f t="shared" si="175"/>
        <v>0</v>
      </c>
      <c r="M483">
        <v>0</v>
      </c>
      <c r="N483">
        <f t="shared" si="159"/>
        <v>0</v>
      </c>
      <c r="O483">
        <v>0</v>
      </c>
      <c r="P483">
        <f t="shared" si="160"/>
        <v>0</v>
      </c>
      <c r="Q483">
        <v>0</v>
      </c>
      <c r="R483">
        <f t="shared" si="161"/>
        <v>0</v>
      </c>
      <c r="S483">
        <v>0</v>
      </c>
      <c r="T483">
        <f t="shared" si="157"/>
        <v>0</v>
      </c>
      <c r="U483">
        <v>0</v>
      </c>
      <c r="V483">
        <f t="shared" si="158"/>
        <v>0</v>
      </c>
      <c r="W483">
        <v>0</v>
      </c>
      <c r="X483">
        <f t="shared" si="162"/>
        <v>0</v>
      </c>
      <c r="Y483">
        <v>0</v>
      </c>
      <c r="Z483">
        <f t="shared" si="163"/>
        <v>0</v>
      </c>
      <c r="AA483">
        <v>0</v>
      </c>
      <c r="AB483">
        <f t="shared" si="164"/>
        <v>0</v>
      </c>
      <c r="AC483">
        <v>5.6</v>
      </c>
      <c r="AD483">
        <f t="shared" si="156"/>
        <v>0</v>
      </c>
      <c r="AE483">
        <v>3.8</v>
      </c>
      <c r="AF483">
        <f t="shared" si="165"/>
        <v>0</v>
      </c>
      <c r="AG483">
        <v>0.2</v>
      </c>
      <c r="AH483">
        <f t="shared" si="166"/>
        <v>0</v>
      </c>
      <c r="AI483">
        <v>0</v>
      </c>
      <c r="AJ483">
        <f t="shared" si="167"/>
        <v>0</v>
      </c>
      <c r="AK483">
        <v>193.4</v>
      </c>
      <c r="AL483">
        <f t="shared" si="168"/>
        <v>0</v>
      </c>
      <c r="AM483">
        <v>0.3</v>
      </c>
      <c r="AN483">
        <f t="shared" si="169"/>
        <v>0</v>
      </c>
      <c r="AO483">
        <v>0</v>
      </c>
      <c r="AP483">
        <f t="shared" si="170"/>
        <v>0</v>
      </c>
      <c r="AQ483">
        <v>0.1</v>
      </c>
      <c r="AR483">
        <f t="shared" si="171"/>
        <v>0</v>
      </c>
      <c r="AS483">
        <v>0</v>
      </c>
      <c r="AT483">
        <f t="shared" si="172"/>
        <v>0</v>
      </c>
      <c r="AU483">
        <v>0</v>
      </c>
      <c r="AV483">
        <f t="shared" si="173"/>
        <v>0</v>
      </c>
      <c r="AW483">
        <v>0</v>
      </c>
      <c r="AX483">
        <f t="shared" si="176"/>
        <v>0</v>
      </c>
      <c r="AY483">
        <f t="shared" si="174"/>
        <v>0</v>
      </c>
    </row>
    <row r="484" spans="1:51">
      <c r="A484" s="1" t="s">
        <v>593</v>
      </c>
      <c r="B484" s="6">
        <v>20204492</v>
      </c>
      <c r="F484" t="s">
        <v>105</v>
      </c>
      <c r="G484" s="1">
        <v>61</v>
      </c>
      <c r="H484" t="s">
        <v>110</v>
      </c>
      <c r="I484">
        <v>1.0109999999999999</v>
      </c>
      <c r="J484">
        <f t="shared" si="177"/>
        <v>0</v>
      </c>
      <c r="K484">
        <v>5.5</v>
      </c>
      <c r="L484">
        <f t="shared" si="175"/>
        <v>0</v>
      </c>
      <c r="M484">
        <v>0</v>
      </c>
      <c r="N484">
        <f t="shared" si="159"/>
        <v>0</v>
      </c>
      <c r="O484">
        <v>0</v>
      </c>
      <c r="P484">
        <f t="shared" si="160"/>
        <v>0</v>
      </c>
      <c r="Q484">
        <v>0</v>
      </c>
      <c r="R484">
        <f t="shared" si="161"/>
        <v>0</v>
      </c>
      <c r="S484">
        <v>0</v>
      </c>
      <c r="T484">
        <f t="shared" si="157"/>
        <v>0</v>
      </c>
      <c r="U484">
        <v>0</v>
      </c>
      <c r="V484">
        <f t="shared" si="158"/>
        <v>0</v>
      </c>
      <c r="W484">
        <v>0</v>
      </c>
      <c r="X484">
        <f t="shared" si="162"/>
        <v>0</v>
      </c>
      <c r="Y484">
        <v>0</v>
      </c>
      <c r="Z484">
        <f t="shared" si="163"/>
        <v>0</v>
      </c>
      <c r="AA484">
        <v>0</v>
      </c>
      <c r="AB484">
        <f t="shared" si="164"/>
        <v>0</v>
      </c>
      <c r="AC484">
        <v>2.7</v>
      </c>
      <c r="AD484">
        <f t="shared" si="156"/>
        <v>0</v>
      </c>
      <c r="AE484">
        <v>1</v>
      </c>
      <c r="AF484">
        <f t="shared" si="165"/>
        <v>0</v>
      </c>
      <c r="AG484">
        <v>1</v>
      </c>
      <c r="AH484">
        <f t="shared" si="166"/>
        <v>0</v>
      </c>
      <c r="AI484">
        <v>0</v>
      </c>
      <c r="AJ484">
        <f t="shared" si="167"/>
        <v>0</v>
      </c>
      <c r="AK484">
        <v>6.4</v>
      </c>
      <c r="AL484">
        <f t="shared" si="168"/>
        <v>0</v>
      </c>
      <c r="AM484">
        <v>0.1</v>
      </c>
      <c r="AN484">
        <f t="shared" si="169"/>
        <v>0</v>
      </c>
      <c r="AO484">
        <v>0</v>
      </c>
      <c r="AP484">
        <f t="shared" si="170"/>
        <v>0</v>
      </c>
      <c r="AQ484">
        <v>0.7</v>
      </c>
      <c r="AR484">
        <f t="shared" si="171"/>
        <v>0</v>
      </c>
      <c r="AS484">
        <v>0</v>
      </c>
      <c r="AT484">
        <f t="shared" si="172"/>
        <v>0</v>
      </c>
      <c r="AU484">
        <v>0.1</v>
      </c>
      <c r="AV484">
        <f t="shared" si="173"/>
        <v>0</v>
      </c>
      <c r="AW484">
        <v>0</v>
      </c>
      <c r="AX484">
        <f t="shared" si="176"/>
        <v>0</v>
      </c>
      <c r="AY484">
        <f t="shared" si="174"/>
        <v>0</v>
      </c>
    </row>
    <row r="485" spans="1:51">
      <c r="A485" s="1" t="s">
        <v>594</v>
      </c>
      <c r="B485" s="6">
        <v>20204491</v>
      </c>
      <c r="F485" t="s">
        <v>105</v>
      </c>
      <c r="G485" s="1">
        <v>29</v>
      </c>
      <c r="H485" t="s">
        <v>110</v>
      </c>
      <c r="I485">
        <v>1.0049999999999999</v>
      </c>
      <c r="J485">
        <f t="shared" si="177"/>
        <v>1</v>
      </c>
      <c r="K485">
        <v>5.5</v>
      </c>
      <c r="L485">
        <f t="shared" si="175"/>
        <v>0</v>
      </c>
      <c r="M485">
        <v>0</v>
      </c>
      <c r="N485">
        <f t="shared" si="159"/>
        <v>0</v>
      </c>
      <c r="O485">
        <v>0</v>
      </c>
      <c r="P485">
        <f t="shared" si="160"/>
        <v>0</v>
      </c>
      <c r="Q485">
        <v>0</v>
      </c>
      <c r="R485">
        <f t="shared" si="161"/>
        <v>0</v>
      </c>
      <c r="S485">
        <v>0</v>
      </c>
      <c r="T485">
        <f t="shared" si="157"/>
        <v>0</v>
      </c>
      <c r="U485">
        <v>0</v>
      </c>
      <c r="V485">
        <f t="shared" si="158"/>
        <v>0</v>
      </c>
      <c r="W485">
        <v>0</v>
      </c>
      <c r="X485">
        <f t="shared" si="162"/>
        <v>0</v>
      </c>
      <c r="Y485">
        <v>0</v>
      </c>
      <c r="Z485">
        <f t="shared" si="163"/>
        <v>0</v>
      </c>
      <c r="AA485">
        <v>0</v>
      </c>
      <c r="AB485">
        <f t="shared" si="164"/>
        <v>0</v>
      </c>
      <c r="AC485">
        <v>36.1</v>
      </c>
      <c r="AD485">
        <f t="shared" si="156"/>
        <v>1</v>
      </c>
      <c r="AE485">
        <v>22.8</v>
      </c>
      <c r="AF485">
        <f t="shared" si="165"/>
        <v>1</v>
      </c>
      <c r="AG485">
        <v>10.8</v>
      </c>
      <c r="AH485">
        <f t="shared" si="166"/>
        <v>0</v>
      </c>
      <c r="AI485">
        <v>0.25</v>
      </c>
      <c r="AJ485">
        <f t="shared" si="167"/>
        <v>0</v>
      </c>
      <c r="AK485">
        <v>445.2</v>
      </c>
      <c r="AL485">
        <f t="shared" si="168"/>
        <v>1</v>
      </c>
      <c r="AM485">
        <v>1.2</v>
      </c>
      <c r="AN485">
        <f t="shared" si="169"/>
        <v>1</v>
      </c>
      <c r="AO485">
        <v>40.6</v>
      </c>
      <c r="AP485">
        <f t="shared" si="170"/>
        <v>1</v>
      </c>
      <c r="AQ485">
        <v>1.2</v>
      </c>
      <c r="AR485">
        <f t="shared" si="171"/>
        <v>0</v>
      </c>
      <c r="AS485">
        <v>0</v>
      </c>
      <c r="AT485">
        <f t="shared" si="172"/>
        <v>0</v>
      </c>
      <c r="AU485">
        <v>0.6</v>
      </c>
      <c r="AV485">
        <f t="shared" si="173"/>
        <v>0</v>
      </c>
      <c r="AW485">
        <v>0</v>
      </c>
      <c r="AX485">
        <f t="shared" si="176"/>
        <v>0</v>
      </c>
      <c r="AY485">
        <f t="shared" si="174"/>
        <v>5</v>
      </c>
    </row>
    <row r="486" spans="1:51">
      <c r="A486" s="1" t="s">
        <v>595</v>
      </c>
      <c r="B486" s="6">
        <v>20204366</v>
      </c>
      <c r="F486" t="s">
        <v>105</v>
      </c>
      <c r="G486" s="1">
        <v>19</v>
      </c>
      <c r="H486" t="s">
        <v>110</v>
      </c>
      <c r="I486">
        <v>1.0189999999999999</v>
      </c>
      <c r="J486">
        <f t="shared" si="177"/>
        <v>0</v>
      </c>
      <c r="K486">
        <v>6.5</v>
      </c>
      <c r="L486">
        <f t="shared" si="175"/>
        <v>0</v>
      </c>
      <c r="M486">
        <v>0</v>
      </c>
      <c r="N486">
        <f t="shared" si="159"/>
        <v>0</v>
      </c>
      <c r="O486">
        <v>0</v>
      </c>
      <c r="P486">
        <f t="shared" si="160"/>
        <v>0</v>
      </c>
      <c r="Q486">
        <v>0</v>
      </c>
      <c r="R486">
        <f t="shared" si="161"/>
        <v>0</v>
      </c>
      <c r="S486">
        <v>0</v>
      </c>
      <c r="T486">
        <f t="shared" si="157"/>
        <v>0</v>
      </c>
      <c r="U486">
        <v>0</v>
      </c>
      <c r="V486">
        <f t="shared" si="158"/>
        <v>0</v>
      </c>
      <c r="W486">
        <v>0</v>
      </c>
      <c r="X486">
        <f t="shared" si="162"/>
        <v>0</v>
      </c>
      <c r="Y486">
        <v>0</v>
      </c>
      <c r="Z486">
        <f t="shared" si="163"/>
        <v>0</v>
      </c>
      <c r="AA486">
        <v>0</v>
      </c>
      <c r="AB486">
        <f t="shared" si="164"/>
        <v>0</v>
      </c>
      <c r="AC486">
        <v>4.5999999999999996</v>
      </c>
      <c r="AD486">
        <f t="shared" si="156"/>
        <v>0</v>
      </c>
      <c r="AE486">
        <v>2.5</v>
      </c>
      <c r="AF486">
        <f t="shared" si="165"/>
        <v>0</v>
      </c>
      <c r="AG486">
        <v>3.1</v>
      </c>
      <c r="AH486">
        <f t="shared" si="166"/>
        <v>0</v>
      </c>
      <c r="AI486">
        <v>0.12</v>
      </c>
      <c r="AJ486">
        <f t="shared" si="167"/>
        <v>0</v>
      </c>
      <c r="AK486">
        <v>178.8</v>
      </c>
      <c r="AL486">
        <f t="shared" si="168"/>
        <v>0</v>
      </c>
      <c r="AM486">
        <v>0</v>
      </c>
      <c r="AN486">
        <f t="shared" si="169"/>
        <v>0</v>
      </c>
      <c r="AO486">
        <v>0</v>
      </c>
      <c r="AP486">
        <f t="shared" si="170"/>
        <v>0</v>
      </c>
      <c r="AQ486">
        <v>1.6</v>
      </c>
      <c r="AR486">
        <f t="shared" si="171"/>
        <v>0</v>
      </c>
      <c r="AS486">
        <v>0.12</v>
      </c>
      <c r="AT486">
        <f t="shared" si="172"/>
        <v>0</v>
      </c>
      <c r="AU486">
        <v>0.6</v>
      </c>
      <c r="AV486">
        <f t="shared" si="173"/>
        <v>0</v>
      </c>
      <c r="AW486">
        <v>0</v>
      </c>
      <c r="AX486">
        <f t="shared" si="176"/>
        <v>0</v>
      </c>
      <c r="AY486">
        <f t="shared" si="174"/>
        <v>0</v>
      </c>
    </row>
    <row r="487" spans="1:51">
      <c r="A487" s="1" t="s">
        <v>596</v>
      </c>
      <c r="B487" s="6">
        <v>20204365</v>
      </c>
      <c r="F487" t="s">
        <v>105</v>
      </c>
      <c r="G487" s="1">
        <v>53</v>
      </c>
      <c r="H487" t="s">
        <v>110</v>
      </c>
      <c r="I487">
        <v>1.01</v>
      </c>
      <c r="J487">
        <f t="shared" si="177"/>
        <v>0</v>
      </c>
      <c r="K487">
        <v>6.5</v>
      </c>
      <c r="L487">
        <f t="shared" si="175"/>
        <v>0</v>
      </c>
      <c r="M487">
        <v>0</v>
      </c>
      <c r="N487">
        <f t="shared" si="159"/>
        <v>0</v>
      </c>
      <c r="O487">
        <v>0</v>
      </c>
      <c r="P487">
        <f t="shared" si="160"/>
        <v>0</v>
      </c>
      <c r="Q487">
        <v>0</v>
      </c>
      <c r="R487">
        <f t="shared" si="161"/>
        <v>0</v>
      </c>
      <c r="S487">
        <v>0</v>
      </c>
      <c r="T487">
        <f t="shared" si="157"/>
        <v>0</v>
      </c>
      <c r="U487">
        <v>0</v>
      </c>
      <c r="V487">
        <f t="shared" si="158"/>
        <v>0</v>
      </c>
      <c r="W487">
        <v>0</v>
      </c>
      <c r="X487">
        <f t="shared" si="162"/>
        <v>0</v>
      </c>
      <c r="Y487">
        <v>0</v>
      </c>
      <c r="Z487">
        <f t="shared" si="163"/>
        <v>0</v>
      </c>
      <c r="AA487">
        <v>0</v>
      </c>
      <c r="AB487">
        <f t="shared" si="164"/>
        <v>0</v>
      </c>
      <c r="AC487">
        <v>2.9</v>
      </c>
      <c r="AD487">
        <f t="shared" si="156"/>
        <v>0</v>
      </c>
      <c r="AE487">
        <v>1.4</v>
      </c>
      <c r="AF487">
        <f t="shared" si="165"/>
        <v>0</v>
      </c>
      <c r="AG487">
        <v>0.5</v>
      </c>
      <c r="AH487">
        <f t="shared" si="166"/>
        <v>0</v>
      </c>
      <c r="AI487">
        <v>0.25</v>
      </c>
      <c r="AJ487">
        <f t="shared" si="167"/>
        <v>0</v>
      </c>
      <c r="AK487">
        <v>4.5999999999999996</v>
      </c>
      <c r="AL487">
        <f t="shared" si="168"/>
        <v>0</v>
      </c>
      <c r="AM487">
        <v>0</v>
      </c>
      <c r="AN487">
        <f t="shared" si="169"/>
        <v>0</v>
      </c>
      <c r="AO487">
        <v>0</v>
      </c>
      <c r="AP487">
        <f t="shared" si="170"/>
        <v>0</v>
      </c>
      <c r="AQ487">
        <v>0.3</v>
      </c>
      <c r="AR487">
        <f t="shared" si="171"/>
        <v>0</v>
      </c>
      <c r="AS487">
        <v>0.12</v>
      </c>
      <c r="AT487">
        <f t="shared" si="172"/>
        <v>0</v>
      </c>
      <c r="AU487">
        <v>0.1</v>
      </c>
      <c r="AV487">
        <f t="shared" si="173"/>
        <v>0</v>
      </c>
      <c r="AW487">
        <v>0</v>
      </c>
      <c r="AX487">
        <f t="shared" si="176"/>
        <v>0</v>
      </c>
      <c r="AY487">
        <f t="shared" si="174"/>
        <v>0</v>
      </c>
    </row>
    <row r="488" spans="1:51">
      <c r="A488" s="1" t="s">
        <v>597</v>
      </c>
      <c r="B488" s="6">
        <v>20204364</v>
      </c>
      <c r="F488" t="s">
        <v>105</v>
      </c>
      <c r="G488" s="1">
        <v>46</v>
      </c>
      <c r="H488" t="s">
        <v>110</v>
      </c>
      <c r="I488">
        <v>1.0129999999999999</v>
      </c>
      <c r="J488">
        <f t="shared" si="177"/>
        <v>0</v>
      </c>
      <c r="K488">
        <v>5.5</v>
      </c>
      <c r="L488">
        <f t="shared" si="175"/>
        <v>0</v>
      </c>
      <c r="M488">
        <v>0</v>
      </c>
      <c r="N488">
        <f t="shared" si="159"/>
        <v>0</v>
      </c>
      <c r="O488">
        <v>0</v>
      </c>
      <c r="P488">
        <f t="shared" si="160"/>
        <v>0</v>
      </c>
      <c r="Q488">
        <v>0</v>
      </c>
      <c r="R488">
        <f t="shared" si="161"/>
        <v>0</v>
      </c>
      <c r="S488">
        <v>0</v>
      </c>
      <c r="T488">
        <f t="shared" si="157"/>
        <v>0</v>
      </c>
      <c r="U488">
        <v>0</v>
      </c>
      <c r="V488">
        <f t="shared" si="158"/>
        <v>0</v>
      </c>
      <c r="W488">
        <v>0</v>
      </c>
      <c r="X488">
        <f t="shared" si="162"/>
        <v>0</v>
      </c>
      <c r="Y488">
        <v>0</v>
      </c>
      <c r="Z488">
        <f t="shared" si="163"/>
        <v>0</v>
      </c>
      <c r="AA488">
        <v>0</v>
      </c>
      <c r="AB488">
        <f t="shared" si="164"/>
        <v>0</v>
      </c>
      <c r="AC488">
        <v>7.6</v>
      </c>
      <c r="AD488">
        <f t="shared" si="156"/>
        <v>0</v>
      </c>
      <c r="AE488">
        <v>2.5</v>
      </c>
      <c r="AF488">
        <f t="shared" si="165"/>
        <v>0</v>
      </c>
      <c r="AG488">
        <v>3.1</v>
      </c>
      <c r="AH488">
        <f t="shared" si="166"/>
        <v>0</v>
      </c>
      <c r="AI488">
        <v>0</v>
      </c>
      <c r="AJ488">
        <f t="shared" si="167"/>
        <v>0</v>
      </c>
      <c r="AK488">
        <v>584.20000000000005</v>
      </c>
      <c r="AL488">
        <f t="shared" si="168"/>
        <v>1</v>
      </c>
      <c r="AM488">
        <v>0</v>
      </c>
      <c r="AN488">
        <f t="shared" si="169"/>
        <v>0</v>
      </c>
      <c r="AO488">
        <v>0</v>
      </c>
      <c r="AP488">
        <f t="shared" si="170"/>
        <v>0</v>
      </c>
      <c r="AQ488">
        <v>1.2</v>
      </c>
      <c r="AR488">
        <f t="shared" si="171"/>
        <v>0</v>
      </c>
      <c r="AS488">
        <v>0</v>
      </c>
      <c r="AT488">
        <f t="shared" si="172"/>
        <v>0</v>
      </c>
      <c r="AU488">
        <v>0.1</v>
      </c>
      <c r="AV488">
        <f t="shared" si="173"/>
        <v>0</v>
      </c>
      <c r="AW488">
        <v>0</v>
      </c>
      <c r="AX488">
        <f t="shared" si="176"/>
        <v>0</v>
      </c>
      <c r="AY488">
        <f t="shared" si="174"/>
        <v>1</v>
      </c>
    </row>
    <row r="489" spans="1:51">
      <c r="A489" s="1" t="s">
        <v>598</v>
      </c>
      <c r="B489" s="6">
        <v>20204362</v>
      </c>
      <c r="F489" t="s">
        <v>102</v>
      </c>
      <c r="G489" s="1">
        <v>68</v>
      </c>
      <c r="H489" t="s">
        <v>110</v>
      </c>
      <c r="I489">
        <v>1.006</v>
      </c>
      <c r="J489">
        <f t="shared" si="177"/>
        <v>1</v>
      </c>
      <c r="K489">
        <v>6.5</v>
      </c>
      <c r="L489">
        <f t="shared" si="175"/>
        <v>0</v>
      </c>
      <c r="M489">
        <v>0</v>
      </c>
      <c r="N489">
        <f t="shared" si="159"/>
        <v>0</v>
      </c>
      <c r="O489">
        <v>0</v>
      </c>
      <c r="P489">
        <f t="shared" si="160"/>
        <v>0</v>
      </c>
      <c r="Q489">
        <v>0</v>
      </c>
      <c r="R489">
        <f t="shared" si="161"/>
        <v>0</v>
      </c>
      <c r="S489">
        <v>0</v>
      </c>
      <c r="T489">
        <f t="shared" si="157"/>
        <v>0</v>
      </c>
      <c r="U489">
        <v>0</v>
      </c>
      <c r="V489">
        <f t="shared" si="158"/>
        <v>0</v>
      </c>
      <c r="W489">
        <v>0</v>
      </c>
      <c r="X489">
        <f t="shared" si="162"/>
        <v>0</v>
      </c>
      <c r="Y489">
        <v>0</v>
      </c>
      <c r="Z489">
        <f t="shared" si="163"/>
        <v>0</v>
      </c>
      <c r="AA489">
        <v>0</v>
      </c>
      <c r="AB489">
        <f t="shared" si="164"/>
        <v>0</v>
      </c>
      <c r="AC489">
        <v>1.5</v>
      </c>
      <c r="AD489">
        <f t="shared" ref="AD489:AD493" si="178">IF(EXACT($F489,"m"),IF(AC489&gt;=0,IF(AC489&lt;=13.6,0,1),1),IF(AC489&gt;=0,IF(AC489&lt;=22.7,0,1),1))</f>
        <v>0</v>
      </c>
      <c r="AE489">
        <v>2.5</v>
      </c>
      <c r="AF489">
        <f t="shared" si="165"/>
        <v>0</v>
      </c>
      <c r="AG489">
        <v>1</v>
      </c>
      <c r="AH489">
        <f t="shared" si="166"/>
        <v>0</v>
      </c>
      <c r="AI489">
        <v>0</v>
      </c>
      <c r="AJ489">
        <f t="shared" si="167"/>
        <v>0</v>
      </c>
      <c r="AK489">
        <v>4.5</v>
      </c>
      <c r="AL489">
        <f t="shared" si="168"/>
        <v>0</v>
      </c>
      <c r="AM489">
        <v>0</v>
      </c>
      <c r="AN489">
        <f t="shared" si="169"/>
        <v>0</v>
      </c>
      <c r="AO489">
        <v>0</v>
      </c>
      <c r="AP489">
        <f t="shared" si="170"/>
        <v>0</v>
      </c>
      <c r="AQ489">
        <v>0.9</v>
      </c>
      <c r="AR489">
        <f t="shared" si="171"/>
        <v>0</v>
      </c>
      <c r="AS489">
        <v>0</v>
      </c>
      <c r="AT489">
        <f t="shared" si="172"/>
        <v>0</v>
      </c>
      <c r="AU489">
        <v>0</v>
      </c>
      <c r="AV489">
        <f t="shared" si="173"/>
        <v>0</v>
      </c>
      <c r="AW489">
        <v>0</v>
      </c>
      <c r="AX489">
        <f t="shared" si="176"/>
        <v>0</v>
      </c>
      <c r="AY489">
        <f t="shared" si="174"/>
        <v>0</v>
      </c>
    </row>
    <row r="490" spans="1:51">
      <c r="A490" s="1" t="s">
        <v>599</v>
      </c>
      <c r="B490" s="6">
        <v>20204361</v>
      </c>
      <c r="F490" t="s">
        <v>102</v>
      </c>
      <c r="G490" s="1">
        <v>52</v>
      </c>
      <c r="H490" t="s">
        <v>106</v>
      </c>
      <c r="I490">
        <v>1.032</v>
      </c>
      <c r="J490">
        <f t="shared" si="177"/>
        <v>1</v>
      </c>
      <c r="K490">
        <v>5.5</v>
      </c>
      <c r="L490">
        <f t="shared" si="175"/>
        <v>0</v>
      </c>
      <c r="M490">
        <v>0.2</v>
      </c>
      <c r="N490">
        <f t="shared" si="159"/>
        <v>0</v>
      </c>
      <c r="O490">
        <v>0</v>
      </c>
      <c r="P490">
        <f t="shared" si="160"/>
        <v>0</v>
      </c>
      <c r="Q490">
        <v>0</v>
      </c>
      <c r="R490">
        <f t="shared" si="161"/>
        <v>0</v>
      </c>
      <c r="S490">
        <v>0</v>
      </c>
      <c r="T490">
        <f t="shared" si="157"/>
        <v>0</v>
      </c>
      <c r="U490">
        <v>0</v>
      </c>
      <c r="V490">
        <f t="shared" si="158"/>
        <v>0</v>
      </c>
      <c r="W490">
        <v>0</v>
      </c>
      <c r="X490">
        <f t="shared" si="162"/>
        <v>0</v>
      </c>
      <c r="Y490">
        <v>0</v>
      </c>
      <c r="Z490">
        <f t="shared" si="163"/>
        <v>0</v>
      </c>
      <c r="AA490">
        <v>0</v>
      </c>
      <c r="AB490">
        <f t="shared" si="164"/>
        <v>0</v>
      </c>
      <c r="AC490">
        <v>4.7</v>
      </c>
      <c r="AD490">
        <f t="shared" si="178"/>
        <v>0</v>
      </c>
      <c r="AE490">
        <v>2.5</v>
      </c>
      <c r="AF490">
        <f t="shared" si="165"/>
        <v>0</v>
      </c>
      <c r="AG490">
        <v>1.6</v>
      </c>
      <c r="AH490">
        <f t="shared" si="166"/>
        <v>0</v>
      </c>
      <c r="AI490">
        <v>0.12</v>
      </c>
      <c r="AJ490">
        <f t="shared" si="167"/>
        <v>0</v>
      </c>
      <c r="AK490">
        <v>6.4</v>
      </c>
      <c r="AL490">
        <f t="shared" si="168"/>
        <v>0</v>
      </c>
      <c r="AM490">
        <v>39.9</v>
      </c>
      <c r="AN490">
        <f t="shared" si="169"/>
        <v>1</v>
      </c>
      <c r="AO490">
        <v>0</v>
      </c>
      <c r="AP490">
        <f t="shared" si="170"/>
        <v>0</v>
      </c>
      <c r="AQ490">
        <v>1.4</v>
      </c>
      <c r="AR490">
        <f t="shared" si="171"/>
        <v>0</v>
      </c>
      <c r="AS490">
        <v>0</v>
      </c>
      <c r="AT490">
        <f t="shared" si="172"/>
        <v>0</v>
      </c>
      <c r="AU490">
        <v>4.5</v>
      </c>
      <c r="AV490">
        <f t="shared" si="173"/>
        <v>0</v>
      </c>
      <c r="AW490">
        <v>0</v>
      </c>
      <c r="AX490">
        <f t="shared" si="176"/>
        <v>0</v>
      </c>
      <c r="AY490">
        <f t="shared" si="174"/>
        <v>1</v>
      </c>
    </row>
    <row r="491" spans="1:51">
      <c r="A491" s="1" t="s">
        <v>600</v>
      </c>
      <c r="B491" s="6">
        <v>20204360</v>
      </c>
      <c r="F491" t="s">
        <v>102</v>
      </c>
      <c r="G491" s="1">
        <v>82</v>
      </c>
      <c r="H491" t="s">
        <v>110</v>
      </c>
      <c r="I491">
        <v>1.0169999999999999</v>
      </c>
      <c r="J491">
        <f t="shared" si="177"/>
        <v>0</v>
      </c>
      <c r="K491">
        <v>7</v>
      </c>
      <c r="L491">
        <f t="shared" si="175"/>
        <v>0</v>
      </c>
      <c r="M491">
        <v>0.1</v>
      </c>
      <c r="N491">
        <f t="shared" si="159"/>
        <v>0</v>
      </c>
      <c r="O491">
        <v>0</v>
      </c>
      <c r="P491">
        <f t="shared" si="160"/>
        <v>0</v>
      </c>
      <c r="Q491">
        <v>0</v>
      </c>
      <c r="R491">
        <f t="shared" si="161"/>
        <v>0</v>
      </c>
      <c r="S491">
        <v>0</v>
      </c>
      <c r="T491">
        <f t="shared" si="157"/>
        <v>0</v>
      </c>
      <c r="U491">
        <v>0</v>
      </c>
      <c r="V491">
        <f t="shared" si="158"/>
        <v>0</v>
      </c>
      <c r="W491">
        <v>0</v>
      </c>
      <c r="X491">
        <f t="shared" si="162"/>
        <v>0</v>
      </c>
      <c r="Y491">
        <v>0</v>
      </c>
      <c r="Z491">
        <f t="shared" si="163"/>
        <v>0</v>
      </c>
      <c r="AA491">
        <v>0</v>
      </c>
      <c r="AB491">
        <f t="shared" si="164"/>
        <v>0</v>
      </c>
      <c r="AC491">
        <v>5.9</v>
      </c>
      <c r="AD491">
        <f t="shared" si="178"/>
        <v>0</v>
      </c>
      <c r="AE491">
        <v>10.4</v>
      </c>
      <c r="AF491">
        <f t="shared" si="165"/>
        <v>0</v>
      </c>
      <c r="AG491">
        <v>2.9</v>
      </c>
      <c r="AH491">
        <f t="shared" si="166"/>
        <v>0</v>
      </c>
      <c r="AI491">
        <v>0.38</v>
      </c>
      <c r="AJ491">
        <f t="shared" si="167"/>
        <v>0</v>
      </c>
      <c r="AK491">
        <v>43.3</v>
      </c>
      <c r="AL491">
        <f t="shared" si="168"/>
        <v>0</v>
      </c>
      <c r="AM491">
        <v>0.2</v>
      </c>
      <c r="AN491">
        <f t="shared" si="169"/>
        <v>0</v>
      </c>
      <c r="AO491">
        <v>0</v>
      </c>
      <c r="AP491">
        <f t="shared" si="170"/>
        <v>0</v>
      </c>
      <c r="AQ491">
        <v>1.6</v>
      </c>
      <c r="AR491">
        <f t="shared" si="171"/>
        <v>0</v>
      </c>
      <c r="AS491">
        <v>0.25</v>
      </c>
      <c r="AT491">
        <f t="shared" si="172"/>
        <v>0</v>
      </c>
      <c r="AU491">
        <v>0</v>
      </c>
      <c r="AV491">
        <f t="shared" si="173"/>
        <v>0</v>
      </c>
      <c r="AW491">
        <v>202.9</v>
      </c>
      <c r="AX491">
        <f t="shared" si="176"/>
        <v>1</v>
      </c>
      <c r="AY491">
        <f t="shared" si="174"/>
        <v>1</v>
      </c>
    </row>
    <row r="492" spans="1:51">
      <c r="A492" s="1" t="s">
        <v>601</v>
      </c>
      <c r="B492" s="6">
        <v>20204359</v>
      </c>
      <c r="F492" t="s">
        <v>102</v>
      </c>
      <c r="G492" s="1">
        <v>28</v>
      </c>
      <c r="H492" t="s">
        <v>110</v>
      </c>
      <c r="I492">
        <v>1.0109999999999999</v>
      </c>
      <c r="J492">
        <f t="shared" si="177"/>
        <v>0</v>
      </c>
      <c r="K492">
        <v>6.5</v>
      </c>
      <c r="L492">
        <f t="shared" si="175"/>
        <v>0</v>
      </c>
      <c r="M492">
        <v>0</v>
      </c>
      <c r="N492">
        <f t="shared" si="159"/>
        <v>0</v>
      </c>
      <c r="O492">
        <v>0</v>
      </c>
      <c r="P492">
        <f t="shared" si="160"/>
        <v>0</v>
      </c>
      <c r="Q492">
        <v>0</v>
      </c>
      <c r="R492">
        <f t="shared" si="161"/>
        <v>0</v>
      </c>
      <c r="S492">
        <v>0</v>
      </c>
      <c r="T492">
        <f t="shared" si="157"/>
        <v>0</v>
      </c>
      <c r="U492">
        <v>0</v>
      </c>
      <c r="V492">
        <f t="shared" si="158"/>
        <v>0</v>
      </c>
      <c r="W492">
        <v>0</v>
      </c>
      <c r="X492">
        <f t="shared" si="162"/>
        <v>0</v>
      </c>
      <c r="Y492">
        <v>0</v>
      </c>
      <c r="Z492">
        <f t="shared" si="163"/>
        <v>0</v>
      </c>
      <c r="AA492">
        <v>0</v>
      </c>
      <c r="AB492">
        <f t="shared" si="164"/>
        <v>0</v>
      </c>
      <c r="AC492">
        <v>3.3</v>
      </c>
      <c r="AD492">
        <f t="shared" si="178"/>
        <v>0</v>
      </c>
      <c r="AE492">
        <v>3.4</v>
      </c>
      <c r="AF492">
        <f t="shared" si="165"/>
        <v>0</v>
      </c>
      <c r="AG492">
        <v>1.4</v>
      </c>
      <c r="AH492">
        <f t="shared" si="166"/>
        <v>0</v>
      </c>
      <c r="AI492">
        <v>0</v>
      </c>
      <c r="AJ492">
        <f t="shared" si="167"/>
        <v>0</v>
      </c>
      <c r="AK492">
        <v>2.7</v>
      </c>
      <c r="AL492">
        <f t="shared" si="168"/>
        <v>0</v>
      </c>
      <c r="AM492">
        <v>0</v>
      </c>
      <c r="AN492">
        <f t="shared" si="169"/>
        <v>0</v>
      </c>
      <c r="AO492">
        <v>0</v>
      </c>
      <c r="AP492">
        <f t="shared" si="170"/>
        <v>0</v>
      </c>
      <c r="AQ492">
        <v>1.4</v>
      </c>
      <c r="AR492">
        <f t="shared" si="171"/>
        <v>0</v>
      </c>
      <c r="AS492">
        <v>0</v>
      </c>
      <c r="AT492">
        <f t="shared" si="172"/>
        <v>0</v>
      </c>
      <c r="AU492">
        <v>0</v>
      </c>
      <c r="AV492">
        <f t="shared" si="173"/>
        <v>0</v>
      </c>
      <c r="AW492">
        <v>0</v>
      </c>
      <c r="AX492">
        <f t="shared" si="176"/>
        <v>0</v>
      </c>
      <c r="AY492">
        <f t="shared" si="174"/>
        <v>0</v>
      </c>
    </row>
    <row r="493" spans="1:51">
      <c r="A493" s="1" t="s">
        <v>602</v>
      </c>
      <c r="B493" s="6">
        <v>20204358</v>
      </c>
      <c r="F493" t="s">
        <v>105</v>
      </c>
      <c r="G493" s="1">
        <v>65</v>
      </c>
      <c r="H493" t="s">
        <v>110</v>
      </c>
      <c r="I493">
        <v>1.0089999999999999</v>
      </c>
      <c r="J493">
        <f t="shared" si="177"/>
        <v>1</v>
      </c>
      <c r="K493">
        <v>6.5</v>
      </c>
      <c r="L493">
        <f t="shared" si="175"/>
        <v>0</v>
      </c>
      <c r="M493">
        <v>0</v>
      </c>
      <c r="N493">
        <f t="shared" si="159"/>
        <v>0</v>
      </c>
      <c r="O493">
        <v>0</v>
      </c>
      <c r="P493">
        <f t="shared" si="160"/>
        <v>0</v>
      </c>
      <c r="Q493">
        <v>0</v>
      </c>
      <c r="R493">
        <f t="shared" si="161"/>
        <v>0</v>
      </c>
      <c r="S493">
        <v>0</v>
      </c>
      <c r="T493">
        <f t="shared" si="157"/>
        <v>0</v>
      </c>
      <c r="U493">
        <v>0</v>
      </c>
      <c r="V493">
        <f t="shared" si="158"/>
        <v>0</v>
      </c>
      <c r="W493">
        <v>0</v>
      </c>
      <c r="X493">
        <f t="shared" si="162"/>
        <v>0</v>
      </c>
      <c r="Y493">
        <v>0</v>
      </c>
      <c r="Z493">
        <f t="shared" si="163"/>
        <v>0</v>
      </c>
      <c r="AA493">
        <v>0</v>
      </c>
      <c r="AB493">
        <f t="shared" si="164"/>
        <v>0</v>
      </c>
      <c r="AC493">
        <v>35</v>
      </c>
      <c r="AD493">
        <f t="shared" si="178"/>
        <v>1</v>
      </c>
      <c r="AE493">
        <v>38.299999999999997</v>
      </c>
      <c r="AF493">
        <f t="shared" si="165"/>
        <v>1</v>
      </c>
      <c r="AG493">
        <v>54.1</v>
      </c>
      <c r="AH493">
        <f t="shared" si="166"/>
        <v>1</v>
      </c>
      <c r="AI493">
        <v>0.12</v>
      </c>
      <c r="AJ493">
        <f t="shared" si="167"/>
        <v>0</v>
      </c>
      <c r="AK493">
        <v>14926.8</v>
      </c>
      <c r="AL493">
        <f t="shared" si="168"/>
        <v>1</v>
      </c>
      <c r="AM493">
        <v>0</v>
      </c>
      <c r="AN493">
        <f t="shared" si="169"/>
        <v>0</v>
      </c>
      <c r="AO493">
        <v>0</v>
      </c>
      <c r="AP493">
        <f t="shared" si="170"/>
        <v>0</v>
      </c>
      <c r="AQ493">
        <v>52.8</v>
      </c>
      <c r="AR493">
        <f t="shared" si="171"/>
        <v>1</v>
      </c>
      <c r="AS493">
        <v>0</v>
      </c>
      <c r="AT493">
        <f t="shared" si="172"/>
        <v>0</v>
      </c>
      <c r="AV493">
        <f t="shared" si="173"/>
        <v>0</v>
      </c>
      <c r="AW493">
        <v>0</v>
      </c>
      <c r="AX493">
        <f t="shared" si="176"/>
        <v>0</v>
      </c>
      <c r="AY493">
        <f t="shared" si="174"/>
        <v>5</v>
      </c>
    </row>
  </sheetData>
  <mergeCells count="3">
    <mergeCell ref="C1:D1"/>
    <mergeCell ref="F1:G1"/>
    <mergeCell ref="H1:K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egorenkov@nanolab.phys.msu.ru</cp:lastModifiedBy>
  <cp:revision/>
  <dcterms:created xsi:type="dcterms:W3CDTF">2019-09-23T11:35:02Z</dcterms:created>
  <dcterms:modified xsi:type="dcterms:W3CDTF">2020-06-25T15:16:17Z</dcterms:modified>
  <cp:category/>
  <cp:contentStatus/>
</cp:coreProperties>
</file>