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EADA9FE0-E815-4879-BB11-290C9C8F7954}" xr6:coauthVersionLast="47" xr6:coauthVersionMax="47" xr10:uidLastSave="{00000000-0000-0000-0000-000000000000}"/>
  <bookViews>
    <workbookView xWindow="16430" yWindow="940" windowWidth="16950" windowHeight="18990" xr2:uid="{8F692AAD-9E53-416A-BFBA-A251C33399E7}"/>
  </bookViews>
  <sheets>
    <sheet name="LSM" sheetId="47" r:id="rId1"/>
  </sheets>
  <externalReferences>
    <externalReference r:id="rId2"/>
    <externalReference r:id="rId3"/>
  </externalReferences>
  <definedNames>
    <definedName name="__123Graph_A" hidden="1">[1]DATE!#REF!</definedName>
    <definedName name="__123Graph_B" hidden="1">[1]DATE!#REF!</definedName>
    <definedName name="__123Graph_C" hidden="1">[1]DATE!#REF!</definedName>
    <definedName name="__123Graph_D" hidden="1">[1]DATE!#REF!</definedName>
    <definedName name="__123Graph_E" hidden="1">[1]DATE!#REF!</definedName>
    <definedName name="__123Graph_F" hidden="1">[1]DATE!#REF!</definedName>
    <definedName name="__123Graph_LBL_A" hidden="1">[1]DATE!#REF!</definedName>
    <definedName name="__123Graph_LBL_B" hidden="1">[1]DATE!#REF!</definedName>
    <definedName name="__123Graph_X" hidden="1">[1]DATE!#REF!</definedName>
    <definedName name="PartialBarrier">[2]!PartialBarrier</definedName>
    <definedName name="Ta">#REF!</definedName>
    <definedName name="Tb">#REF!</definedName>
    <definedName name="Tc">#REF!</definedName>
    <definedName name="Td">#REF!</definedName>
    <definedName name="Ti">#REF!</definedName>
    <definedName name="va">#REF!</definedName>
    <definedName name="vb">#REF!</definedName>
    <definedName name="vc">#REF!</definedName>
    <definedName name="vd">#REF!</definedName>
    <definedName name="ya">#REF!</definedName>
    <definedName name="yb">#REF!</definedName>
    <definedName name="yc">#REF!</definedName>
    <definedName name="y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7" l="1"/>
  <c r="C37" i="47" s="1"/>
  <c r="D37" i="47"/>
  <c r="G37" i="47" s="1"/>
  <c r="D38" i="47"/>
  <c r="G38" i="47" s="1"/>
  <c r="D36" i="47"/>
  <c r="G36" i="47" s="1"/>
  <c r="D35" i="47"/>
  <c r="G35" i="47" s="1"/>
  <c r="D34" i="47"/>
  <c r="K7" i="47"/>
  <c r="K8" i="47"/>
  <c r="K9" i="47"/>
  <c r="K10" i="47"/>
  <c r="K3" i="47"/>
  <c r="K4" i="47"/>
  <c r="K5" i="47"/>
  <c r="K6" i="47"/>
  <c r="L3" i="47"/>
  <c r="L4" i="47"/>
  <c r="L6" i="47"/>
  <c r="L7" i="47"/>
  <c r="L8" i="47"/>
  <c r="L9" i="47"/>
  <c r="L10" i="47"/>
  <c r="L5" i="47"/>
  <c r="M3" i="47"/>
  <c r="M4" i="47"/>
  <c r="M6" i="47"/>
  <c r="M7" i="47"/>
  <c r="M8" i="47"/>
  <c r="M9" i="47"/>
  <c r="M10" i="47"/>
  <c r="M5" i="47"/>
  <c r="D17" i="47"/>
  <c r="G17" i="47" s="1"/>
  <c r="D18" i="47"/>
  <c r="G18" i="47" s="1"/>
  <c r="D19" i="47"/>
  <c r="G19" i="47" s="1"/>
  <c r="D20" i="47"/>
  <c r="G20" i="47" s="1"/>
  <c r="D16" i="47"/>
  <c r="G16" i="47" s="1"/>
  <c r="C34" i="47" l="1"/>
  <c r="C36" i="47"/>
  <c r="C38" i="47"/>
  <c r="C35" i="47"/>
  <c r="E37" i="47"/>
  <c r="E35" i="47"/>
  <c r="D40" i="47" a="1"/>
  <c r="E34" i="47"/>
  <c r="E36" i="47"/>
  <c r="E38" i="47"/>
  <c r="G34" i="47"/>
  <c r="C18" i="47"/>
  <c r="C17" i="47"/>
  <c r="C19" i="47"/>
  <c r="C16" i="47"/>
  <c r="C20" i="47"/>
  <c r="E16" i="47"/>
  <c r="E17" i="47"/>
  <c r="E18" i="47"/>
  <c r="E19" i="47"/>
  <c r="E20" i="47"/>
  <c r="F40" i="47" l="1"/>
  <c r="E40" i="47"/>
  <c r="D40" i="47"/>
  <c r="D22" i="47" a="1"/>
  <c r="F22" i="47" s="1"/>
  <c r="E22" i="47" l="1"/>
  <c r="D22" i="47"/>
  <c r="F35" i="47" l="1"/>
  <c r="H35" i="47" s="1"/>
  <c r="F37" i="47"/>
  <c r="H37" i="47" s="1"/>
  <c r="F34" i="47"/>
  <c r="H34" i="47" s="1"/>
  <c r="F36" i="47"/>
  <c r="H36" i="47" s="1"/>
  <c r="F38" i="47"/>
  <c r="H38" i="47" s="1"/>
  <c r="F19" i="47"/>
  <c r="H19" i="47" s="1"/>
  <c r="F16" i="47"/>
  <c r="H16" i="47" s="1"/>
  <c r="F20" i="47"/>
  <c r="H20" i="47" s="1"/>
  <c r="F17" i="47"/>
  <c r="H17" i="47" s="1"/>
  <c r="F18" i="47"/>
  <c r="H18" i="47" s="1"/>
</calcChain>
</file>

<file path=xl/sharedStrings.xml><?xml version="1.0" encoding="utf-8"?>
<sst xmlns="http://schemas.openxmlformats.org/spreadsheetml/2006/main" count="36" uniqueCount="23">
  <si>
    <t>a</t>
    <phoneticPr fontId="2"/>
  </si>
  <si>
    <t>b</t>
    <phoneticPr fontId="2"/>
  </si>
  <si>
    <t>c</t>
    <phoneticPr fontId="2"/>
  </si>
  <si>
    <t>X^2</t>
    <phoneticPr fontId="2"/>
  </si>
  <si>
    <r>
      <rPr>
        <sz val="10"/>
        <rFont val="ＭＳ Ｐゴシック"/>
        <family val="3"/>
        <charset val="128"/>
      </rPr>
      <t>各シナリオの当初行使価値</t>
    </r>
    <rPh sb="6" eb="8">
      <t>トウショ</t>
    </rPh>
    <phoneticPr fontId="3"/>
  </si>
  <si>
    <r>
      <rPr>
        <sz val="10"/>
        <rFont val="ＭＳ ゴシック"/>
        <family val="3"/>
        <charset val="128"/>
      </rPr>
      <t>時点</t>
    </r>
    <r>
      <rPr>
        <sz val="10"/>
        <rFont val="Arial MS"/>
        <family val="2"/>
      </rPr>
      <t>2LS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</si>
  <si>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rPr>
        <sz val="10"/>
        <rFont val="ＭＳ Ｐゴシック"/>
        <family val="3"/>
        <charset val="128"/>
      </rPr>
      <t>継続価値</t>
    </r>
    <rPh sb="0" eb="2">
      <t>ケイゾク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</si>
  <si>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行使</t>
    </r>
    <r>
      <rPr>
        <sz val="10"/>
        <rFont val="Arial MS"/>
        <family val="2"/>
      </rPr>
      <t xml:space="preserve"> </t>
    </r>
    <r>
      <rPr>
        <sz val="10"/>
        <rFont val="ＭＳ Ｐゴシック"/>
        <family val="3"/>
        <charset val="128"/>
      </rPr>
      <t>○</t>
    </r>
    <rPh sb="0" eb="2">
      <t>コウシ</t>
    </rPh>
    <phoneticPr fontId="2"/>
  </si>
  <si>
    <r>
      <rPr>
        <sz val="10"/>
        <rFont val="ＭＳ Ｐゴシック"/>
        <family val="3"/>
        <charset val="128"/>
      </rPr>
      <t>の推定値</t>
    </r>
    <rPh sb="1" eb="4">
      <t>スイテイチ</t>
    </rPh>
    <phoneticPr fontId="2"/>
  </si>
  <si>
    <r>
      <rPr>
        <sz val="10"/>
        <rFont val="ＭＳ Ｐゴシック"/>
        <family val="3"/>
        <charset val="128"/>
      </rPr>
      <t>行使価値</t>
    </r>
    <rPh sb="0" eb="2">
      <t>コウシ</t>
    </rPh>
    <rPh sb="2" eb="4">
      <t>カチ</t>
    </rPh>
    <phoneticPr fontId="2"/>
  </si>
  <si>
    <r>
      <rPr>
        <sz val="10"/>
        <rFont val="ＭＳ Ｐゴシック"/>
        <family val="3"/>
        <charset val="128"/>
      </rPr>
      <t>継続</t>
    </r>
    <r>
      <rPr>
        <sz val="10"/>
        <rFont val="Arial MS"/>
        <family val="2"/>
      </rPr>
      <t xml:space="preserve"> -</t>
    </r>
    <rPh sb="0" eb="2">
      <t>ケイゾク</t>
    </rPh>
    <phoneticPr fontId="2"/>
  </si>
  <si>
    <r>
      <rPr>
        <sz val="10"/>
        <rFont val="ＭＳ Ｐゴシック"/>
        <family val="3"/>
        <charset val="128"/>
      </rPr>
      <t>係数</t>
    </r>
    <rPh sb="0" eb="2">
      <t>ケイスウ</t>
    </rPh>
    <phoneticPr fontId="2"/>
  </si>
  <si>
    <t>各シナリオの株価推移</t>
    <rPh sb="0" eb="1">
      <t>カク</t>
    </rPh>
    <rPh sb="6" eb="8">
      <t>カブカ</t>
    </rPh>
    <rPh sb="8" eb="10">
      <t>スイイ</t>
    </rPh>
    <phoneticPr fontId="3"/>
  </si>
  <si>
    <r>
      <t>(</t>
    </r>
    <r>
      <rPr>
        <sz val="10"/>
        <rFont val="ＭＳ Ｐゴシック"/>
        <family val="2"/>
        <charset val="128"/>
      </rPr>
      <t>時点</t>
    </r>
    <r>
      <rPr>
        <sz val="10"/>
        <rFont val="Arial MS"/>
        <family val="2"/>
      </rPr>
      <t>2のLS)</t>
    </r>
    <rPh sb="1" eb="3">
      <t>ジテン</t>
    </rPh>
    <phoneticPr fontId="3"/>
  </si>
  <si>
    <r>
      <rPr>
        <sz val="10"/>
        <rFont val="ＭＳ Ｐゴシック"/>
        <family val="2"/>
        <charset val="128"/>
      </rPr>
      <t>株価</t>
    </r>
    <r>
      <rPr>
        <sz val="10"/>
        <rFont val="Arial MS"/>
        <family val="2"/>
      </rPr>
      <t xml:space="preserve"> X</t>
    </r>
    <rPh sb="0" eb="2">
      <t>カブカ</t>
    </rPh>
    <phoneticPr fontId="3"/>
  </si>
  <si>
    <t>ITM Y</t>
    <phoneticPr fontId="3"/>
  </si>
  <si>
    <r>
      <rPr>
        <sz val="8"/>
        <rFont val="ＭＳ ゴシック"/>
        <family val="3"/>
        <charset val="128"/>
      </rPr>
      <t>式</t>
    </r>
    <r>
      <rPr>
        <sz val="8"/>
        <rFont val="Arial MS"/>
        <family val="2"/>
      </rPr>
      <t xml:space="preserve"> D22:F22 =LINEST(C16:C20,D16:E20)</t>
    </r>
    <rPh sb="0" eb="1">
      <t>シキ</t>
    </rPh>
    <phoneticPr fontId="3"/>
  </si>
  <si>
    <r>
      <t>(</t>
    </r>
    <r>
      <rPr>
        <sz val="10"/>
        <rFont val="ＭＳ Ｐゴシック"/>
        <family val="2"/>
        <charset val="128"/>
      </rPr>
      <t>時点1</t>
    </r>
    <r>
      <rPr>
        <sz val="10"/>
        <rFont val="ＭＳ ゴシック"/>
        <family val="3"/>
        <charset val="128"/>
      </rPr>
      <t>の</t>
    </r>
    <r>
      <rPr>
        <sz val="10"/>
        <rFont val="Arial"/>
        <family val="2"/>
      </rPr>
      <t>LS)</t>
    </r>
    <rPh sb="1" eb="3">
      <t>ジテン</t>
    </rPh>
    <phoneticPr fontId="3"/>
  </si>
  <si>
    <r>
      <rPr>
        <sz val="10"/>
        <rFont val="ＭＳ ゴシック"/>
        <family val="3"/>
        <charset val="128"/>
      </rPr>
      <t>時点1</t>
    </r>
    <r>
      <rPr>
        <sz val="10"/>
        <rFont val="Arial MS"/>
        <family val="2"/>
      </rPr>
      <t>LS</t>
    </r>
    <r>
      <rPr>
        <sz val="10"/>
        <rFont val="ＭＳ Ｐゴシック"/>
        <family val="3"/>
        <charset val="128"/>
      </rPr>
      <t>反映の</t>
    </r>
    <r>
      <rPr>
        <sz val="10"/>
        <rFont val="ＭＳ ゴシック"/>
        <family val="3"/>
        <charset val="128"/>
      </rPr>
      <t>行使価値</t>
    </r>
    <rPh sb="0" eb="2">
      <t>ジテン</t>
    </rPh>
    <rPh sb="5" eb="7">
      <t>ハンエイ</t>
    </rPh>
    <rPh sb="8" eb="10">
      <t>コウシ</t>
    </rPh>
    <phoneticPr fontId="3"/>
  </si>
  <si>
    <r>
      <t xml:space="preserve">(Putオプション </t>
    </r>
    <r>
      <rPr>
        <sz val="10"/>
        <rFont val="ＭＳ ゴシック"/>
        <family val="3"/>
        <charset val="128"/>
      </rPr>
      <t>条件</t>
    </r>
    <r>
      <rPr>
        <sz val="10"/>
        <rFont val="Arial"/>
        <family val="2"/>
      </rPr>
      <t>)</t>
    </r>
    <rPh sb="10" eb="12">
      <t>ジョウケン</t>
    </rPh>
    <phoneticPr fontId="3"/>
  </si>
  <si>
    <t>行使価格:</t>
    <rPh sb="0" eb="4">
      <t>コウシカカク</t>
    </rPh>
    <phoneticPr fontId="3"/>
  </si>
  <si>
    <r>
      <t>1</t>
    </r>
    <r>
      <rPr>
        <sz val="10"/>
        <rFont val="ＭＳ ゴシック"/>
        <family val="3"/>
        <charset val="128"/>
      </rPr>
      <t>年金利</t>
    </r>
    <r>
      <rPr>
        <sz val="10"/>
        <rFont val="Arial MS"/>
      </rPr>
      <t>:</t>
    </r>
    <rPh sb="1" eb="2">
      <t>ネン</t>
    </rPh>
    <rPh sb="2" eb="4">
      <t>キンリ</t>
    </rPh>
    <phoneticPr fontId="3"/>
  </si>
  <si>
    <r>
      <t>1</t>
    </r>
    <r>
      <rPr>
        <sz val="10"/>
        <rFont val="ＭＳ ゴシック"/>
        <family val="3"/>
        <charset val="128"/>
      </rPr>
      <t>年</t>
    </r>
    <r>
      <rPr>
        <sz val="10"/>
        <rFont val="Arial"/>
        <family val="2"/>
      </rPr>
      <t xml:space="preserve"> DF</t>
    </r>
    <r>
      <rPr>
        <sz val="10"/>
        <rFont val="Arial MS"/>
        <family val="2"/>
      </rPr>
      <t>:</t>
    </r>
    <rPh sb="1" eb="2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</si>
</sst>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-* #,##0_-;\-* #,##0_-;_-* &quot;-&quot;_-;_-@_-"/>
    <numFmt numFmtId="177" formatCode="0.000"/>
    <numFmt numFmtId="178" formatCode="0.00_ "/>
    <numFmt numFmtId="179" formatCode="0.00000_ "/>
    <numFmt numFmtId="180" formatCode="0.000%"/>
    <numFmt numFmtId="181" formatCode="0.0000_ "/>
    <numFmt numFmtId="182" formatCode="0.000_ "/>
    <numFmt numFmtId="183" formatCode="0_ "/>
    <numFmt numFmtId="184" formatCode="#,##0.000_ "/>
  </numFmts>
  <fonts count="3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 Unicode MS"/>
      <family val="2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ゴシック"/>
      <family val="3"/>
      <charset val="128"/>
    </font>
    <font>
      <sz val="10"/>
      <name val="Arial MS"/>
    </font>
    <font>
      <sz val="10"/>
      <name val="Arial MS"/>
      <family val="2"/>
    </font>
    <font>
      <i/>
      <sz val="10"/>
      <name val="Arial MS"/>
      <family val="2"/>
    </font>
    <font>
      <sz val="8"/>
      <name val="Arial MS"/>
      <family val="2"/>
    </font>
    <font>
      <sz val="10"/>
      <name val="Arial MS"/>
      <family val="2"/>
      <charset val="128"/>
    </font>
    <font>
      <sz val="8"/>
      <name val="ＭＳ ゴシック"/>
      <family val="3"/>
      <charset val="128"/>
    </font>
    <font>
      <sz val="10"/>
      <name val="Arial MS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6" fontId="2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3" borderId="3" applyNumberFormat="0" applyFon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5" applyNumberFormat="0" applyAlignment="0" applyProtection="0">
      <alignment vertical="center"/>
    </xf>
    <xf numFmtId="0" fontId="6" fillId="0" borderId="0" applyNumberFormat="0"/>
    <xf numFmtId="0" fontId="25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28" fillId="0" borderId="0" xfId="50" applyFont="1"/>
    <xf numFmtId="0" fontId="28" fillId="0" borderId="0" xfId="50" applyFont="1" applyAlignment="1">
      <alignment horizontal="center"/>
    </xf>
    <xf numFmtId="0" fontId="28" fillId="0" borderId="13" xfId="50" applyFont="1" applyBorder="1" applyAlignment="1">
      <alignment horizontal="left"/>
    </xf>
    <xf numFmtId="0" fontId="29" fillId="0" borderId="13" xfId="50" applyFont="1" applyBorder="1" applyAlignment="1">
      <alignment horizontal="center"/>
    </xf>
    <xf numFmtId="0" fontId="29" fillId="0" borderId="0" xfId="50" applyFont="1" applyAlignment="1">
      <alignment horizontal="center"/>
    </xf>
    <xf numFmtId="182" fontId="29" fillId="0" borderId="0" xfId="50" applyNumberFormat="1" applyFont="1"/>
    <xf numFmtId="183" fontId="29" fillId="0" borderId="17" xfId="50" applyNumberFormat="1" applyFont="1" applyBorder="1" applyAlignment="1">
      <alignment horizontal="center"/>
    </xf>
    <xf numFmtId="183" fontId="29" fillId="0" borderId="12" xfId="50" applyNumberFormat="1" applyFont="1" applyBorder="1" applyAlignment="1">
      <alignment horizontal="center"/>
    </xf>
    <xf numFmtId="183" fontId="29" fillId="25" borderId="12" xfId="50" applyNumberFormat="1" applyFont="1" applyFill="1" applyBorder="1" applyAlignment="1">
      <alignment horizontal="center"/>
    </xf>
    <xf numFmtId="183" fontId="29" fillId="0" borderId="16" xfId="50" applyNumberFormat="1" applyFont="1" applyBorder="1" applyAlignment="1">
      <alignment horizontal="center"/>
    </xf>
    <xf numFmtId="183" fontId="29" fillId="26" borderId="16" xfId="50" applyNumberFormat="1" applyFont="1" applyFill="1" applyBorder="1" applyAlignment="1">
      <alignment horizontal="center"/>
    </xf>
    <xf numFmtId="182" fontId="29" fillId="0" borderId="0" xfId="50" applyNumberFormat="1" applyFont="1" applyAlignment="1">
      <alignment horizontal="right"/>
    </xf>
    <xf numFmtId="182" fontId="29" fillId="25" borderId="0" xfId="50" applyNumberFormat="1" applyFont="1" applyFill="1" applyAlignment="1">
      <alignment horizontal="right"/>
    </xf>
    <xf numFmtId="184" fontId="29" fillId="0" borderId="0" xfId="4" applyNumberFormat="1" applyFont="1" applyFill="1" applyAlignment="1"/>
    <xf numFmtId="184" fontId="29" fillId="26" borderId="0" xfId="4" applyNumberFormat="1" applyFont="1" applyFill="1" applyAlignment="1"/>
    <xf numFmtId="181" fontId="29" fillId="0" borderId="0" xfId="50" applyNumberFormat="1" applyFont="1" applyAlignment="1">
      <alignment horizontal="right"/>
    </xf>
    <xf numFmtId="0" fontId="30" fillId="0" borderId="0" xfId="50" applyFont="1"/>
    <xf numFmtId="180" fontId="30" fillId="0" borderId="0" xfId="52" applyNumberFormat="1" applyFont="1" applyAlignment="1">
      <alignment horizontal="center"/>
    </xf>
    <xf numFmtId="0" fontId="31" fillId="0" borderId="0" xfId="50" quotePrefix="1" applyFont="1"/>
    <xf numFmtId="0" fontId="29" fillId="0" borderId="0" xfId="50" applyFont="1"/>
    <xf numFmtId="183" fontId="29" fillId="26" borderId="14" xfId="50" applyNumberFormat="1" applyFont="1" applyFill="1" applyBorder="1" applyAlignment="1">
      <alignment horizontal="center"/>
    </xf>
    <xf numFmtId="183" fontId="29" fillId="25" borderId="16" xfId="50" applyNumberFormat="1" applyFont="1" applyFill="1" applyBorder="1" applyAlignment="1">
      <alignment horizontal="center"/>
    </xf>
    <xf numFmtId="183" fontId="29" fillId="27" borderId="14" xfId="50" applyNumberFormat="1" applyFont="1" applyFill="1" applyBorder="1" applyAlignment="1">
      <alignment horizontal="center"/>
    </xf>
    <xf numFmtId="0" fontId="29" fillId="0" borderId="15" xfId="50" applyFont="1" applyBorder="1" applyAlignment="1">
      <alignment horizontal="center"/>
    </xf>
    <xf numFmtId="0" fontId="29" fillId="26" borderId="13" xfId="50" applyFont="1" applyFill="1" applyBorder="1" applyAlignment="1">
      <alignment horizontal="center"/>
    </xf>
    <xf numFmtId="178" fontId="29" fillId="0" borderId="13" xfId="50" applyNumberFormat="1" applyFont="1" applyBorder="1" applyAlignment="1">
      <alignment horizontal="center"/>
    </xf>
    <xf numFmtId="0" fontId="29" fillId="2" borderId="12" xfId="50" applyFont="1" applyFill="1" applyBorder="1" applyAlignment="1">
      <alignment horizontal="center"/>
    </xf>
    <xf numFmtId="177" fontId="29" fillId="0" borderId="0" xfId="50" applyNumberFormat="1" applyFont="1"/>
    <xf numFmtId="182" fontId="29" fillId="2" borderId="0" xfId="52" applyNumberFormat="1" applyFont="1" applyFill="1" applyAlignment="1"/>
    <xf numFmtId="0" fontId="29" fillId="0" borderId="1" xfId="50" applyFont="1" applyBorder="1"/>
    <xf numFmtId="0" fontId="29" fillId="0" borderId="11" xfId="50" applyFont="1" applyBorder="1" applyAlignment="1">
      <alignment horizontal="center"/>
    </xf>
    <xf numFmtId="0" fontId="29" fillId="0" borderId="0" xfId="50" applyFont="1" applyAlignment="1">
      <alignment horizontal="right"/>
    </xf>
    <xf numFmtId="184" fontId="29" fillId="28" borderId="0" xfId="4" applyNumberFormat="1" applyFont="1" applyFill="1" applyAlignment="1"/>
    <xf numFmtId="0" fontId="28" fillId="29" borderId="0" xfId="50" applyFont="1" applyFill="1"/>
    <xf numFmtId="0" fontId="27" fillId="0" borderId="0" xfId="50" applyFont="1" applyAlignment="1">
      <alignment horizontal="left"/>
    </xf>
    <xf numFmtId="183" fontId="29" fillId="0" borderId="0" xfId="50" applyNumberFormat="1" applyFont="1" applyAlignment="1">
      <alignment horizontal="center"/>
    </xf>
    <xf numFmtId="0" fontId="29" fillId="0" borderId="0" xfId="50" applyFont="1" applyAlignment="1">
      <alignment horizontal="left"/>
    </xf>
    <xf numFmtId="184" fontId="29" fillId="26" borderId="0" xfId="4" applyNumberFormat="1" applyFont="1" applyFill="1" applyAlignment="1">
      <alignment horizontal="center"/>
    </xf>
    <xf numFmtId="182" fontId="29" fillId="25" borderId="0" xfId="50" applyNumberFormat="1" applyFont="1" applyFill="1" applyAlignment="1">
      <alignment horizontal="center"/>
    </xf>
    <xf numFmtId="177" fontId="29" fillId="30" borderId="0" xfId="50" applyNumberFormat="1" applyFont="1" applyFill="1"/>
    <xf numFmtId="178" fontId="32" fillId="25" borderId="13" xfId="50" applyNumberFormat="1" applyFont="1" applyFill="1" applyBorder="1" applyAlignment="1">
      <alignment horizontal="center"/>
    </xf>
    <xf numFmtId="179" fontId="29" fillId="31" borderId="0" xfId="50" applyNumberFormat="1" applyFont="1" applyFill="1"/>
    <xf numFmtId="0" fontId="28" fillId="33" borderId="0" xfId="50" applyFont="1" applyFill="1"/>
    <xf numFmtId="0" fontId="34" fillId="0" borderId="0" xfId="50" applyFont="1"/>
    <xf numFmtId="177" fontId="29" fillId="32" borderId="18" xfId="50" applyNumberFormat="1" applyFont="1" applyFill="1" applyBorder="1"/>
    <xf numFmtId="177" fontId="29" fillId="0" borderId="19" xfId="50" applyNumberFormat="1" applyFont="1" applyBorder="1"/>
    <xf numFmtId="177" fontId="29" fillId="0" borderId="15" xfId="50" applyNumberFormat="1" applyFont="1" applyBorder="1"/>
    <xf numFmtId="177" fontId="29" fillId="0" borderId="20" xfId="50" applyNumberFormat="1" applyFont="1" applyBorder="1"/>
    <xf numFmtId="177" fontId="29" fillId="32" borderId="15" xfId="50" applyNumberFormat="1" applyFont="1" applyFill="1" applyBorder="1"/>
    <xf numFmtId="177" fontId="29" fillId="2" borderId="15" xfId="50" applyNumberFormat="1" applyFont="1" applyFill="1" applyBorder="1"/>
    <xf numFmtId="177" fontId="29" fillId="30" borderId="20" xfId="50" applyNumberFormat="1" applyFont="1" applyFill="1" applyBorder="1"/>
    <xf numFmtId="177" fontId="29" fillId="0" borderId="21" xfId="50" applyNumberFormat="1" applyFont="1" applyBorder="1"/>
    <xf numFmtId="177" fontId="29" fillId="0" borderId="22" xfId="50" applyNumberFormat="1" applyFont="1" applyBorder="1"/>
    <xf numFmtId="0" fontId="29" fillId="0" borderId="17" xfId="50" applyFont="1" applyBorder="1" applyAlignment="1">
      <alignment horizontal="center"/>
    </xf>
    <xf numFmtId="0" fontId="29" fillId="0" borderId="12" xfId="50" applyFont="1" applyBorder="1" applyAlignment="1">
      <alignment horizontal="center"/>
    </xf>
    <xf numFmtId="0" fontId="29" fillId="0" borderId="16" xfId="50" applyFont="1" applyBorder="1" applyAlignment="1">
      <alignment horizontal="center"/>
    </xf>
    <xf numFmtId="177" fontId="29" fillId="34" borderId="0" xfId="50" applyNumberFormat="1" applyFont="1" applyFill="1"/>
    <xf numFmtId="177" fontId="29" fillId="2" borderId="20" xfId="50" applyNumberFormat="1" applyFont="1" applyFill="1" applyBorder="1"/>
    <xf numFmtId="184" fontId="29" fillId="0" borderId="18" xfId="4" applyNumberFormat="1" applyFont="1" applyFill="1" applyBorder="1" applyAlignment="1"/>
    <xf numFmtId="184" fontId="29" fillId="0" borderId="15" xfId="4" applyNumberFormat="1" applyFont="1" applyFill="1" applyBorder="1" applyAlignment="1"/>
    <xf numFmtId="184" fontId="29" fillId="0" borderId="21" xfId="4" applyNumberFormat="1" applyFont="1" applyFill="1" applyBorder="1" applyAlignment="1"/>
    <xf numFmtId="177" fontId="29" fillId="2" borderId="22" xfId="50" applyNumberFormat="1" applyFont="1" applyFill="1" applyBorder="1"/>
    <xf numFmtId="9" fontId="28" fillId="0" borderId="0" xfId="50" applyNumberFormat="1" applyFont="1"/>
    <xf numFmtId="0" fontId="26" fillId="0" borderId="0" xfId="50" applyFont="1" applyAlignment="1">
      <alignment horizontal="left"/>
    </xf>
    <xf numFmtId="183" fontId="29" fillId="35" borderId="12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right"/>
    </xf>
    <xf numFmtId="183" fontId="29" fillId="35" borderId="16" xfId="50" applyNumberFormat="1" applyFont="1" applyFill="1" applyBorder="1" applyAlignment="1">
      <alignment horizontal="center"/>
    </xf>
    <xf numFmtId="178" fontId="32" fillId="35" borderId="13" xfId="50" applyNumberFormat="1" applyFont="1" applyFill="1" applyBorder="1" applyAlignment="1">
      <alignment horizontal="center"/>
    </xf>
    <xf numFmtId="182" fontId="29" fillId="35" borderId="0" xfId="50" applyNumberFormat="1" applyFont="1" applyFill="1" applyAlignment="1">
      <alignment horizontal="center"/>
    </xf>
    <xf numFmtId="183" fontId="29" fillId="36" borderId="14" xfId="50" applyNumberFormat="1" applyFont="1" applyFill="1" applyBorder="1" applyAlignment="1">
      <alignment horizontal="center"/>
    </xf>
    <xf numFmtId="0" fontId="29" fillId="36" borderId="13" xfId="50" applyFont="1" applyFill="1" applyBorder="1" applyAlignment="1">
      <alignment horizontal="center"/>
    </xf>
    <xf numFmtId="184" fontId="29" fillId="36" borderId="0" xfId="4" applyNumberFormat="1" applyFont="1" applyFill="1" applyAlignment="1">
      <alignment horizontal="center"/>
    </xf>
  </cellXfs>
  <cellStyles count="53">
    <cellStyle name="20% - アクセント 1" xfId="10" xr:uid="{00000000-0005-0000-0000-000000000000}"/>
    <cellStyle name="20% - アクセント 2" xfId="11" xr:uid="{00000000-0005-0000-0000-000001000000}"/>
    <cellStyle name="20% - アクセント 3" xfId="12" xr:uid="{00000000-0005-0000-0000-000002000000}"/>
    <cellStyle name="20% - アクセント 4" xfId="13" xr:uid="{00000000-0005-0000-0000-000003000000}"/>
    <cellStyle name="20% - アクセント 5" xfId="14" xr:uid="{00000000-0005-0000-0000-000004000000}"/>
    <cellStyle name="20% - アクセント 6" xfId="15" xr:uid="{00000000-0005-0000-0000-000005000000}"/>
    <cellStyle name="40% - アクセント 1" xfId="16" xr:uid="{00000000-0005-0000-0000-000006000000}"/>
    <cellStyle name="40% - アクセント 2" xfId="17" xr:uid="{00000000-0005-0000-0000-000007000000}"/>
    <cellStyle name="40% - アクセント 3" xfId="18" xr:uid="{00000000-0005-0000-0000-000008000000}"/>
    <cellStyle name="40% - アクセント 4" xfId="19" xr:uid="{00000000-0005-0000-0000-000009000000}"/>
    <cellStyle name="40% - アクセント 5" xfId="20" xr:uid="{00000000-0005-0000-0000-00000A000000}"/>
    <cellStyle name="40% - アクセント 6" xfId="21" xr:uid="{00000000-0005-0000-0000-00000B000000}"/>
    <cellStyle name="60% - アクセント 1" xfId="22" xr:uid="{00000000-0005-0000-0000-00000C000000}"/>
    <cellStyle name="60% - アクセント 2" xfId="23" xr:uid="{00000000-0005-0000-0000-00000D000000}"/>
    <cellStyle name="60% - アクセント 3" xfId="24" xr:uid="{00000000-0005-0000-0000-00000E000000}"/>
    <cellStyle name="60% - アクセント 4" xfId="25" xr:uid="{00000000-0005-0000-0000-00000F000000}"/>
    <cellStyle name="60% - アクセント 5" xfId="26" xr:uid="{00000000-0005-0000-0000-000010000000}"/>
    <cellStyle name="60% - アクセント 6" xfId="27" xr:uid="{00000000-0005-0000-0000-000011000000}"/>
    <cellStyle name="Comma [0] 2" xfId="1" xr:uid="{00000000-0005-0000-0000-000012000000}"/>
    <cellStyle name="Normal 2" xfId="3" xr:uid="{00000000-0005-0000-0000-000013000000}"/>
    <cellStyle name="Normal 3" xfId="5" xr:uid="{00000000-0005-0000-0000-000014000000}"/>
    <cellStyle name="Normal 3 2" xfId="9" xr:uid="{00000000-0005-0000-0000-000015000000}"/>
    <cellStyle name="Percent 2" xfId="2" xr:uid="{00000000-0005-0000-0000-000016000000}"/>
    <cellStyle name="Percent 2 2" xfId="52" xr:uid="{00000000-0005-0000-0000-000017000000}"/>
    <cellStyle name="アクセント 1" xfId="28" xr:uid="{00000000-0005-0000-0000-000018000000}"/>
    <cellStyle name="アクセント 2" xfId="29" xr:uid="{00000000-0005-0000-0000-000019000000}"/>
    <cellStyle name="アクセント 3" xfId="30" xr:uid="{00000000-0005-0000-0000-00001A000000}"/>
    <cellStyle name="アクセント 4" xfId="31" xr:uid="{00000000-0005-0000-0000-00001B000000}"/>
    <cellStyle name="アクセント 5" xfId="32" xr:uid="{00000000-0005-0000-0000-00001C000000}"/>
    <cellStyle name="アクセント 6" xfId="33" xr:uid="{00000000-0005-0000-0000-00001D000000}"/>
    <cellStyle name="タイトル" xfId="34" xr:uid="{00000000-0005-0000-0000-00001E000000}"/>
    <cellStyle name="チェック セル" xfId="35" xr:uid="{00000000-0005-0000-0000-00001F000000}"/>
    <cellStyle name="どちらでもない" xfId="36" xr:uid="{00000000-0005-0000-0000-000020000000}"/>
    <cellStyle name="パーセント 2" xfId="6" xr:uid="{00000000-0005-0000-0000-000022000000}"/>
    <cellStyle name="メモ" xfId="37" xr:uid="{00000000-0005-0000-0000-000023000000}"/>
    <cellStyle name="リンク セル" xfId="38" xr:uid="{00000000-0005-0000-0000-000024000000}"/>
    <cellStyle name="悪い" xfId="39" xr:uid="{00000000-0005-0000-0000-000025000000}"/>
    <cellStyle name="計算" xfId="40" xr:uid="{00000000-0005-0000-0000-000026000000}"/>
    <cellStyle name="警告文" xfId="41" xr:uid="{00000000-0005-0000-0000-000027000000}"/>
    <cellStyle name="桁区切り" xfId="4" builtinId="6"/>
    <cellStyle name="桁区切り 2" xfId="7" xr:uid="{00000000-0005-0000-0000-000029000000}"/>
    <cellStyle name="見出し 1" xfId="42" xr:uid="{00000000-0005-0000-0000-00002A000000}"/>
    <cellStyle name="見出し 2" xfId="43" xr:uid="{00000000-0005-0000-0000-00002B000000}"/>
    <cellStyle name="見出し 3" xfId="44" xr:uid="{00000000-0005-0000-0000-00002C000000}"/>
    <cellStyle name="見出し 4" xfId="45" xr:uid="{00000000-0005-0000-0000-00002D000000}"/>
    <cellStyle name="集計" xfId="46" xr:uid="{00000000-0005-0000-0000-00002E000000}"/>
    <cellStyle name="出力" xfId="47" xr:uid="{00000000-0005-0000-0000-00002F000000}"/>
    <cellStyle name="説明文" xfId="48" xr:uid="{00000000-0005-0000-0000-000030000000}"/>
    <cellStyle name="入力" xfId="49" xr:uid="{00000000-0005-0000-0000-000031000000}"/>
    <cellStyle name="標準" xfId="0" builtinId="0"/>
    <cellStyle name="標準 2" xfId="8" xr:uid="{00000000-0005-0000-0000-000033000000}"/>
    <cellStyle name="標準_BGM Market data June01 10" xfId="50" xr:uid="{00000000-0005-0000-0000-000034000000}"/>
    <cellStyle name="良い" xfId="5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</xdr:colOff>
      <xdr:row>23</xdr:row>
      <xdr:rowOff>19051</xdr:rowOff>
    </xdr:from>
    <xdr:ext cx="1377950" cy="19685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>
          <a:spLocks noChangeArrowheads="1"/>
        </xdr:cNvSpPr>
      </xdr:nvSpPr>
      <xdr:spPr bwMode="auto">
        <a:xfrm>
          <a:off x="1276350" y="388725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23</xdr:row>
      <xdr:rowOff>52917</xdr:rowOff>
    </xdr:from>
    <xdr:to>
      <xdr:col>13</xdr:col>
      <xdr:colOff>137583</xdr:colOff>
      <xdr:row>27</xdr:row>
      <xdr:rowOff>68792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01438BF-E3A0-11EC-1D6E-0BB1A9902C8E}"/>
            </a:ext>
          </a:extLst>
        </xdr:cNvPr>
        <xdr:cNvSpPr txBox="1"/>
      </xdr:nvSpPr>
      <xdr:spPr>
        <a:xfrm>
          <a:off x="3852333" y="392112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時点２の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4,6,7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19</xdr:row>
      <xdr:rowOff>153458</xdr:rowOff>
    </xdr:from>
    <xdr:to>
      <xdr:col>7</xdr:col>
      <xdr:colOff>449792</xdr:colOff>
      <xdr:row>23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4D099EC-FA04-D556-9D7A-07937A05A767}"/>
            </a:ext>
          </a:extLst>
        </xdr:cNvPr>
        <xdr:cNvSpPr/>
      </xdr:nvSpPr>
      <xdr:spPr>
        <a:xfrm>
          <a:off x="4079875" y="338137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359833</xdr:colOff>
      <xdr:row>22</xdr:row>
      <xdr:rowOff>15875</xdr:rowOff>
    </xdr:from>
    <xdr:to>
      <xdr:col>12</xdr:col>
      <xdr:colOff>119492</xdr:colOff>
      <xdr:row>24</xdr:row>
      <xdr:rowOff>95250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8A79BC7A-74C9-4789-1CAE-8D891C525DCB}"/>
            </a:ext>
          </a:extLst>
        </xdr:cNvPr>
        <xdr:cNvSpPr/>
      </xdr:nvSpPr>
      <xdr:spPr>
        <a:xfrm>
          <a:off x="5826125" y="37253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3</xdr:col>
      <xdr:colOff>38100</xdr:colOff>
      <xdr:row>41</xdr:row>
      <xdr:rowOff>19051</xdr:rowOff>
    </xdr:from>
    <xdr:ext cx="1377950" cy="196850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317E528-8365-44FF-8B9E-C18901F6484C}"/>
            </a:ext>
          </a:extLst>
        </xdr:cNvPr>
        <xdr:cNvSpPr txBox="1">
          <a:spLocks noChangeArrowheads="1"/>
        </xdr:cNvSpPr>
      </xdr:nvSpPr>
      <xdr:spPr bwMode="auto">
        <a:xfrm>
          <a:off x="1276350" y="3728509"/>
          <a:ext cx="1377950" cy="196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25400" algn="ctr">
              <a:solidFill>
                <a:srgbClr val="00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 Y = c X^2 + b X + a ）</a:t>
          </a:r>
        </a:p>
      </xdr:txBody>
    </xdr:sp>
    <xdr:clientData/>
  </xdr:oneCellAnchor>
  <xdr:twoCellAnchor>
    <xdr:from>
      <xdr:col>7</xdr:col>
      <xdr:colOff>31750</xdr:colOff>
      <xdr:row>41</xdr:row>
      <xdr:rowOff>52917</xdr:rowOff>
    </xdr:from>
    <xdr:to>
      <xdr:col>13</xdr:col>
      <xdr:colOff>137583</xdr:colOff>
      <xdr:row>45</xdr:row>
      <xdr:rowOff>68792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27AE102-DE3A-47D7-9B0B-C1EC3C4751FB}"/>
            </a:ext>
          </a:extLst>
        </xdr:cNvPr>
        <xdr:cNvSpPr txBox="1"/>
      </xdr:nvSpPr>
      <xdr:spPr>
        <a:xfrm>
          <a:off x="3852333" y="3762375"/>
          <a:ext cx="2905125" cy="65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(</a:t>
          </a:r>
          <a:r>
            <a:rPr kumimoji="1" lang="ja-JP" altLang="en-US" sz="1100" kern="1200"/>
            <a:t>行使価値編集</a:t>
          </a:r>
          <a:r>
            <a:rPr kumimoji="1" lang="en-US" altLang="ja-JP" sz="1100" kern="1200"/>
            <a:t>)</a:t>
          </a:r>
        </a:p>
        <a:p>
          <a:r>
            <a:rPr kumimoji="1" lang="en-US" altLang="ja-JP" sz="1100" kern="1200"/>
            <a:t>1.</a:t>
          </a:r>
          <a:r>
            <a:rPr kumimoji="1" lang="ja-JP" altLang="en-US" sz="1100" kern="1200"/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時点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 kern="1200"/>
            <a:t>パス</a:t>
          </a:r>
          <a:r>
            <a:rPr kumimoji="1" lang="en-US" altLang="ja-JP" sz="1100" kern="1200"/>
            <a:t>4,6,7,8</a:t>
          </a:r>
          <a:r>
            <a:rPr kumimoji="1" lang="ja-JP" altLang="en-US" sz="1100" kern="1200"/>
            <a:t>の行使価値をゼロ</a:t>
          </a:r>
          <a:endParaRPr kumimoji="1" lang="en-US" altLang="ja-JP" sz="1100" kern="1200"/>
        </a:p>
        <a:p>
          <a:r>
            <a:rPr kumimoji="1" lang="en-US" altLang="ja-JP" sz="1100" kern="1200"/>
            <a:t>2. </a:t>
          </a:r>
          <a:r>
            <a:rPr kumimoji="1" lang="ja-JP" altLang="en-US" sz="1100" kern="1200"/>
            <a:t>時点１の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パス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4,6,7,8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の行使価値をゼロ</a:t>
          </a:r>
          <a:endParaRPr kumimoji="1" lang="ja-JP" altLang="en-US" sz="1100" kern="1200"/>
        </a:p>
      </xdr:txBody>
    </xdr:sp>
    <xdr:clientData/>
  </xdr:twoCellAnchor>
  <xdr:twoCellAnchor>
    <xdr:from>
      <xdr:col>7</xdr:col>
      <xdr:colOff>259292</xdr:colOff>
      <xdr:row>37</xdr:row>
      <xdr:rowOff>153458</xdr:rowOff>
    </xdr:from>
    <xdr:to>
      <xdr:col>7</xdr:col>
      <xdr:colOff>449792</xdr:colOff>
      <xdr:row>41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73AA8EC9-441C-4190-BA0F-8E5617D455A6}"/>
            </a:ext>
          </a:extLst>
        </xdr:cNvPr>
        <xdr:cNvSpPr/>
      </xdr:nvSpPr>
      <xdr:spPr>
        <a:xfrm>
          <a:off x="4079875" y="3222625"/>
          <a:ext cx="190500" cy="582083"/>
        </a:xfrm>
        <a:custGeom>
          <a:avLst/>
          <a:gdLst>
            <a:gd name="connsiteX0" fmla="*/ 0 w 195792"/>
            <a:gd name="connsiteY0" fmla="*/ 0 h 529166"/>
            <a:gd name="connsiteX1" fmla="*/ 52917 w 195792"/>
            <a:gd name="connsiteY1" fmla="*/ 328083 h 529166"/>
            <a:gd name="connsiteX2" fmla="*/ 195792 w 195792"/>
            <a:gd name="connsiteY2" fmla="*/ 529166 h 5291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5792" h="529166">
              <a:moveTo>
                <a:pt x="0" y="0"/>
              </a:moveTo>
              <a:cubicBezTo>
                <a:pt x="10142" y="119944"/>
                <a:pt x="20285" y="239889"/>
                <a:pt x="52917" y="328083"/>
              </a:cubicBezTo>
              <a:cubicBezTo>
                <a:pt x="85549" y="416277"/>
                <a:pt x="140670" y="472721"/>
                <a:pt x="195792" y="529166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275170</xdr:colOff>
      <xdr:row>40</xdr:row>
      <xdr:rowOff>15875</xdr:rowOff>
    </xdr:from>
    <xdr:to>
      <xdr:col>11</xdr:col>
      <xdr:colOff>34828</xdr:colOff>
      <xdr:row>42</xdr:row>
      <xdr:rowOff>95250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DB70D696-2B3A-403A-BA10-F758E1E53CA0}"/>
            </a:ext>
          </a:extLst>
        </xdr:cNvPr>
        <xdr:cNvSpPr/>
      </xdr:nvSpPr>
      <xdr:spPr>
        <a:xfrm>
          <a:off x="5164670" y="6455833"/>
          <a:ext cx="336450" cy="396875"/>
        </a:xfrm>
        <a:custGeom>
          <a:avLst/>
          <a:gdLst>
            <a:gd name="connsiteX0" fmla="*/ 0 w 336450"/>
            <a:gd name="connsiteY0" fmla="*/ 396875 h 396875"/>
            <a:gd name="connsiteX1" fmla="*/ 306917 w 336450"/>
            <a:gd name="connsiteY1" fmla="*/ 248709 h 396875"/>
            <a:gd name="connsiteX2" fmla="*/ 306917 w 336450"/>
            <a:gd name="connsiteY2" fmla="*/ 0 h 39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36450" h="396875">
              <a:moveTo>
                <a:pt x="0" y="396875"/>
              </a:moveTo>
              <a:cubicBezTo>
                <a:pt x="127882" y="355865"/>
                <a:pt x="255764" y="314855"/>
                <a:pt x="306917" y="248709"/>
              </a:cubicBezTo>
              <a:cubicBezTo>
                <a:pt x="358070" y="182563"/>
                <a:pt x="332493" y="91281"/>
                <a:pt x="306917" y="0"/>
              </a:cubicBezTo>
            </a:path>
          </a:pathLst>
        </a:custGeom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0</xdr:colOff>
      <xdr:row>15</xdr:row>
      <xdr:rowOff>116418</xdr:rowOff>
    </xdr:from>
    <xdr:to>
      <xdr:col>1</xdr:col>
      <xdr:colOff>68792</xdr:colOff>
      <xdr:row>19</xdr:row>
      <xdr:rowOff>15876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8679E-A79F-6242-B1AF-53C77FAAD6C0}"/>
            </a:ext>
          </a:extLst>
        </xdr:cNvPr>
        <xdr:cNvSpPr txBox="1"/>
      </xdr:nvSpPr>
      <xdr:spPr>
        <a:xfrm>
          <a:off x="0" y="2550585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2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0</xdr:col>
      <xdr:colOff>9525</xdr:colOff>
      <xdr:row>33</xdr:row>
      <xdr:rowOff>88901</xdr:rowOff>
    </xdr:from>
    <xdr:to>
      <xdr:col>1</xdr:col>
      <xdr:colOff>78317</xdr:colOff>
      <xdr:row>36</xdr:row>
      <xdr:rowOff>147109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0F42264-3164-462A-8B98-CF03443DABD7}"/>
            </a:ext>
          </a:extLst>
        </xdr:cNvPr>
        <xdr:cNvSpPr txBox="1"/>
      </xdr:nvSpPr>
      <xdr:spPr>
        <a:xfrm>
          <a:off x="9525" y="5407026"/>
          <a:ext cx="476250" cy="534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時点</a:t>
          </a:r>
          <a:r>
            <a:rPr kumimoji="1" lang="en-US" altLang="ja-JP" sz="900" kern="1200"/>
            <a:t>1</a:t>
          </a:r>
        </a:p>
        <a:p>
          <a:pPr algn="ctr"/>
          <a:r>
            <a:rPr kumimoji="1" lang="en-US" altLang="ja-JP" sz="900" kern="1200"/>
            <a:t>ITM</a:t>
          </a:r>
          <a:r>
            <a:rPr kumimoji="1" lang="ja-JP" altLang="en-US" sz="900" kern="1200"/>
            <a:t>パス</a:t>
          </a:r>
        </a:p>
      </xdr:txBody>
    </xdr:sp>
    <xdr:clientData/>
  </xdr:twoCellAnchor>
  <xdr:twoCellAnchor>
    <xdr:from>
      <xdr:col>2</xdr:col>
      <xdr:colOff>449791</xdr:colOff>
      <xdr:row>9</xdr:row>
      <xdr:rowOff>174625</xdr:rowOff>
    </xdr:from>
    <xdr:to>
      <xdr:col>12</xdr:col>
      <xdr:colOff>0</xdr:colOff>
      <xdr:row>12</xdr:row>
      <xdr:rowOff>142875</xdr:rowOff>
    </xdr:to>
    <xdr:sp macro="" textlink="">
      <xdr:nvSpPr>
        <xdr:cNvPr id="16" name="フリーフォーム: 図形 15">
          <a:extLst>
            <a:ext uri="{FF2B5EF4-FFF2-40B4-BE49-F238E27FC236}">
              <a16:creationId xmlns:a16="http://schemas.microsoft.com/office/drawing/2014/main" id="{D9B30CDA-2465-5580-A318-447A56A91D1E}"/>
            </a:ext>
          </a:extLst>
        </xdr:cNvPr>
        <xdr:cNvSpPr/>
      </xdr:nvSpPr>
      <xdr:spPr>
        <a:xfrm>
          <a:off x="1042458" y="1613958"/>
          <a:ext cx="5000625" cy="470959"/>
        </a:xfrm>
        <a:custGeom>
          <a:avLst/>
          <a:gdLst>
            <a:gd name="connsiteX0" fmla="*/ 5000625 w 5000625"/>
            <a:gd name="connsiteY0" fmla="*/ 0 h 470959"/>
            <a:gd name="connsiteX1" fmla="*/ 4069292 w 5000625"/>
            <a:gd name="connsiteY1" fmla="*/ 243417 h 470959"/>
            <a:gd name="connsiteX2" fmla="*/ 1497542 w 5000625"/>
            <a:gd name="connsiteY2" fmla="*/ 58209 h 470959"/>
            <a:gd name="connsiteX3" fmla="*/ 0 w 5000625"/>
            <a:gd name="connsiteY3" fmla="*/ 470959 h 4709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000625" h="470959">
              <a:moveTo>
                <a:pt x="5000625" y="0"/>
              </a:moveTo>
              <a:cubicBezTo>
                <a:pt x="4826882" y="116858"/>
                <a:pt x="4653139" y="233716"/>
                <a:pt x="4069292" y="243417"/>
              </a:cubicBezTo>
              <a:cubicBezTo>
                <a:pt x="3485445" y="253118"/>
                <a:pt x="2175757" y="20285"/>
                <a:pt x="1497542" y="58209"/>
              </a:cubicBezTo>
              <a:cubicBezTo>
                <a:pt x="819327" y="96133"/>
                <a:pt x="409663" y="283546"/>
                <a:pt x="0" y="470959"/>
              </a:cubicBezTo>
            </a:path>
          </a:pathLst>
        </a:custGeom>
        <a:noFill/>
        <a:ln>
          <a:solidFill>
            <a:schemeClr val="accent1">
              <a:lumMod val="60000"/>
              <a:lumOff val="4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513291</xdr:colOff>
      <xdr:row>21</xdr:row>
      <xdr:rowOff>114470</xdr:rowOff>
    </xdr:from>
    <xdr:to>
      <xdr:col>11</xdr:col>
      <xdr:colOff>185208</xdr:colOff>
      <xdr:row>30</xdr:row>
      <xdr:rowOff>142875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D4F80943-741A-E726-795C-5ECEB1014E78}"/>
            </a:ext>
          </a:extLst>
        </xdr:cNvPr>
        <xdr:cNvSpPr/>
      </xdr:nvSpPr>
      <xdr:spPr>
        <a:xfrm>
          <a:off x="1105958" y="3506428"/>
          <a:ext cx="4545542" cy="1462447"/>
        </a:xfrm>
        <a:custGeom>
          <a:avLst/>
          <a:gdLst>
            <a:gd name="connsiteX0" fmla="*/ 4545542 w 4545542"/>
            <a:gd name="connsiteY0" fmla="*/ 1947 h 1462447"/>
            <a:gd name="connsiteX1" fmla="*/ 2386542 w 4545542"/>
            <a:gd name="connsiteY1" fmla="*/ 107780 h 1462447"/>
            <a:gd name="connsiteX2" fmla="*/ 650875 w 4545542"/>
            <a:gd name="connsiteY2" fmla="*/ 695155 h 1462447"/>
            <a:gd name="connsiteX3" fmla="*/ 0 w 4545542"/>
            <a:gd name="connsiteY3" fmla="*/ 1462447 h 14624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545542" h="1462447">
              <a:moveTo>
                <a:pt x="4545542" y="1947"/>
              </a:moveTo>
              <a:cubicBezTo>
                <a:pt x="3790597" y="-2904"/>
                <a:pt x="3035653" y="-7755"/>
                <a:pt x="2386542" y="107780"/>
              </a:cubicBezTo>
              <a:cubicBezTo>
                <a:pt x="1737431" y="223315"/>
                <a:pt x="1048632" y="469377"/>
                <a:pt x="650875" y="695155"/>
              </a:cubicBezTo>
              <a:cubicBezTo>
                <a:pt x="253118" y="920933"/>
                <a:pt x="126559" y="1191690"/>
                <a:pt x="0" y="1462447"/>
              </a:cubicBezTo>
            </a:path>
          </a:pathLst>
        </a:custGeom>
        <a:noFill/>
        <a:ln>
          <a:solidFill>
            <a:schemeClr val="bg1">
              <a:lumMod val="50000"/>
            </a:schemeClr>
          </a:solidFill>
          <a:prstDash val="sysDot"/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aguraoka-old\ISPT&#26908;&#35342;t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ExcelPC\Chapter1and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_siguma (5)"/>
      <sheetName val="cap_siguma (4)"/>
      <sheetName val="大和"/>
      <sheetName val="swaption_siguma"/>
      <sheetName val="USDN"/>
      <sheetName val="swaption"/>
      <sheetName val="cap_siguma＿ｆ) (2)"/>
      <sheetName val="cap_siguma (3)"/>
      <sheetName val="cap_siguma (2)"/>
      <sheetName val="Calc (2)"/>
      <sheetName val="cap_siguma"/>
      <sheetName val="TS"/>
      <sheetName val="USD_old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pter1and2"/>
    </sheetNames>
    <definedNames>
      <definedName name="PartialBarrier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bg1">
              <a:lumMod val="65000"/>
            </a:schemeClr>
          </a:solidFill>
          <a:prstDash val="sysDot"/>
          <a:tailEnd type="triangle"/>
        </a:ln>
      </a:spPr>
      <a:bodyPr vertOverflow="clip" horzOverflow="clip" rtlCol="0" anchor="t"/>
      <a:lstStyle>
        <a:defPPr algn="l">
          <a:defRPr kumimoji="1" sz="1100" kern="12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"/>
  <dimension ref="A1:O41"/>
  <sheetViews>
    <sheetView tabSelected="1" zoomScale="120" zoomScaleNormal="120" workbookViewId="0"/>
  </sheetViews>
  <sheetFormatPr defaultRowHeight="12.5"/>
  <cols>
    <col min="1" max="1" width="5.81640625" style="1" customWidth="1"/>
    <col min="2" max="2" width="2.6328125" style="1" customWidth="1"/>
    <col min="3" max="8" width="9.26953125" style="1" customWidth="1"/>
    <col min="9" max="10" width="3" style="1" customWidth="1"/>
    <col min="11" max="13" width="8.26953125" style="1" customWidth="1"/>
    <col min="14" max="14" width="2.453125" style="1" customWidth="1"/>
    <col min="15" max="15" width="9.54296875" style="1" customWidth="1"/>
    <col min="16" max="19" width="9" style="1" customWidth="1"/>
    <col min="20" max="20" width="6.26953125" style="1" customWidth="1"/>
    <col min="21" max="21" width="9" style="1" customWidth="1"/>
    <col min="22" max="28" width="12.54296875" style="1" bestFit="1" customWidth="1"/>
    <col min="29" max="29" width="9.1796875" style="1"/>
    <col min="30" max="31" width="9.7265625" style="1" bestFit="1" customWidth="1"/>
    <col min="32" max="32" width="13" style="1" bestFit="1" customWidth="1"/>
    <col min="33" max="250" width="9.1796875" style="1"/>
    <col min="251" max="251" width="3.26953125" style="1" customWidth="1"/>
    <col min="252" max="257" width="11" style="1" customWidth="1"/>
    <col min="258" max="258" width="2.453125" style="1" customWidth="1"/>
    <col min="259" max="259" width="4.81640625" style="1" customWidth="1"/>
    <col min="260" max="262" width="11" style="1" customWidth="1"/>
    <col min="263" max="263" width="2.453125" style="1" customWidth="1"/>
    <col min="264" max="264" width="9.54296875" style="1" customWidth="1"/>
    <col min="265" max="268" width="9" style="1" customWidth="1"/>
    <col min="269" max="269" width="6.26953125" style="1" customWidth="1"/>
    <col min="270" max="270" width="9" style="1" customWidth="1"/>
    <col min="271" max="271" width="4.26953125" style="1" customWidth="1"/>
    <col min="272" max="272" width="9.1796875" style="1"/>
    <col min="273" max="273" width="5.54296875" style="1" customWidth="1"/>
    <col min="274" max="276" width="9.1796875" style="1"/>
    <col min="277" max="277" width="9.81640625" style="1" bestFit="1" customWidth="1"/>
    <col min="278" max="284" width="12.54296875" style="1" bestFit="1" customWidth="1"/>
    <col min="285" max="285" width="9.1796875" style="1"/>
    <col min="286" max="287" width="9.7265625" style="1" bestFit="1" customWidth="1"/>
    <col min="288" max="288" width="13" style="1" bestFit="1" customWidth="1"/>
    <col min="289" max="506" width="9.1796875" style="1"/>
    <col min="507" max="507" width="3.26953125" style="1" customWidth="1"/>
    <col min="508" max="513" width="11" style="1" customWidth="1"/>
    <col min="514" max="514" width="2.453125" style="1" customWidth="1"/>
    <col min="515" max="515" width="4.81640625" style="1" customWidth="1"/>
    <col min="516" max="518" width="11" style="1" customWidth="1"/>
    <col min="519" max="519" width="2.453125" style="1" customWidth="1"/>
    <col min="520" max="520" width="9.54296875" style="1" customWidth="1"/>
    <col min="521" max="524" width="9" style="1" customWidth="1"/>
    <col min="525" max="525" width="6.26953125" style="1" customWidth="1"/>
    <col min="526" max="526" width="9" style="1" customWidth="1"/>
    <col min="527" max="527" width="4.26953125" style="1" customWidth="1"/>
    <col min="528" max="528" width="9.1796875" style="1"/>
    <col min="529" max="529" width="5.54296875" style="1" customWidth="1"/>
    <col min="530" max="532" width="9.1796875" style="1"/>
    <col min="533" max="533" width="9.81640625" style="1" bestFit="1" customWidth="1"/>
    <col min="534" max="540" width="12.54296875" style="1" bestFit="1" customWidth="1"/>
    <col min="541" max="541" width="9.1796875" style="1"/>
    <col min="542" max="543" width="9.7265625" style="1" bestFit="1" customWidth="1"/>
    <col min="544" max="544" width="13" style="1" bestFit="1" customWidth="1"/>
    <col min="545" max="762" width="9.1796875" style="1"/>
    <col min="763" max="763" width="3.26953125" style="1" customWidth="1"/>
    <col min="764" max="769" width="11" style="1" customWidth="1"/>
    <col min="770" max="770" width="2.453125" style="1" customWidth="1"/>
    <col min="771" max="771" width="4.81640625" style="1" customWidth="1"/>
    <col min="772" max="774" width="11" style="1" customWidth="1"/>
    <col min="775" max="775" width="2.453125" style="1" customWidth="1"/>
    <col min="776" max="776" width="9.54296875" style="1" customWidth="1"/>
    <col min="777" max="780" width="9" style="1" customWidth="1"/>
    <col min="781" max="781" width="6.26953125" style="1" customWidth="1"/>
    <col min="782" max="782" width="9" style="1" customWidth="1"/>
    <col min="783" max="783" width="4.26953125" style="1" customWidth="1"/>
    <col min="784" max="784" width="9.1796875" style="1"/>
    <col min="785" max="785" width="5.54296875" style="1" customWidth="1"/>
    <col min="786" max="788" width="9.1796875" style="1"/>
    <col min="789" max="789" width="9.81640625" style="1" bestFit="1" customWidth="1"/>
    <col min="790" max="796" width="12.54296875" style="1" bestFit="1" customWidth="1"/>
    <col min="797" max="797" width="9.1796875" style="1"/>
    <col min="798" max="799" width="9.7265625" style="1" bestFit="1" customWidth="1"/>
    <col min="800" max="800" width="13" style="1" bestFit="1" customWidth="1"/>
    <col min="801" max="1018" width="9.1796875" style="1"/>
    <col min="1019" max="1019" width="3.26953125" style="1" customWidth="1"/>
    <col min="1020" max="1025" width="11" style="1" customWidth="1"/>
    <col min="1026" max="1026" width="2.453125" style="1" customWidth="1"/>
    <col min="1027" max="1027" width="4.81640625" style="1" customWidth="1"/>
    <col min="1028" max="1030" width="11" style="1" customWidth="1"/>
    <col min="1031" max="1031" width="2.453125" style="1" customWidth="1"/>
    <col min="1032" max="1032" width="9.54296875" style="1" customWidth="1"/>
    <col min="1033" max="1036" width="9" style="1" customWidth="1"/>
    <col min="1037" max="1037" width="6.26953125" style="1" customWidth="1"/>
    <col min="1038" max="1038" width="9" style="1" customWidth="1"/>
    <col min="1039" max="1039" width="4.26953125" style="1" customWidth="1"/>
    <col min="1040" max="1040" width="9.1796875" style="1"/>
    <col min="1041" max="1041" width="5.54296875" style="1" customWidth="1"/>
    <col min="1042" max="1044" width="9.1796875" style="1"/>
    <col min="1045" max="1045" width="9.81640625" style="1" bestFit="1" customWidth="1"/>
    <col min="1046" max="1052" width="12.54296875" style="1" bestFit="1" customWidth="1"/>
    <col min="1053" max="1053" width="9.1796875" style="1"/>
    <col min="1054" max="1055" width="9.7265625" style="1" bestFit="1" customWidth="1"/>
    <col min="1056" max="1056" width="13" style="1" bestFit="1" customWidth="1"/>
    <col min="1057" max="1274" width="9.1796875" style="1"/>
    <col min="1275" max="1275" width="3.26953125" style="1" customWidth="1"/>
    <col min="1276" max="1281" width="11" style="1" customWidth="1"/>
    <col min="1282" max="1282" width="2.453125" style="1" customWidth="1"/>
    <col min="1283" max="1283" width="4.81640625" style="1" customWidth="1"/>
    <col min="1284" max="1286" width="11" style="1" customWidth="1"/>
    <col min="1287" max="1287" width="2.453125" style="1" customWidth="1"/>
    <col min="1288" max="1288" width="9.54296875" style="1" customWidth="1"/>
    <col min="1289" max="1292" width="9" style="1" customWidth="1"/>
    <col min="1293" max="1293" width="6.26953125" style="1" customWidth="1"/>
    <col min="1294" max="1294" width="9" style="1" customWidth="1"/>
    <col min="1295" max="1295" width="4.26953125" style="1" customWidth="1"/>
    <col min="1296" max="1296" width="9.1796875" style="1"/>
    <col min="1297" max="1297" width="5.54296875" style="1" customWidth="1"/>
    <col min="1298" max="1300" width="9.1796875" style="1"/>
    <col min="1301" max="1301" width="9.81640625" style="1" bestFit="1" customWidth="1"/>
    <col min="1302" max="1308" width="12.54296875" style="1" bestFit="1" customWidth="1"/>
    <col min="1309" max="1309" width="9.1796875" style="1"/>
    <col min="1310" max="1311" width="9.7265625" style="1" bestFit="1" customWidth="1"/>
    <col min="1312" max="1312" width="13" style="1" bestFit="1" customWidth="1"/>
    <col min="1313" max="1530" width="9.1796875" style="1"/>
    <col min="1531" max="1531" width="3.26953125" style="1" customWidth="1"/>
    <col min="1532" max="1537" width="11" style="1" customWidth="1"/>
    <col min="1538" max="1538" width="2.453125" style="1" customWidth="1"/>
    <col min="1539" max="1539" width="4.81640625" style="1" customWidth="1"/>
    <col min="1540" max="1542" width="11" style="1" customWidth="1"/>
    <col min="1543" max="1543" width="2.453125" style="1" customWidth="1"/>
    <col min="1544" max="1544" width="9.54296875" style="1" customWidth="1"/>
    <col min="1545" max="1548" width="9" style="1" customWidth="1"/>
    <col min="1549" max="1549" width="6.26953125" style="1" customWidth="1"/>
    <col min="1550" max="1550" width="9" style="1" customWidth="1"/>
    <col min="1551" max="1551" width="4.26953125" style="1" customWidth="1"/>
    <col min="1552" max="1552" width="9.1796875" style="1"/>
    <col min="1553" max="1553" width="5.54296875" style="1" customWidth="1"/>
    <col min="1554" max="1556" width="9.1796875" style="1"/>
    <col min="1557" max="1557" width="9.81640625" style="1" bestFit="1" customWidth="1"/>
    <col min="1558" max="1564" width="12.54296875" style="1" bestFit="1" customWidth="1"/>
    <col min="1565" max="1565" width="9.1796875" style="1"/>
    <col min="1566" max="1567" width="9.7265625" style="1" bestFit="1" customWidth="1"/>
    <col min="1568" max="1568" width="13" style="1" bestFit="1" customWidth="1"/>
    <col min="1569" max="1786" width="9.1796875" style="1"/>
    <col min="1787" max="1787" width="3.26953125" style="1" customWidth="1"/>
    <col min="1788" max="1793" width="11" style="1" customWidth="1"/>
    <col min="1794" max="1794" width="2.453125" style="1" customWidth="1"/>
    <col min="1795" max="1795" width="4.81640625" style="1" customWidth="1"/>
    <col min="1796" max="1798" width="11" style="1" customWidth="1"/>
    <col min="1799" max="1799" width="2.453125" style="1" customWidth="1"/>
    <col min="1800" max="1800" width="9.54296875" style="1" customWidth="1"/>
    <col min="1801" max="1804" width="9" style="1" customWidth="1"/>
    <col min="1805" max="1805" width="6.26953125" style="1" customWidth="1"/>
    <col min="1806" max="1806" width="9" style="1" customWidth="1"/>
    <col min="1807" max="1807" width="4.26953125" style="1" customWidth="1"/>
    <col min="1808" max="1808" width="9.1796875" style="1"/>
    <col min="1809" max="1809" width="5.54296875" style="1" customWidth="1"/>
    <col min="1810" max="1812" width="9.1796875" style="1"/>
    <col min="1813" max="1813" width="9.81640625" style="1" bestFit="1" customWidth="1"/>
    <col min="1814" max="1820" width="12.54296875" style="1" bestFit="1" customWidth="1"/>
    <col min="1821" max="1821" width="9.1796875" style="1"/>
    <col min="1822" max="1823" width="9.7265625" style="1" bestFit="1" customWidth="1"/>
    <col min="1824" max="1824" width="13" style="1" bestFit="1" customWidth="1"/>
    <col min="1825" max="2042" width="9.1796875" style="1"/>
    <col min="2043" max="2043" width="3.26953125" style="1" customWidth="1"/>
    <col min="2044" max="2049" width="11" style="1" customWidth="1"/>
    <col min="2050" max="2050" width="2.453125" style="1" customWidth="1"/>
    <col min="2051" max="2051" width="4.81640625" style="1" customWidth="1"/>
    <col min="2052" max="2054" width="11" style="1" customWidth="1"/>
    <col min="2055" max="2055" width="2.453125" style="1" customWidth="1"/>
    <col min="2056" max="2056" width="9.54296875" style="1" customWidth="1"/>
    <col min="2057" max="2060" width="9" style="1" customWidth="1"/>
    <col min="2061" max="2061" width="6.26953125" style="1" customWidth="1"/>
    <col min="2062" max="2062" width="9" style="1" customWidth="1"/>
    <col min="2063" max="2063" width="4.26953125" style="1" customWidth="1"/>
    <col min="2064" max="2064" width="9.1796875" style="1"/>
    <col min="2065" max="2065" width="5.54296875" style="1" customWidth="1"/>
    <col min="2066" max="2068" width="9.1796875" style="1"/>
    <col min="2069" max="2069" width="9.81640625" style="1" bestFit="1" customWidth="1"/>
    <col min="2070" max="2076" width="12.54296875" style="1" bestFit="1" customWidth="1"/>
    <col min="2077" max="2077" width="9.1796875" style="1"/>
    <col min="2078" max="2079" width="9.7265625" style="1" bestFit="1" customWidth="1"/>
    <col min="2080" max="2080" width="13" style="1" bestFit="1" customWidth="1"/>
    <col min="2081" max="2298" width="9.1796875" style="1"/>
    <col min="2299" max="2299" width="3.26953125" style="1" customWidth="1"/>
    <col min="2300" max="2305" width="11" style="1" customWidth="1"/>
    <col min="2306" max="2306" width="2.453125" style="1" customWidth="1"/>
    <col min="2307" max="2307" width="4.81640625" style="1" customWidth="1"/>
    <col min="2308" max="2310" width="11" style="1" customWidth="1"/>
    <col min="2311" max="2311" width="2.453125" style="1" customWidth="1"/>
    <col min="2312" max="2312" width="9.54296875" style="1" customWidth="1"/>
    <col min="2313" max="2316" width="9" style="1" customWidth="1"/>
    <col min="2317" max="2317" width="6.26953125" style="1" customWidth="1"/>
    <col min="2318" max="2318" width="9" style="1" customWidth="1"/>
    <col min="2319" max="2319" width="4.26953125" style="1" customWidth="1"/>
    <col min="2320" max="2320" width="9.1796875" style="1"/>
    <col min="2321" max="2321" width="5.54296875" style="1" customWidth="1"/>
    <col min="2322" max="2324" width="9.1796875" style="1"/>
    <col min="2325" max="2325" width="9.81640625" style="1" bestFit="1" customWidth="1"/>
    <col min="2326" max="2332" width="12.54296875" style="1" bestFit="1" customWidth="1"/>
    <col min="2333" max="2333" width="9.1796875" style="1"/>
    <col min="2334" max="2335" width="9.7265625" style="1" bestFit="1" customWidth="1"/>
    <col min="2336" max="2336" width="13" style="1" bestFit="1" customWidth="1"/>
    <col min="2337" max="2554" width="9.1796875" style="1"/>
    <col min="2555" max="2555" width="3.26953125" style="1" customWidth="1"/>
    <col min="2556" max="2561" width="11" style="1" customWidth="1"/>
    <col min="2562" max="2562" width="2.453125" style="1" customWidth="1"/>
    <col min="2563" max="2563" width="4.81640625" style="1" customWidth="1"/>
    <col min="2564" max="2566" width="11" style="1" customWidth="1"/>
    <col min="2567" max="2567" width="2.453125" style="1" customWidth="1"/>
    <col min="2568" max="2568" width="9.54296875" style="1" customWidth="1"/>
    <col min="2569" max="2572" width="9" style="1" customWidth="1"/>
    <col min="2573" max="2573" width="6.26953125" style="1" customWidth="1"/>
    <col min="2574" max="2574" width="9" style="1" customWidth="1"/>
    <col min="2575" max="2575" width="4.26953125" style="1" customWidth="1"/>
    <col min="2576" max="2576" width="9.1796875" style="1"/>
    <col min="2577" max="2577" width="5.54296875" style="1" customWidth="1"/>
    <col min="2578" max="2580" width="9.1796875" style="1"/>
    <col min="2581" max="2581" width="9.81640625" style="1" bestFit="1" customWidth="1"/>
    <col min="2582" max="2588" width="12.54296875" style="1" bestFit="1" customWidth="1"/>
    <col min="2589" max="2589" width="9.1796875" style="1"/>
    <col min="2590" max="2591" width="9.7265625" style="1" bestFit="1" customWidth="1"/>
    <col min="2592" max="2592" width="13" style="1" bestFit="1" customWidth="1"/>
    <col min="2593" max="2810" width="9.1796875" style="1"/>
    <col min="2811" max="2811" width="3.26953125" style="1" customWidth="1"/>
    <col min="2812" max="2817" width="11" style="1" customWidth="1"/>
    <col min="2818" max="2818" width="2.453125" style="1" customWidth="1"/>
    <col min="2819" max="2819" width="4.81640625" style="1" customWidth="1"/>
    <col min="2820" max="2822" width="11" style="1" customWidth="1"/>
    <col min="2823" max="2823" width="2.453125" style="1" customWidth="1"/>
    <col min="2824" max="2824" width="9.54296875" style="1" customWidth="1"/>
    <col min="2825" max="2828" width="9" style="1" customWidth="1"/>
    <col min="2829" max="2829" width="6.26953125" style="1" customWidth="1"/>
    <col min="2830" max="2830" width="9" style="1" customWidth="1"/>
    <col min="2831" max="2831" width="4.26953125" style="1" customWidth="1"/>
    <col min="2832" max="2832" width="9.1796875" style="1"/>
    <col min="2833" max="2833" width="5.54296875" style="1" customWidth="1"/>
    <col min="2834" max="2836" width="9.1796875" style="1"/>
    <col min="2837" max="2837" width="9.81640625" style="1" bestFit="1" customWidth="1"/>
    <col min="2838" max="2844" width="12.54296875" style="1" bestFit="1" customWidth="1"/>
    <col min="2845" max="2845" width="9.1796875" style="1"/>
    <col min="2846" max="2847" width="9.7265625" style="1" bestFit="1" customWidth="1"/>
    <col min="2848" max="2848" width="13" style="1" bestFit="1" customWidth="1"/>
    <col min="2849" max="3066" width="9.1796875" style="1"/>
    <col min="3067" max="3067" width="3.26953125" style="1" customWidth="1"/>
    <col min="3068" max="3073" width="11" style="1" customWidth="1"/>
    <col min="3074" max="3074" width="2.453125" style="1" customWidth="1"/>
    <col min="3075" max="3075" width="4.81640625" style="1" customWidth="1"/>
    <col min="3076" max="3078" width="11" style="1" customWidth="1"/>
    <col min="3079" max="3079" width="2.453125" style="1" customWidth="1"/>
    <col min="3080" max="3080" width="9.54296875" style="1" customWidth="1"/>
    <col min="3081" max="3084" width="9" style="1" customWidth="1"/>
    <col min="3085" max="3085" width="6.26953125" style="1" customWidth="1"/>
    <col min="3086" max="3086" width="9" style="1" customWidth="1"/>
    <col min="3087" max="3087" width="4.26953125" style="1" customWidth="1"/>
    <col min="3088" max="3088" width="9.1796875" style="1"/>
    <col min="3089" max="3089" width="5.54296875" style="1" customWidth="1"/>
    <col min="3090" max="3092" width="9.1796875" style="1"/>
    <col min="3093" max="3093" width="9.81640625" style="1" bestFit="1" customWidth="1"/>
    <col min="3094" max="3100" width="12.54296875" style="1" bestFit="1" customWidth="1"/>
    <col min="3101" max="3101" width="9.1796875" style="1"/>
    <col min="3102" max="3103" width="9.7265625" style="1" bestFit="1" customWidth="1"/>
    <col min="3104" max="3104" width="13" style="1" bestFit="1" customWidth="1"/>
    <col min="3105" max="3322" width="9.1796875" style="1"/>
    <col min="3323" max="3323" width="3.26953125" style="1" customWidth="1"/>
    <col min="3324" max="3329" width="11" style="1" customWidth="1"/>
    <col min="3330" max="3330" width="2.453125" style="1" customWidth="1"/>
    <col min="3331" max="3331" width="4.81640625" style="1" customWidth="1"/>
    <col min="3332" max="3334" width="11" style="1" customWidth="1"/>
    <col min="3335" max="3335" width="2.453125" style="1" customWidth="1"/>
    <col min="3336" max="3336" width="9.54296875" style="1" customWidth="1"/>
    <col min="3337" max="3340" width="9" style="1" customWidth="1"/>
    <col min="3341" max="3341" width="6.26953125" style="1" customWidth="1"/>
    <col min="3342" max="3342" width="9" style="1" customWidth="1"/>
    <col min="3343" max="3343" width="4.26953125" style="1" customWidth="1"/>
    <col min="3344" max="3344" width="9.1796875" style="1"/>
    <col min="3345" max="3345" width="5.54296875" style="1" customWidth="1"/>
    <col min="3346" max="3348" width="9.1796875" style="1"/>
    <col min="3349" max="3349" width="9.81640625" style="1" bestFit="1" customWidth="1"/>
    <col min="3350" max="3356" width="12.54296875" style="1" bestFit="1" customWidth="1"/>
    <col min="3357" max="3357" width="9.1796875" style="1"/>
    <col min="3358" max="3359" width="9.7265625" style="1" bestFit="1" customWidth="1"/>
    <col min="3360" max="3360" width="13" style="1" bestFit="1" customWidth="1"/>
    <col min="3361" max="3578" width="9.1796875" style="1"/>
    <col min="3579" max="3579" width="3.26953125" style="1" customWidth="1"/>
    <col min="3580" max="3585" width="11" style="1" customWidth="1"/>
    <col min="3586" max="3586" width="2.453125" style="1" customWidth="1"/>
    <col min="3587" max="3587" width="4.81640625" style="1" customWidth="1"/>
    <col min="3588" max="3590" width="11" style="1" customWidth="1"/>
    <col min="3591" max="3591" width="2.453125" style="1" customWidth="1"/>
    <col min="3592" max="3592" width="9.54296875" style="1" customWidth="1"/>
    <col min="3593" max="3596" width="9" style="1" customWidth="1"/>
    <col min="3597" max="3597" width="6.26953125" style="1" customWidth="1"/>
    <col min="3598" max="3598" width="9" style="1" customWidth="1"/>
    <col min="3599" max="3599" width="4.26953125" style="1" customWidth="1"/>
    <col min="3600" max="3600" width="9.1796875" style="1"/>
    <col min="3601" max="3601" width="5.54296875" style="1" customWidth="1"/>
    <col min="3602" max="3604" width="9.1796875" style="1"/>
    <col min="3605" max="3605" width="9.81640625" style="1" bestFit="1" customWidth="1"/>
    <col min="3606" max="3612" width="12.54296875" style="1" bestFit="1" customWidth="1"/>
    <col min="3613" max="3613" width="9.1796875" style="1"/>
    <col min="3614" max="3615" width="9.7265625" style="1" bestFit="1" customWidth="1"/>
    <col min="3616" max="3616" width="13" style="1" bestFit="1" customWidth="1"/>
    <col min="3617" max="3834" width="9.1796875" style="1"/>
    <col min="3835" max="3835" width="3.26953125" style="1" customWidth="1"/>
    <col min="3836" max="3841" width="11" style="1" customWidth="1"/>
    <col min="3842" max="3842" width="2.453125" style="1" customWidth="1"/>
    <col min="3843" max="3843" width="4.81640625" style="1" customWidth="1"/>
    <col min="3844" max="3846" width="11" style="1" customWidth="1"/>
    <col min="3847" max="3847" width="2.453125" style="1" customWidth="1"/>
    <col min="3848" max="3848" width="9.54296875" style="1" customWidth="1"/>
    <col min="3849" max="3852" width="9" style="1" customWidth="1"/>
    <col min="3853" max="3853" width="6.26953125" style="1" customWidth="1"/>
    <col min="3854" max="3854" width="9" style="1" customWidth="1"/>
    <col min="3855" max="3855" width="4.26953125" style="1" customWidth="1"/>
    <col min="3856" max="3856" width="9.1796875" style="1"/>
    <col min="3857" max="3857" width="5.54296875" style="1" customWidth="1"/>
    <col min="3858" max="3860" width="9.1796875" style="1"/>
    <col min="3861" max="3861" width="9.81640625" style="1" bestFit="1" customWidth="1"/>
    <col min="3862" max="3868" width="12.54296875" style="1" bestFit="1" customWidth="1"/>
    <col min="3869" max="3869" width="9.1796875" style="1"/>
    <col min="3870" max="3871" width="9.7265625" style="1" bestFit="1" customWidth="1"/>
    <col min="3872" max="3872" width="13" style="1" bestFit="1" customWidth="1"/>
    <col min="3873" max="4090" width="9.1796875" style="1"/>
    <col min="4091" max="4091" width="3.26953125" style="1" customWidth="1"/>
    <col min="4092" max="4097" width="11" style="1" customWidth="1"/>
    <col min="4098" max="4098" width="2.453125" style="1" customWidth="1"/>
    <col min="4099" max="4099" width="4.81640625" style="1" customWidth="1"/>
    <col min="4100" max="4102" width="11" style="1" customWidth="1"/>
    <col min="4103" max="4103" width="2.453125" style="1" customWidth="1"/>
    <col min="4104" max="4104" width="9.54296875" style="1" customWidth="1"/>
    <col min="4105" max="4108" width="9" style="1" customWidth="1"/>
    <col min="4109" max="4109" width="6.26953125" style="1" customWidth="1"/>
    <col min="4110" max="4110" width="9" style="1" customWidth="1"/>
    <col min="4111" max="4111" width="4.26953125" style="1" customWidth="1"/>
    <col min="4112" max="4112" width="9.1796875" style="1"/>
    <col min="4113" max="4113" width="5.54296875" style="1" customWidth="1"/>
    <col min="4114" max="4116" width="9.1796875" style="1"/>
    <col min="4117" max="4117" width="9.81640625" style="1" bestFit="1" customWidth="1"/>
    <col min="4118" max="4124" width="12.54296875" style="1" bestFit="1" customWidth="1"/>
    <col min="4125" max="4125" width="9.1796875" style="1"/>
    <col min="4126" max="4127" width="9.7265625" style="1" bestFit="1" customWidth="1"/>
    <col min="4128" max="4128" width="13" style="1" bestFit="1" customWidth="1"/>
    <col min="4129" max="4346" width="9.1796875" style="1"/>
    <col min="4347" max="4347" width="3.26953125" style="1" customWidth="1"/>
    <col min="4348" max="4353" width="11" style="1" customWidth="1"/>
    <col min="4354" max="4354" width="2.453125" style="1" customWidth="1"/>
    <col min="4355" max="4355" width="4.81640625" style="1" customWidth="1"/>
    <col min="4356" max="4358" width="11" style="1" customWidth="1"/>
    <col min="4359" max="4359" width="2.453125" style="1" customWidth="1"/>
    <col min="4360" max="4360" width="9.54296875" style="1" customWidth="1"/>
    <col min="4361" max="4364" width="9" style="1" customWidth="1"/>
    <col min="4365" max="4365" width="6.26953125" style="1" customWidth="1"/>
    <col min="4366" max="4366" width="9" style="1" customWidth="1"/>
    <col min="4367" max="4367" width="4.26953125" style="1" customWidth="1"/>
    <col min="4368" max="4368" width="9.1796875" style="1"/>
    <col min="4369" max="4369" width="5.54296875" style="1" customWidth="1"/>
    <col min="4370" max="4372" width="9.1796875" style="1"/>
    <col min="4373" max="4373" width="9.81640625" style="1" bestFit="1" customWidth="1"/>
    <col min="4374" max="4380" width="12.54296875" style="1" bestFit="1" customWidth="1"/>
    <col min="4381" max="4381" width="9.1796875" style="1"/>
    <col min="4382" max="4383" width="9.7265625" style="1" bestFit="1" customWidth="1"/>
    <col min="4384" max="4384" width="13" style="1" bestFit="1" customWidth="1"/>
    <col min="4385" max="4602" width="9.1796875" style="1"/>
    <col min="4603" max="4603" width="3.26953125" style="1" customWidth="1"/>
    <col min="4604" max="4609" width="11" style="1" customWidth="1"/>
    <col min="4610" max="4610" width="2.453125" style="1" customWidth="1"/>
    <col min="4611" max="4611" width="4.81640625" style="1" customWidth="1"/>
    <col min="4612" max="4614" width="11" style="1" customWidth="1"/>
    <col min="4615" max="4615" width="2.453125" style="1" customWidth="1"/>
    <col min="4616" max="4616" width="9.54296875" style="1" customWidth="1"/>
    <col min="4617" max="4620" width="9" style="1" customWidth="1"/>
    <col min="4621" max="4621" width="6.26953125" style="1" customWidth="1"/>
    <col min="4622" max="4622" width="9" style="1" customWidth="1"/>
    <col min="4623" max="4623" width="4.26953125" style="1" customWidth="1"/>
    <col min="4624" max="4624" width="9.1796875" style="1"/>
    <col min="4625" max="4625" width="5.54296875" style="1" customWidth="1"/>
    <col min="4626" max="4628" width="9.1796875" style="1"/>
    <col min="4629" max="4629" width="9.81640625" style="1" bestFit="1" customWidth="1"/>
    <col min="4630" max="4636" width="12.54296875" style="1" bestFit="1" customWidth="1"/>
    <col min="4637" max="4637" width="9.1796875" style="1"/>
    <col min="4638" max="4639" width="9.7265625" style="1" bestFit="1" customWidth="1"/>
    <col min="4640" max="4640" width="13" style="1" bestFit="1" customWidth="1"/>
    <col min="4641" max="4858" width="9.1796875" style="1"/>
    <col min="4859" max="4859" width="3.26953125" style="1" customWidth="1"/>
    <col min="4860" max="4865" width="11" style="1" customWidth="1"/>
    <col min="4866" max="4866" width="2.453125" style="1" customWidth="1"/>
    <col min="4867" max="4867" width="4.81640625" style="1" customWidth="1"/>
    <col min="4868" max="4870" width="11" style="1" customWidth="1"/>
    <col min="4871" max="4871" width="2.453125" style="1" customWidth="1"/>
    <col min="4872" max="4872" width="9.54296875" style="1" customWidth="1"/>
    <col min="4873" max="4876" width="9" style="1" customWidth="1"/>
    <col min="4877" max="4877" width="6.26953125" style="1" customWidth="1"/>
    <col min="4878" max="4878" width="9" style="1" customWidth="1"/>
    <col min="4879" max="4879" width="4.26953125" style="1" customWidth="1"/>
    <col min="4880" max="4880" width="9.1796875" style="1"/>
    <col min="4881" max="4881" width="5.54296875" style="1" customWidth="1"/>
    <col min="4882" max="4884" width="9.1796875" style="1"/>
    <col min="4885" max="4885" width="9.81640625" style="1" bestFit="1" customWidth="1"/>
    <col min="4886" max="4892" width="12.54296875" style="1" bestFit="1" customWidth="1"/>
    <col min="4893" max="4893" width="9.1796875" style="1"/>
    <col min="4894" max="4895" width="9.7265625" style="1" bestFit="1" customWidth="1"/>
    <col min="4896" max="4896" width="13" style="1" bestFit="1" customWidth="1"/>
    <col min="4897" max="5114" width="9.1796875" style="1"/>
    <col min="5115" max="5115" width="3.26953125" style="1" customWidth="1"/>
    <col min="5116" max="5121" width="11" style="1" customWidth="1"/>
    <col min="5122" max="5122" width="2.453125" style="1" customWidth="1"/>
    <col min="5123" max="5123" width="4.81640625" style="1" customWidth="1"/>
    <col min="5124" max="5126" width="11" style="1" customWidth="1"/>
    <col min="5127" max="5127" width="2.453125" style="1" customWidth="1"/>
    <col min="5128" max="5128" width="9.54296875" style="1" customWidth="1"/>
    <col min="5129" max="5132" width="9" style="1" customWidth="1"/>
    <col min="5133" max="5133" width="6.26953125" style="1" customWidth="1"/>
    <col min="5134" max="5134" width="9" style="1" customWidth="1"/>
    <col min="5135" max="5135" width="4.26953125" style="1" customWidth="1"/>
    <col min="5136" max="5136" width="9.1796875" style="1"/>
    <col min="5137" max="5137" width="5.54296875" style="1" customWidth="1"/>
    <col min="5138" max="5140" width="9.1796875" style="1"/>
    <col min="5141" max="5141" width="9.81640625" style="1" bestFit="1" customWidth="1"/>
    <col min="5142" max="5148" width="12.54296875" style="1" bestFit="1" customWidth="1"/>
    <col min="5149" max="5149" width="9.1796875" style="1"/>
    <col min="5150" max="5151" width="9.7265625" style="1" bestFit="1" customWidth="1"/>
    <col min="5152" max="5152" width="13" style="1" bestFit="1" customWidth="1"/>
    <col min="5153" max="5370" width="9.1796875" style="1"/>
    <col min="5371" max="5371" width="3.26953125" style="1" customWidth="1"/>
    <col min="5372" max="5377" width="11" style="1" customWidth="1"/>
    <col min="5378" max="5378" width="2.453125" style="1" customWidth="1"/>
    <col min="5379" max="5379" width="4.81640625" style="1" customWidth="1"/>
    <col min="5380" max="5382" width="11" style="1" customWidth="1"/>
    <col min="5383" max="5383" width="2.453125" style="1" customWidth="1"/>
    <col min="5384" max="5384" width="9.54296875" style="1" customWidth="1"/>
    <col min="5385" max="5388" width="9" style="1" customWidth="1"/>
    <col min="5389" max="5389" width="6.26953125" style="1" customWidth="1"/>
    <col min="5390" max="5390" width="9" style="1" customWidth="1"/>
    <col min="5391" max="5391" width="4.26953125" style="1" customWidth="1"/>
    <col min="5392" max="5392" width="9.1796875" style="1"/>
    <col min="5393" max="5393" width="5.54296875" style="1" customWidth="1"/>
    <col min="5394" max="5396" width="9.1796875" style="1"/>
    <col min="5397" max="5397" width="9.81640625" style="1" bestFit="1" customWidth="1"/>
    <col min="5398" max="5404" width="12.54296875" style="1" bestFit="1" customWidth="1"/>
    <col min="5405" max="5405" width="9.1796875" style="1"/>
    <col min="5406" max="5407" width="9.7265625" style="1" bestFit="1" customWidth="1"/>
    <col min="5408" max="5408" width="13" style="1" bestFit="1" customWidth="1"/>
    <col min="5409" max="5626" width="9.1796875" style="1"/>
    <col min="5627" max="5627" width="3.26953125" style="1" customWidth="1"/>
    <col min="5628" max="5633" width="11" style="1" customWidth="1"/>
    <col min="5634" max="5634" width="2.453125" style="1" customWidth="1"/>
    <col min="5635" max="5635" width="4.81640625" style="1" customWidth="1"/>
    <col min="5636" max="5638" width="11" style="1" customWidth="1"/>
    <col min="5639" max="5639" width="2.453125" style="1" customWidth="1"/>
    <col min="5640" max="5640" width="9.54296875" style="1" customWidth="1"/>
    <col min="5641" max="5644" width="9" style="1" customWidth="1"/>
    <col min="5645" max="5645" width="6.26953125" style="1" customWidth="1"/>
    <col min="5646" max="5646" width="9" style="1" customWidth="1"/>
    <col min="5647" max="5647" width="4.26953125" style="1" customWidth="1"/>
    <col min="5648" max="5648" width="9.1796875" style="1"/>
    <col min="5649" max="5649" width="5.54296875" style="1" customWidth="1"/>
    <col min="5650" max="5652" width="9.1796875" style="1"/>
    <col min="5653" max="5653" width="9.81640625" style="1" bestFit="1" customWidth="1"/>
    <col min="5654" max="5660" width="12.54296875" style="1" bestFit="1" customWidth="1"/>
    <col min="5661" max="5661" width="9.1796875" style="1"/>
    <col min="5662" max="5663" width="9.7265625" style="1" bestFit="1" customWidth="1"/>
    <col min="5664" max="5664" width="13" style="1" bestFit="1" customWidth="1"/>
    <col min="5665" max="5882" width="9.1796875" style="1"/>
    <col min="5883" max="5883" width="3.26953125" style="1" customWidth="1"/>
    <col min="5884" max="5889" width="11" style="1" customWidth="1"/>
    <col min="5890" max="5890" width="2.453125" style="1" customWidth="1"/>
    <col min="5891" max="5891" width="4.81640625" style="1" customWidth="1"/>
    <col min="5892" max="5894" width="11" style="1" customWidth="1"/>
    <col min="5895" max="5895" width="2.453125" style="1" customWidth="1"/>
    <col min="5896" max="5896" width="9.54296875" style="1" customWidth="1"/>
    <col min="5897" max="5900" width="9" style="1" customWidth="1"/>
    <col min="5901" max="5901" width="6.26953125" style="1" customWidth="1"/>
    <col min="5902" max="5902" width="9" style="1" customWidth="1"/>
    <col min="5903" max="5903" width="4.26953125" style="1" customWidth="1"/>
    <col min="5904" max="5904" width="9.1796875" style="1"/>
    <col min="5905" max="5905" width="5.54296875" style="1" customWidth="1"/>
    <col min="5906" max="5908" width="9.1796875" style="1"/>
    <col min="5909" max="5909" width="9.81640625" style="1" bestFit="1" customWidth="1"/>
    <col min="5910" max="5916" width="12.54296875" style="1" bestFit="1" customWidth="1"/>
    <col min="5917" max="5917" width="9.1796875" style="1"/>
    <col min="5918" max="5919" width="9.7265625" style="1" bestFit="1" customWidth="1"/>
    <col min="5920" max="5920" width="13" style="1" bestFit="1" customWidth="1"/>
    <col min="5921" max="6138" width="9.1796875" style="1"/>
    <col min="6139" max="6139" width="3.26953125" style="1" customWidth="1"/>
    <col min="6140" max="6145" width="11" style="1" customWidth="1"/>
    <col min="6146" max="6146" width="2.453125" style="1" customWidth="1"/>
    <col min="6147" max="6147" width="4.81640625" style="1" customWidth="1"/>
    <col min="6148" max="6150" width="11" style="1" customWidth="1"/>
    <col min="6151" max="6151" width="2.453125" style="1" customWidth="1"/>
    <col min="6152" max="6152" width="9.54296875" style="1" customWidth="1"/>
    <col min="6153" max="6156" width="9" style="1" customWidth="1"/>
    <col min="6157" max="6157" width="6.26953125" style="1" customWidth="1"/>
    <col min="6158" max="6158" width="9" style="1" customWidth="1"/>
    <col min="6159" max="6159" width="4.26953125" style="1" customWidth="1"/>
    <col min="6160" max="6160" width="9.1796875" style="1"/>
    <col min="6161" max="6161" width="5.54296875" style="1" customWidth="1"/>
    <col min="6162" max="6164" width="9.1796875" style="1"/>
    <col min="6165" max="6165" width="9.81640625" style="1" bestFit="1" customWidth="1"/>
    <col min="6166" max="6172" width="12.54296875" style="1" bestFit="1" customWidth="1"/>
    <col min="6173" max="6173" width="9.1796875" style="1"/>
    <col min="6174" max="6175" width="9.7265625" style="1" bestFit="1" customWidth="1"/>
    <col min="6176" max="6176" width="13" style="1" bestFit="1" customWidth="1"/>
    <col min="6177" max="6394" width="9.1796875" style="1"/>
    <col min="6395" max="6395" width="3.26953125" style="1" customWidth="1"/>
    <col min="6396" max="6401" width="11" style="1" customWidth="1"/>
    <col min="6402" max="6402" width="2.453125" style="1" customWidth="1"/>
    <col min="6403" max="6403" width="4.81640625" style="1" customWidth="1"/>
    <col min="6404" max="6406" width="11" style="1" customWidth="1"/>
    <col min="6407" max="6407" width="2.453125" style="1" customWidth="1"/>
    <col min="6408" max="6408" width="9.54296875" style="1" customWidth="1"/>
    <col min="6409" max="6412" width="9" style="1" customWidth="1"/>
    <col min="6413" max="6413" width="6.26953125" style="1" customWidth="1"/>
    <col min="6414" max="6414" width="9" style="1" customWidth="1"/>
    <col min="6415" max="6415" width="4.26953125" style="1" customWidth="1"/>
    <col min="6416" max="6416" width="9.1796875" style="1"/>
    <col min="6417" max="6417" width="5.54296875" style="1" customWidth="1"/>
    <col min="6418" max="6420" width="9.1796875" style="1"/>
    <col min="6421" max="6421" width="9.81640625" style="1" bestFit="1" customWidth="1"/>
    <col min="6422" max="6428" width="12.54296875" style="1" bestFit="1" customWidth="1"/>
    <col min="6429" max="6429" width="9.1796875" style="1"/>
    <col min="6430" max="6431" width="9.7265625" style="1" bestFit="1" customWidth="1"/>
    <col min="6432" max="6432" width="13" style="1" bestFit="1" customWidth="1"/>
    <col min="6433" max="6650" width="9.1796875" style="1"/>
    <col min="6651" max="6651" width="3.26953125" style="1" customWidth="1"/>
    <col min="6652" max="6657" width="11" style="1" customWidth="1"/>
    <col min="6658" max="6658" width="2.453125" style="1" customWidth="1"/>
    <col min="6659" max="6659" width="4.81640625" style="1" customWidth="1"/>
    <col min="6660" max="6662" width="11" style="1" customWidth="1"/>
    <col min="6663" max="6663" width="2.453125" style="1" customWidth="1"/>
    <col min="6664" max="6664" width="9.54296875" style="1" customWidth="1"/>
    <col min="6665" max="6668" width="9" style="1" customWidth="1"/>
    <col min="6669" max="6669" width="6.26953125" style="1" customWidth="1"/>
    <col min="6670" max="6670" width="9" style="1" customWidth="1"/>
    <col min="6671" max="6671" width="4.26953125" style="1" customWidth="1"/>
    <col min="6672" max="6672" width="9.1796875" style="1"/>
    <col min="6673" max="6673" width="5.54296875" style="1" customWidth="1"/>
    <col min="6674" max="6676" width="9.1796875" style="1"/>
    <col min="6677" max="6677" width="9.81640625" style="1" bestFit="1" customWidth="1"/>
    <col min="6678" max="6684" width="12.54296875" style="1" bestFit="1" customWidth="1"/>
    <col min="6685" max="6685" width="9.1796875" style="1"/>
    <col min="6686" max="6687" width="9.7265625" style="1" bestFit="1" customWidth="1"/>
    <col min="6688" max="6688" width="13" style="1" bestFit="1" customWidth="1"/>
    <col min="6689" max="6906" width="9.1796875" style="1"/>
    <col min="6907" max="6907" width="3.26953125" style="1" customWidth="1"/>
    <col min="6908" max="6913" width="11" style="1" customWidth="1"/>
    <col min="6914" max="6914" width="2.453125" style="1" customWidth="1"/>
    <col min="6915" max="6915" width="4.81640625" style="1" customWidth="1"/>
    <col min="6916" max="6918" width="11" style="1" customWidth="1"/>
    <col min="6919" max="6919" width="2.453125" style="1" customWidth="1"/>
    <col min="6920" max="6920" width="9.54296875" style="1" customWidth="1"/>
    <col min="6921" max="6924" width="9" style="1" customWidth="1"/>
    <col min="6925" max="6925" width="6.26953125" style="1" customWidth="1"/>
    <col min="6926" max="6926" width="9" style="1" customWidth="1"/>
    <col min="6927" max="6927" width="4.26953125" style="1" customWidth="1"/>
    <col min="6928" max="6928" width="9.1796875" style="1"/>
    <col min="6929" max="6929" width="5.54296875" style="1" customWidth="1"/>
    <col min="6930" max="6932" width="9.1796875" style="1"/>
    <col min="6933" max="6933" width="9.81640625" style="1" bestFit="1" customWidth="1"/>
    <col min="6934" max="6940" width="12.54296875" style="1" bestFit="1" customWidth="1"/>
    <col min="6941" max="6941" width="9.1796875" style="1"/>
    <col min="6942" max="6943" width="9.7265625" style="1" bestFit="1" customWidth="1"/>
    <col min="6944" max="6944" width="13" style="1" bestFit="1" customWidth="1"/>
    <col min="6945" max="7162" width="9.1796875" style="1"/>
    <col min="7163" max="7163" width="3.26953125" style="1" customWidth="1"/>
    <col min="7164" max="7169" width="11" style="1" customWidth="1"/>
    <col min="7170" max="7170" width="2.453125" style="1" customWidth="1"/>
    <col min="7171" max="7171" width="4.81640625" style="1" customWidth="1"/>
    <col min="7172" max="7174" width="11" style="1" customWidth="1"/>
    <col min="7175" max="7175" width="2.453125" style="1" customWidth="1"/>
    <col min="7176" max="7176" width="9.54296875" style="1" customWidth="1"/>
    <col min="7177" max="7180" width="9" style="1" customWidth="1"/>
    <col min="7181" max="7181" width="6.26953125" style="1" customWidth="1"/>
    <col min="7182" max="7182" width="9" style="1" customWidth="1"/>
    <col min="7183" max="7183" width="4.26953125" style="1" customWidth="1"/>
    <col min="7184" max="7184" width="9.1796875" style="1"/>
    <col min="7185" max="7185" width="5.54296875" style="1" customWidth="1"/>
    <col min="7186" max="7188" width="9.1796875" style="1"/>
    <col min="7189" max="7189" width="9.81640625" style="1" bestFit="1" customWidth="1"/>
    <col min="7190" max="7196" width="12.54296875" style="1" bestFit="1" customWidth="1"/>
    <col min="7197" max="7197" width="9.1796875" style="1"/>
    <col min="7198" max="7199" width="9.7265625" style="1" bestFit="1" customWidth="1"/>
    <col min="7200" max="7200" width="13" style="1" bestFit="1" customWidth="1"/>
    <col min="7201" max="7418" width="9.1796875" style="1"/>
    <col min="7419" max="7419" width="3.26953125" style="1" customWidth="1"/>
    <col min="7420" max="7425" width="11" style="1" customWidth="1"/>
    <col min="7426" max="7426" width="2.453125" style="1" customWidth="1"/>
    <col min="7427" max="7427" width="4.81640625" style="1" customWidth="1"/>
    <col min="7428" max="7430" width="11" style="1" customWidth="1"/>
    <col min="7431" max="7431" width="2.453125" style="1" customWidth="1"/>
    <col min="7432" max="7432" width="9.54296875" style="1" customWidth="1"/>
    <col min="7433" max="7436" width="9" style="1" customWidth="1"/>
    <col min="7437" max="7437" width="6.26953125" style="1" customWidth="1"/>
    <col min="7438" max="7438" width="9" style="1" customWidth="1"/>
    <col min="7439" max="7439" width="4.26953125" style="1" customWidth="1"/>
    <col min="7440" max="7440" width="9.1796875" style="1"/>
    <col min="7441" max="7441" width="5.54296875" style="1" customWidth="1"/>
    <col min="7442" max="7444" width="9.1796875" style="1"/>
    <col min="7445" max="7445" width="9.81640625" style="1" bestFit="1" customWidth="1"/>
    <col min="7446" max="7452" width="12.54296875" style="1" bestFit="1" customWidth="1"/>
    <col min="7453" max="7453" width="9.1796875" style="1"/>
    <col min="7454" max="7455" width="9.7265625" style="1" bestFit="1" customWidth="1"/>
    <col min="7456" max="7456" width="13" style="1" bestFit="1" customWidth="1"/>
    <col min="7457" max="7674" width="9.1796875" style="1"/>
    <col min="7675" max="7675" width="3.26953125" style="1" customWidth="1"/>
    <col min="7676" max="7681" width="11" style="1" customWidth="1"/>
    <col min="7682" max="7682" width="2.453125" style="1" customWidth="1"/>
    <col min="7683" max="7683" width="4.81640625" style="1" customWidth="1"/>
    <col min="7684" max="7686" width="11" style="1" customWidth="1"/>
    <col min="7687" max="7687" width="2.453125" style="1" customWidth="1"/>
    <col min="7688" max="7688" width="9.54296875" style="1" customWidth="1"/>
    <col min="7689" max="7692" width="9" style="1" customWidth="1"/>
    <col min="7693" max="7693" width="6.26953125" style="1" customWidth="1"/>
    <col min="7694" max="7694" width="9" style="1" customWidth="1"/>
    <col min="7695" max="7695" width="4.26953125" style="1" customWidth="1"/>
    <col min="7696" max="7696" width="9.1796875" style="1"/>
    <col min="7697" max="7697" width="5.54296875" style="1" customWidth="1"/>
    <col min="7698" max="7700" width="9.1796875" style="1"/>
    <col min="7701" max="7701" width="9.81640625" style="1" bestFit="1" customWidth="1"/>
    <col min="7702" max="7708" width="12.54296875" style="1" bestFit="1" customWidth="1"/>
    <col min="7709" max="7709" width="9.1796875" style="1"/>
    <col min="7710" max="7711" width="9.7265625" style="1" bestFit="1" customWidth="1"/>
    <col min="7712" max="7712" width="13" style="1" bestFit="1" customWidth="1"/>
    <col min="7713" max="7930" width="9.1796875" style="1"/>
    <col min="7931" max="7931" width="3.26953125" style="1" customWidth="1"/>
    <col min="7932" max="7937" width="11" style="1" customWidth="1"/>
    <col min="7938" max="7938" width="2.453125" style="1" customWidth="1"/>
    <col min="7939" max="7939" width="4.81640625" style="1" customWidth="1"/>
    <col min="7940" max="7942" width="11" style="1" customWidth="1"/>
    <col min="7943" max="7943" width="2.453125" style="1" customWidth="1"/>
    <col min="7944" max="7944" width="9.54296875" style="1" customWidth="1"/>
    <col min="7945" max="7948" width="9" style="1" customWidth="1"/>
    <col min="7949" max="7949" width="6.26953125" style="1" customWidth="1"/>
    <col min="7950" max="7950" width="9" style="1" customWidth="1"/>
    <col min="7951" max="7951" width="4.26953125" style="1" customWidth="1"/>
    <col min="7952" max="7952" width="9.1796875" style="1"/>
    <col min="7953" max="7953" width="5.54296875" style="1" customWidth="1"/>
    <col min="7954" max="7956" width="9.1796875" style="1"/>
    <col min="7957" max="7957" width="9.81640625" style="1" bestFit="1" customWidth="1"/>
    <col min="7958" max="7964" width="12.54296875" style="1" bestFit="1" customWidth="1"/>
    <col min="7965" max="7965" width="9.1796875" style="1"/>
    <col min="7966" max="7967" width="9.7265625" style="1" bestFit="1" customWidth="1"/>
    <col min="7968" max="7968" width="13" style="1" bestFit="1" customWidth="1"/>
    <col min="7969" max="8186" width="9.1796875" style="1"/>
    <col min="8187" max="8187" width="3.26953125" style="1" customWidth="1"/>
    <col min="8188" max="8193" width="11" style="1" customWidth="1"/>
    <col min="8194" max="8194" width="2.453125" style="1" customWidth="1"/>
    <col min="8195" max="8195" width="4.81640625" style="1" customWidth="1"/>
    <col min="8196" max="8198" width="11" style="1" customWidth="1"/>
    <col min="8199" max="8199" width="2.453125" style="1" customWidth="1"/>
    <col min="8200" max="8200" width="9.54296875" style="1" customWidth="1"/>
    <col min="8201" max="8204" width="9" style="1" customWidth="1"/>
    <col min="8205" max="8205" width="6.26953125" style="1" customWidth="1"/>
    <col min="8206" max="8206" width="9" style="1" customWidth="1"/>
    <col min="8207" max="8207" width="4.26953125" style="1" customWidth="1"/>
    <col min="8208" max="8208" width="9.1796875" style="1"/>
    <col min="8209" max="8209" width="5.54296875" style="1" customWidth="1"/>
    <col min="8210" max="8212" width="9.1796875" style="1"/>
    <col min="8213" max="8213" width="9.81640625" style="1" bestFit="1" customWidth="1"/>
    <col min="8214" max="8220" width="12.54296875" style="1" bestFit="1" customWidth="1"/>
    <col min="8221" max="8221" width="9.1796875" style="1"/>
    <col min="8222" max="8223" width="9.7265625" style="1" bestFit="1" customWidth="1"/>
    <col min="8224" max="8224" width="13" style="1" bestFit="1" customWidth="1"/>
    <col min="8225" max="8442" width="9.1796875" style="1"/>
    <col min="8443" max="8443" width="3.26953125" style="1" customWidth="1"/>
    <col min="8444" max="8449" width="11" style="1" customWidth="1"/>
    <col min="8450" max="8450" width="2.453125" style="1" customWidth="1"/>
    <col min="8451" max="8451" width="4.81640625" style="1" customWidth="1"/>
    <col min="8452" max="8454" width="11" style="1" customWidth="1"/>
    <col min="8455" max="8455" width="2.453125" style="1" customWidth="1"/>
    <col min="8456" max="8456" width="9.54296875" style="1" customWidth="1"/>
    <col min="8457" max="8460" width="9" style="1" customWidth="1"/>
    <col min="8461" max="8461" width="6.26953125" style="1" customWidth="1"/>
    <col min="8462" max="8462" width="9" style="1" customWidth="1"/>
    <col min="8463" max="8463" width="4.26953125" style="1" customWidth="1"/>
    <col min="8464" max="8464" width="9.1796875" style="1"/>
    <col min="8465" max="8465" width="5.54296875" style="1" customWidth="1"/>
    <col min="8466" max="8468" width="9.1796875" style="1"/>
    <col min="8469" max="8469" width="9.81640625" style="1" bestFit="1" customWidth="1"/>
    <col min="8470" max="8476" width="12.54296875" style="1" bestFit="1" customWidth="1"/>
    <col min="8477" max="8477" width="9.1796875" style="1"/>
    <col min="8478" max="8479" width="9.7265625" style="1" bestFit="1" customWidth="1"/>
    <col min="8480" max="8480" width="13" style="1" bestFit="1" customWidth="1"/>
    <col min="8481" max="8698" width="9.1796875" style="1"/>
    <col min="8699" max="8699" width="3.26953125" style="1" customWidth="1"/>
    <col min="8700" max="8705" width="11" style="1" customWidth="1"/>
    <col min="8706" max="8706" width="2.453125" style="1" customWidth="1"/>
    <col min="8707" max="8707" width="4.81640625" style="1" customWidth="1"/>
    <col min="8708" max="8710" width="11" style="1" customWidth="1"/>
    <col min="8711" max="8711" width="2.453125" style="1" customWidth="1"/>
    <col min="8712" max="8712" width="9.54296875" style="1" customWidth="1"/>
    <col min="8713" max="8716" width="9" style="1" customWidth="1"/>
    <col min="8717" max="8717" width="6.26953125" style="1" customWidth="1"/>
    <col min="8718" max="8718" width="9" style="1" customWidth="1"/>
    <col min="8719" max="8719" width="4.26953125" style="1" customWidth="1"/>
    <col min="8720" max="8720" width="9.1796875" style="1"/>
    <col min="8721" max="8721" width="5.54296875" style="1" customWidth="1"/>
    <col min="8722" max="8724" width="9.1796875" style="1"/>
    <col min="8725" max="8725" width="9.81640625" style="1" bestFit="1" customWidth="1"/>
    <col min="8726" max="8732" width="12.54296875" style="1" bestFit="1" customWidth="1"/>
    <col min="8733" max="8733" width="9.1796875" style="1"/>
    <col min="8734" max="8735" width="9.7265625" style="1" bestFit="1" customWidth="1"/>
    <col min="8736" max="8736" width="13" style="1" bestFit="1" customWidth="1"/>
    <col min="8737" max="8954" width="9.1796875" style="1"/>
    <col min="8955" max="8955" width="3.26953125" style="1" customWidth="1"/>
    <col min="8956" max="8961" width="11" style="1" customWidth="1"/>
    <col min="8962" max="8962" width="2.453125" style="1" customWidth="1"/>
    <col min="8963" max="8963" width="4.81640625" style="1" customWidth="1"/>
    <col min="8964" max="8966" width="11" style="1" customWidth="1"/>
    <col min="8967" max="8967" width="2.453125" style="1" customWidth="1"/>
    <col min="8968" max="8968" width="9.54296875" style="1" customWidth="1"/>
    <col min="8969" max="8972" width="9" style="1" customWidth="1"/>
    <col min="8973" max="8973" width="6.26953125" style="1" customWidth="1"/>
    <col min="8974" max="8974" width="9" style="1" customWidth="1"/>
    <col min="8975" max="8975" width="4.26953125" style="1" customWidth="1"/>
    <col min="8976" max="8976" width="9.1796875" style="1"/>
    <col min="8977" max="8977" width="5.54296875" style="1" customWidth="1"/>
    <col min="8978" max="8980" width="9.1796875" style="1"/>
    <col min="8981" max="8981" width="9.81640625" style="1" bestFit="1" customWidth="1"/>
    <col min="8982" max="8988" width="12.54296875" style="1" bestFit="1" customWidth="1"/>
    <col min="8989" max="8989" width="9.1796875" style="1"/>
    <col min="8990" max="8991" width="9.7265625" style="1" bestFit="1" customWidth="1"/>
    <col min="8992" max="8992" width="13" style="1" bestFit="1" customWidth="1"/>
    <col min="8993" max="9210" width="9.1796875" style="1"/>
    <col min="9211" max="9211" width="3.26953125" style="1" customWidth="1"/>
    <col min="9212" max="9217" width="11" style="1" customWidth="1"/>
    <col min="9218" max="9218" width="2.453125" style="1" customWidth="1"/>
    <col min="9219" max="9219" width="4.81640625" style="1" customWidth="1"/>
    <col min="9220" max="9222" width="11" style="1" customWidth="1"/>
    <col min="9223" max="9223" width="2.453125" style="1" customWidth="1"/>
    <col min="9224" max="9224" width="9.54296875" style="1" customWidth="1"/>
    <col min="9225" max="9228" width="9" style="1" customWidth="1"/>
    <col min="9229" max="9229" width="6.26953125" style="1" customWidth="1"/>
    <col min="9230" max="9230" width="9" style="1" customWidth="1"/>
    <col min="9231" max="9231" width="4.26953125" style="1" customWidth="1"/>
    <col min="9232" max="9232" width="9.1796875" style="1"/>
    <col min="9233" max="9233" width="5.54296875" style="1" customWidth="1"/>
    <col min="9234" max="9236" width="9.1796875" style="1"/>
    <col min="9237" max="9237" width="9.81640625" style="1" bestFit="1" customWidth="1"/>
    <col min="9238" max="9244" width="12.54296875" style="1" bestFit="1" customWidth="1"/>
    <col min="9245" max="9245" width="9.1796875" style="1"/>
    <col min="9246" max="9247" width="9.7265625" style="1" bestFit="1" customWidth="1"/>
    <col min="9248" max="9248" width="13" style="1" bestFit="1" customWidth="1"/>
    <col min="9249" max="9466" width="9.1796875" style="1"/>
    <col min="9467" max="9467" width="3.26953125" style="1" customWidth="1"/>
    <col min="9468" max="9473" width="11" style="1" customWidth="1"/>
    <col min="9474" max="9474" width="2.453125" style="1" customWidth="1"/>
    <col min="9475" max="9475" width="4.81640625" style="1" customWidth="1"/>
    <col min="9476" max="9478" width="11" style="1" customWidth="1"/>
    <col min="9479" max="9479" width="2.453125" style="1" customWidth="1"/>
    <col min="9480" max="9480" width="9.54296875" style="1" customWidth="1"/>
    <col min="9481" max="9484" width="9" style="1" customWidth="1"/>
    <col min="9485" max="9485" width="6.26953125" style="1" customWidth="1"/>
    <col min="9486" max="9486" width="9" style="1" customWidth="1"/>
    <col min="9487" max="9487" width="4.26953125" style="1" customWidth="1"/>
    <col min="9488" max="9488" width="9.1796875" style="1"/>
    <col min="9489" max="9489" width="5.54296875" style="1" customWidth="1"/>
    <col min="9490" max="9492" width="9.1796875" style="1"/>
    <col min="9493" max="9493" width="9.81640625" style="1" bestFit="1" customWidth="1"/>
    <col min="9494" max="9500" width="12.54296875" style="1" bestFit="1" customWidth="1"/>
    <col min="9501" max="9501" width="9.1796875" style="1"/>
    <col min="9502" max="9503" width="9.7265625" style="1" bestFit="1" customWidth="1"/>
    <col min="9504" max="9504" width="13" style="1" bestFit="1" customWidth="1"/>
    <col min="9505" max="9722" width="9.1796875" style="1"/>
    <col min="9723" max="9723" width="3.26953125" style="1" customWidth="1"/>
    <col min="9724" max="9729" width="11" style="1" customWidth="1"/>
    <col min="9730" max="9730" width="2.453125" style="1" customWidth="1"/>
    <col min="9731" max="9731" width="4.81640625" style="1" customWidth="1"/>
    <col min="9732" max="9734" width="11" style="1" customWidth="1"/>
    <col min="9735" max="9735" width="2.453125" style="1" customWidth="1"/>
    <col min="9736" max="9736" width="9.54296875" style="1" customWidth="1"/>
    <col min="9737" max="9740" width="9" style="1" customWidth="1"/>
    <col min="9741" max="9741" width="6.26953125" style="1" customWidth="1"/>
    <col min="9742" max="9742" width="9" style="1" customWidth="1"/>
    <col min="9743" max="9743" width="4.26953125" style="1" customWidth="1"/>
    <col min="9744" max="9744" width="9.1796875" style="1"/>
    <col min="9745" max="9745" width="5.54296875" style="1" customWidth="1"/>
    <col min="9746" max="9748" width="9.1796875" style="1"/>
    <col min="9749" max="9749" width="9.81640625" style="1" bestFit="1" customWidth="1"/>
    <col min="9750" max="9756" width="12.54296875" style="1" bestFit="1" customWidth="1"/>
    <col min="9757" max="9757" width="9.1796875" style="1"/>
    <col min="9758" max="9759" width="9.7265625" style="1" bestFit="1" customWidth="1"/>
    <col min="9760" max="9760" width="13" style="1" bestFit="1" customWidth="1"/>
    <col min="9761" max="9978" width="9.1796875" style="1"/>
    <col min="9979" max="9979" width="3.26953125" style="1" customWidth="1"/>
    <col min="9980" max="9985" width="11" style="1" customWidth="1"/>
    <col min="9986" max="9986" width="2.453125" style="1" customWidth="1"/>
    <col min="9987" max="9987" width="4.81640625" style="1" customWidth="1"/>
    <col min="9988" max="9990" width="11" style="1" customWidth="1"/>
    <col min="9991" max="9991" width="2.453125" style="1" customWidth="1"/>
    <col min="9992" max="9992" width="9.54296875" style="1" customWidth="1"/>
    <col min="9993" max="9996" width="9" style="1" customWidth="1"/>
    <col min="9997" max="9997" width="6.26953125" style="1" customWidth="1"/>
    <col min="9998" max="9998" width="9" style="1" customWidth="1"/>
    <col min="9999" max="9999" width="4.26953125" style="1" customWidth="1"/>
    <col min="10000" max="10000" width="9.1796875" style="1"/>
    <col min="10001" max="10001" width="5.54296875" style="1" customWidth="1"/>
    <col min="10002" max="10004" width="9.1796875" style="1"/>
    <col min="10005" max="10005" width="9.81640625" style="1" bestFit="1" customWidth="1"/>
    <col min="10006" max="10012" width="12.54296875" style="1" bestFit="1" customWidth="1"/>
    <col min="10013" max="10013" width="9.1796875" style="1"/>
    <col min="10014" max="10015" width="9.7265625" style="1" bestFit="1" customWidth="1"/>
    <col min="10016" max="10016" width="13" style="1" bestFit="1" customWidth="1"/>
    <col min="10017" max="10234" width="9.1796875" style="1"/>
    <col min="10235" max="10235" width="3.26953125" style="1" customWidth="1"/>
    <col min="10236" max="10241" width="11" style="1" customWidth="1"/>
    <col min="10242" max="10242" width="2.453125" style="1" customWidth="1"/>
    <col min="10243" max="10243" width="4.81640625" style="1" customWidth="1"/>
    <col min="10244" max="10246" width="11" style="1" customWidth="1"/>
    <col min="10247" max="10247" width="2.453125" style="1" customWidth="1"/>
    <col min="10248" max="10248" width="9.54296875" style="1" customWidth="1"/>
    <col min="10249" max="10252" width="9" style="1" customWidth="1"/>
    <col min="10253" max="10253" width="6.26953125" style="1" customWidth="1"/>
    <col min="10254" max="10254" width="9" style="1" customWidth="1"/>
    <col min="10255" max="10255" width="4.26953125" style="1" customWidth="1"/>
    <col min="10256" max="10256" width="9.1796875" style="1"/>
    <col min="10257" max="10257" width="5.54296875" style="1" customWidth="1"/>
    <col min="10258" max="10260" width="9.1796875" style="1"/>
    <col min="10261" max="10261" width="9.81640625" style="1" bestFit="1" customWidth="1"/>
    <col min="10262" max="10268" width="12.54296875" style="1" bestFit="1" customWidth="1"/>
    <col min="10269" max="10269" width="9.1796875" style="1"/>
    <col min="10270" max="10271" width="9.7265625" style="1" bestFit="1" customWidth="1"/>
    <col min="10272" max="10272" width="13" style="1" bestFit="1" customWidth="1"/>
    <col min="10273" max="10490" width="9.1796875" style="1"/>
    <col min="10491" max="10491" width="3.26953125" style="1" customWidth="1"/>
    <col min="10492" max="10497" width="11" style="1" customWidth="1"/>
    <col min="10498" max="10498" width="2.453125" style="1" customWidth="1"/>
    <col min="10499" max="10499" width="4.81640625" style="1" customWidth="1"/>
    <col min="10500" max="10502" width="11" style="1" customWidth="1"/>
    <col min="10503" max="10503" width="2.453125" style="1" customWidth="1"/>
    <col min="10504" max="10504" width="9.54296875" style="1" customWidth="1"/>
    <col min="10505" max="10508" width="9" style="1" customWidth="1"/>
    <col min="10509" max="10509" width="6.26953125" style="1" customWidth="1"/>
    <col min="10510" max="10510" width="9" style="1" customWidth="1"/>
    <col min="10511" max="10511" width="4.26953125" style="1" customWidth="1"/>
    <col min="10512" max="10512" width="9.1796875" style="1"/>
    <col min="10513" max="10513" width="5.54296875" style="1" customWidth="1"/>
    <col min="10514" max="10516" width="9.1796875" style="1"/>
    <col min="10517" max="10517" width="9.81640625" style="1" bestFit="1" customWidth="1"/>
    <col min="10518" max="10524" width="12.54296875" style="1" bestFit="1" customWidth="1"/>
    <col min="10525" max="10525" width="9.1796875" style="1"/>
    <col min="10526" max="10527" width="9.7265625" style="1" bestFit="1" customWidth="1"/>
    <col min="10528" max="10528" width="13" style="1" bestFit="1" customWidth="1"/>
    <col min="10529" max="10746" width="9.1796875" style="1"/>
    <col min="10747" max="10747" width="3.26953125" style="1" customWidth="1"/>
    <col min="10748" max="10753" width="11" style="1" customWidth="1"/>
    <col min="10754" max="10754" width="2.453125" style="1" customWidth="1"/>
    <col min="10755" max="10755" width="4.81640625" style="1" customWidth="1"/>
    <col min="10756" max="10758" width="11" style="1" customWidth="1"/>
    <col min="10759" max="10759" width="2.453125" style="1" customWidth="1"/>
    <col min="10760" max="10760" width="9.54296875" style="1" customWidth="1"/>
    <col min="10761" max="10764" width="9" style="1" customWidth="1"/>
    <col min="10765" max="10765" width="6.26953125" style="1" customWidth="1"/>
    <col min="10766" max="10766" width="9" style="1" customWidth="1"/>
    <col min="10767" max="10767" width="4.26953125" style="1" customWidth="1"/>
    <col min="10768" max="10768" width="9.1796875" style="1"/>
    <col min="10769" max="10769" width="5.54296875" style="1" customWidth="1"/>
    <col min="10770" max="10772" width="9.1796875" style="1"/>
    <col min="10773" max="10773" width="9.81640625" style="1" bestFit="1" customWidth="1"/>
    <col min="10774" max="10780" width="12.54296875" style="1" bestFit="1" customWidth="1"/>
    <col min="10781" max="10781" width="9.1796875" style="1"/>
    <col min="10782" max="10783" width="9.7265625" style="1" bestFit="1" customWidth="1"/>
    <col min="10784" max="10784" width="13" style="1" bestFit="1" customWidth="1"/>
    <col min="10785" max="11002" width="9.1796875" style="1"/>
    <col min="11003" max="11003" width="3.26953125" style="1" customWidth="1"/>
    <col min="11004" max="11009" width="11" style="1" customWidth="1"/>
    <col min="11010" max="11010" width="2.453125" style="1" customWidth="1"/>
    <col min="11011" max="11011" width="4.81640625" style="1" customWidth="1"/>
    <col min="11012" max="11014" width="11" style="1" customWidth="1"/>
    <col min="11015" max="11015" width="2.453125" style="1" customWidth="1"/>
    <col min="11016" max="11016" width="9.54296875" style="1" customWidth="1"/>
    <col min="11017" max="11020" width="9" style="1" customWidth="1"/>
    <col min="11021" max="11021" width="6.26953125" style="1" customWidth="1"/>
    <col min="11022" max="11022" width="9" style="1" customWidth="1"/>
    <col min="11023" max="11023" width="4.26953125" style="1" customWidth="1"/>
    <col min="11024" max="11024" width="9.1796875" style="1"/>
    <col min="11025" max="11025" width="5.54296875" style="1" customWidth="1"/>
    <col min="11026" max="11028" width="9.1796875" style="1"/>
    <col min="11029" max="11029" width="9.81640625" style="1" bestFit="1" customWidth="1"/>
    <col min="11030" max="11036" width="12.54296875" style="1" bestFit="1" customWidth="1"/>
    <col min="11037" max="11037" width="9.1796875" style="1"/>
    <col min="11038" max="11039" width="9.7265625" style="1" bestFit="1" customWidth="1"/>
    <col min="11040" max="11040" width="13" style="1" bestFit="1" customWidth="1"/>
    <col min="11041" max="11258" width="9.1796875" style="1"/>
    <col min="11259" max="11259" width="3.26953125" style="1" customWidth="1"/>
    <col min="11260" max="11265" width="11" style="1" customWidth="1"/>
    <col min="11266" max="11266" width="2.453125" style="1" customWidth="1"/>
    <col min="11267" max="11267" width="4.81640625" style="1" customWidth="1"/>
    <col min="11268" max="11270" width="11" style="1" customWidth="1"/>
    <col min="11271" max="11271" width="2.453125" style="1" customWidth="1"/>
    <col min="11272" max="11272" width="9.54296875" style="1" customWidth="1"/>
    <col min="11273" max="11276" width="9" style="1" customWidth="1"/>
    <col min="11277" max="11277" width="6.26953125" style="1" customWidth="1"/>
    <col min="11278" max="11278" width="9" style="1" customWidth="1"/>
    <col min="11279" max="11279" width="4.26953125" style="1" customWidth="1"/>
    <col min="11280" max="11280" width="9.1796875" style="1"/>
    <col min="11281" max="11281" width="5.54296875" style="1" customWidth="1"/>
    <col min="11282" max="11284" width="9.1796875" style="1"/>
    <col min="11285" max="11285" width="9.81640625" style="1" bestFit="1" customWidth="1"/>
    <col min="11286" max="11292" width="12.54296875" style="1" bestFit="1" customWidth="1"/>
    <col min="11293" max="11293" width="9.1796875" style="1"/>
    <col min="11294" max="11295" width="9.7265625" style="1" bestFit="1" customWidth="1"/>
    <col min="11296" max="11296" width="13" style="1" bestFit="1" customWidth="1"/>
    <col min="11297" max="11514" width="9.1796875" style="1"/>
    <col min="11515" max="11515" width="3.26953125" style="1" customWidth="1"/>
    <col min="11516" max="11521" width="11" style="1" customWidth="1"/>
    <col min="11522" max="11522" width="2.453125" style="1" customWidth="1"/>
    <col min="11523" max="11523" width="4.81640625" style="1" customWidth="1"/>
    <col min="11524" max="11526" width="11" style="1" customWidth="1"/>
    <col min="11527" max="11527" width="2.453125" style="1" customWidth="1"/>
    <col min="11528" max="11528" width="9.54296875" style="1" customWidth="1"/>
    <col min="11529" max="11532" width="9" style="1" customWidth="1"/>
    <col min="11533" max="11533" width="6.26953125" style="1" customWidth="1"/>
    <col min="11534" max="11534" width="9" style="1" customWidth="1"/>
    <col min="11535" max="11535" width="4.26953125" style="1" customWidth="1"/>
    <col min="11536" max="11536" width="9.1796875" style="1"/>
    <col min="11537" max="11537" width="5.54296875" style="1" customWidth="1"/>
    <col min="11538" max="11540" width="9.1796875" style="1"/>
    <col min="11541" max="11541" width="9.81640625" style="1" bestFit="1" customWidth="1"/>
    <col min="11542" max="11548" width="12.54296875" style="1" bestFit="1" customWidth="1"/>
    <col min="11549" max="11549" width="9.1796875" style="1"/>
    <col min="11550" max="11551" width="9.7265625" style="1" bestFit="1" customWidth="1"/>
    <col min="11552" max="11552" width="13" style="1" bestFit="1" customWidth="1"/>
    <col min="11553" max="11770" width="9.1796875" style="1"/>
    <col min="11771" max="11771" width="3.26953125" style="1" customWidth="1"/>
    <col min="11772" max="11777" width="11" style="1" customWidth="1"/>
    <col min="11778" max="11778" width="2.453125" style="1" customWidth="1"/>
    <col min="11779" max="11779" width="4.81640625" style="1" customWidth="1"/>
    <col min="11780" max="11782" width="11" style="1" customWidth="1"/>
    <col min="11783" max="11783" width="2.453125" style="1" customWidth="1"/>
    <col min="11784" max="11784" width="9.54296875" style="1" customWidth="1"/>
    <col min="11785" max="11788" width="9" style="1" customWidth="1"/>
    <col min="11789" max="11789" width="6.26953125" style="1" customWidth="1"/>
    <col min="11790" max="11790" width="9" style="1" customWidth="1"/>
    <col min="11791" max="11791" width="4.26953125" style="1" customWidth="1"/>
    <col min="11792" max="11792" width="9.1796875" style="1"/>
    <col min="11793" max="11793" width="5.54296875" style="1" customWidth="1"/>
    <col min="11794" max="11796" width="9.1796875" style="1"/>
    <col min="11797" max="11797" width="9.81640625" style="1" bestFit="1" customWidth="1"/>
    <col min="11798" max="11804" width="12.54296875" style="1" bestFit="1" customWidth="1"/>
    <col min="11805" max="11805" width="9.1796875" style="1"/>
    <col min="11806" max="11807" width="9.7265625" style="1" bestFit="1" customWidth="1"/>
    <col min="11808" max="11808" width="13" style="1" bestFit="1" customWidth="1"/>
    <col min="11809" max="12026" width="9.1796875" style="1"/>
    <col min="12027" max="12027" width="3.26953125" style="1" customWidth="1"/>
    <col min="12028" max="12033" width="11" style="1" customWidth="1"/>
    <col min="12034" max="12034" width="2.453125" style="1" customWidth="1"/>
    <col min="12035" max="12035" width="4.81640625" style="1" customWidth="1"/>
    <col min="12036" max="12038" width="11" style="1" customWidth="1"/>
    <col min="12039" max="12039" width="2.453125" style="1" customWidth="1"/>
    <col min="12040" max="12040" width="9.54296875" style="1" customWidth="1"/>
    <col min="12041" max="12044" width="9" style="1" customWidth="1"/>
    <col min="12045" max="12045" width="6.26953125" style="1" customWidth="1"/>
    <col min="12046" max="12046" width="9" style="1" customWidth="1"/>
    <col min="12047" max="12047" width="4.26953125" style="1" customWidth="1"/>
    <col min="12048" max="12048" width="9.1796875" style="1"/>
    <col min="12049" max="12049" width="5.54296875" style="1" customWidth="1"/>
    <col min="12050" max="12052" width="9.1796875" style="1"/>
    <col min="12053" max="12053" width="9.81640625" style="1" bestFit="1" customWidth="1"/>
    <col min="12054" max="12060" width="12.54296875" style="1" bestFit="1" customWidth="1"/>
    <col min="12061" max="12061" width="9.1796875" style="1"/>
    <col min="12062" max="12063" width="9.7265625" style="1" bestFit="1" customWidth="1"/>
    <col min="12064" max="12064" width="13" style="1" bestFit="1" customWidth="1"/>
    <col min="12065" max="12282" width="9.1796875" style="1"/>
    <col min="12283" max="12283" width="3.26953125" style="1" customWidth="1"/>
    <col min="12284" max="12289" width="11" style="1" customWidth="1"/>
    <col min="12290" max="12290" width="2.453125" style="1" customWidth="1"/>
    <col min="12291" max="12291" width="4.81640625" style="1" customWidth="1"/>
    <col min="12292" max="12294" width="11" style="1" customWidth="1"/>
    <col min="12295" max="12295" width="2.453125" style="1" customWidth="1"/>
    <col min="12296" max="12296" width="9.54296875" style="1" customWidth="1"/>
    <col min="12297" max="12300" width="9" style="1" customWidth="1"/>
    <col min="12301" max="12301" width="6.26953125" style="1" customWidth="1"/>
    <col min="12302" max="12302" width="9" style="1" customWidth="1"/>
    <col min="12303" max="12303" width="4.26953125" style="1" customWidth="1"/>
    <col min="12304" max="12304" width="9.1796875" style="1"/>
    <col min="12305" max="12305" width="5.54296875" style="1" customWidth="1"/>
    <col min="12306" max="12308" width="9.1796875" style="1"/>
    <col min="12309" max="12309" width="9.81640625" style="1" bestFit="1" customWidth="1"/>
    <col min="12310" max="12316" width="12.54296875" style="1" bestFit="1" customWidth="1"/>
    <col min="12317" max="12317" width="9.1796875" style="1"/>
    <col min="12318" max="12319" width="9.7265625" style="1" bestFit="1" customWidth="1"/>
    <col min="12320" max="12320" width="13" style="1" bestFit="1" customWidth="1"/>
    <col min="12321" max="12538" width="9.1796875" style="1"/>
    <col min="12539" max="12539" width="3.26953125" style="1" customWidth="1"/>
    <col min="12540" max="12545" width="11" style="1" customWidth="1"/>
    <col min="12546" max="12546" width="2.453125" style="1" customWidth="1"/>
    <col min="12547" max="12547" width="4.81640625" style="1" customWidth="1"/>
    <col min="12548" max="12550" width="11" style="1" customWidth="1"/>
    <col min="12551" max="12551" width="2.453125" style="1" customWidth="1"/>
    <col min="12552" max="12552" width="9.54296875" style="1" customWidth="1"/>
    <col min="12553" max="12556" width="9" style="1" customWidth="1"/>
    <col min="12557" max="12557" width="6.26953125" style="1" customWidth="1"/>
    <col min="12558" max="12558" width="9" style="1" customWidth="1"/>
    <col min="12559" max="12559" width="4.26953125" style="1" customWidth="1"/>
    <col min="12560" max="12560" width="9.1796875" style="1"/>
    <col min="12561" max="12561" width="5.54296875" style="1" customWidth="1"/>
    <col min="12562" max="12564" width="9.1796875" style="1"/>
    <col min="12565" max="12565" width="9.81640625" style="1" bestFit="1" customWidth="1"/>
    <col min="12566" max="12572" width="12.54296875" style="1" bestFit="1" customWidth="1"/>
    <col min="12573" max="12573" width="9.1796875" style="1"/>
    <col min="12574" max="12575" width="9.7265625" style="1" bestFit="1" customWidth="1"/>
    <col min="12576" max="12576" width="13" style="1" bestFit="1" customWidth="1"/>
    <col min="12577" max="12794" width="9.1796875" style="1"/>
    <col min="12795" max="12795" width="3.26953125" style="1" customWidth="1"/>
    <col min="12796" max="12801" width="11" style="1" customWidth="1"/>
    <col min="12802" max="12802" width="2.453125" style="1" customWidth="1"/>
    <col min="12803" max="12803" width="4.81640625" style="1" customWidth="1"/>
    <col min="12804" max="12806" width="11" style="1" customWidth="1"/>
    <col min="12807" max="12807" width="2.453125" style="1" customWidth="1"/>
    <col min="12808" max="12808" width="9.54296875" style="1" customWidth="1"/>
    <col min="12809" max="12812" width="9" style="1" customWidth="1"/>
    <col min="12813" max="12813" width="6.26953125" style="1" customWidth="1"/>
    <col min="12814" max="12814" width="9" style="1" customWidth="1"/>
    <col min="12815" max="12815" width="4.26953125" style="1" customWidth="1"/>
    <col min="12816" max="12816" width="9.1796875" style="1"/>
    <col min="12817" max="12817" width="5.54296875" style="1" customWidth="1"/>
    <col min="12818" max="12820" width="9.1796875" style="1"/>
    <col min="12821" max="12821" width="9.81640625" style="1" bestFit="1" customWidth="1"/>
    <col min="12822" max="12828" width="12.54296875" style="1" bestFit="1" customWidth="1"/>
    <col min="12829" max="12829" width="9.1796875" style="1"/>
    <col min="12830" max="12831" width="9.7265625" style="1" bestFit="1" customWidth="1"/>
    <col min="12832" max="12832" width="13" style="1" bestFit="1" customWidth="1"/>
    <col min="12833" max="13050" width="9.1796875" style="1"/>
    <col min="13051" max="13051" width="3.26953125" style="1" customWidth="1"/>
    <col min="13052" max="13057" width="11" style="1" customWidth="1"/>
    <col min="13058" max="13058" width="2.453125" style="1" customWidth="1"/>
    <col min="13059" max="13059" width="4.81640625" style="1" customWidth="1"/>
    <col min="13060" max="13062" width="11" style="1" customWidth="1"/>
    <col min="13063" max="13063" width="2.453125" style="1" customWidth="1"/>
    <col min="13064" max="13064" width="9.54296875" style="1" customWidth="1"/>
    <col min="13065" max="13068" width="9" style="1" customWidth="1"/>
    <col min="13069" max="13069" width="6.26953125" style="1" customWidth="1"/>
    <col min="13070" max="13070" width="9" style="1" customWidth="1"/>
    <col min="13071" max="13071" width="4.26953125" style="1" customWidth="1"/>
    <col min="13072" max="13072" width="9.1796875" style="1"/>
    <col min="13073" max="13073" width="5.54296875" style="1" customWidth="1"/>
    <col min="13074" max="13076" width="9.1796875" style="1"/>
    <col min="13077" max="13077" width="9.81640625" style="1" bestFit="1" customWidth="1"/>
    <col min="13078" max="13084" width="12.54296875" style="1" bestFit="1" customWidth="1"/>
    <col min="13085" max="13085" width="9.1796875" style="1"/>
    <col min="13086" max="13087" width="9.7265625" style="1" bestFit="1" customWidth="1"/>
    <col min="13088" max="13088" width="13" style="1" bestFit="1" customWidth="1"/>
    <col min="13089" max="13306" width="9.1796875" style="1"/>
    <col min="13307" max="13307" width="3.26953125" style="1" customWidth="1"/>
    <col min="13308" max="13313" width="11" style="1" customWidth="1"/>
    <col min="13314" max="13314" width="2.453125" style="1" customWidth="1"/>
    <col min="13315" max="13315" width="4.81640625" style="1" customWidth="1"/>
    <col min="13316" max="13318" width="11" style="1" customWidth="1"/>
    <col min="13319" max="13319" width="2.453125" style="1" customWidth="1"/>
    <col min="13320" max="13320" width="9.54296875" style="1" customWidth="1"/>
    <col min="13321" max="13324" width="9" style="1" customWidth="1"/>
    <col min="13325" max="13325" width="6.26953125" style="1" customWidth="1"/>
    <col min="13326" max="13326" width="9" style="1" customWidth="1"/>
    <col min="13327" max="13327" width="4.26953125" style="1" customWidth="1"/>
    <col min="13328" max="13328" width="9.1796875" style="1"/>
    <col min="13329" max="13329" width="5.54296875" style="1" customWidth="1"/>
    <col min="13330" max="13332" width="9.1796875" style="1"/>
    <col min="13333" max="13333" width="9.81640625" style="1" bestFit="1" customWidth="1"/>
    <col min="13334" max="13340" width="12.54296875" style="1" bestFit="1" customWidth="1"/>
    <col min="13341" max="13341" width="9.1796875" style="1"/>
    <col min="13342" max="13343" width="9.7265625" style="1" bestFit="1" customWidth="1"/>
    <col min="13344" max="13344" width="13" style="1" bestFit="1" customWidth="1"/>
    <col min="13345" max="13562" width="9.1796875" style="1"/>
    <col min="13563" max="13563" width="3.26953125" style="1" customWidth="1"/>
    <col min="13564" max="13569" width="11" style="1" customWidth="1"/>
    <col min="13570" max="13570" width="2.453125" style="1" customWidth="1"/>
    <col min="13571" max="13571" width="4.81640625" style="1" customWidth="1"/>
    <col min="13572" max="13574" width="11" style="1" customWidth="1"/>
    <col min="13575" max="13575" width="2.453125" style="1" customWidth="1"/>
    <col min="13576" max="13576" width="9.54296875" style="1" customWidth="1"/>
    <col min="13577" max="13580" width="9" style="1" customWidth="1"/>
    <col min="13581" max="13581" width="6.26953125" style="1" customWidth="1"/>
    <col min="13582" max="13582" width="9" style="1" customWidth="1"/>
    <col min="13583" max="13583" width="4.26953125" style="1" customWidth="1"/>
    <col min="13584" max="13584" width="9.1796875" style="1"/>
    <col min="13585" max="13585" width="5.54296875" style="1" customWidth="1"/>
    <col min="13586" max="13588" width="9.1796875" style="1"/>
    <col min="13589" max="13589" width="9.81640625" style="1" bestFit="1" customWidth="1"/>
    <col min="13590" max="13596" width="12.54296875" style="1" bestFit="1" customWidth="1"/>
    <col min="13597" max="13597" width="9.1796875" style="1"/>
    <col min="13598" max="13599" width="9.7265625" style="1" bestFit="1" customWidth="1"/>
    <col min="13600" max="13600" width="13" style="1" bestFit="1" customWidth="1"/>
    <col min="13601" max="13818" width="9.1796875" style="1"/>
    <col min="13819" max="13819" width="3.26953125" style="1" customWidth="1"/>
    <col min="13820" max="13825" width="11" style="1" customWidth="1"/>
    <col min="13826" max="13826" width="2.453125" style="1" customWidth="1"/>
    <col min="13827" max="13827" width="4.81640625" style="1" customWidth="1"/>
    <col min="13828" max="13830" width="11" style="1" customWidth="1"/>
    <col min="13831" max="13831" width="2.453125" style="1" customWidth="1"/>
    <col min="13832" max="13832" width="9.54296875" style="1" customWidth="1"/>
    <col min="13833" max="13836" width="9" style="1" customWidth="1"/>
    <col min="13837" max="13837" width="6.26953125" style="1" customWidth="1"/>
    <col min="13838" max="13838" width="9" style="1" customWidth="1"/>
    <col min="13839" max="13839" width="4.26953125" style="1" customWidth="1"/>
    <col min="13840" max="13840" width="9.1796875" style="1"/>
    <col min="13841" max="13841" width="5.54296875" style="1" customWidth="1"/>
    <col min="13842" max="13844" width="9.1796875" style="1"/>
    <col min="13845" max="13845" width="9.81640625" style="1" bestFit="1" customWidth="1"/>
    <col min="13846" max="13852" width="12.54296875" style="1" bestFit="1" customWidth="1"/>
    <col min="13853" max="13853" width="9.1796875" style="1"/>
    <col min="13854" max="13855" width="9.7265625" style="1" bestFit="1" customWidth="1"/>
    <col min="13856" max="13856" width="13" style="1" bestFit="1" customWidth="1"/>
    <col min="13857" max="14074" width="9.1796875" style="1"/>
    <col min="14075" max="14075" width="3.26953125" style="1" customWidth="1"/>
    <col min="14076" max="14081" width="11" style="1" customWidth="1"/>
    <col min="14082" max="14082" width="2.453125" style="1" customWidth="1"/>
    <col min="14083" max="14083" width="4.81640625" style="1" customWidth="1"/>
    <col min="14084" max="14086" width="11" style="1" customWidth="1"/>
    <col min="14087" max="14087" width="2.453125" style="1" customWidth="1"/>
    <col min="14088" max="14088" width="9.54296875" style="1" customWidth="1"/>
    <col min="14089" max="14092" width="9" style="1" customWidth="1"/>
    <col min="14093" max="14093" width="6.26953125" style="1" customWidth="1"/>
    <col min="14094" max="14094" width="9" style="1" customWidth="1"/>
    <col min="14095" max="14095" width="4.26953125" style="1" customWidth="1"/>
    <col min="14096" max="14096" width="9.1796875" style="1"/>
    <col min="14097" max="14097" width="5.54296875" style="1" customWidth="1"/>
    <col min="14098" max="14100" width="9.1796875" style="1"/>
    <col min="14101" max="14101" width="9.81640625" style="1" bestFit="1" customWidth="1"/>
    <col min="14102" max="14108" width="12.54296875" style="1" bestFit="1" customWidth="1"/>
    <col min="14109" max="14109" width="9.1796875" style="1"/>
    <col min="14110" max="14111" width="9.7265625" style="1" bestFit="1" customWidth="1"/>
    <col min="14112" max="14112" width="13" style="1" bestFit="1" customWidth="1"/>
    <col min="14113" max="14330" width="9.1796875" style="1"/>
    <col min="14331" max="14331" width="3.26953125" style="1" customWidth="1"/>
    <col min="14332" max="14337" width="11" style="1" customWidth="1"/>
    <col min="14338" max="14338" width="2.453125" style="1" customWidth="1"/>
    <col min="14339" max="14339" width="4.81640625" style="1" customWidth="1"/>
    <col min="14340" max="14342" width="11" style="1" customWidth="1"/>
    <col min="14343" max="14343" width="2.453125" style="1" customWidth="1"/>
    <col min="14344" max="14344" width="9.54296875" style="1" customWidth="1"/>
    <col min="14345" max="14348" width="9" style="1" customWidth="1"/>
    <col min="14349" max="14349" width="6.26953125" style="1" customWidth="1"/>
    <col min="14350" max="14350" width="9" style="1" customWidth="1"/>
    <col min="14351" max="14351" width="4.26953125" style="1" customWidth="1"/>
    <col min="14352" max="14352" width="9.1796875" style="1"/>
    <col min="14353" max="14353" width="5.54296875" style="1" customWidth="1"/>
    <col min="14354" max="14356" width="9.1796875" style="1"/>
    <col min="14357" max="14357" width="9.81640625" style="1" bestFit="1" customWidth="1"/>
    <col min="14358" max="14364" width="12.54296875" style="1" bestFit="1" customWidth="1"/>
    <col min="14365" max="14365" width="9.1796875" style="1"/>
    <col min="14366" max="14367" width="9.7265625" style="1" bestFit="1" customWidth="1"/>
    <col min="14368" max="14368" width="13" style="1" bestFit="1" customWidth="1"/>
    <col min="14369" max="14586" width="9.1796875" style="1"/>
    <col min="14587" max="14587" width="3.26953125" style="1" customWidth="1"/>
    <col min="14588" max="14593" width="11" style="1" customWidth="1"/>
    <col min="14594" max="14594" width="2.453125" style="1" customWidth="1"/>
    <col min="14595" max="14595" width="4.81640625" style="1" customWidth="1"/>
    <col min="14596" max="14598" width="11" style="1" customWidth="1"/>
    <col min="14599" max="14599" width="2.453125" style="1" customWidth="1"/>
    <col min="14600" max="14600" width="9.54296875" style="1" customWidth="1"/>
    <col min="14601" max="14604" width="9" style="1" customWidth="1"/>
    <col min="14605" max="14605" width="6.26953125" style="1" customWidth="1"/>
    <col min="14606" max="14606" width="9" style="1" customWidth="1"/>
    <col min="14607" max="14607" width="4.26953125" style="1" customWidth="1"/>
    <col min="14608" max="14608" width="9.1796875" style="1"/>
    <col min="14609" max="14609" width="5.54296875" style="1" customWidth="1"/>
    <col min="14610" max="14612" width="9.1796875" style="1"/>
    <col min="14613" max="14613" width="9.81640625" style="1" bestFit="1" customWidth="1"/>
    <col min="14614" max="14620" width="12.54296875" style="1" bestFit="1" customWidth="1"/>
    <col min="14621" max="14621" width="9.1796875" style="1"/>
    <col min="14622" max="14623" width="9.7265625" style="1" bestFit="1" customWidth="1"/>
    <col min="14624" max="14624" width="13" style="1" bestFit="1" customWidth="1"/>
    <col min="14625" max="14842" width="9.1796875" style="1"/>
    <col min="14843" max="14843" width="3.26953125" style="1" customWidth="1"/>
    <col min="14844" max="14849" width="11" style="1" customWidth="1"/>
    <col min="14850" max="14850" width="2.453125" style="1" customWidth="1"/>
    <col min="14851" max="14851" width="4.81640625" style="1" customWidth="1"/>
    <col min="14852" max="14854" width="11" style="1" customWidth="1"/>
    <col min="14855" max="14855" width="2.453125" style="1" customWidth="1"/>
    <col min="14856" max="14856" width="9.54296875" style="1" customWidth="1"/>
    <col min="14857" max="14860" width="9" style="1" customWidth="1"/>
    <col min="14861" max="14861" width="6.26953125" style="1" customWidth="1"/>
    <col min="14862" max="14862" width="9" style="1" customWidth="1"/>
    <col min="14863" max="14863" width="4.26953125" style="1" customWidth="1"/>
    <col min="14864" max="14864" width="9.1796875" style="1"/>
    <col min="14865" max="14865" width="5.54296875" style="1" customWidth="1"/>
    <col min="14866" max="14868" width="9.1796875" style="1"/>
    <col min="14869" max="14869" width="9.81640625" style="1" bestFit="1" customWidth="1"/>
    <col min="14870" max="14876" width="12.54296875" style="1" bestFit="1" customWidth="1"/>
    <col min="14877" max="14877" width="9.1796875" style="1"/>
    <col min="14878" max="14879" width="9.7265625" style="1" bestFit="1" customWidth="1"/>
    <col min="14880" max="14880" width="13" style="1" bestFit="1" customWidth="1"/>
    <col min="14881" max="15098" width="9.1796875" style="1"/>
    <col min="15099" max="15099" width="3.26953125" style="1" customWidth="1"/>
    <col min="15100" max="15105" width="11" style="1" customWidth="1"/>
    <col min="15106" max="15106" width="2.453125" style="1" customWidth="1"/>
    <col min="15107" max="15107" width="4.81640625" style="1" customWidth="1"/>
    <col min="15108" max="15110" width="11" style="1" customWidth="1"/>
    <col min="15111" max="15111" width="2.453125" style="1" customWidth="1"/>
    <col min="15112" max="15112" width="9.54296875" style="1" customWidth="1"/>
    <col min="15113" max="15116" width="9" style="1" customWidth="1"/>
    <col min="15117" max="15117" width="6.26953125" style="1" customWidth="1"/>
    <col min="15118" max="15118" width="9" style="1" customWidth="1"/>
    <col min="15119" max="15119" width="4.26953125" style="1" customWidth="1"/>
    <col min="15120" max="15120" width="9.1796875" style="1"/>
    <col min="15121" max="15121" width="5.54296875" style="1" customWidth="1"/>
    <col min="15122" max="15124" width="9.1796875" style="1"/>
    <col min="15125" max="15125" width="9.81640625" style="1" bestFit="1" customWidth="1"/>
    <col min="15126" max="15132" width="12.54296875" style="1" bestFit="1" customWidth="1"/>
    <col min="15133" max="15133" width="9.1796875" style="1"/>
    <col min="15134" max="15135" width="9.7265625" style="1" bestFit="1" customWidth="1"/>
    <col min="15136" max="15136" width="13" style="1" bestFit="1" customWidth="1"/>
    <col min="15137" max="15354" width="9.1796875" style="1"/>
    <col min="15355" max="15355" width="3.26953125" style="1" customWidth="1"/>
    <col min="15356" max="15361" width="11" style="1" customWidth="1"/>
    <col min="15362" max="15362" width="2.453125" style="1" customWidth="1"/>
    <col min="15363" max="15363" width="4.81640625" style="1" customWidth="1"/>
    <col min="15364" max="15366" width="11" style="1" customWidth="1"/>
    <col min="15367" max="15367" width="2.453125" style="1" customWidth="1"/>
    <col min="15368" max="15368" width="9.54296875" style="1" customWidth="1"/>
    <col min="15369" max="15372" width="9" style="1" customWidth="1"/>
    <col min="15373" max="15373" width="6.26953125" style="1" customWidth="1"/>
    <col min="15374" max="15374" width="9" style="1" customWidth="1"/>
    <col min="15375" max="15375" width="4.26953125" style="1" customWidth="1"/>
    <col min="15376" max="15376" width="9.1796875" style="1"/>
    <col min="15377" max="15377" width="5.54296875" style="1" customWidth="1"/>
    <col min="15378" max="15380" width="9.1796875" style="1"/>
    <col min="15381" max="15381" width="9.81640625" style="1" bestFit="1" customWidth="1"/>
    <col min="15382" max="15388" width="12.54296875" style="1" bestFit="1" customWidth="1"/>
    <col min="15389" max="15389" width="9.1796875" style="1"/>
    <col min="15390" max="15391" width="9.7265625" style="1" bestFit="1" customWidth="1"/>
    <col min="15392" max="15392" width="13" style="1" bestFit="1" customWidth="1"/>
    <col min="15393" max="15610" width="9.1796875" style="1"/>
    <col min="15611" max="15611" width="3.26953125" style="1" customWidth="1"/>
    <col min="15612" max="15617" width="11" style="1" customWidth="1"/>
    <col min="15618" max="15618" width="2.453125" style="1" customWidth="1"/>
    <col min="15619" max="15619" width="4.81640625" style="1" customWidth="1"/>
    <col min="15620" max="15622" width="11" style="1" customWidth="1"/>
    <col min="15623" max="15623" width="2.453125" style="1" customWidth="1"/>
    <col min="15624" max="15624" width="9.54296875" style="1" customWidth="1"/>
    <col min="15625" max="15628" width="9" style="1" customWidth="1"/>
    <col min="15629" max="15629" width="6.26953125" style="1" customWidth="1"/>
    <col min="15630" max="15630" width="9" style="1" customWidth="1"/>
    <col min="15631" max="15631" width="4.26953125" style="1" customWidth="1"/>
    <col min="15632" max="15632" width="9.1796875" style="1"/>
    <col min="15633" max="15633" width="5.54296875" style="1" customWidth="1"/>
    <col min="15634" max="15636" width="9.1796875" style="1"/>
    <col min="15637" max="15637" width="9.81640625" style="1" bestFit="1" customWidth="1"/>
    <col min="15638" max="15644" width="12.54296875" style="1" bestFit="1" customWidth="1"/>
    <col min="15645" max="15645" width="9.1796875" style="1"/>
    <col min="15646" max="15647" width="9.7265625" style="1" bestFit="1" customWidth="1"/>
    <col min="15648" max="15648" width="13" style="1" bestFit="1" customWidth="1"/>
    <col min="15649" max="15866" width="9.1796875" style="1"/>
    <col min="15867" max="15867" width="3.26953125" style="1" customWidth="1"/>
    <col min="15868" max="15873" width="11" style="1" customWidth="1"/>
    <col min="15874" max="15874" width="2.453125" style="1" customWidth="1"/>
    <col min="15875" max="15875" width="4.81640625" style="1" customWidth="1"/>
    <col min="15876" max="15878" width="11" style="1" customWidth="1"/>
    <col min="15879" max="15879" width="2.453125" style="1" customWidth="1"/>
    <col min="15880" max="15880" width="9.54296875" style="1" customWidth="1"/>
    <col min="15881" max="15884" width="9" style="1" customWidth="1"/>
    <col min="15885" max="15885" width="6.26953125" style="1" customWidth="1"/>
    <col min="15886" max="15886" width="9" style="1" customWidth="1"/>
    <col min="15887" max="15887" width="4.26953125" style="1" customWidth="1"/>
    <col min="15888" max="15888" width="9.1796875" style="1"/>
    <col min="15889" max="15889" width="5.54296875" style="1" customWidth="1"/>
    <col min="15890" max="15892" width="9.1796875" style="1"/>
    <col min="15893" max="15893" width="9.81640625" style="1" bestFit="1" customWidth="1"/>
    <col min="15894" max="15900" width="12.54296875" style="1" bestFit="1" customWidth="1"/>
    <col min="15901" max="15901" width="9.1796875" style="1"/>
    <col min="15902" max="15903" width="9.7265625" style="1" bestFit="1" customWidth="1"/>
    <col min="15904" max="15904" width="13" style="1" bestFit="1" customWidth="1"/>
    <col min="15905" max="16122" width="9.1796875" style="1"/>
    <col min="16123" max="16123" width="3.26953125" style="1" customWidth="1"/>
    <col min="16124" max="16129" width="11" style="1" customWidth="1"/>
    <col min="16130" max="16130" width="2.453125" style="1" customWidth="1"/>
    <col min="16131" max="16131" width="4.81640625" style="1" customWidth="1"/>
    <col min="16132" max="16134" width="11" style="1" customWidth="1"/>
    <col min="16135" max="16135" width="2.453125" style="1" customWidth="1"/>
    <col min="16136" max="16136" width="9.54296875" style="1" customWidth="1"/>
    <col min="16137" max="16140" width="9" style="1" customWidth="1"/>
    <col min="16141" max="16141" width="6.26953125" style="1" customWidth="1"/>
    <col min="16142" max="16142" width="9" style="1" customWidth="1"/>
    <col min="16143" max="16143" width="4.26953125" style="1" customWidth="1"/>
    <col min="16144" max="16144" width="9.1796875" style="1"/>
    <col min="16145" max="16145" width="5.54296875" style="1" customWidth="1"/>
    <col min="16146" max="16148" width="9.1796875" style="1"/>
    <col min="16149" max="16149" width="9.81640625" style="1" bestFit="1" customWidth="1"/>
    <col min="16150" max="16156" width="12.54296875" style="1" bestFit="1" customWidth="1"/>
    <col min="16157" max="16157" width="9.1796875" style="1"/>
    <col min="16158" max="16159" width="9.7265625" style="1" bestFit="1" customWidth="1"/>
    <col min="16160" max="16160" width="13" style="1" bestFit="1" customWidth="1"/>
    <col min="16161" max="16384" width="9.1796875" style="1"/>
  </cols>
  <sheetData>
    <row r="1" spans="1:15" ht="13" thickBot="1">
      <c r="D1" s="2"/>
      <c r="E1" s="35" t="s">
        <v>12</v>
      </c>
      <c r="F1" s="2"/>
      <c r="G1" s="2"/>
      <c r="H1" s="2"/>
      <c r="I1" s="2"/>
      <c r="K1" s="3" t="s">
        <v>4</v>
      </c>
      <c r="L1" s="4"/>
      <c r="M1" s="4"/>
    </row>
    <row r="2" spans="1:15" s="5" customFormat="1" ht="13" thickBot="1">
      <c r="A2" s="1" t="s">
        <v>19</v>
      </c>
      <c r="E2" s="7">
        <v>0</v>
      </c>
      <c r="F2" s="65">
        <v>1</v>
      </c>
      <c r="G2" s="9">
        <v>2</v>
      </c>
      <c r="H2" s="10">
        <v>3</v>
      </c>
      <c r="I2" s="36"/>
      <c r="K2" s="7">
        <v>1</v>
      </c>
      <c r="L2" s="8">
        <v>2</v>
      </c>
      <c r="M2" s="11">
        <v>3</v>
      </c>
    </row>
    <row r="3" spans="1:15" s="5" customFormat="1">
      <c r="A3" s="64" t="s">
        <v>20</v>
      </c>
      <c r="C3" s="6">
        <v>1.1000000000000001</v>
      </c>
      <c r="D3" s="1">
        <v>1</v>
      </c>
      <c r="E3" s="12">
        <v>1</v>
      </c>
      <c r="F3" s="66">
        <v>1.0900000000000001</v>
      </c>
      <c r="G3" s="13">
        <v>1.08</v>
      </c>
      <c r="H3" s="12">
        <v>1.34</v>
      </c>
      <c r="I3" s="12"/>
      <c r="J3" s="34">
        <v>1</v>
      </c>
      <c r="K3" s="14">
        <f t="shared" ref="K3:M10" si="0">MAX($C$3-F3,0)</f>
        <v>1.0000000000000009E-2</v>
      </c>
      <c r="L3" s="33">
        <f t="shared" si="0"/>
        <v>2.0000000000000018E-2</v>
      </c>
      <c r="M3" s="15">
        <f t="shared" si="0"/>
        <v>0</v>
      </c>
    </row>
    <row r="4" spans="1:15">
      <c r="A4" s="1" t="s">
        <v>21</v>
      </c>
      <c r="C4" s="63">
        <v>0.06</v>
      </c>
      <c r="D4" s="1">
        <v>2</v>
      </c>
      <c r="E4" s="12">
        <v>1</v>
      </c>
      <c r="F4" s="66">
        <v>1.1599999999999999</v>
      </c>
      <c r="G4" s="13">
        <v>1.26</v>
      </c>
      <c r="H4" s="12">
        <v>1.54</v>
      </c>
      <c r="I4" s="12"/>
      <c r="J4" s="1">
        <v>2</v>
      </c>
      <c r="K4" s="14">
        <f t="shared" si="0"/>
        <v>0</v>
      </c>
      <c r="L4" s="14">
        <f t="shared" si="0"/>
        <v>0</v>
      </c>
      <c r="M4" s="15">
        <f t="shared" si="0"/>
        <v>0</v>
      </c>
      <c r="O4" s="5"/>
    </row>
    <row r="5" spans="1:15">
      <c r="A5" s="37" t="s">
        <v>22</v>
      </c>
      <c r="B5" s="5"/>
      <c r="C5" s="6">
        <f>EXP(-C4)</f>
        <v>0.94176453358424872</v>
      </c>
      <c r="D5" s="1">
        <v>3</v>
      </c>
      <c r="E5" s="12">
        <v>1</v>
      </c>
      <c r="F5" s="66">
        <v>1.22</v>
      </c>
      <c r="G5" s="13">
        <v>1.07</v>
      </c>
      <c r="H5" s="12">
        <v>1.03</v>
      </c>
      <c r="I5" s="12"/>
      <c r="J5" s="34">
        <v>3</v>
      </c>
      <c r="K5" s="14">
        <f t="shared" si="0"/>
        <v>0</v>
      </c>
      <c r="L5" s="33">
        <f t="shared" si="0"/>
        <v>3.0000000000000027E-2</v>
      </c>
      <c r="M5" s="15">
        <f t="shared" si="0"/>
        <v>7.0000000000000062E-2</v>
      </c>
      <c r="O5" s="5"/>
    </row>
    <row r="6" spans="1:15">
      <c r="C6" s="16"/>
      <c r="D6" s="1">
        <v>4</v>
      </c>
      <c r="E6" s="12">
        <v>1</v>
      </c>
      <c r="F6" s="66">
        <v>0.93</v>
      </c>
      <c r="G6" s="13">
        <v>0.97</v>
      </c>
      <c r="H6" s="12">
        <v>0.92</v>
      </c>
      <c r="I6" s="12"/>
      <c r="J6" s="34">
        <v>4</v>
      </c>
      <c r="K6" s="14">
        <f t="shared" si="0"/>
        <v>0.17000000000000004</v>
      </c>
      <c r="L6" s="33">
        <f t="shared" si="0"/>
        <v>0.13000000000000012</v>
      </c>
      <c r="M6" s="15">
        <f t="shared" si="0"/>
        <v>0.18000000000000005</v>
      </c>
      <c r="O6" s="5"/>
    </row>
    <row r="7" spans="1:15">
      <c r="C7" s="16"/>
      <c r="D7" s="1">
        <v>5</v>
      </c>
      <c r="E7" s="12">
        <v>1</v>
      </c>
      <c r="F7" s="66">
        <v>1.1100000000000001</v>
      </c>
      <c r="G7" s="13">
        <v>1.56</v>
      </c>
      <c r="H7" s="12">
        <v>1.52</v>
      </c>
      <c r="I7" s="12"/>
      <c r="J7" s="1">
        <v>5</v>
      </c>
      <c r="K7" s="14">
        <f t="shared" si="0"/>
        <v>0</v>
      </c>
      <c r="L7" s="14">
        <f t="shared" si="0"/>
        <v>0</v>
      </c>
      <c r="M7" s="15">
        <f t="shared" si="0"/>
        <v>0</v>
      </c>
      <c r="O7" s="5"/>
    </row>
    <row r="8" spans="1:15">
      <c r="C8" s="16"/>
      <c r="D8" s="1">
        <v>6</v>
      </c>
      <c r="E8" s="12">
        <v>1</v>
      </c>
      <c r="F8" s="66">
        <v>0.76</v>
      </c>
      <c r="G8" s="13">
        <v>0.77</v>
      </c>
      <c r="H8" s="12">
        <v>0.9</v>
      </c>
      <c r="I8" s="12"/>
      <c r="J8" s="34">
        <v>6</v>
      </c>
      <c r="K8" s="14">
        <f t="shared" si="0"/>
        <v>0.34000000000000008</v>
      </c>
      <c r="L8" s="33">
        <f t="shared" si="0"/>
        <v>0.33000000000000007</v>
      </c>
      <c r="M8" s="15">
        <f t="shared" si="0"/>
        <v>0.20000000000000007</v>
      </c>
      <c r="O8" s="5"/>
    </row>
    <row r="9" spans="1:15">
      <c r="C9" s="16"/>
      <c r="D9" s="1">
        <v>7</v>
      </c>
      <c r="E9" s="12">
        <v>1</v>
      </c>
      <c r="F9" s="66">
        <v>0.92</v>
      </c>
      <c r="G9" s="13">
        <v>0.84</v>
      </c>
      <c r="H9" s="12">
        <v>1.01</v>
      </c>
      <c r="I9" s="12"/>
      <c r="J9" s="34">
        <v>7</v>
      </c>
      <c r="K9" s="14">
        <f t="shared" si="0"/>
        <v>0.18000000000000005</v>
      </c>
      <c r="L9" s="33">
        <f t="shared" si="0"/>
        <v>0.26000000000000012</v>
      </c>
      <c r="M9" s="15">
        <f t="shared" si="0"/>
        <v>9.000000000000008E-2</v>
      </c>
      <c r="O9" s="5"/>
    </row>
    <row r="10" spans="1:15" ht="14.25" customHeight="1">
      <c r="C10" s="16"/>
      <c r="D10" s="1">
        <v>8</v>
      </c>
      <c r="E10" s="12">
        <v>1</v>
      </c>
      <c r="F10" s="66">
        <v>0.88</v>
      </c>
      <c r="G10" s="13">
        <v>1.22</v>
      </c>
      <c r="H10" s="12">
        <v>1.34</v>
      </c>
      <c r="I10" s="12"/>
      <c r="J10" s="1">
        <v>8</v>
      </c>
      <c r="K10" s="14">
        <f t="shared" si="0"/>
        <v>0.22000000000000008</v>
      </c>
      <c r="L10" s="14">
        <f t="shared" si="0"/>
        <v>0</v>
      </c>
      <c r="M10" s="15">
        <f t="shared" si="0"/>
        <v>0</v>
      </c>
      <c r="O10" s="5"/>
    </row>
    <row r="11" spans="1:15" ht="13">
      <c r="H11" s="17"/>
      <c r="I11" s="17"/>
      <c r="K11" s="18"/>
      <c r="L11" s="18"/>
      <c r="M11" s="18"/>
      <c r="O11" s="5"/>
    </row>
    <row r="12" spans="1:15">
      <c r="K12" s="19"/>
      <c r="O12" s="5"/>
    </row>
    <row r="13" spans="1:15" ht="13" thickBot="1">
      <c r="A13" s="20" t="s">
        <v>13</v>
      </c>
      <c r="K13" s="20" t="s">
        <v>5</v>
      </c>
      <c r="O13" s="5"/>
    </row>
    <row r="14" spans="1:15" ht="13" thickBot="1">
      <c r="C14" s="21">
        <v>3</v>
      </c>
      <c r="D14" s="22">
        <v>2</v>
      </c>
      <c r="F14" s="5" t="s">
        <v>6</v>
      </c>
      <c r="G14" s="23">
        <v>2</v>
      </c>
      <c r="H14" s="24" t="s">
        <v>7</v>
      </c>
      <c r="I14" s="5"/>
      <c r="K14" s="54">
        <v>1</v>
      </c>
      <c r="L14" s="55">
        <v>2</v>
      </c>
      <c r="M14" s="56">
        <v>3</v>
      </c>
    </row>
    <row r="15" spans="1:15" ht="13" thickBot="1">
      <c r="C15" s="25" t="s">
        <v>15</v>
      </c>
      <c r="D15" s="41" t="s">
        <v>14</v>
      </c>
      <c r="E15" s="26" t="s">
        <v>3</v>
      </c>
      <c r="F15" s="4" t="s">
        <v>8</v>
      </c>
      <c r="G15" s="27" t="s">
        <v>9</v>
      </c>
      <c r="H15" s="4" t="s">
        <v>10</v>
      </c>
      <c r="I15" s="5"/>
      <c r="J15" s="43">
        <v>1</v>
      </c>
      <c r="K15" s="57">
        <v>1.0000000000000009E-2</v>
      </c>
      <c r="L15" s="45">
        <v>0</v>
      </c>
      <c r="M15" s="46">
        <v>0</v>
      </c>
    </row>
    <row r="16" spans="1:15">
      <c r="B16" s="34">
        <v>1</v>
      </c>
      <c r="C16" s="38">
        <f>M3*$C$5</f>
        <v>0</v>
      </c>
      <c r="D16" s="39">
        <f>G3</f>
        <v>1.08</v>
      </c>
      <c r="E16" s="16">
        <f t="shared" ref="E16:E20" si="1">D16^2</f>
        <v>1.1664000000000001</v>
      </c>
      <c r="F16" s="16">
        <f>$F$22+$E$22*D16+$D$22*E16</f>
        <v>3.6740560851208137E-2</v>
      </c>
      <c r="G16" s="29">
        <f>$C$3-D16</f>
        <v>2.0000000000000018E-2</v>
      </c>
      <c r="H16" s="5" t="str">
        <f>IF(G16&gt;F16,"○","-")</f>
        <v>-</v>
      </c>
      <c r="I16" s="5"/>
      <c r="J16" s="1">
        <v>2</v>
      </c>
      <c r="K16" s="28">
        <v>0</v>
      </c>
      <c r="L16" s="47">
        <v>0</v>
      </c>
      <c r="M16" s="48">
        <v>0</v>
      </c>
    </row>
    <row r="17" spans="1:15">
      <c r="B17" s="34">
        <v>3</v>
      </c>
      <c r="C17" s="38">
        <f>M5*$C$5</f>
        <v>6.5923517350897465E-2</v>
      </c>
      <c r="D17" s="39">
        <f>G5</f>
        <v>1.07</v>
      </c>
      <c r="E17" s="16">
        <f t="shared" si="1"/>
        <v>1.1449</v>
      </c>
      <c r="F17" s="16">
        <f>$F$22+$E$22*D17+$D$22*E17</f>
        <v>4.5898342525892311E-2</v>
      </c>
      <c r="G17" s="29">
        <f>$C$3-D17</f>
        <v>3.0000000000000027E-2</v>
      </c>
      <c r="H17" s="5" t="str">
        <f t="shared" ref="H17:H20" si="2">IF(G17&gt;F17,"○","-")</f>
        <v>-</v>
      </c>
      <c r="I17" s="5"/>
      <c r="J17" s="1">
        <v>3</v>
      </c>
      <c r="K17" s="28">
        <v>0</v>
      </c>
      <c r="L17" s="49">
        <v>0</v>
      </c>
      <c r="M17" s="48">
        <v>7.0000000000000062E-2</v>
      </c>
    </row>
    <row r="18" spans="1:15">
      <c r="B18" s="34">
        <v>4</v>
      </c>
      <c r="C18" s="38">
        <f>M6*$C$5</f>
        <v>0.16951761604516483</v>
      </c>
      <c r="D18" s="39">
        <f>G6</f>
        <v>0.97</v>
      </c>
      <c r="E18" s="16">
        <f t="shared" si="1"/>
        <v>0.94089999999999996</v>
      </c>
      <c r="F18" s="16">
        <f>$F$22+$E$22*D18+$D$22*E18</f>
        <v>0.11752682126037528</v>
      </c>
      <c r="G18" s="29">
        <f>$C$3-D18</f>
        <v>0.13000000000000012</v>
      </c>
      <c r="H18" s="5" t="str">
        <f t="shared" si="2"/>
        <v>○</v>
      </c>
      <c r="I18" s="5"/>
      <c r="J18" s="43">
        <v>4</v>
      </c>
      <c r="K18" s="57">
        <v>0.17000000000000004</v>
      </c>
      <c r="L18" s="50">
        <v>0.13000000000000012</v>
      </c>
      <c r="M18" s="51">
        <v>0</v>
      </c>
    </row>
    <row r="19" spans="1:15">
      <c r="B19" s="34">
        <v>6</v>
      </c>
      <c r="C19" s="38">
        <f>M8*$C$5</f>
        <v>0.18835290671684982</v>
      </c>
      <c r="D19" s="39">
        <f>G8</f>
        <v>0.77</v>
      </c>
      <c r="E19" s="16">
        <f t="shared" si="1"/>
        <v>0.59289999999999998</v>
      </c>
      <c r="F19" s="16">
        <f>$F$22+$E$22*D19+$D$22*E19</f>
        <v>0.15196920775279432</v>
      </c>
      <c r="G19" s="29">
        <f>$C$3-D19</f>
        <v>0.33000000000000007</v>
      </c>
      <c r="H19" s="5" t="str">
        <f t="shared" si="2"/>
        <v>○</v>
      </c>
      <c r="I19" s="5"/>
      <c r="J19" s="1">
        <v>5</v>
      </c>
      <c r="K19" s="28">
        <v>0</v>
      </c>
      <c r="L19" s="47">
        <v>0</v>
      </c>
      <c r="M19" s="48">
        <v>0</v>
      </c>
    </row>
    <row r="20" spans="1:15">
      <c r="B20" s="34">
        <v>7</v>
      </c>
      <c r="C20" s="38">
        <f>M9*$C$5</f>
        <v>8.4758808022582455E-2</v>
      </c>
      <c r="D20" s="39">
        <f>G9</f>
        <v>0.84</v>
      </c>
      <c r="E20" s="16">
        <f t="shared" si="1"/>
        <v>0.70559999999999989</v>
      </c>
      <c r="F20" s="16">
        <f>$F$22+$E$22*D20+$D$22*E20</f>
        <v>0.1564179157452239</v>
      </c>
      <c r="G20" s="29">
        <f>$C$3-D20</f>
        <v>0.26000000000000012</v>
      </c>
      <c r="H20" s="5" t="str">
        <f t="shared" si="2"/>
        <v>○</v>
      </c>
      <c r="I20" s="5"/>
      <c r="J20" s="43">
        <v>6</v>
      </c>
      <c r="K20" s="57">
        <v>0.34000000000000008</v>
      </c>
      <c r="L20" s="50">
        <v>0.33000000000000007</v>
      </c>
      <c r="M20" s="51">
        <v>0</v>
      </c>
    </row>
    <row r="21" spans="1:15" ht="13" thickBot="1">
      <c r="C21" s="30"/>
      <c r="D21" s="31" t="s">
        <v>2</v>
      </c>
      <c r="E21" s="31" t="s">
        <v>1</v>
      </c>
      <c r="F21" s="31" t="s">
        <v>0</v>
      </c>
      <c r="H21" s="30"/>
      <c r="I21" s="20"/>
      <c r="J21" s="43">
        <v>7</v>
      </c>
      <c r="K21" s="57">
        <v>0.18000000000000005</v>
      </c>
      <c r="L21" s="50">
        <v>0.26000000000000012</v>
      </c>
      <c r="M21" s="51">
        <v>0</v>
      </c>
    </row>
    <row r="22" spans="1:15" ht="13" thickBot="1">
      <c r="C22" s="32" t="s">
        <v>11</v>
      </c>
      <c r="D22" s="42">
        <f t="array" ref="D22:F22">LINEST(C16:C20,D16:E20)</f>
        <v>-1.8135761829424299</v>
      </c>
      <c r="E22" s="42">
        <v>2.9834106258577315</v>
      </c>
      <c r="F22" s="42">
        <v>-1.0699876552910921</v>
      </c>
      <c r="J22" s="43">
        <v>8</v>
      </c>
      <c r="K22" s="57">
        <v>0.22000000000000008</v>
      </c>
      <c r="L22" s="52">
        <v>0</v>
      </c>
      <c r="M22" s="53">
        <v>0</v>
      </c>
    </row>
    <row r="23" spans="1:15">
      <c r="D23" s="19" t="s">
        <v>16</v>
      </c>
    </row>
    <row r="30" spans="1:15">
      <c r="K30" s="19"/>
      <c r="O30" s="5"/>
    </row>
    <row r="31" spans="1:15" ht="13" thickBot="1">
      <c r="A31" s="20" t="s">
        <v>17</v>
      </c>
      <c r="K31" s="44" t="s">
        <v>18</v>
      </c>
      <c r="O31" s="5"/>
    </row>
    <row r="32" spans="1:15" ht="13" thickBot="1">
      <c r="C32" s="70">
        <v>2</v>
      </c>
      <c r="D32" s="67">
        <v>1</v>
      </c>
      <c r="F32" s="5" t="s">
        <v>6</v>
      </c>
      <c r="G32" s="23">
        <v>1</v>
      </c>
      <c r="H32" s="24" t="s">
        <v>7</v>
      </c>
      <c r="I32" s="5"/>
      <c r="K32" s="54">
        <v>1</v>
      </c>
      <c r="L32" s="55">
        <v>2</v>
      </c>
      <c r="M32" s="56">
        <v>3</v>
      </c>
    </row>
    <row r="33" spans="2:13" ht="13" thickBot="1">
      <c r="C33" s="71" t="s">
        <v>15</v>
      </c>
      <c r="D33" s="68" t="s">
        <v>14</v>
      </c>
      <c r="E33" s="26" t="s">
        <v>3</v>
      </c>
      <c r="F33" s="4" t="s">
        <v>8</v>
      </c>
      <c r="G33" s="27" t="s">
        <v>9</v>
      </c>
      <c r="H33" s="4" t="s">
        <v>10</v>
      </c>
      <c r="I33" s="5"/>
      <c r="J33" s="1">
        <v>1</v>
      </c>
      <c r="K33" s="59">
        <v>0</v>
      </c>
      <c r="L33" s="46">
        <v>0</v>
      </c>
      <c r="M33" s="28">
        <v>0</v>
      </c>
    </row>
    <row r="34" spans="2:13">
      <c r="B34" s="34">
        <v>1</v>
      </c>
      <c r="C34" s="72">
        <f>L15*$C$5</f>
        <v>0</v>
      </c>
      <c r="D34" s="69">
        <f>F3</f>
        <v>1.0900000000000001</v>
      </c>
      <c r="E34" s="16">
        <f t="shared" ref="E34:E38" si="3">D34^2</f>
        <v>1.1881000000000002</v>
      </c>
      <c r="F34" s="16">
        <f>$F$22+$E$22*D34+$D$22*E34</f>
        <v>2.722006393993448E-2</v>
      </c>
      <c r="G34" s="29">
        <f>$C$3-D34</f>
        <v>1.0000000000000009E-2</v>
      </c>
      <c r="H34" s="5" t="str">
        <f>IF(G34&gt;F34,"○","-")</f>
        <v>-</v>
      </c>
      <c r="I34" s="5"/>
      <c r="J34" s="1">
        <v>2</v>
      </c>
      <c r="K34" s="60">
        <v>0</v>
      </c>
      <c r="L34" s="48">
        <v>0</v>
      </c>
      <c r="M34" s="28">
        <v>0</v>
      </c>
    </row>
    <row r="35" spans="2:13">
      <c r="B35" s="34">
        <v>4</v>
      </c>
      <c r="C35" s="72">
        <f>L18*$C$5</f>
        <v>0.12242938936595245</v>
      </c>
      <c r="D35" s="69">
        <f>F6</f>
        <v>0.93</v>
      </c>
      <c r="E35" s="16">
        <f t="shared" si="3"/>
        <v>0.86490000000000011</v>
      </c>
      <c r="F35" s="16">
        <f>$F$22+$E$22*D35+$D$22*E35</f>
        <v>0.13602218612969041</v>
      </c>
      <c r="G35" s="29">
        <f>$C$3-D35</f>
        <v>0.17000000000000004</v>
      </c>
      <c r="H35" s="5" t="str">
        <f t="shared" ref="H35:H38" si="4">IF(G35&gt;F35,"○","-")</f>
        <v>○</v>
      </c>
      <c r="I35" s="5"/>
      <c r="J35" s="1">
        <v>3</v>
      </c>
      <c r="K35" s="60">
        <v>0</v>
      </c>
      <c r="L35" s="48">
        <v>0</v>
      </c>
      <c r="M35" s="28">
        <v>7.0000000000000062E-2</v>
      </c>
    </row>
    <row r="36" spans="2:13">
      <c r="B36" s="34">
        <v>6</v>
      </c>
      <c r="C36" s="72">
        <f>L20*$C$5</f>
        <v>0.31078229608280217</v>
      </c>
      <c r="D36" s="69">
        <f>F8</f>
        <v>0.76</v>
      </c>
      <c r="E36" s="16">
        <f t="shared" si="3"/>
        <v>0.5776</v>
      </c>
      <c r="F36" s="16">
        <f>$F$22+$E$22*D36+$D$22*E36</f>
        <v>0.14988281709323625</v>
      </c>
      <c r="G36" s="29">
        <f>$C$3-D36</f>
        <v>0.34000000000000008</v>
      </c>
      <c r="H36" s="5" t="str">
        <f t="shared" si="4"/>
        <v>○</v>
      </c>
      <c r="I36" s="5"/>
      <c r="J36" s="1">
        <v>4</v>
      </c>
      <c r="K36" s="60">
        <v>0.17000000000000004</v>
      </c>
      <c r="L36" s="58">
        <v>0</v>
      </c>
      <c r="M36" s="40">
        <v>0</v>
      </c>
    </row>
    <row r="37" spans="2:13">
      <c r="B37" s="34">
        <v>7</v>
      </c>
      <c r="C37" s="72">
        <f>L21*$C$5</f>
        <v>0.24485877873190479</v>
      </c>
      <c r="D37" s="69">
        <f t="shared" ref="D37:D38" si="5">F9</f>
        <v>0.92</v>
      </c>
      <c r="E37" s="16">
        <f t="shared" si="3"/>
        <v>0.84640000000000004</v>
      </c>
      <c r="F37" s="16">
        <f>$F$22+$E$22*D37+$D$22*E37</f>
        <v>0.13973923925554832</v>
      </c>
      <c r="G37" s="29">
        <f>$C$3-D37</f>
        <v>0.18000000000000005</v>
      </c>
      <c r="H37" s="5" t="str">
        <f t="shared" si="4"/>
        <v>○</v>
      </c>
      <c r="I37" s="5"/>
      <c r="J37" s="1">
        <v>5</v>
      </c>
      <c r="K37" s="60">
        <v>0</v>
      </c>
      <c r="L37" s="48">
        <v>0</v>
      </c>
      <c r="M37" s="28">
        <v>0</v>
      </c>
    </row>
    <row r="38" spans="2:13">
      <c r="B38" s="34">
        <v>8</v>
      </c>
      <c r="C38" s="72">
        <f>L22*$C$5</f>
        <v>0</v>
      </c>
      <c r="D38" s="69">
        <f t="shared" si="5"/>
        <v>0.88</v>
      </c>
      <c r="E38" s="16">
        <f t="shared" si="3"/>
        <v>0.77439999999999998</v>
      </c>
      <c r="F38" s="16">
        <f>$F$22+$E$22*D38+$D$22*E38</f>
        <v>0.15098029939309421</v>
      </c>
      <c r="G38" s="29">
        <f>$C$3-D38</f>
        <v>0.22000000000000008</v>
      </c>
      <c r="H38" s="5" t="str">
        <f t="shared" si="4"/>
        <v>○</v>
      </c>
      <c r="I38" s="5"/>
      <c r="J38" s="1">
        <v>6</v>
      </c>
      <c r="K38" s="60">
        <v>0.34000000000000008</v>
      </c>
      <c r="L38" s="58">
        <v>0</v>
      </c>
      <c r="M38" s="40">
        <v>0</v>
      </c>
    </row>
    <row r="39" spans="2:13" ht="13" thickBot="1">
      <c r="C39" s="30"/>
      <c r="D39" s="31" t="s">
        <v>2</v>
      </c>
      <c r="E39" s="31" t="s">
        <v>1</v>
      </c>
      <c r="F39" s="31" t="s">
        <v>0</v>
      </c>
      <c r="H39" s="30"/>
      <c r="I39" s="20"/>
      <c r="J39" s="1">
        <v>7</v>
      </c>
      <c r="K39" s="60">
        <v>0.18000000000000005</v>
      </c>
      <c r="L39" s="58">
        <v>0</v>
      </c>
      <c r="M39" s="40">
        <v>0</v>
      </c>
    </row>
    <row r="40" spans="2:13" ht="13" thickBot="1">
      <c r="C40" s="32" t="s">
        <v>11</v>
      </c>
      <c r="D40" s="42">
        <f t="array" ref="D40:F40">LINEST(C34:C38,D34:E38)</f>
        <v>1.3564565881048876</v>
      </c>
      <c r="E40" s="42">
        <v>-3.3354434031412037</v>
      </c>
      <c r="F40" s="42">
        <v>2.0375123423796508</v>
      </c>
      <c r="J40" s="1">
        <v>8</v>
      </c>
      <c r="K40" s="61">
        <v>0.22000000000000008</v>
      </c>
      <c r="L40" s="62">
        <v>0</v>
      </c>
      <c r="M40" s="28">
        <v>0</v>
      </c>
    </row>
    <row r="41" spans="2:13">
      <c r="D41" s="19" t="s">
        <v>16</v>
      </c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LSM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K O</cp:lastModifiedBy>
  <cp:lastPrinted>2018-09-13T05:21:28Z</cp:lastPrinted>
  <dcterms:created xsi:type="dcterms:W3CDTF">2010-06-13T16:20:10Z</dcterms:created>
  <dcterms:modified xsi:type="dcterms:W3CDTF">2025-01-25T01:14:58Z</dcterms:modified>
</cp:coreProperties>
</file>