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0bf652183bb85/Documents/ParserComp_2022/"/>
    </mc:Choice>
  </mc:AlternateContent>
  <xr:revisionPtr revIDLastSave="0" documentId="8_{13E10B3B-AA53-461C-8703-8103CC4D4295}" xr6:coauthVersionLast="47" xr6:coauthVersionMax="47" xr10:uidLastSave="{00000000-0000-0000-0000-000000000000}"/>
  <bookViews>
    <workbookView xWindow="-120" yWindow="-120" windowWidth="29040" windowHeight="15720" xr2:uid="{762AE01F-028B-40E5-8733-064C068A2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4" i="1" l="1"/>
  <c r="O44" i="1"/>
  <c r="N44" i="1"/>
  <c r="M44" i="1"/>
  <c r="L44" i="1"/>
  <c r="K44" i="1"/>
  <c r="S40" i="1"/>
  <c r="R40" i="1"/>
  <c r="R46" i="1" s="1"/>
  <c r="Q40" i="1"/>
  <c r="Q46" i="1" s="1"/>
  <c r="P40" i="1"/>
  <c r="P46" i="1" s="1"/>
  <c r="O40" i="1"/>
  <c r="O46" i="1" s="1"/>
  <c r="N40" i="1"/>
  <c r="N46" i="1" s="1"/>
  <c r="B40" i="1"/>
  <c r="B46" i="1" s="1"/>
  <c r="C40" i="1"/>
  <c r="T37" i="1"/>
  <c r="T44" i="1" s="1"/>
  <c r="S37" i="1"/>
  <c r="S44" i="1" s="1"/>
  <c r="R37" i="1"/>
  <c r="R44" i="1" s="1"/>
  <c r="Q37" i="1"/>
  <c r="Q44" i="1" s="1"/>
  <c r="P37" i="1"/>
  <c r="O37" i="1"/>
  <c r="N37" i="1"/>
  <c r="M37" i="1"/>
  <c r="L37" i="1"/>
  <c r="K37" i="1"/>
  <c r="J37" i="1"/>
  <c r="J44" i="1" s="1"/>
  <c r="I37" i="1"/>
  <c r="I44" i="1" s="1"/>
  <c r="H37" i="1"/>
  <c r="H44" i="1" s="1"/>
  <c r="G37" i="1"/>
  <c r="G44" i="1" s="1"/>
  <c r="F37" i="1"/>
  <c r="F44" i="1" s="1"/>
  <c r="E37" i="1"/>
  <c r="E44" i="1" s="1"/>
  <c r="D37" i="1"/>
  <c r="D44" i="1" s="1"/>
  <c r="C37" i="1"/>
  <c r="C44" i="1" s="1"/>
  <c r="B37" i="1"/>
  <c r="B44" i="1" s="1"/>
  <c r="T31" i="1"/>
  <c r="T40" i="1" s="1"/>
  <c r="S31" i="1"/>
  <c r="R31" i="1"/>
  <c r="Q31" i="1"/>
  <c r="P31" i="1"/>
  <c r="O31" i="1"/>
  <c r="N31" i="1"/>
  <c r="M31" i="1"/>
  <c r="M40" i="1" s="1"/>
  <c r="M46" i="1" s="1"/>
  <c r="L31" i="1"/>
  <c r="L40" i="1" s="1"/>
  <c r="L46" i="1" s="1"/>
  <c r="K31" i="1"/>
  <c r="K40" i="1" s="1"/>
  <c r="K46" i="1" s="1"/>
  <c r="J31" i="1"/>
  <c r="J40" i="1" s="1"/>
  <c r="I31" i="1"/>
  <c r="I40" i="1" s="1"/>
  <c r="I46" i="1" s="1"/>
  <c r="H31" i="1"/>
  <c r="H40" i="1" s="1"/>
  <c r="H46" i="1" s="1"/>
  <c r="G31" i="1"/>
  <c r="G40" i="1" s="1"/>
  <c r="G46" i="1" s="1"/>
  <c r="F31" i="1"/>
  <c r="F40" i="1" s="1"/>
  <c r="F46" i="1" s="1"/>
  <c r="E31" i="1"/>
  <c r="E40" i="1" s="1"/>
  <c r="D31" i="1"/>
  <c r="D40" i="1" s="1"/>
  <c r="C31" i="1"/>
  <c r="B31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46" i="1" l="1"/>
  <c r="D46" i="1"/>
  <c r="T46" i="1"/>
  <c r="C46" i="1"/>
  <c r="J46" i="1"/>
  <c r="E46" i="1"/>
</calcChain>
</file>

<file path=xl/sharedStrings.xml><?xml version="1.0" encoding="utf-8"?>
<sst xmlns="http://schemas.openxmlformats.org/spreadsheetml/2006/main" count="83" uniqueCount="58">
  <si>
    <t>ParserComp 2022 Judging Spreadsheet</t>
  </si>
  <si>
    <t>Main Categories (85%)</t>
  </si>
  <si>
    <t>Supplemental Categories (15%)</t>
  </si>
  <si>
    <t>Game Title</t>
  </si>
  <si>
    <t>Writing - Overall Quality (17%)</t>
  </si>
  <si>
    <t>Story (17%)</t>
  </si>
  <si>
    <t>Characters (17%)</t>
  </si>
  <si>
    <t>Implementation (17%)</t>
  </si>
  <si>
    <t>Puzzles (17%)</t>
  </si>
  <si>
    <t>Use of Media (5%)</t>
  </si>
  <si>
    <t>Help and Hints (5%)</t>
  </si>
  <si>
    <t>Supplemental Materials (5%)</t>
  </si>
  <si>
    <t>Subtotal for Main Categories</t>
  </si>
  <si>
    <t>Subtotal for Supplement Categories</t>
  </si>
  <si>
    <t>Uncle Mother's Secret</t>
  </si>
  <si>
    <t>Impossible Stairs</t>
  </si>
  <si>
    <t>Improv: Origins</t>
  </si>
  <si>
    <t>Kondiac</t>
  </si>
  <si>
    <t>The Muse</t>
  </si>
  <si>
    <t>You Won't Get Her Back</t>
  </si>
  <si>
    <t>Of Their Shadows Deep</t>
  </si>
  <si>
    <t>Gent Stickman</t>
  </si>
  <si>
    <t>Alchemist's Gold</t>
  </si>
  <si>
    <t>October 31st</t>
  </si>
  <si>
    <t>ConText NightSky</t>
  </si>
  <si>
    <t>The Euripedes Enigma</t>
  </si>
  <si>
    <t>Anita's Goodbye</t>
  </si>
  <si>
    <t>Derosier's Discovery</t>
  </si>
  <si>
    <t>Things That Happened In Houghton's Bridge</t>
  </si>
  <si>
    <t>Radio Tower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</si>
  <si>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</si>
  <si>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</t>
  </si>
  <si>
    <t>Python Game</t>
  </si>
  <si>
    <t xml:space="preserve">                                </t>
  </si>
  <si>
    <t>Overall Score (Itch.io)</t>
  </si>
  <si>
    <t>Itch.io Ranking</t>
  </si>
  <si>
    <t>Cost of Living</t>
  </si>
  <si>
    <t>### Itch.io Calculated Scores ###</t>
  </si>
  <si>
    <t>### Admin Calculation Process ###</t>
  </si>
  <si>
    <t>Main Cattegory Raw * 85%</t>
  </si>
  <si>
    <t>Supp Category Raw * 15%</t>
  </si>
  <si>
    <t>Main Category Rank</t>
  </si>
  <si>
    <t>Main + Supp Categories Raw Total</t>
  </si>
  <si>
    <t>Main + Supp Categories Raw Rank</t>
  </si>
  <si>
    <t>Note: Reasonable number of votes, normalization unnecessary.</t>
  </si>
  <si>
    <t>### Admin Calculated Scores (Raw) ###</t>
  </si>
  <si>
    <t>Game Number</t>
  </si>
  <si>
    <t>The Itch.io rank results did not take into account the "weighting" specified in the rules resulting in a small difference in their ranking results. We are using the results taking into account the different "weighting" of the Main (85%) and Supplemental (15%) categories.</t>
  </si>
  <si>
    <t>Game Name</t>
  </si>
  <si>
    <t>Game Score Calculated</t>
  </si>
  <si>
    <t>Game Rank Number</t>
  </si>
  <si>
    <t>Of Their Shadows</t>
  </si>
  <si>
    <t>Uncle Mother's</t>
  </si>
  <si>
    <t>Things That Happened</t>
  </si>
  <si>
    <t>Euripede's Enigma</t>
  </si>
  <si>
    <t>Midnight at Al's</t>
  </si>
  <si>
    <t>Midnight At Al's</t>
  </si>
  <si>
    <t>Context Nightsky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</si>
</sst>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indent="2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wrapText="1"/>
    </xf>
    <xf numFmtId="0" fontId="1" fillId="3" borderId="0" xfId="0" applyFont="1" applyFill="1" applyAlignment="1">
      <alignment horizontal="left" indent="2"/>
    </xf>
    <xf numFmtId="0" fontId="0" fillId="0" borderId="0" xfId="0" applyAlignment="1">
      <alignment wrapText="1"/>
    </xf>
    <xf numFmtId="0" fontId="1" fillId="4" borderId="0" xfId="0" applyFont="1" applyFill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FF0000"/>
                </a:solidFill>
              </a:rPr>
              <a:t>'Main + Supp Categories Raw Total Final Results'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Main + Supp Categories Raw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Sheet1!$B$46:$T$46</c:f>
              <c:numCache>
                <c:formatCode>0.000</c:formatCode>
                <c:ptCount val="19"/>
                <c:pt idx="0">
                  <c:v>15.491300000000001</c:v>
                </c:pt>
                <c:pt idx="1">
                  <c:v>19.861999999999998</c:v>
                </c:pt>
                <c:pt idx="2">
                  <c:v>16.414999999999999</c:v>
                </c:pt>
                <c:pt idx="3">
                  <c:v>8.554549999999999</c:v>
                </c:pt>
                <c:pt idx="4">
                  <c:v>13.799849999999999</c:v>
                </c:pt>
                <c:pt idx="5">
                  <c:v>15.027299999999999</c:v>
                </c:pt>
                <c:pt idx="6">
                  <c:v>19.612499999999997</c:v>
                </c:pt>
                <c:pt idx="7">
                  <c:v>15.263700000000002</c:v>
                </c:pt>
                <c:pt idx="8">
                  <c:v>15.29725</c:v>
                </c:pt>
                <c:pt idx="9">
                  <c:v>15.434050000000001</c:v>
                </c:pt>
                <c:pt idx="10">
                  <c:v>14.391500000000001</c:v>
                </c:pt>
                <c:pt idx="11">
                  <c:v>7.7687000000000008</c:v>
                </c:pt>
                <c:pt idx="12">
                  <c:v>12.43755</c:v>
                </c:pt>
                <c:pt idx="13">
                  <c:v>5.6201499999999998</c:v>
                </c:pt>
                <c:pt idx="14">
                  <c:v>10.641</c:v>
                </c:pt>
                <c:pt idx="15">
                  <c:v>10.476799999999999</c:v>
                </c:pt>
                <c:pt idx="16">
                  <c:v>15.350300000000001</c:v>
                </c:pt>
                <c:pt idx="17">
                  <c:v>12.0725</c:v>
                </c:pt>
                <c:pt idx="18">
                  <c:v>11.175450000000001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9-4193-8CDD-E4D5B7996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6133968"/>
        <c:axId val="786123568"/>
      </c:barChart>
      <c:catAx>
        <c:axId val="7861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23568"/>
        <c:crosses val="autoZero"/>
        <c:auto val="1"/>
        <c:lblAlgn val="ctr"/>
        <c:lblOffset val="100"/>
        <c:noMultiLvlLbl val="0"/>
      </c:catAx>
      <c:valAx>
        <c:axId val="7861235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+ Supp Categories Raw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7861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50</xdr:row>
      <xdr:rowOff>1336675</xdr:rowOff>
    </xdr:from>
    <xdr:to>
      <xdr:col>6</xdr:col>
      <xdr:colOff>1393825</xdr:colOff>
      <xdr:row>64</xdr:row>
      <xdr:rowOff>79375</xdr:rowOff>
    </xdr:to>
    <xdr:graphicFrame macro="">
      <xdr:nvGraphicFramePr>
        <xdr:cNvPr id="4" name="Chart 3" descr="Chart type: Clustered Column. 'Main + Supp Categories Raw Total'&#10;&#10;Description automatically generated">
          <a:extLst>
            <a:ext uri="{FF2B5EF4-FFF2-40B4-BE49-F238E27FC236}">
              <a16:creationId xmlns:a16="http://schemas.microsoft.com/office/drawing/2014/main" id="{4345DEF7-7280-5797-04B2-67BE6C27E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397A-1D20-45E7-B92B-F9F653A0612E}">
  <dimension ref="A1:AO7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cols>
    <col min="1" max="1" width="36.28515625" customWidth="1"/>
    <col min="2" max="2" width="21.7109375" customWidth="1"/>
    <col min="3" max="3" width="17.28515625" customWidth="1"/>
    <col min="4" max="4" width="15.42578125" customWidth="1"/>
    <col min="5" max="5" width="10.85546875" customWidth="1"/>
    <col min="6" max="6" width="12.28515625" customWidth="1"/>
    <col min="7" max="7" width="24.7109375" customWidth="1"/>
    <col min="8" max="8" width="25.28515625" customWidth="1"/>
    <col min="9" max="9" width="22" customWidth="1"/>
    <col min="10" max="10" width="18.28515625" customWidth="1"/>
    <col min="11" max="11" width="17.7109375" customWidth="1"/>
    <col min="12" max="12" width="15.85546875" customWidth="1"/>
    <col min="13" max="13" width="17.7109375" customWidth="1"/>
    <col min="14" max="14" width="22" customWidth="1"/>
    <col min="15" max="15" width="15.28515625" customWidth="1"/>
    <col min="16" max="16" width="16.28515625" customWidth="1"/>
    <col min="17" max="17" width="21.5703125" customWidth="1"/>
    <col min="18" max="18" width="42.42578125" customWidth="1"/>
    <col min="19" max="19" width="16.42578125" customWidth="1"/>
    <col min="20" max="20" width="16" customWidth="1"/>
  </cols>
  <sheetData>
    <row r="1" spans="1:4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3" spans="1:41" x14ac:dyDescent="0.25">
      <c r="A3" s="1" t="s">
        <v>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55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32</v>
      </c>
      <c r="P3" s="3" t="s">
        <v>26</v>
      </c>
      <c r="Q3" s="3" t="s">
        <v>27</v>
      </c>
      <c r="R3" s="3" t="s">
        <v>28</v>
      </c>
      <c r="S3" s="3" t="s">
        <v>29</v>
      </c>
      <c r="T3" s="3" t="s">
        <v>36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1" t="s">
        <v>46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11" t="s">
        <v>37</v>
      </c>
      <c r="B6" t="s">
        <v>30</v>
      </c>
      <c r="P6" t="s">
        <v>33</v>
      </c>
      <c r="Q6" t="s">
        <v>31</v>
      </c>
    </row>
    <row r="7" spans="1:41" x14ac:dyDescent="0.25">
      <c r="A7" s="1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41" x14ac:dyDescent="0.25">
      <c r="A8" s="2" t="s">
        <v>4</v>
      </c>
      <c r="B8" s="7">
        <v>3.1779999999999999</v>
      </c>
      <c r="C8" s="7">
        <v>4.5</v>
      </c>
      <c r="D8" s="7">
        <v>4.3</v>
      </c>
      <c r="E8" s="7">
        <v>2.1619999999999999</v>
      </c>
      <c r="F8" s="7">
        <v>3.3849999999999998</v>
      </c>
      <c r="G8" s="7">
        <v>3.3849999999999998</v>
      </c>
      <c r="H8" s="7">
        <v>4.75</v>
      </c>
      <c r="I8" s="7">
        <v>3.722</v>
      </c>
      <c r="J8" s="7">
        <v>3.0830000000000002</v>
      </c>
      <c r="K8" s="7">
        <v>3.5649999999999999</v>
      </c>
      <c r="L8" s="7">
        <v>3.0939999999999999</v>
      </c>
      <c r="M8" s="7">
        <v>2.0070000000000001</v>
      </c>
      <c r="N8" s="7">
        <v>2.923</v>
      </c>
      <c r="O8" s="7">
        <v>1.3080000000000001</v>
      </c>
      <c r="P8" s="7">
        <v>2.242</v>
      </c>
      <c r="Q8" s="7">
        <v>2.7650000000000001</v>
      </c>
      <c r="R8" s="7">
        <v>4.3890000000000002</v>
      </c>
      <c r="S8" s="7">
        <v>2.65</v>
      </c>
      <c r="T8" s="7">
        <v>2.923</v>
      </c>
    </row>
    <row r="9" spans="1:41" x14ac:dyDescent="0.25">
      <c r="A9" s="2" t="s">
        <v>5</v>
      </c>
      <c r="B9" s="7">
        <v>2.843</v>
      </c>
      <c r="C9" s="7">
        <v>4.2309999999999999</v>
      </c>
      <c r="D9" s="7">
        <v>3.35</v>
      </c>
      <c r="E9" s="7">
        <v>1.9219999999999999</v>
      </c>
      <c r="F9" s="7">
        <v>3</v>
      </c>
      <c r="G9" s="7">
        <v>2.8460000000000001</v>
      </c>
      <c r="H9" s="7">
        <v>4.3499999999999996</v>
      </c>
      <c r="I9" s="7">
        <v>3.1669999999999998</v>
      </c>
      <c r="J9" s="7">
        <v>3.0419999999999998</v>
      </c>
      <c r="K9" s="7">
        <v>3.0529999999999999</v>
      </c>
      <c r="L9" s="7">
        <v>2.843</v>
      </c>
      <c r="M9" s="7">
        <v>1.756</v>
      </c>
      <c r="N9" s="7">
        <v>3.1539999999999999</v>
      </c>
      <c r="O9" s="7">
        <v>1.077</v>
      </c>
      <c r="P9" s="7">
        <v>2.5619999999999998</v>
      </c>
      <c r="Q9" s="7">
        <v>2.5289999999999999</v>
      </c>
      <c r="R9" s="7">
        <v>4</v>
      </c>
      <c r="S9" s="7">
        <v>3</v>
      </c>
      <c r="T9" s="7">
        <v>2.6150000000000002</v>
      </c>
    </row>
    <row r="10" spans="1:41" x14ac:dyDescent="0.25">
      <c r="A10" s="2" t="s">
        <v>6</v>
      </c>
      <c r="B10" s="7">
        <v>2.5920000000000001</v>
      </c>
      <c r="C10" s="7">
        <v>4.3849999999999998</v>
      </c>
      <c r="D10" s="7">
        <v>4.1500000000000004</v>
      </c>
      <c r="E10" s="7">
        <v>1.4410000000000001</v>
      </c>
      <c r="F10" s="7">
        <v>2.6920000000000002</v>
      </c>
      <c r="G10" s="7">
        <v>2.7690000000000001</v>
      </c>
      <c r="H10" s="7">
        <v>3.8</v>
      </c>
      <c r="I10" s="7">
        <v>2.944</v>
      </c>
      <c r="J10" s="7">
        <v>3.4580000000000002</v>
      </c>
      <c r="K10" s="7">
        <v>2.9129999999999998</v>
      </c>
      <c r="L10" s="7">
        <v>2.927</v>
      </c>
      <c r="M10" s="7">
        <v>1.6719999999999999</v>
      </c>
      <c r="N10" s="7">
        <v>2.5379999999999998</v>
      </c>
      <c r="O10" s="7">
        <v>1.077</v>
      </c>
      <c r="P10" s="7">
        <v>2.0019999999999998</v>
      </c>
      <c r="Q10" s="7">
        <v>2.4119999999999999</v>
      </c>
      <c r="R10" s="7">
        <v>4.2220000000000004</v>
      </c>
      <c r="S10" s="7">
        <v>2.35</v>
      </c>
      <c r="T10" s="7">
        <v>2.5379999999999998</v>
      </c>
    </row>
    <row r="11" spans="1:41" x14ac:dyDescent="0.25">
      <c r="A11" s="2" t="s">
        <v>7</v>
      </c>
      <c r="B11" s="7">
        <v>3.1779999999999999</v>
      </c>
      <c r="C11" s="7">
        <v>4.5380000000000003</v>
      </c>
      <c r="D11" s="7">
        <v>3.25</v>
      </c>
      <c r="E11" s="7">
        <v>1.681</v>
      </c>
      <c r="F11" s="7">
        <v>3</v>
      </c>
      <c r="G11" s="7">
        <v>3.8460000000000001</v>
      </c>
      <c r="H11" s="7">
        <v>4.4000000000000004</v>
      </c>
      <c r="I11" s="7">
        <v>3.556</v>
      </c>
      <c r="J11" s="7">
        <v>3.7080000000000002</v>
      </c>
      <c r="K11" s="7">
        <v>3.9129999999999998</v>
      </c>
      <c r="L11" s="7">
        <v>2.9089999999999998</v>
      </c>
      <c r="M11" s="7">
        <v>1.254</v>
      </c>
      <c r="N11" s="7">
        <v>2.6920000000000002</v>
      </c>
      <c r="O11" s="7">
        <v>1.385</v>
      </c>
      <c r="P11" s="7">
        <v>2.1619999999999999</v>
      </c>
      <c r="Q11" s="7">
        <v>2.3530000000000002</v>
      </c>
      <c r="R11" s="7">
        <v>4.056</v>
      </c>
      <c r="S11" s="7">
        <v>2.5</v>
      </c>
      <c r="T11" s="7">
        <v>2.6920000000000002</v>
      </c>
    </row>
    <row r="12" spans="1:41" x14ac:dyDescent="0.25">
      <c r="A12" s="2" t="s">
        <v>8</v>
      </c>
      <c r="B12" s="7">
        <v>3.512</v>
      </c>
      <c r="C12" s="7">
        <v>4.3079999999999998</v>
      </c>
      <c r="D12" s="7">
        <v>3.45</v>
      </c>
      <c r="E12" s="7">
        <v>1.601</v>
      </c>
      <c r="F12" s="7">
        <v>2.6920000000000002</v>
      </c>
      <c r="G12" s="7">
        <v>3.4620000000000002</v>
      </c>
      <c r="H12" s="7">
        <v>4</v>
      </c>
      <c r="I12" s="7">
        <v>3.3330000000000002</v>
      </c>
      <c r="J12" s="7">
        <v>3</v>
      </c>
      <c r="K12" s="7">
        <v>3.5649999999999999</v>
      </c>
      <c r="L12" s="7">
        <v>2.927</v>
      </c>
      <c r="M12" s="7">
        <v>1.171</v>
      </c>
      <c r="N12" s="7">
        <v>2.5379999999999998</v>
      </c>
      <c r="O12" s="7">
        <v>1.1539999999999999</v>
      </c>
      <c r="P12" s="7">
        <v>2.4820000000000002</v>
      </c>
      <c r="Q12" s="7">
        <v>1.706</v>
      </c>
      <c r="R12" s="7">
        <v>3.3889999999999998</v>
      </c>
      <c r="S12" s="7">
        <v>2.6</v>
      </c>
      <c r="T12" s="7">
        <v>1.538</v>
      </c>
    </row>
    <row r="13" spans="1:41" x14ac:dyDescent="0.25">
      <c r="A13" s="4" t="s">
        <v>12</v>
      </c>
      <c r="B13" s="9">
        <f>SUM(B8:B12)</f>
        <v>15.303000000000001</v>
      </c>
      <c r="C13" s="9">
        <f t="shared" ref="C13:T13" si="0">SUM(C8:C12)</f>
        <v>21.962</v>
      </c>
      <c r="D13" s="9">
        <f t="shared" si="0"/>
        <v>18.5</v>
      </c>
      <c r="E13" s="9">
        <f t="shared" si="0"/>
        <v>8.8069999999999986</v>
      </c>
      <c r="F13" s="9">
        <f t="shared" si="0"/>
        <v>14.769</v>
      </c>
      <c r="G13" s="9">
        <f t="shared" si="0"/>
        <v>16.308</v>
      </c>
      <c r="H13" s="9">
        <f t="shared" si="0"/>
        <v>21.299999999999997</v>
      </c>
      <c r="I13" s="9">
        <f t="shared" si="0"/>
        <v>16.722000000000001</v>
      </c>
      <c r="J13" s="9">
        <f t="shared" si="0"/>
        <v>16.291</v>
      </c>
      <c r="K13" s="9">
        <f t="shared" si="0"/>
        <v>17.009</v>
      </c>
      <c r="L13" s="9">
        <f t="shared" si="0"/>
        <v>14.7</v>
      </c>
      <c r="M13" s="9">
        <f t="shared" si="0"/>
        <v>7.86</v>
      </c>
      <c r="N13" s="9">
        <f t="shared" si="0"/>
        <v>13.845000000000001</v>
      </c>
      <c r="O13" s="9">
        <f t="shared" si="0"/>
        <v>6.0009999999999994</v>
      </c>
      <c r="P13" s="9">
        <f t="shared" si="0"/>
        <v>11.45</v>
      </c>
      <c r="Q13" s="9">
        <f t="shared" si="0"/>
        <v>11.765000000000001</v>
      </c>
      <c r="R13" s="9">
        <f t="shared" si="0"/>
        <v>20.056000000000001</v>
      </c>
      <c r="S13" s="9">
        <f t="shared" si="0"/>
        <v>13.1</v>
      </c>
      <c r="T13" s="9">
        <f t="shared" si="0"/>
        <v>12.306000000000001</v>
      </c>
    </row>
    <row r="15" spans="1:41" x14ac:dyDescent="0.25">
      <c r="A15" s="1" t="s">
        <v>2</v>
      </c>
    </row>
    <row r="16" spans="1:41" x14ac:dyDescent="0.25">
      <c r="A16" s="2" t="s">
        <v>9</v>
      </c>
      <c r="B16" s="7">
        <v>2.5089999999999999</v>
      </c>
      <c r="C16" s="7">
        <v>1.8080000000000001</v>
      </c>
      <c r="D16" s="7">
        <v>1.25</v>
      </c>
      <c r="E16" s="7">
        <v>2.6419999999999999</v>
      </c>
      <c r="F16" s="7">
        <v>4</v>
      </c>
      <c r="G16" s="7">
        <v>2.4620000000000002</v>
      </c>
      <c r="H16" s="7">
        <v>3.7</v>
      </c>
      <c r="I16" s="7">
        <v>1.889</v>
      </c>
      <c r="J16" s="7">
        <v>4.5</v>
      </c>
      <c r="K16" s="7">
        <v>1.9570000000000001</v>
      </c>
      <c r="L16" s="7">
        <v>1.6719999999999999</v>
      </c>
      <c r="M16" s="7">
        <v>1.087</v>
      </c>
      <c r="N16" s="7">
        <v>1.1539999999999999</v>
      </c>
      <c r="O16" s="7">
        <v>1.077</v>
      </c>
      <c r="P16" s="7">
        <v>1.0409999999999999</v>
      </c>
      <c r="Q16" s="7">
        <v>1.1180000000000001</v>
      </c>
      <c r="R16" s="7">
        <v>2.5</v>
      </c>
      <c r="S16" s="7">
        <v>2.75</v>
      </c>
      <c r="T16" s="7">
        <v>1.7689999999999999</v>
      </c>
    </row>
    <row r="17" spans="1:20" x14ac:dyDescent="0.25">
      <c r="A17" s="2" t="s">
        <v>10</v>
      </c>
      <c r="B17" s="8">
        <v>3.3450000000000002</v>
      </c>
      <c r="C17" s="7">
        <v>3.8460000000000001</v>
      </c>
      <c r="D17" s="7">
        <v>1.95</v>
      </c>
      <c r="E17" s="7">
        <v>1.121</v>
      </c>
      <c r="F17" s="7">
        <v>3.077</v>
      </c>
      <c r="G17" s="7">
        <v>3.2309999999999999</v>
      </c>
      <c r="H17" s="7">
        <v>4.1500000000000004</v>
      </c>
      <c r="I17" s="7">
        <v>3.1110000000000002</v>
      </c>
      <c r="J17" s="7">
        <v>3.7080000000000002</v>
      </c>
      <c r="K17" s="7">
        <v>2.609</v>
      </c>
      <c r="L17" s="7">
        <v>3.3450000000000002</v>
      </c>
      <c r="M17" s="7">
        <v>1.0029999999999999</v>
      </c>
      <c r="N17" s="7">
        <v>2.2309999999999999</v>
      </c>
      <c r="O17" s="7">
        <v>1.385</v>
      </c>
      <c r="P17" s="7">
        <v>1.0409999999999999</v>
      </c>
      <c r="Q17" s="7">
        <v>1.0589999999999999</v>
      </c>
      <c r="R17" s="7">
        <v>3.556</v>
      </c>
      <c r="S17" s="7">
        <v>1.95</v>
      </c>
      <c r="T17" s="7">
        <v>1.462</v>
      </c>
    </row>
    <row r="18" spans="1:20" x14ac:dyDescent="0.25">
      <c r="A18" s="2" t="s">
        <v>11</v>
      </c>
      <c r="B18" s="7">
        <v>2.4249999999999998</v>
      </c>
      <c r="C18" s="7">
        <v>2.3079999999999998</v>
      </c>
      <c r="D18" s="7">
        <v>1.4</v>
      </c>
      <c r="E18" s="7">
        <v>1.121</v>
      </c>
      <c r="F18" s="7">
        <v>1.2310000000000001</v>
      </c>
      <c r="G18" s="7">
        <v>2.077</v>
      </c>
      <c r="H18" s="7">
        <v>2.2000000000000002</v>
      </c>
      <c r="I18" s="7">
        <v>2</v>
      </c>
      <c r="J18" s="7">
        <v>1.458</v>
      </c>
      <c r="K18" s="7">
        <v>2</v>
      </c>
      <c r="L18" s="7">
        <v>1.254</v>
      </c>
      <c r="M18" s="7">
        <v>1.0029999999999999</v>
      </c>
      <c r="N18" s="7">
        <v>1.077</v>
      </c>
      <c r="O18" s="7">
        <v>1</v>
      </c>
      <c r="P18" s="7">
        <v>1.2010000000000001</v>
      </c>
      <c r="Q18" s="7">
        <v>1</v>
      </c>
      <c r="R18" s="7">
        <v>1.833</v>
      </c>
      <c r="S18" s="7">
        <v>1.55</v>
      </c>
      <c r="T18" s="7">
        <v>1.538</v>
      </c>
    </row>
    <row r="19" spans="1:20" x14ac:dyDescent="0.25">
      <c r="A19" s="4" t="s">
        <v>13</v>
      </c>
      <c r="B19" s="9">
        <f>SUM(B16:B18)</f>
        <v>8.2789999999999999</v>
      </c>
      <c r="C19" s="9">
        <f t="shared" ref="C19:T19" si="1">SUM(C16:C18)</f>
        <v>7.9619999999999997</v>
      </c>
      <c r="D19" s="9">
        <f t="shared" si="1"/>
        <v>4.5999999999999996</v>
      </c>
      <c r="E19" s="9">
        <f t="shared" si="1"/>
        <v>4.8840000000000003</v>
      </c>
      <c r="F19" s="9">
        <f t="shared" si="1"/>
        <v>8.3079999999999998</v>
      </c>
      <c r="G19" s="9">
        <f t="shared" si="1"/>
        <v>7.77</v>
      </c>
      <c r="H19" s="9">
        <f t="shared" si="1"/>
        <v>10.050000000000001</v>
      </c>
      <c r="I19" s="9">
        <f t="shared" si="1"/>
        <v>7</v>
      </c>
      <c r="J19" s="9">
        <f t="shared" si="1"/>
        <v>9.6660000000000004</v>
      </c>
      <c r="K19" s="9">
        <f t="shared" si="1"/>
        <v>6.5659999999999998</v>
      </c>
      <c r="L19" s="9">
        <f t="shared" si="1"/>
        <v>6.2710000000000008</v>
      </c>
      <c r="M19" s="9">
        <f t="shared" si="1"/>
        <v>3.093</v>
      </c>
      <c r="N19" s="9">
        <f t="shared" si="1"/>
        <v>4.4619999999999997</v>
      </c>
      <c r="O19" s="9">
        <f t="shared" si="1"/>
        <v>3.4619999999999997</v>
      </c>
      <c r="P19" s="9">
        <f t="shared" si="1"/>
        <v>3.2829999999999999</v>
      </c>
      <c r="Q19" s="9">
        <f t="shared" si="1"/>
        <v>3.177</v>
      </c>
      <c r="R19" s="9">
        <f t="shared" si="1"/>
        <v>7.8890000000000002</v>
      </c>
      <c r="S19" s="9">
        <f t="shared" si="1"/>
        <v>6.25</v>
      </c>
      <c r="T19" s="9">
        <f t="shared" si="1"/>
        <v>4.7690000000000001</v>
      </c>
    </row>
    <row r="20" spans="1:20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20" x14ac:dyDescent="0.25">
      <c r="A21" s="1" t="s">
        <v>34</v>
      </c>
      <c r="B21" s="9">
        <v>2.948</v>
      </c>
      <c r="C21" s="9">
        <v>3.74</v>
      </c>
      <c r="D21" s="9">
        <v>2.8879999999999999</v>
      </c>
      <c r="E21" s="9">
        <v>1.7110000000000001</v>
      </c>
      <c r="F21" s="9">
        <v>2.8849999999999998</v>
      </c>
      <c r="G21" s="9">
        <v>3.01</v>
      </c>
      <c r="H21" s="9">
        <v>3.919</v>
      </c>
      <c r="I21" s="9">
        <v>2.9649999999999999</v>
      </c>
      <c r="J21" s="9">
        <v>3.2450000000000001</v>
      </c>
      <c r="K21" s="9">
        <v>2.9460000000000002</v>
      </c>
      <c r="L21" s="9">
        <v>2.5920000000000001</v>
      </c>
      <c r="M21" s="9">
        <v>1.369</v>
      </c>
      <c r="N21" s="9">
        <v>2.2879999999999998</v>
      </c>
      <c r="O21" s="9">
        <v>1.1830000000000001</v>
      </c>
      <c r="P21" s="9">
        <v>1.841</v>
      </c>
      <c r="Q21" s="9">
        <v>1.8680000000000001</v>
      </c>
      <c r="R21" s="9">
        <v>3.4929999999999999</v>
      </c>
      <c r="S21" s="9">
        <v>2.419</v>
      </c>
      <c r="T21" s="9">
        <v>2.1349999999999998</v>
      </c>
    </row>
    <row r="22" spans="1:20" x14ac:dyDescent="0.25">
      <c r="A22" s="1" t="s">
        <v>35</v>
      </c>
      <c r="B22" s="10">
        <v>7</v>
      </c>
      <c r="C22" s="10">
        <v>2</v>
      </c>
      <c r="D22" s="10">
        <v>9</v>
      </c>
      <c r="E22" s="10">
        <v>17</v>
      </c>
      <c r="F22" s="10">
        <v>10</v>
      </c>
      <c r="G22" s="10">
        <v>5</v>
      </c>
      <c r="H22" s="10">
        <v>1</v>
      </c>
      <c r="I22" s="10">
        <v>6</v>
      </c>
      <c r="J22" s="10">
        <v>4</v>
      </c>
      <c r="K22" s="10">
        <v>8</v>
      </c>
      <c r="L22" s="10">
        <v>11</v>
      </c>
      <c r="M22" s="10">
        <v>18</v>
      </c>
      <c r="N22" s="10">
        <v>13</v>
      </c>
      <c r="O22" s="10">
        <v>19</v>
      </c>
      <c r="P22" s="10">
        <v>16</v>
      </c>
      <c r="Q22" s="10">
        <v>15</v>
      </c>
      <c r="R22" s="10">
        <v>3</v>
      </c>
      <c r="S22" s="10">
        <v>12</v>
      </c>
      <c r="T22" s="10">
        <v>14</v>
      </c>
    </row>
    <row r="24" spans="1:20" x14ac:dyDescent="0.25">
      <c r="A24" s="12" t="s">
        <v>45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" t="s">
        <v>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2" t="s">
        <v>4</v>
      </c>
      <c r="B26" s="7">
        <v>3.4550000000000001</v>
      </c>
      <c r="C26" s="7">
        <v>4.5</v>
      </c>
      <c r="D26" s="7">
        <v>4.3</v>
      </c>
      <c r="E26" s="7">
        <v>2.25</v>
      </c>
      <c r="F26" s="7">
        <v>3.3849999999999998</v>
      </c>
      <c r="G26" s="7">
        <v>3.3849999999999998</v>
      </c>
      <c r="H26" s="7">
        <v>4.75</v>
      </c>
      <c r="I26" s="7">
        <v>3.722</v>
      </c>
      <c r="J26" s="7">
        <v>3.0830000000000002</v>
      </c>
      <c r="K26" s="7">
        <v>3.5649999999999999</v>
      </c>
      <c r="L26" s="7">
        <v>3.3639999999999999</v>
      </c>
      <c r="M26" s="7">
        <v>2.1819999999999999</v>
      </c>
      <c r="N26" s="7">
        <v>2.923</v>
      </c>
      <c r="O26" s="7">
        <v>1.3080000000000001</v>
      </c>
      <c r="P26" s="7">
        <v>2.3330000000000002</v>
      </c>
      <c r="Q26" s="7">
        <v>2.7650000000000001</v>
      </c>
      <c r="R26" s="7">
        <v>4.3890000000000002</v>
      </c>
      <c r="S26" s="7">
        <v>2.65</v>
      </c>
      <c r="T26" s="7">
        <v>2.923</v>
      </c>
    </row>
    <row r="27" spans="1:20" x14ac:dyDescent="0.25">
      <c r="A27" s="2" t="s">
        <v>5</v>
      </c>
      <c r="B27" s="7">
        <v>3.0910000000000002</v>
      </c>
      <c r="C27" s="7">
        <v>4.2309999999999999</v>
      </c>
      <c r="D27" s="7">
        <v>3.35</v>
      </c>
      <c r="E27" s="7">
        <v>2</v>
      </c>
      <c r="F27" s="7">
        <v>3</v>
      </c>
      <c r="G27" s="7">
        <v>2.8460000000000001</v>
      </c>
      <c r="H27" s="7">
        <v>4.3499999999999996</v>
      </c>
      <c r="I27" s="7">
        <v>3.1669999999999998</v>
      </c>
      <c r="J27" s="7">
        <v>3.0419999999999998</v>
      </c>
      <c r="K27" s="7">
        <v>3.0430000000000001</v>
      </c>
      <c r="L27" s="7">
        <v>3.0910000000000002</v>
      </c>
      <c r="M27" s="7">
        <v>1.909</v>
      </c>
      <c r="N27" s="7">
        <v>3.1539999999999999</v>
      </c>
      <c r="O27" s="7">
        <v>1.077</v>
      </c>
      <c r="P27" s="7">
        <v>2.6669999999999998</v>
      </c>
      <c r="Q27" s="7">
        <v>2.5289999999999999</v>
      </c>
      <c r="R27" s="7">
        <v>4</v>
      </c>
      <c r="S27" s="7">
        <v>3</v>
      </c>
      <c r="T27" s="7">
        <v>2.6150000000000002</v>
      </c>
    </row>
    <row r="28" spans="1:20" x14ac:dyDescent="0.25">
      <c r="A28" s="2" t="s">
        <v>6</v>
      </c>
      <c r="B28" s="7">
        <v>2.8180000000000001</v>
      </c>
      <c r="C28" s="7">
        <v>4.3849999999999998</v>
      </c>
      <c r="D28" s="7">
        <v>4.1500000000000004</v>
      </c>
      <c r="E28" s="7">
        <v>1.5</v>
      </c>
      <c r="F28" s="7">
        <v>2.6920000000000002</v>
      </c>
      <c r="G28" s="7">
        <v>2.7690000000000001</v>
      </c>
      <c r="H28" s="7">
        <v>3.8</v>
      </c>
      <c r="I28" s="7">
        <v>2.944</v>
      </c>
      <c r="J28" s="7">
        <v>3.4580000000000002</v>
      </c>
      <c r="K28" s="7">
        <v>2.9129999999999998</v>
      </c>
      <c r="L28" s="7">
        <v>3.1819999999999999</v>
      </c>
      <c r="M28" s="7">
        <v>1.8180000000000001</v>
      </c>
      <c r="N28" s="7">
        <v>2.5379999999999998</v>
      </c>
      <c r="O28" s="7">
        <v>1.077</v>
      </c>
      <c r="P28" s="7">
        <v>2.0830000000000002</v>
      </c>
      <c r="Q28" s="7">
        <v>2.4119999999999999</v>
      </c>
      <c r="R28" s="7">
        <v>4.2220000000000004</v>
      </c>
      <c r="S28" s="7">
        <v>2.35</v>
      </c>
      <c r="T28" s="7">
        <v>2.5379999999999998</v>
      </c>
    </row>
    <row r="29" spans="1:20" x14ac:dyDescent="0.25">
      <c r="A29" s="2" t="s">
        <v>7</v>
      </c>
      <c r="B29" s="7">
        <v>3.4550000000000001</v>
      </c>
      <c r="C29" s="7">
        <v>4.5380000000000003</v>
      </c>
      <c r="D29" s="7">
        <v>3.25</v>
      </c>
      <c r="E29" s="7">
        <v>1.75</v>
      </c>
      <c r="F29" s="7">
        <v>3</v>
      </c>
      <c r="G29" s="7">
        <v>3.8460000000000001</v>
      </c>
      <c r="H29" s="7">
        <v>4.4000000000000004</v>
      </c>
      <c r="I29" s="7">
        <v>3.556</v>
      </c>
      <c r="J29" s="7">
        <v>3.7080000000000002</v>
      </c>
      <c r="K29" s="7">
        <v>3.9129999999999998</v>
      </c>
      <c r="L29" s="7">
        <v>2.9089999999999998</v>
      </c>
      <c r="M29" s="7">
        <v>1.3640000000000001</v>
      </c>
      <c r="N29" s="7">
        <v>2.6920000000000002</v>
      </c>
      <c r="O29" s="7">
        <v>1.385</v>
      </c>
      <c r="P29" s="7">
        <v>2.25</v>
      </c>
      <c r="Q29" s="7">
        <v>2.3530000000000002</v>
      </c>
      <c r="R29" s="7">
        <v>4.056</v>
      </c>
      <c r="S29" s="7">
        <v>2.5</v>
      </c>
      <c r="T29" s="7">
        <v>2.6920000000000002</v>
      </c>
    </row>
    <row r="30" spans="1:20" x14ac:dyDescent="0.25">
      <c r="A30" s="2" t="s">
        <v>8</v>
      </c>
      <c r="B30" s="7">
        <v>3.8180000000000001</v>
      </c>
      <c r="C30" s="7">
        <v>4.3079999999999998</v>
      </c>
      <c r="D30" s="7">
        <v>3.45</v>
      </c>
      <c r="E30" s="7">
        <v>1.667</v>
      </c>
      <c r="F30" s="7">
        <v>2.6920000000000002</v>
      </c>
      <c r="G30" s="7">
        <v>3.4620000000000002</v>
      </c>
      <c r="H30" s="7">
        <v>4</v>
      </c>
      <c r="I30" s="7">
        <v>3.3330000000000002</v>
      </c>
      <c r="J30" s="7">
        <v>3</v>
      </c>
      <c r="K30" s="7">
        <v>3.5649999999999999</v>
      </c>
      <c r="L30" s="7">
        <v>3.1819999999999999</v>
      </c>
      <c r="M30" s="7">
        <v>1.2729999999999999</v>
      </c>
      <c r="N30" s="7">
        <v>2.5379999999999998</v>
      </c>
      <c r="O30" s="7">
        <v>1.1539999999999999</v>
      </c>
      <c r="P30" s="7">
        <v>2.5830000000000002</v>
      </c>
      <c r="Q30" s="7">
        <v>1.706</v>
      </c>
      <c r="R30" s="7"/>
      <c r="S30" s="7">
        <v>2.6</v>
      </c>
      <c r="T30" s="7">
        <v>1.538</v>
      </c>
    </row>
    <row r="31" spans="1:20" x14ac:dyDescent="0.25">
      <c r="A31" s="4" t="s">
        <v>12</v>
      </c>
      <c r="B31" s="9">
        <f>SUM(B26:B30)</f>
        <v>16.637</v>
      </c>
      <c r="C31" s="9">
        <f t="shared" ref="C31:T31" si="2">SUM(C26:C30)</f>
        <v>21.962</v>
      </c>
      <c r="D31" s="9">
        <f t="shared" si="2"/>
        <v>18.5</v>
      </c>
      <c r="E31" s="9">
        <f t="shared" si="2"/>
        <v>9.1669999999999998</v>
      </c>
      <c r="F31" s="9">
        <f t="shared" si="2"/>
        <v>14.769</v>
      </c>
      <c r="G31" s="9">
        <f t="shared" si="2"/>
        <v>16.308</v>
      </c>
      <c r="H31" s="9">
        <f t="shared" si="2"/>
        <v>21.299999999999997</v>
      </c>
      <c r="I31" s="9">
        <f t="shared" si="2"/>
        <v>16.722000000000001</v>
      </c>
      <c r="J31" s="9">
        <f t="shared" si="2"/>
        <v>16.291</v>
      </c>
      <c r="K31" s="9">
        <f t="shared" si="2"/>
        <v>16.999000000000002</v>
      </c>
      <c r="L31" s="9">
        <f t="shared" si="2"/>
        <v>15.728</v>
      </c>
      <c r="M31" s="9">
        <f t="shared" si="2"/>
        <v>8.5460000000000012</v>
      </c>
      <c r="N31" s="9">
        <f t="shared" si="2"/>
        <v>13.845000000000001</v>
      </c>
      <c r="O31" s="9">
        <f t="shared" si="2"/>
        <v>6.0009999999999994</v>
      </c>
      <c r="P31" s="9">
        <f t="shared" si="2"/>
        <v>11.916</v>
      </c>
      <c r="Q31" s="9">
        <f t="shared" si="2"/>
        <v>11.765000000000001</v>
      </c>
      <c r="R31" s="9">
        <f t="shared" si="2"/>
        <v>16.667000000000002</v>
      </c>
      <c r="S31" s="9">
        <f t="shared" si="2"/>
        <v>13.1</v>
      </c>
      <c r="T31" s="9">
        <f t="shared" si="2"/>
        <v>12.306000000000001</v>
      </c>
    </row>
    <row r="33" spans="1:20" x14ac:dyDescent="0.25">
      <c r="A33" s="1" t="s">
        <v>2</v>
      </c>
    </row>
    <row r="34" spans="1:20" x14ac:dyDescent="0.25">
      <c r="A34" s="2" t="s">
        <v>9</v>
      </c>
      <c r="B34" s="7">
        <v>2.7269999999999999</v>
      </c>
      <c r="C34" s="7">
        <v>1.8080000000000001</v>
      </c>
      <c r="D34" s="7">
        <v>1.25</v>
      </c>
      <c r="E34" s="7">
        <v>2.75</v>
      </c>
      <c r="F34" s="7">
        <v>4</v>
      </c>
      <c r="G34" s="7">
        <v>2.4620000000000002</v>
      </c>
      <c r="H34" s="7">
        <v>3.7</v>
      </c>
      <c r="I34" s="7">
        <v>1.889</v>
      </c>
      <c r="J34" s="7">
        <v>4.5</v>
      </c>
      <c r="K34" s="7">
        <v>1.9570000000000001</v>
      </c>
      <c r="L34" s="7">
        <v>1.8180000000000001</v>
      </c>
      <c r="M34" s="7">
        <v>1.1819999999999999</v>
      </c>
      <c r="N34" s="7">
        <v>1.1539999999999999</v>
      </c>
      <c r="O34" s="7">
        <v>1.077</v>
      </c>
      <c r="P34" s="7">
        <v>1.083</v>
      </c>
      <c r="Q34" s="7">
        <v>1.1180000000000001</v>
      </c>
      <c r="R34" s="7">
        <v>2.5</v>
      </c>
      <c r="S34" s="7">
        <v>2.75</v>
      </c>
      <c r="T34" s="7">
        <v>1.7689999999999999</v>
      </c>
    </row>
    <row r="35" spans="1:20" x14ac:dyDescent="0.25">
      <c r="A35" s="2" t="s">
        <v>10</v>
      </c>
      <c r="B35" s="7">
        <v>3.6360000000000001</v>
      </c>
      <c r="C35" s="7">
        <v>3.8460000000000001</v>
      </c>
      <c r="D35" s="7">
        <v>1.95</v>
      </c>
      <c r="E35" s="7">
        <v>1.167</v>
      </c>
      <c r="F35" s="7">
        <v>3.077</v>
      </c>
      <c r="G35" s="7">
        <v>3.2309999999999999</v>
      </c>
      <c r="H35" s="7">
        <v>4.1500000000000004</v>
      </c>
      <c r="I35" s="7">
        <v>3.1110000000000002</v>
      </c>
      <c r="J35" s="7">
        <v>3.7080000000000002</v>
      </c>
      <c r="K35" s="7">
        <v>2.609</v>
      </c>
      <c r="L35" s="7">
        <v>3.6360000000000001</v>
      </c>
      <c r="M35" s="7">
        <v>1.091</v>
      </c>
      <c r="N35" s="7">
        <v>2.2309999999999999</v>
      </c>
      <c r="O35" s="7">
        <v>1.385</v>
      </c>
      <c r="P35" s="7">
        <v>1.083</v>
      </c>
      <c r="Q35" s="7">
        <v>1.0589999999999999</v>
      </c>
      <c r="R35" s="7">
        <v>3.556</v>
      </c>
      <c r="S35" s="7">
        <v>1.95</v>
      </c>
      <c r="T35" s="7">
        <v>1.462</v>
      </c>
    </row>
    <row r="36" spans="1:20" x14ac:dyDescent="0.25">
      <c r="A36" s="2" t="s">
        <v>11</v>
      </c>
      <c r="B36" s="7">
        <v>2.6360000000000001</v>
      </c>
      <c r="C36" s="7">
        <v>2.3079999999999998</v>
      </c>
      <c r="D36" s="7">
        <v>1.4</v>
      </c>
      <c r="E36" s="7">
        <v>1.167</v>
      </c>
      <c r="F36" s="7">
        <v>1.2310000000000001</v>
      </c>
      <c r="G36" s="7">
        <v>2.077</v>
      </c>
      <c r="H36" s="7">
        <v>2.2000000000000002</v>
      </c>
      <c r="I36" s="7">
        <v>2</v>
      </c>
      <c r="J36" s="7">
        <v>1.458</v>
      </c>
      <c r="K36" s="7">
        <v>2</v>
      </c>
      <c r="L36" s="7">
        <v>1.3640000000000001</v>
      </c>
      <c r="M36" s="7">
        <v>1.091</v>
      </c>
      <c r="N36" s="7">
        <v>1.077</v>
      </c>
      <c r="O36" s="7">
        <v>1</v>
      </c>
      <c r="P36" s="7">
        <v>1.25</v>
      </c>
      <c r="Q36" s="7">
        <v>1</v>
      </c>
      <c r="R36" s="7">
        <v>1.833</v>
      </c>
      <c r="S36" s="7">
        <v>1.55</v>
      </c>
      <c r="T36" s="7">
        <v>1.538</v>
      </c>
    </row>
    <row r="37" spans="1:20" x14ac:dyDescent="0.25">
      <c r="A37" s="4" t="s">
        <v>13</v>
      </c>
      <c r="B37" s="9">
        <f>SUM(B34:B36)</f>
        <v>8.9989999999999988</v>
      </c>
      <c r="C37" s="9">
        <f t="shared" ref="C37:T37" si="3">SUM(C34:C36)</f>
        <v>7.9619999999999997</v>
      </c>
      <c r="D37" s="9">
        <f t="shared" si="3"/>
        <v>4.5999999999999996</v>
      </c>
      <c r="E37" s="9">
        <f t="shared" si="3"/>
        <v>5.0839999999999996</v>
      </c>
      <c r="F37" s="9">
        <f t="shared" si="3"/>
        <v>8.3079999999999998</v>
      </c>
      <c r="G37" s="9">
        <f t="shared" si="3"/>
        <v>7.77</v>
      </c>
      <c r="H37" s="9">
        <f t="shared" si="3"/>
        <v>10.050000000000001</v>
      </c>
      <c r="I37" s="9">
        <f t="shared" si="3"/>
        <v>7</v>
      </c>
      <c r="J37" s="9">
        <f t="shared" si="3"/>
        <v>9.6660000000000004</v>
      </c>
      <c r="K37" s="9">
        <f t="shared" si="3"/>
        <v>6.5659999999999998</v>
      </c>
      <c r="L37" s="9">
        <f t="shared" si="3"/>
        <v>6.8180000000000005</v>
      </c>
      <c r="M37" s="9">
        <f t="shared" si="3"/>
        <v>3.3639999999999999</v>
      </c>
      <c r="N37" s="9">
        <f t="shared" si="3"/>
        <v>4.4619999999999997</v>
      </c>
      <c r="O37" s="9">
        <f t="shared" si="3"/>
        <v>3.4619999999999997</v>
      </c>
      <c r="P37" s="9">
        <f t="shared" si="3"/>
        <v>3.4159999999999999</v>
      </c>
      <c r="Q37" s="9">
        <f t="shared" si="3"/>
        <v>3.177</v>
      </c>
      <c r="R37" s="9">
        <f t="shared" si="3"/>
        <v>7.8890000000000002</v>
      </c>
      <c r="S37" s="9">
        <f t="shared" si="3"/>
        <v>6.25</v>
      </c>
      <c r="T37" s="9">
        <f t="shared" si="3"/>
        <v>4.7690000000000001</v>
      </c>
    </row>
    <row r="39" spans="1:20" x14ac:dyDescent="0.25">
      <c r="A39" s="13" t="s">
        <v>38</v>
      </c>
    </row>
    <row r="40" spans="1:20" x14ac:dyDescent="0.25">
      <c r="A40" s="14" t="s">
        <v>39</v>
      </c>
      <c r="B40" s="9">
        <f>(B31*0.85)</f>
        <v>14.141450000000001</v>
      </c>
      <c r="C40" s="9">
        <f>(C31*0.85)</f>
        <v>18.6677</v>
      </c>
      <c r="D40" s="9">
        <f t="shared" ref="D40:T40" si="4">(D31*0.85)</f>
        <v>15.725</v>
      </c>
      <c r="E40" s="9">
        <f t="shared" si="4"/>
        <v>7.7919499999999999</v>
      </c>
      <c r="F40" s="9">
        <f t="shared" si="4"/>
        <v>12.553649999999999</v>
      </c>
      <c r="G40" s="9">
        <f t="shared" si="4"/>
        <v>13.861799999999999</v>
      </c>
      <c r="H40" s="9">
        <f t="shared" si="4"/>
        <v>18.104999999999997</v>
      </c>
      <c r="I40" s="9">
        <f t="shared" si="4"/>
        <v>14.213700000000001</v>
      </c>
      <c r="J40" s="9">
        <f t="shared" si="4"/>
        <v>13.84735</v>
      </c>
      <c r="K40" s="9">
        <f t="shared" si="4"/>
        <v>14.449150000000001</v>
      </c>
      <c r="L40" s="9">
        <f t="shared" si="4"/>
        <v>13.3688</v>
      </c>
      <c r="M40" s="9">
        <f t="shared" si="4"/>
        <v>7.2641000000000009</v>
      </c>
      <c r="N40" s="9">
        <f t="shared" si="4"/>
        <v>11.76825</v>
      </c>
      <c r="O40" s="9">
        <f t="shared" si="4"/>
        <v>5.1008499999999994</v>
      </c>
      <c r="P40" s="9">
        <f t="shared" si="4"/>
        <v>10.1286</v>
      </c>
      <c r="Q40" s="9">
        <f t="shared" si="4"/>
        <v>10.000249999999999</v>
      </c>
      <c r="R40" s="9">
        <f t="shared" si="4"/>
        <v>14.166950000000002</v>
      </c>
      <c r="S40" s="9">
        <f t="shared" si="4"/>
        <v>11.135</v>
      </c>
      <c r="T40" s="9">
        <f t="shared" si="4"/>
        <v>10.460100000000001</v>
      </c>
    </row>
    <row r="41" spans="1:20" x14ac:dyDescent="0.2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5">
      <c r="A42" s="16" t="s">
        <v>41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5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5">
      <c r="A44" s="14" t="s">
        <v>40</v>
      </c>
      <c r="B44" s="9">
        <f>(B37*0.15)</f>
        <v>1.3498499999999998</v>
      </c>
      <c r="C44" s="9">
        <f t="shared" ref="C44:T44" si="5">(C37*0.15)</f>
        <v>1.1942999999999999</v>
      </c>
      <c r="D44" s="9">
        <f t="shared" si="5"/>
        <v>0.69</v>
      </c>
      <c r="E44" s="9">
        <f t="shared" si="5"/>
        <v>0.76259999999999994</v>
      </c>
      <c r="F44" s="9">
        <f t="shared" si="5"/>
        <v>1.2462</v>
      </c>
      <c r="G44" s="9">
        <f t="shared" si="5"/>
        <v>1.1655</v>
      </c>
      <c r="H44" s="9">
        <f t="shared" si="5"/>
        <v>1.5075000000000001</v>
      </c>
      <c r="I44" s="9">
        <f t="shared" si="5"/>
        <v>1.05</v>
      </c>
      <c r="J44" s="9">
        <f t="shared" si="5"/>
        <v>1.4499</v>
      </c>
      <c r="K44" s="9">
        <f t="shared" si="5"/>
        <v>0.98489999999999989</v>
      </c>
      <c r="L44" s="9">
        <f t="shared" si="5"/>
        <v>1.0226999999999999</v>
      </c>
      <c r="M44" s="9">
        <f t="shared" si="5"/>
        <v>0.50459999999999994</v>
      </c>
      <c r="N44" s="9">
        <f t="shared" si="5"/>
        <v>0.6692999999999999</v>
      </c>
      <c r="O44" s="9">
        <f t="shared" si="5"/>
        <v>0.51929999999999998</v>
      </c>
      <c r="P44" s="9">
        <f t="shared" si="5"/>
        <v>0.51239999999999997</v>
      </c>
      <c r="Q44" s="9">
        <f t="shared" si="5"/>
        <v>0.47654999999999997</v>
      </c>
      <c r="R44" s="9">
        <f t="shared" si="5"/>
        <v>1.1833499999999999</v>
      </c>
      <c r="S44" s="9">
        <f t="shared" si="5"/>
        <v>0.9375</v>
      </c>
      <c r="T44" s="9">
        <f t="shared" si="5"/>
        <v>0.71535000000000004</v>
      </c>
    </row>
    <row r="45" spans="1:20" x14ac:dyDescent="0.25">
      <c r="A45" s="1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5">
      <c r="A46" s="14" t="s">
        <v>42</v>
      </c>
      <c r="B46" s="9">
        <f>(B40+B44)</f>
        <v>15.491300000000001</v>
      </c>
      <c r="C46" s="9">
        <f t="shared" ref="C46:T46" si="6">(C40+C44)</f>
        <v>19.861999999999998</v>
      </c>
      <c r="D46" s="9">
        <f t="shared" si="6"/>
        <v>16.414999999999999</v>
      </c>
      <c r="E46" s="9">
        <f t="shared" si="6"/>
        <v>8.554549999999999</v>
      </c>
      <c r="F46" s="9">
        <f t="shared" si="6"/>
        <v>13.799849999999999</v>
      </c>
      <c r="G46" s="9">
        <f t="shared" si="6"/>
        <v>15.027299999999999</v>
      </c>
      <c r="H46" s="9">
        <f t="shared" si="6"/>
        <v>19.612499999999997</v>
      </c>
      <c r="I46" s="9">
        <f t="shared" si="6"/>
        <v>15.263700000000002</v>
      </c>
      <c r="J46" s="9">
        <f t="shared" si="6"/>
        <v>15.29725</v>
      </c>
      <c r="K46" s="9">
        <f t="shared" si="6"/>
        <v>15.434050000000001</v>
      </c>
      <c r="L46" s="9">
        <f t="shared" si="6"/>
        <v>14.391500000000001</v>
      </c>
      <c r="M46" s="9">
        <f t="shared" si="6"/>
        <v>7.7687000000000008</v>
      </c>
      <c r="N46" s="9">
        <f t="shared" si="6"/>
        <v>12.43755</v>
      </c>
      <c r="O46" s="9">
        <f t="shared" si="6"/>
        <v>5.6201499999999998</v>
      </c>
      <c r="P46" s="9">
        <f t="shared" si="6"/>
        <v>10.641</v>
      </c>
      <c r="Q46" s="9">
        <f t="shared" si="6"/>
        <v>10.476799999999999</v>
      </c>
      <c r="R46" s="9">
        <f t="shared" si="6"/>
        <v>15.350300000000001</v>
      </c>
      <c r="S46" s="9">
        <f t="shared" si="6"/>
        <v>12.0725</v>
      </c>
      <c r="T46" s="9">
        <f t="shared" si="6"/>
        <v>11.175450000000001</v>
      </c>
    </row>
    <row r="48" spans="1:20" ht="15.75" x14ac:dyDescent="0.25">
      <c r="A48" s="18" t="s">
        <v>43</v>
      </c>
      <c r="B48" s="19">
        <v>4</v>
      </c>
      <c r="C48" s="19">
        <v>1</v>
      </c>
      <c r="D48" s="19">
        <v>3</v>
      </c>
      <c r="E48" s="19">
        <v>17</v>
      </c>
      <c r="F48" s="19">
        <v>11</v>
      </c>
      <c r="G48" s="19">
        <v>9</v>
      </c>
      <c r="H48" s="19">
        <v>2</v>
      </c>
      <c r="I48" s="19">
        <v>8</v>
      </c>
      <c r="J48" s="19">
        <v>7</v>
      </c>
      <c r="K48" s="19">
        <v>5</v>
      </c>
      <c r="L48" s="19">
        <v>10</v>
      </c>
      <c r="M48" s="19">
        <v>18</v>
      </c>
      <c r="N48" s="19">
        <v>12</v>
      </c>
      <c r="O48" s="19">
        <v>19</v>
      </c>
      <c r="P48" s="19">
        <v>15</v>
      </c>
      <c r="Q48" s="19">
        <v>16</v>
      </c>
      <c r="R48" s="19">
        <v>6</v>
      </c>
      <c r="S48" s="19">
        <v>13</v>
      </c>
      <c r="T48" s="19">
        <v>14</v>
      </c>
    </row>
    <row r="50" spans="1:10" ht="30" x14ac:dyDescent="0.25">
      <c r="A50" s="15" t="s">
        <v>44</v>
      </c>
      <c r="B50" s="15"/>
    </row>
    <row r="51" spans="1:10" ht="120" x14ac:dyDescent="0.25">
      <c r="A51" s="17" t="s">
        <v>47</v>
      </c>
      <c r="H51" s="20" t="s">
        <v>50</v>
      </c>
      <c r="I51" s="20" t="s">
        <v>48</v>
      </c>
      <c r="J51" s="20" t="s">
        <v>49</v>
      </c>
    </row>
    <row r="52" spans="1:10" x14ac:dyDescent="0.25">
      <c r="H52">
        <v>1</v>
      </c>
      <c r="I52" s="3" t="s">
        <v>15</v>
      </c>
      <c r="J52" s="21">
        <v>19.861999999999998</v>
      </c>
    </row>
    <row r="53" spans="1:10" x14ac:dyDescent="0.25">
      <c r="H53">
        <v>2</v>
      </c>
      <c r="I53" s="3" t="s">
        <v>51</v>
      </c>
      <c r="J53" s="21">
        <v>19.613</v>
      </c>
    </row>
    <row r="54" spans="1:10" x14ac:dyDescent="0.25">
      <c r="H54">
        <v>3</v>
      </c>
      <c r="I54" s="3" t="s">
        <v>16</v>
      </c>
      <c r="J54" s="21">
        <v>16.414999999999999</v>
      </c>
    </row>
    <row r="55" spans="1:10" x14ac:dyDescent="0.25">
      <c r="H55">
        <v>4</v>
      </c>
      <c r="I55" s="3" t="s">
        <v>52</v>
      </c>
      <c r="J55" s="21">
        <v>15.491</v>
      </c>
    </row>
    <row r="56" spans="1:10" x14ac:dyDescent="0.25">
      <c r="H56">
        <v>5</v>
      </c>
      <c r="I56" s="3" t="s">
        <v>22</v>
      </c>
      <c r="J56" s="21">
        <v>15.433999999999999</v>
      </c>
    </row>
    <row r="57" spans="1:10" x14ac:dyDescent="0.25">
      <c r="H57">
        <v>6</v>
      </c>
      <c r="I57" s="3" t="s">
        <v>53</v>
      </c>
      <c r="J57" s="21">
        <v>15.35</v>
      </c>
    </row>
    <row r="58" spans="1:10" x14ac:dyDescent="0.25">
      <c r="H58">
        <v>7</v>
      </c>
      <c r="I58" s="3" t="s">
        <v>21</v>
      </c>
      <c r="J58" s="21">
        <v>15.297000000000001</v>
      </c>
    </row>
    <row r="59" spans="1:10" x14ac:dyDescent="0.25">
      <c r="H59">
        <v>8</v>
      </c>
      <c r="I59" s="3" t="s">
        <v>56</v>
      </c>
      <c r="J59" s="21">
        <v>15.263999999999999</v>
      </c>
    </row>
    <row r="60" spans="1:10" x14ac:dyDescent="0.25">
      <c r="H60">
        <v>9</v>
      </c>
      <c r="I60" s="3" t="s">
        <v>19</v>
      </c>
      <c r="J60" s="21">
        <v>15.026999999999999</v>
      </c>
    </row>
    <row r="61" spans="1:10" x14ac:dyDescent="0.25">
      <c r="H61">
        <v>10</v>
      </c>
      <c r="I61" s="3" t="s">
        <v>23</v>
      </c>
      <c r="J61" s="21">
        <v>14.391999999999999</v>
      </c>
    </row>
    <row r="62" spans="1:10" x14ac:dyDescent="0.25">
      <c r="H62">
        <v>11</v>
      </c>
      <c r="I62" s="3" t="s">
        <v>18</v>
      </c>
      <c r="J62" s="21">
        <v>13.8</v>
      </c>
    </row>
    <row r="63" spans="1:10" x14ac:dyDescent="0.25">
      <c r="H63">
        <v>12</v>
      </c>
      <c r="I63" s="3" t="s">
        <v>54</v>
      </c>
      <c r="J63" s="21">
        <v>12.438000000000001</v>
      </c>
    </row>
    <row r="64" spans="1:10" x14ac:dyDescent="0.25">
      <c r="H64">
        <v>13</v>
      </c>
      <c r="I64" s="3" t="s">
        <v>29</v>
      </c>
      <c r="J64" s="21">
        <v>12.073</v>
      </c>
    </row>
    <row r="65" spans="8:10" x14ac:dyDescent="0.25">
      <c r="H65">
        <v>14</v>
      </c>
      <c r="I65" s="3" t="s">
        <v>36</v>
      </c>
      <c r="J65" s="21">
        <v>11.175000000000001</v>
      </c>
    </row>
    <row r="66" spans="8:10" x14ac:dyDescent="0.25">
      <c r="H66">
        <v>15</v>
      </c>
      <c r="I66" s="3" t="s">
        <v>26</v>
      </c>
      <c r="J66" s="21">
        <v>10.641</v>
      </c>
    </row>
    <row r="67" spans="8:10" x14ac:dyDescent="0.25">
      <c r="H67">
        <v>16</v>
      </c>
      <c r="I67" s="3" t="s">
        <v>27</v>
      </c>
      <c r="J67" s="21">
        <v>10.477</v>
      </c>
    </row>
    <row r="68" spans="8:10" x14ac:dyDescent="0.25">
      <c r="H68">
        <v>17</v>
      </c>
      <c r="I68" s="3" t="s">
        <v>17</v>
      </c>
      <c r="J68" s="21">
        <v>8.5549999999999997</v>
      </c>
    </row>
    <row r="69" spans="8:10" x14ac:dyDescent="0.25">
      <c r="H69">
        <v>18</v>
      </c>
      <c r="I69" s="3" t="s">
        <v>57</v>
      </c>
      <c r="J69" s="21">
        <v>7.7690000000000001</v>
      </c>
    </row>
    <row r="70" spans="8:10" x14ac:dyDescent="0.25">
      <c r="H70">
        <v>19</v>
      </c>
      <c r="I70" s="3" t="s">
        <v>32</v>
      </c>
      <c r="J70" s="21">
        <v>5.62</v>
      </c>
    </row>
  </sheetData>
  <mergeCells count="1">
    <mergeCell ref="A1:N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Greer</dc:creator>
  <cp:lastModifiedBy>Jeffrey Greer</cp:lastModifiedBy>
  <dcterms:created xsi:type="dcterms:W3CDTF">2022-06-21T13:55:35Z</dcterms:created>
  <dcterms:modified xsi:type="dcterms:W3CDTF">2022-08-03T19:57:09Z</dcterms:modified>
</cp:coreProperties>
</file>