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\Google Drive\Ingeniería informática\Q4\EEE\PEC\PEC5\Ejercicios PEC5\"/>
    </mc:Choice>
  </mc:AlternateContent>
  <bookViews>
    <workbookView xWindow="120" yWindow="105" windowWidth="15600" windowHeight="11760" activeTab="1"/>
  </bookViews>
  <sheets>
    <sheet name="Balanç - Enunciat" sheetId="1" r:id="rId1"/>
    <sheet name="Balanç - Resultat" sheetId="2" r:id="rId2"/>
  </sheets>
  <definedNames>
    <definedName name="_xlnm.Print_Area" localSheetId="0">'Balanç - Enunciat'!$A$1:$M$27</definedName>
  </definedNames>
  <calcPr calcId="162913"/>
</workbook>
</file>

<file path=xl/calcChain.xml><?xml version="1.0" encoding="utf-8"?>
<calcChain xmlns="http://schemas.openxmlformats.org/spreadsheetml/2006/main">
  <c r="B7" i="1" l="1"/>
  <c r="E7" i="1"/>
  <c r="B22" i="1"/>
  <c r="E15" i="1"/>
  <c r="E8" i="1"/>
  <c r="B15" i="1"/>
  <c r="B8" i="1"/>
  <c r="B21" i="2" l="1"/>
  <c r="B20" i="2"/>
  <c r="B22" i="2" s="1"/>
  <c r="E18" i="2"/>
  <c r="B18" i="2"/>
</calcChain>
</file>

<file path=xl/sharedStrings.xml><?xml version="1.0" encoding="utf-8"?>
<sst xmlns="http://schemas.openxmlformats.org/spreadsheetml/2006/main" count="52" uniqueCount="47">
  <si>
    <t>Fes el seu balanç i calcula el seu fons de maniobra. Què et sembla?</t>
  </si>
  <si>
    <t>Edificis</t>
  </si>
  <si>
    <t>Maquinària</t>
  </si>
  <si>
    <t>Mobiliari</t>
  </si>
  <si>
    <t>Stock PA</t>
  </si>
  <si>
    <t>Stock MP</t>
  </si>
  <si>
    <t>Clients</t>
  </si>
  <si>
    <t>Bancs</t>
  </si>
  <si>
    <t>Caixa</t>
  </si>
  <si>
    <t>ACTIU</t>
  </si>
  <si>
    <t>PASSIU</t>
  </si>
  <si>
    <t>Capital Social</t>
  </si>
  <si>
    <t>Reserves</t>
  </si>
  <si>
    <t>Proveïdors</t>
  </si>
  <si>
    <t>Hisenda</t>
  </si>
  <si>
    <t>Suma</t>
  </si>
  <si>
    <t>Actiu corrent</t>
  </si>
  <si>
    <t>Passiu corrent</t>
  </si>
  <si>
    <t>Fons Maniobra</t>
  </si>
  <si>
    <t xml:space="preserve">A 30/11/2012, l'empresa Bonapell S.A., que es dedica a la fabricació de cinturons i bitlleters, té les següents partides patrimonials:  </t>
  </si>
  <si>
    <t>Empresa financerament equilibrada</t>
  </si>
  <si>
    <t>Obligacions</t>
  </si>
  <si>
    <t>Línia de crèdit</t>
  </si>
  <si>
    <t>Obligacions a 5 anys 850.000; Stock Productes Acabats 250.000; Línia de crèdit 450.000; Hisenda 250.000; Edificis 8.500.000; Dipòsits al Banc 80.000; Mobiliari 450.000.</t>
  </si>
  <si>
    <t xml:space="preserve">Proveïdors 1.500.000; Reserves 5.500.000; Maquinària 3.600.000; Clients 2.000.000; Capital Social 6.700.000; Stock Matèries Primeres 350.000; Caixa 20.000; </t>
  </si>
  <si>
    <t>ACTIVO</t>
  </si>
  <si>
    <t>PASIVO Y NETO</t>
  </si>
  <si>
    <t xml:space="preserve"> CORRIENTE</t>
  </si>
  <si>
    <t>NETO</t>
  </si>
  <si>
    <t>CAP. SOCIAL</t>
  </si>
  <si>
    <t>MAT. PRIM</t>
  </si>
  <si>
    <t>NO CORRIENTE</t>
  </si>
  <si>
    <t>MAQUINARIA</t>
  </si>
  <si>
    <t>RESERVES</t>
  </si>
  <si>
    <t>CORRIENTE</t>
  </si>
  <si>
    <t>PROVEEDORES</t>
  </si>
  <si>
    <t>CLIENTES</t>
  </si>
  <si>
    <t>CAIXA</t>
  </si>
  <si>
    <t>OBLIGACIONS</t>
  </si>
  <si>
    <t>STOCK</t>
  </si>
  <si>
    <t>CREDITO</t>
  </si>
  <si>
    <t>HACIENDA</t>
  </si>
  <si>
    <t>EDIFICIS</t>
  </si>
  <si>
    <t>DIPOSIT BANC</t>
  </si>
  <si>
    <t>MOBILIARI</t>
  </si>
  <si>
    <t>FM</t>
  </si>
  <si>
    <t>EQUILIBRAT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</si>
</sst>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3" fillId="2" borderId="1" applyFont="0" applyBorder="0" applyAlignment="0">
      <alignment horizontal="center"/>
    </xf>
    <xf numFmtId="0" fontId="3" fillId="2" borderId="1" applyFont="0" applyBorder="0" applyAlignment="0">
      <alignment horizontal="center"/>
    </xf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0" borderId="0" xfId="0" applyNumberFormat="1" applyFont="1"/>
    <xf numFmtId="44" fontId="0" fillId="0" borderId="0" xfId="4" applyFont="1"/>
    <xf numFmtId="44" fontId="2" fillId="0" borderId="0" xfId="4" applyFont="1"/>
    <xf numFmtId="44" fontId="4" fillId="3" borderId="0" xfId="5" applyNumberFormat="1"/>
    <xf numFmtId="44" fontId="4" fillId="5" borderId="0" xfId="7" applyNumberFormat="1"/>
    <xf numFmtId="0" fontId="4" fillId="5" borderId="0" xfId="7"/>
    <xf numFmtId="44" fontId="4" fillId="5" borderId="0" xfId="4" applyFont="1" applyFill="1"/>
    <xf numFmtId="44" fontId="4" fillId="6" borderId="0" xfId="8" applyNumberFormat="1"/>
    <xf numFmtId="44" fontId="4" fillId="4" borderId="0" xfId="6" applyNumberFormat="1"/>
  </cellXfs>
  <cellStyles count="9">
    <cellStyle name="Énfasis3" xfId="5" builtinId="37"/>
    <cellStyle name="Énfasis4" xfId="6" builtinId="41"/>
    <cellStyle name="Énfasis5" xfId="7" builtinId="45"/>
    <cellStyle name="Énfasis6" xfId="8" builtinId="49"/>
    <cellStyle name="Estil 1" xfId="2"/>
    <cellStyle name="Estil 2" xfId="3"/>
    <cellStyle name="Millares" xfId="1" builtinId="3"/>
    <cellStyle name="Moneda" xfId="4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zoomScale="145" zoomScaleNormal="145" workbookViewId="0">
      <selection activeCell="B8" sqref="B8"/>
    </sheetView>
  </sheetViews>
  <sheetFormatPr baseColWidth="10" defaultColWidth="9.140625" defaultRowHeight="15" x14ac:dyDescent="0.25"/>
  <cols>
    <col min="1" max="1" width="15.42578125" customWidth="1"/>
    <col min="2" max="2" width="15.7109375" bestFit="1" customWidth="1"/>
    <col min="3" max="3" width="14.7109375" customWidth="1"/>
    <col min="4" max="4" width="14.85546875" bestFit="1" customWidth="1"/>
    <col min="5" max="5" width="15.7109375" bestFit="1" customWidth="1"/>
    <col min="6" max="6" width="14.7109375" customWidth="1"/>
    <col min="7" max="7" width="13.7109375" customWidth="1"/>
    <col min="8" max="8" width="14.85546875" bestFit="1" customWidth="1"/>
  </cols>
  <sheetData>
    <row r="1" spans="1:10" x14ac:dyDescent="0.25">
      <c r="A1" s="3" t="s">
        <v>19</v>
      </c>
    </row>
    <row r="2" spans="1:10" x14ac:dyDescent="0.25">
      <c r="A2" s="3" t="s">
        <v>24</v>
      </c>
    </row>
    <row r="3" spans="1:10" x14ac:dyDescent="0.25">
      <c r="A3" s="1" t="s">
        <v>23</v>
      </c>
    </row>
    <row r="4" spans="1:10" x14ac:dyDescent="0.25">
      <c r="A4" s="1" t="s">
        <v>0</v>
      </c>
    </row>
    <row r="6" spans="1:10" x14ac:dyDescent="0.25">
      <c r="A6" s="1"/>
      <c r="D6" s="1"/>
    </row>
    <row r="7" spans="1:10" x14ac:dyDescent="0.25">
      <c r="A7" s="6" t="s">
        <v>25</v>
      </c>
      <c r="B7" s="11">
        <f>SUM(B8+B15)</f>
        <v>15250000</v>
      </c>
      <c r="C7" s="4"/>
      <c r="D7" s="6" t="s">
        <v>26</v>
      </c>
      <c r="E7" s="11">
        <f>E8+E15</f>
        <v>15250000</v>
      </c>
      <c r="I7" s="4"/>
      <c r="J7" s="4"/>
    </row>
    <row r="8" spans="1:10" x14ac:dyDescent="0.25">
      <c r="A8" s="7" t="s">
        <v>27</v>
      </c>
      <c r="B8" s="10">
        <f xml:space="preserve"> SUM(B9:B13)</f>
        <v>2700000</v>
      </c>
      <c r="C8" s="4"/>
      <c r="D8" s="8" t="s">
        <v>34</v>
      </c>
      <c r="E8" s="10">
        <f>SUM(E9:E11)</f>
        <v>2200000</v>
      </c>
      <c r="I8" s="4"/>
      <c r="J8" s="4"/>
    </row>
    <row r="9" spans="1:10" x14ac:dyDescent="0.25">
      <c r="A9" s="4" t="s">
        <v>30</v>
      </c>
      <c r="B9" s="4">
        <v>350000</v>
      </c>
      <c r="C9" s="4"/>
      <c r="D9" t="s">
        <v>35</v>
      </c>
      <c r="E9" s="4">
        <v>1500000</v>
      </c>
      <c r="I9" s="4"/>
      <c r="J9" s="4"/>
    </row>
    <row r="10" spans="1:10" x14ac:dyDescent="0.25">
      <c r="A10" s="4" t="s">
        <v>36</v>
      </c>
      <c r="B10" s="4">
        <v>2000000</v>
      </c>
      <c r="C10" s="4"/>
      <c r="D10" t="s">
        <v>41</v>
      </c>
      <c r="E10" s="4">
        <v>250000</v>
      </c>
      <c r="I10" s="4"/>
      <c r="J10" s="4"/>
    </row>
    <row r="11" spans="1:10" x14ac:dyDescent="0.25">
      <c r="A11" s="4" t="s">
        <v>37</v>
      </c>
      <c r="B11" s="4">
        <v>20000</v>
      </c>
      <c r="C11" s="4"/>
      <c r="D11" s="4" t="s">
        <v>40</v>
      </c>
      <c r="E11" s="4">
        <v>450000</v>
      </c>
      <c r="G11" s="4"/>
      <c r="H11" s="4"/>
      <c r="I11" s="4"/>
      <c r="J11" s="4"/>
    </row>
    <row r="12" spans="1:10" x14ac:dyDescent="0.25">
      <c r="A12" s="4" t="s">
        <v>39</v>
      </c>
      <c r="B12" s="4">
        <v>250000</v>
      </c>
      <c r="C12" s="4"/>
      <c r="D12" s="4"/>
      <c r="E12" s="4"/>
      <c r="G12" s="4"/>
      <c r="H12" s="4"/>
      <c r="I12" s="4"/>
      <c r="J12" s="4"/>
    </row>
    <row r="13" spans="1:10" x14ac:dyDescent="0.25">
      <c r="A13" s="4" t="s">
        <v>43</v>
      </c>
      <c r="B13" s="4">
        <v>80000</v>
      </c>
      <c r="C13" s="4"/>
      <c r="D13" s="4"/>
      <c r="E13" s="4"/>
      <c r="G13" s="4"/>
      <c r="H13" s="4"/>
      <c r="I13" s="4"/>
      <c r="J13" s="4"/>
    </row>
    <row r="14" spans="1:10" x14ac:dyDescent="0.25">
      <c r="A14" s="4"/>
      <c r="B14" s="4"/>
      <c r="C14" s="4"/>
      <c r="D14" s="4"/>
      <c r="E14" s="4"/>
      <c r="G14" s="4"/>
      <c r="H14" s="4"/>
      <c r="I14" s="4"/>
      <c r="J14" s="4"/>
    </row>
    <row r="15" spans="1:10" x14ac:dyDescent="0.25">
      <c r="A15" s="7" t="s">
        <v>31</v>
      </c>
      <c r="B15" s="10">
        <f xml:space="preserve"> SUM(B16:B18)</f>
        <v>12550000</v>
      </c>
      <c r="C15" s="4"/>
      <c r="D15" s="9" t="s">
        <v>31</v>
      </c>
      <c r="E15" s="10">
        <f xml:space="preserve"> SUM(E18:E19,E16)</f>
        <v>13050000</v>
      </c>
    </row>
    <row r="16" spans="1:10" x14ac:dyDescent="0.25">
      <c r="A16" s="4" t="s">
        <v>32</v>
      </c>
      <c r="B16" s="4">
        <v>3600000</v>
      </c>
      <c r="C16" s="4"/>
      <c r="D16" t="s">
        <v>38</v>
      </c>
      <c r="E16" s="4">
        <v>850000</v>
      </c>
    </row>
    <row r="17" spans="1:6" x14ac:dyDescent="0.25">
      <c r="A17" s="4" t="s">
        <v>42</v>
      </c>
      <c r="B17" s="4">
        <v>8500000</v>
      </c>
      <c r="C17" s="4"/>
      <c r="D17" s="6" t="s">
        <v>28</v>
      </c>
      <c r="E17" s="4"/>
    </row>
    <row r="18" spans="1:6" x14ac:dyDescent="0.25">
      <c r="A18" s="4" t="s">
        <v>44</v>
      </c>
      <c r="B18" s="4">
        <v>450000</v>
      </c>
      <c r="C18" s="4"/>
      <c r="D18" s="4" t="s">
        <v>29</v>
      </c>
      <c r="E18" s="4">
        <v>6700000</v>
      </c>
    </row>
    <row r="19" spans="1:6" x14ac:dyDescent="0.25">
      <c r="A19" s="4"/>
      <c r="B19" s="4"/>
      <c r="C19" s="4"/>
      <c r="D19" s="4" t="s">
        <v>33</v>
      </c>
      <c r="E19" s="4">
        <v>5500000</v>
      </c>
      <c r="F19" s="4"/>
    </row>
    <row r="20" spans="1:6" x14ac:dyDescent="0.25">
      <c r="A20" s="4"/>
      <c r="B20" s="4"/>
      <c r="C20" s="4"/>
      <c r="D20" s="4"/>
      <c r="E20" s="4"/>
      <c r="F20" s="4"/>
    </row>
    <row r="21" spans="1:6" x14ac:dyDescent="0.25">
      <c r="A21" s="4"/>
      <c r="B21" s="4"/>
      <c r="C21" s="4"/>
      <c r="D21" s="4"/>
      <c r="E21" s="4"/>
      <c r="F21" s="4"/>
    </row>
    <row r="22" spans="1:6" x14ac:dyDescent="0.25">
      <c r="A22" s="11" t="s">
        <v>45</v>
      </c>
      <c r="B22" s="11">
        <f>B8-E8</f>
        <v>500000</v>
      </c>
      <c r="C22" s="11" t="s">
        <v>46</v>
      </c>
      <c r="D22" s="4"/>
      <c r="E22" s="4"/>
      <c r="F22" s="4"/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/>
      <c r="B24" s="4"/>
      <c r="C24" s="4"/>
      <c r="D24" s="4"/>
      <c r="E24" s="4"/>
      <c r="F24" s="4"/>
    </row>
    <row r="25" spans="1:6" x14ac:dyDescent="0.25">
      <c r="A25" s="5"/>
      <c r="B25" s="4"/>
      <c r="C25" s="4"/>
      <c r="D25" s="4"/>
      <c r="E25" s="4"/>
      <c r="F25" s="4"/>
    </row>
    <row r="26" spans="1:6" x14ac:dyDescent="0.25">
      <c r="A26" s="4"/>
      <c r="B26" s="4"/>
      <c r="C26" s="4"/>
      <c r="D26" s="4"/>
      <c r="E26" s="4"/>
      <c r="F26" s="4"/>
    </row>
  </sheetData>
  <pageMargins left="0.70866141732283472" right="0.70866141732283472" top="0.74803149606299213" bottom="0.74803149606299213" header="0.31496062992125984" footer="0.31496062992125984"/>
  <pageSetup paperSize="9" scale="9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B39" sqref="B39"/>
    </sheetView>
  </sheetViews>
  <sheetFormatPr baseColWidth="10" defaultRowHeight="15" x14ac:dyDescent="0.25"/>
  <cols>
    <col min="1" max="1" width="16.140625" customWidth="1"/>
    <col min="2" max="2" width="13" bestFit="1" customWidth="1"/>
    <col min="4" max="4" width="14.7109375" bestFit="1" customWidth="1"/>
    <col min="5" max="5" width="13" bestFit="1" customWidth="1"/>
  </cols>
  <sheetData>
    <row r="1" spans="1:5" x14ac:dyDescent="0.25">
      <c r="A1" s="3" t="s">
        <v>19</v>
      </c>
    </row>
    <row r="2" spans="1:5" x14ac:dyDescent="0.25">
      <c r="A2" s="3" t="s">
        <v>24</v>
      </c>
    </row>
    <row r="3" spans="1:5" x14ac:dyDescent="0.25">
      <c r="A3" s="1" t="s">
        <v>23</v>
      </c>
    </row>
    <row r="4" spans="1:5" x14ac:dyDescent="0.25">
      <c r="A4" s="1" t="s">
        <v>0</v>
      </c>
    </row>
    <row r="6" spans="1:5" x14ac:dyDescent="0.25">
      <c r="A6" s="1" t="s">
        <v>9</v>
      </c>
      <c r="D6" s="1" t="s">
        <v>10</v>
      </c>
    </row>
    <row r="8" spans="1:5" x14ac:dyDescent="0.25">
      <c r="A8" s="2" t="s">
        <v>1</v>
      </c>
      <c r="B8" s="2">
        <v>8500000</v>
      </c>
      <c r="C8" s="2"/>
      <c r="D8" s="2" t="s">
        <v>11</v>
      </c>
      <c r="E8" s="2">
        <v>6700000</v>
      </c>
    </row>
    <row r="9" spans="1:5" x14ac:dyDescent="0.25">
      <c r="A9" s="2" t="s">
        <v>2</v>
      </c>
      <c r="B9" s="2">
        <v>3600000</v>
      </c>
      <c r="C9" s="2"/>
      <c r="D9" s="2" t="s">
        <v>12</v>
      </c>
      <c r="E9" s="2">
        <v>5500000</v>
      </c>
    </row>
    <row r="10" spans="1:5" x14ac:dyDescent="0.25">
      <c r="A10" s="2" t="s">
        <v>3</v>
      </c>
      <c r="B10" s="2">
        <v>450000</v>
      </c>
      <c r="C10" s="2"/>
      <c r="D10" s="2" t="s">
        <v>21</v>
      </c>
      <c r="E10" s="2">
        <v>850000</v>
      </c>
    </row>
    <row r="11" spans="1:5" x14ac:dyDescent="0.25">
      <c r="A11" s="2"/>
      <c r="B11" s="2"/>
      <c r="C11" s="2"/>
      <c r="D11" s="2"/>
      <c r="E11" s="2"/>
    </row>
    <row r="12" spans="1:5" x14ac:dyDescent="0.25">
      <c r="A12" s="2" t="s">
        <v>5</v>
      </c>
      <c r="B12" s="2">
        <v>350000</v>
      </c>
      <c r="C12" s="2"/>
      <c r="D12" s="2" t="s">
        <v>22</v>
      </c>
      <c r="E12" s="2">
        <v>450000</v>
      </c>
    </row>
    <row r="13" spans="1:5" x14ac:dyDescent="0.25">
      <c r="A13" s="2" t="s">
        <v>4</v>
      </c>
      <c r="B13" s="2">
        <v>250000</v>
      </c>
      <c r="C13" s="2"/>
      <c r="D13" s="2" t="s">
        <v>13</v>
      </c>
      <c r="E13" s="2">
        <v>1500000</v>
      </c>
    </row>
    <row r="14" spans="1:5" x14ac:dyDescent="0.25">
      <c r="A14" s="2" t="s">
        <v>6</v>
      </c>
      <c r="B14" s="2">
        <v>2000000</v>
      </c>
      <c r="C14" s="2"/>
      <c r="D14" s="2" t="s">
        <v>14</v>
      </c>
      <c r="E14" s="2">
        <v>250000</v>
      </c>
    </row>
    <row r="15" spans="1:5" x14ac:dyDescent="0.25">
      <c r="A15" s="2" t="s">
        <v>7</v>
      </c>
      <c r="B15" s="2">
        <v>80000</v>
      </c>
      <c r="C15" s="2"/>
      <c r="D15" s="2"/>
      <c r="E15" s="2"/>
    </row>
    <row r="16" spans="1:5" x14ac:dyDescent="0.25">
      <c r="A16" s="2" t="s">
        <v>8</v>
      </c>
      <c r="B16" s="2">
        <v>20000</v>
      </c>
      <c r="C16" s="2"/>
      <c r="D16" s="2"/>
      <c r="E16" s="2"/>
    </row>
    <row r="17" spans="1:5" x14ac:dyDescent="0.25">
      <c r="A17" s="2"/>
      <c r="C17" s="2"/>
      <c r="D17" s="2"/>
    </row>
    <row r="18" spans="1:5" x14ac:dyDescent="0.25">
      <c r="A18" s="2" t="s">
        <v>15</v>
      </c>
      <c r="B18" s="2">
        <f>SUM(B8:B16)</f>
        <v>15250000</v>
      </c>
      <c r="C18" s="2"/>
      <c r="D18" s="2"/>
      <c r="E18" s="2">
        <f>SUM(E8:E16)</f>
        <v>15250000</v>
      </c>
    </row>
    <row r="19" spans="1:5" x14ac:dyDescent="0.25">
      <c r="A19" s="2"/>
      <c r="B19" s="2"/>
      <c r="C19" s="2"/>
      <c r="D19" s="2"/>
      <c r="E19" s="2"/>
    </row>
    <row r="20" spans="1:5" x14ac:dyDescent="0.25">
      <c r="A20" s="2" t="s">
        <v>16</v>
      </c>
      <c r="B20" s="2">
        <f>SUM(B12:B16)</f>
        <v>2700000</v>
      </c>
      <c r="C20" s="2"/>
      <c r="D20" s="2"/>
      <c r="E20" s="2"/>
    </row>
    <row r="21" spans="1:5" x14ac:dyDescent="0.25">
      <c r="A21" s="2" t="s">
        <v>17</v>
      </c>
      <c r="B21" s="2">
        <f>SUM(E12:E14)</f>
        <v>2200000</v>
      </c>
      <c r="C21" s="2"/>
      <c r="D21" s="2"/>
      <c r="E21" s="2"/>
    </row>
    <row r="22" spans="1:5" x14ac:dyDescent="0.25">
      <c r="A22" s="2" t="s">
        <v>18</v>
      </c>
      <c r="B22" s="2">
        <f>+B20-B21</f>
        <v>500000</v>
      </c>
      <c r="C22" s="2" t="s">
        <v>20</v>
      </c>
      <c r="D22" s="2"/>
      <c r="E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Balanç - Enunciat</vt:lpstr>
      <vt:lpstr>Balanç - Resultat</vt:lpstr>
      <vt:lpstr>'Balanç - Enunciat'!Área_de_impresión</vt:lpstr>
    </vt:vector>
  </TitlesOfParts>
  <Company>UPCnet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UPCnet</dc:creator>
  <cp:lastModifiedBy>Edgar Pérez Blanco</cp:lastModifiedBy>
  <cp:lastPrinted>2012-12-03T18:10:28Z</cp:lastPrinted>
  <dcterms:created xsi:type="dcterms:W3CDTF">2012-12-03T12:18:53Z</dcterms:created>
  <dcterms:modified xsi:type="dcterms:W3CDTF">2019-05-13T22:37:45Z</dcterms:modified>
</cp:coreProperties>
</file>