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ent\Desktop\FNH_KALİTE_SİSTEMİ\FNH DOKÜMAN SETİ\ISO15504_DOKÜMAN_SETİ\Şablonlar\"/>
    </mc:Choice>
  </mc:AlternateContent>
  <bookViews>
    <workbookView xWindow="0" yWindow="0" windowWidth="20490" windowHeight="7545" tabRatio="725" firstSheet="5" activeTab="12"/>
  </bookViews>
  <sheets>
    <sheet name="Doküman Varlıklar" sheetId="17" state="hidden" r:id="rId1"/>
    <sheet name="İlgili Taraflar" sheetId="18" state="hidden" r:id="rId2"/>
    <sheet name="Kriterler" sheetId="28" state="hidden" r:id="rId3"/>
    <sheet name="İnsan Kaynakları ve Üçüncü T." sheetId="22" state="hidden" r:id="rId4"/>
    <sheet name="Varlık Kategorileri" sheetId="15" state="hidden" r:id="rId5"/>
    <sheet name="Kapak" sheetId="29" r:id="rId6"/>
    <sheet name="Olasılık Etki Değerlendirmesi" sheetId="14" r:id="rId7"/>
    <sheet name="Risk Değerlendirme" sheetId="23" state="hidden" r:id="rId8"/>
    <sheet name="Risk Dereceleri" sheetId="19" state="hidden" r:id="rId9"/>
    <sheet name="Proje Riskleri" sheetId="21" state="hidden" r:id="rId10"/>
    <sheet name="Tehdit ve Açıklık" sheetId="16" r:id="rId11"/>
    <sheet name="Risk İzleme" sheetId="25" r:id="rId12"/>
    <sheet name="Süreç Riskleri" sheetId="27" r:id="rId13"/>
    <sheet name="Risk Durum Raporu" sheetId="26" r:id="rId14"/>
  </sheets>
  <externalReferences>
    <externalReference r:id="rId15"/>
    <externalReference r:id="rId16"/>
  </externalReferences>
  <definedNames>
    <definedName name="_xlnm._FilterDatabase" localSheetId="0" hidden="1">'Doküman Varlıklar'!$A$2:$P$21</definedName>
    <definedName name="_xlnm._FilterDatabase" localSheetId="3" hidden="1">'İnsan Kaynakları ve Üçüncü T.'!$A$2:$I$10</definedName>
    <definedName name="_xlnm._FilterDatabase" localSheetId="7" hidden="1">'Risk Değerlendirme'!$A$3:$AL$432</definedName>
    <definedName name="_xlnm._FilterDatabase" localSheetId="10" hidden="1">'Tehdit ve Açıklık'!$C$1:$C$133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 i="18" l="1"/>
  <c r="N5" i="18"/>
  <c r="N6" i="18"/>
  <c r="N7" i="18"/>
  <c r="N8" i="18"/>
  <c r="N9" i="18"/>
  <c r="N3" i="18"/>
  <c r="E5" i="21" l="1"/>
  <c r="G5" i="21" l="1"/>
  <c r="W102" i="23" l="1"/>
  <c r="Q102" i="23"/>
  <c r="M102" i="23"/>
  <c r="I102" i="23"/>
  <c r="G102" i="23"/>
  <c r="E102" i="23"/>
  <c r="W431" i="23"/>
  <c r="Q431" i="23"/>
  <c r="M431" i="23"/>
  <c r="I431" i="23"/>
  <c r="G431" i="23"/>
  <c r="E431" i="23"/>
  <c r="W432" i="23"/>
  <c r="Q432" i="23"/>
  <c r="M432" i="23"/>
  <c r="I432" i="23"/>
  <c r="G432" i="23"/>
  <c r="E432" i="23"/>
  <c r="R102" i="23" l="1"/>
  <c r="S102" i="23" s="1"/>
  <c r="R432" i="23"/>
  <c r="S432" i="23" s="1"/>
  <c r="R431" i="23"/>
  <c r="S431" i="23" s="1"/>
  <c r="W292" i="23"/>
  <c r="Q292" i="23"/>
  <c r="M292" i="23"/>
  <c r="I292" i="23"/>
  <c r="G292" i="23"/>
  <c r="E292" i="23"/>
  <c r="W291" i="23"/>
  <c r="Q291" i="23"/>
  <c r="M291" i="23"/>
  <c r="I291" i="23"/>
  <c r="G291" i="23"/>
  <c r="E291" i="23"/>
  <c r="W290" i="23"/>
  <c r="Q290" i="23"/>
  <c r="M290" i="23"/>
  <c r="I290" i="23"/>
  <c r="G290" i="23"/>
  <c r="E290" i="23"/>
  <c r="W289" i="23"/>
  <c r="Q289" i="23"/>
  <c r="M289" i="23"/>
  <c r="I289" i="23"/>
  <c r="G289" i="23"/>
  <c r="E289" i="23"/>
  <c r="W288" i="23"/>
  <c r="Q288" i="23"/>
  <c r="M288" i="23"/>
  <c r="I288" i="23"/>
  <c r="G288" i="23"/>
  <c r="E288" i="23"/>
  <c r="W287" i="23"/>
  <c r="Q287" i="23"/>
  <c r="M287" i="23"/>
  <c r="I287" i="23"/>
  <c r="G287" i="23"/>
  <c r="E287" i="23"/>
  <c r="W286" i="23"/>
  <c r="Q286" i="23"/>
  <c r="M286" i="23"/>
  <c r="I286" i="23"/>
  <c r="G286" i="23"/>
  <c r="E286" i="23"/>
  <c r="R287" i="23" l="1"/>
  <c r="S287" i="23" s="1"/>
  <c r="R291" i="23"/>
  <c r="S291" i="23" s="1"/>
  <c r="R290" i="23"/>
  <c r="S290" i="23" s="1"/>
  <c r="R289" i="23"/>
  <c r="S289" i="23" s="1"/>
  <c r="R288" i="23"/>
  <c r="S288" i="23" s="1"/>
  <c r="R292" i="23"/>
  <c r="S292" i="23" s="1"/>
  <c r="R286" i="23"/>
  <c r="S286" i="23" s="1"/>
  <c r="W285" i="23"/>
  <c r="Q285" i="23"/>
  <c r="M285" i="23"/>
  <c r="I285" i="23"/>
  <c r="G285" i="23"/>
  <c r="E285" i="23"/>
  <c r="W284" i="23"/>
  <c r="Q284" i="23"/>
  <c r="M284" i="23"/>
  <c r="I284" i="23"/>
  <c r="G284" i="23"/>
  <c r="E284" i="23"/>
  <c r="W283" i="23"/>
  <c r="Q283" i="23"/>
  <c r="M283" i="23"/>
  <c r="I283" i="23"/>
  <c r="G283" i="23"/>
  <c r="E283" i="23"/>
  <c r="W282" i="23"/>
  <c r="Q282" i="23"/>
  <c r="M282" i="23"/>
  <c r="I282" i="23"/>
  <c r="G282" i="23"/>
  <c r="E282" i="23"/>
  <c r="W281" i="23"/>
  <c r="Q281" i="23"/>
  <c r="M281" i="23"/>
  <c r="I281" i="23"/>
  <c r="G281" i="23"/>
  <c r="E281" i="23"/>
  <c r="W280" i="23"/>
  <c r="Q280" i="23"/>
  <c r="M280" i="23"/>
  <c r="I280" i="23"/>
  <c r="G280" i="23"/>
  <c r="E280" i="23"/>
  <c r="W279" i="23"/>
  <c r="Q279" i="23"/>
  <c r="M279" i="23"/>
  <c r="I279" i="23"/>
  <c r="G279" i="23"/>
  <c r="E279" i="23"/>
  <c r="H21" i="17"/>
  <c r="H20" i="17"/>
  <c r="H19" i="17"/>
  <c r="H18" i="17"/>
  <c r="H17" i="17"/>
  <c r="H16" i="17"/>
  <c r="H15" i="17"/>
  <c r="H14" i="17"/>
  <c r="H13" i="17"/>
  <c r="H12" i="17"/>
  <c r="H11" i="17"/>
  <c r="H10" i="17"/>
  <c r="H9" i="17"/>
  <c r="H8" i="17"/>
  <c r="H7" i="17"/>
  <c r="H6" i="17"/>
  <c r="H5" i="17"/>
  <c r="H4" i="17"/>
  <c r="H3" i="17"/>
  <c r="R280" i="23" l="1"/>
  <c r="S280" i="23" s="1"/>
  <c r="R284" i="23"/>
  <c r="S284" i="23" s="1"/>
  <c r="R281" i="23"/>
  <c r="S281" i="23" s="1"/>
  <c r="R285" i="23"/>
  <c r="S285" i="23" s="1"/>
  <c r="R283" i="23"/>
  <c r="S283" i="23" s="1"/>
  <c r="R279" i="23"/>
  <c r="S279" i="23" s="1"/>
  <c r="R282" i="23"/>
  <c r="S282" i="23" s="1"/>
  <c r="AH320" i="23"/>
  <c r="W320" i="23"/>
  <c r="Q320" i="23"/>
  <c r="M320" i="23"/>
  <c r="I320" i="23"/>
  <c r="G320" i="23"/>
  <c r="E320" i="23"/>
  <c r="AH319" i="23"/>
  <c r="W319" i="23"/>
  <c r="Q319" i="23"/>
  <c r="M319" i="23"/>
  <c r="I319" i="23"/>
  <c r="G319" i="23"/>
  <c r="E319" i="23"/>
  <c r="AH318" i="23"/>
  <c r="W318" i="23"/>
  <c r="Q318" i="23"/>
  <c r="M318" i="23"/>
  <c r="I318" i="23"/>
  <c r="G318" i="23"/>
  <c r="E318" i="23"/>
  <c r="AH317" i="23"/>
  <c r="W317" i="23"/>
  <c r="Q317" i="23"/>
  <c r="M317" i="23"/>
  <c r="I317" i="23"/>
  <c r="G317" i="23"/>
  <c r="E317" i="23"/>
  <c r="AH316" i="23"/>
  <c r="W316" i="23"/>
  <c r="Q316" i="23"/>
  <c r="M316" i="23"/>
  <c r="I316" i="23"/>
  <c r="G316" i="23"/>
  <c r="E316" i="23"/>
  <c r="AH315" i="23"/>
  <c r="W315" i="23"/>
  <c r="Q315" i="23"/>
  <c r="M315" i="23"/>
  <c r="I315" i="23"/>
  <c r="G315" i="23"/>
  <c r="E315" i="23"/>
  <c r="W314" i="23"/>
  <c r="Q314" i="23"/>
  <c r="M314" i="23"/>
  <c r="I314" i="23"/>
  <c r="G314" i="23"/>
  <c r="E314" i="23"/>
  <c r="W313" i="23"/>
  <c r="Q313" i="23"/>
  <c r="M313" i="23"/>
  <c r="I313" i="23"/>
  <c r="G313" i="23"/>
  <c r="E313" i="23"/>
  <c r="W312" i="23"/>
  <c r="Q312" i="23"/>
  <c r="M312" i="23"/>
  <c r="I312" i="23"/>
  <c r="G312" i="23"/>
  <c r="E312" i="23"/>
  <c r="W311" i="23"/>
  <c r="Q311" i="23"/>
  <c r="M311" i="23"/>
  <c r="I311" i="23"/>
  <c r="G311" i="23"/>
  <c r="E311" i="23"/>
  <c r="AH310" i="23"/>
  <c r="W310" i="23"/>
  <c r="Q310" i="23"/>
  <c r="M310" i="23"/>
  <c r="I310" i="23"/>
  <c r="G310" i="23"/>
  <c r="E310" i="23"/>
  <c r="AH309" i="23"/>
  <c r="W309" i="23"/>
  <c r="Q309" i="23"/>
  <c r="M309" i="23"/>
  <c r="I309" i="23"/>
  <c r="G309" i="23"/>
  <c r="E309" i="23"/>
  <c r="W308" i="23"/>
  <c r="Q308" i="23"/>
  <c r="M308" i="23"/>
  <c r="I308" i="23"/>
  <c r="G308" i="23"/>
  <c r="E308" i="23"/>
  <c r="W307" i="23"/>
  <c r="Q307" i="23"/>
  <c r="M307" i="23"/>
  <c r="I307" i="23"/>
  <c r="G307" i="23"/>
  <c r="E307" i="23"/>
  <c r="W306" i="23"/>
  <c r="Q306" i="23"/>
  <c r="M306" i="23"/>
  <c r="I306" i="23"/>
  <c r="G306" i="23"/>
  <c r="E306" i="23"/>
  <c r="W305" i="23"/>
  <c r="Q305" i="23"/>
  <c r="M305" i="23"/>
  <c r="I305" i="23"/>
  <c r="G305" i="23"/>
  <c r="E305" i="23"/>
  <c r="W304" i="23"/>
  <c r="Q304" i="23"/>
  <c r="M304" i="23"/>
  <c r="I304" i="23"/>
  <c r="G304" i="23"/>
  <c r="E304" i="23"/>
  <c r="W303" i="23"/>
  <c r="Q303" i="23"/>
  <c r="M303" i="23"/>
  <c r="I303" i="23"/>
  <c r="G303" i="23"/>
  <c r="E303" i="23"/>
  <c r="W302" i="23"/>
  <c r="Q302" i="23"/>
  <c r="M302" i="23"/>
  <c r="I302" i="23"/>
  <c r="G302" i="23"/>
  <c r="E302" i="23"/>
  <c r="W301" i="23"/>
  <c r="Q301" i="23"/>
  <c r="M301" i="23"/>
  <c r="I301" i="23"/>
  <c r="G301" i="23"/>
  <c r="E301" i="23"/>
  <c r="W300" i="23"/>
  <c r="Q300" i="23"/>
  <c r="M300" i="23"/>
  <c r="I300" i="23"/>
  <c r="G300" i="23"/>
  <c r="E300" i="23"/>
  <c r="W299" i="23"/>
  <c r="Q299" i="23"/>
  <c r="M299" i="23"/>
  <c r="I299" i="23"/>
  <c r="G299" i="23"/>
  <c r="E299" i="23"/>
  <c r="AH298" i="23"/>
  <c r="W298" i="23"/>
  <c r="Q298" i="23"/>
  <c r="M298" i="23"/>
  <c r="I298" i="23"/>
  <c r="G298" i="23"/>
  <c r="E298" i="23"/>
  <c r="AH194" i="23"/>
  <c r="W194" i="23"/>
  <c r="Q194" i="23"/>
  <c r="M194" i="23"/>
  <c r="I194" i="23"/>
  <c r="G194" i="23"/>
  <c r="E194" i="23"/>
  <c r="AH193" i="23"/>
  <c r="W193" i="23"/>
  <c r="Q193" i="23"/>
  <c r="M193" i="23"/>
  <c r="I193" i="23"/>
  <c r="G193" i="23"/>
  <c r="E193" i="23"/>
  <c r="AH192" i="23"/>
  <c r="W192" i="23"/>
  <c r="Q192" i="23"/>
  <c r="M192" i="23"/>
  <c r="I192" i="23"/>
  <c r="G192" i="23"/>
  <c r="E192" i="23"/>
  <c r="AH191" i="23"/>
  <c r="W191" i="23"/>
  <c r="Q191" i="23"/>
  <c r="M191" i="23"/>
  <c r="I191" i="23"/>
  <c r="G191" i="23"/>
  <c r="E191" i="23"/>
  <c r="AH190" i="23"/>
  <c r="W190" i="23"/>
  <c r="Q190" i="23"/>
  <c r="M190" i="23"/>
  <c r="I190" i="23"/>
  <c r="G190" i="23"/>
  <c r="E190" i="23"/>
  <c r="AH189" i="23"/>
  <c r="W189" i="23"/>
  <c r="Q189" i="23"/>
  <c r="M189" i="23"/>
  <c r="I189" i="23"/>
  <c r="G189" i="23"/>
  <c r="E189" i="23"/>
  <c r="W188" i="23"/>
  <c r="Q188" i="23"/>
  <c r="M188" i="23"/>
  <c r="I188" i="23"/>
  <c r="G188" i="23"/>
  <c r="E188" i="23"/>
  <c r="W187" i="23"/>
  <c r="Q187" i="23"/>
  <c r="M187" i="23"/>
  <c r="I187" i="23"/>
  <c r="G187" i="23"/>
  <c r="E187" i="23"/>
  <c r="W186" i="23"/>
  <c r="Q186" i="23"/>
  <c r="M186" i="23"/>
  <c r="I186" i="23"/>
  <c r="G186" i="23"/>
  <c r="E186" i="23"/>
  <c r="W185" i="23"/>
  <c r="Q185" i="23"/>
  <c r="M185" i="23"/>
  <c r="I185" i="23"/>
  <c r="G185" i="23"/>
  <c r="E185" i="23"/>
  <c r="AH184" i="23"/>
  <c r="W184" i="23"/>
  <c r="Q184" i="23"/>
  <c r="M184" i="23"/>
  <c r="I184" i="23"/>
  <c r="G184" i="23"/>
  <c r="E184" i="23"/>
  <c r="AH183" i="23"/>
  <c r="W183" i="23"/>
  <c r="Q183" i="23"/>
  <c r="M183" i="23"/>
  <c r="I183" i="23"/>
  <c r="G183" i="23"/>
  <c r="E183" i="23"/>
  <c r="W182" i="23"/>
  <c r="Q182" i="23"/>
  <c r="M182" i="23"/>
  <c r="I182" i="23"/>
  <c r="G182" i="23"/>
  <c r="E182" i="23"/>
  <c r="W181" i="23"/>
  <c r="Q181" i="23"/>
  <c r="M181" i="23"/>
  <c r="I181" i="23"/>
  <c r="G181" i="23"/>
  <c r="E181" i="23"/>
  <c r="W180" i="23"/>
  <c r="Q180" i="23"/>
  <c r="M180" i="23"/>
  <c r="I180" i="23"/>
  <c r="G180" i="23"/>
  <c r="E180" i="23"/>
  <c r="W179" i="23"/>
  <c r="Q179" i="23"/>
  <c r="M179" i="23"/>
  <c r="I179" i="23"/>
  <c r="G179" i="23"/>
  <c r="E179" i="23"/>
  <c r="W178" i="23"/>
  <c r="Q178" i="23"/>
  <c r="M178" i="23"/>
  <c r="I178" i="23"/>
  <c r="G178" i="23"/>
  <c r="E178" i="23"/>
  <c r="W177" i="23"/>
  <c r="Q177" i="23"/>
  <c r="M177" i="23"/>
  <c r="I177" i="23"/>
  <c r="G177" i="23"/>
  <c r="E177" i="23"/>
  <c r="W176" i="23"/>
  <c r="Q176" i="23"/>
  <c r="M176" i="23"/>
  <c r="I176" i="23"/>
  <c r="G176" i="23"/>
  <c r="E176" i="23"/>
  <c r="W175" i="23"/>
  <c r="Q175" i="23"/>
  <c r="M175" i="23"/>
  <c r="I175" i="23"/>
  <c r="G175" i="23"/>
  <c r="E175" i="23"/>
  <c r="W174" i="23"/>
  <c r="Q174" i="23"/>
  <c r="M174" i="23"/>
  <c r="I174" i="23"/>
  <c r="G174" i="23"/>
  <c r="E174" i="23"/>
  <c r="W173" i="23"/>
  <c r="Q173" i="23"/>
  <c r="M173" i="23"/>
  <c r="I173" i="23"/>
  <c r="G173" i="23"/>
  <c r="E173" i="23"/>
  <c r="AH172" i="23"/>
  <c r="W172" i="23"/>
  <c r="Q172" i="23"/>
  <c r="M172" i="23"/>
  <c r="I172" i="23"/>
  <c r="G172" i="23"/>
  <c r="E172" i="23"/>
  <c r="AH171" i="23"/>
  <c r="W171" i="23"/>
  <c r="Q171" i="23"/>
  <c r="M171" i="23"/>
  <c r="I171" i="23"/>
  <c r="G171" i="23"/>
  <c r="E171" i="23"/>
  <c r="AH170" i="23"/>
  <c r="W170" i="23"/>
  <c r="Q170" i="23"/>
  <c r="M170" i="23"/>
  <c r="I170" i="23"/>
  <c r="G170" i="23"/>
  <c r="E170" i="23"/>
  <c r="AH169" i="23"/>
  <c r="W169" i="23"/>
  <c r="Q169" i="23"/>
  <c r="M169" i="23"/>
  <c r="I169" i="23"/>
  <c r="G169" i="23"/>
  <c r="E169" i="23"/>
  <c r="AH168" i="23"/>
  <c r="W168" i="23"/>
  <c r="Q168" i="23"/>
  <c r="M168" i="23"/>
  <c r="I168" i="23"/>
  <c r="G168" i="23"/>
  <c r="E168" i="23"/>
  <c r="AH167" i="23"/>
  <c r="W167" i="23"/>
  <c r="Q167" i="23"/>
  <c r="M167" i="23"/>
  <c r="I167" i="23"/>
  <c r="G167" i="23"/>
  <c r="E167" i="23"/>
  <c r="AH166" i="23"/>
  <c r="W166" i="23"/>
  <c r="Q166" i="23"/>
  <c r="M166" i="23"/>
  <c r="I166" i="23"/>
  <c r="G166" i="23"/>
  <c r="E166" i="23"/>
  <c r="W165" i="23"/>
  <c r="Q165" i="23"/>
  <c r="M165" i="23"/>
  <c r="I165" i="23"/>
  <c r="G165" i="23"/>
  <c r="E165" i="23"/>
  <c r="W164" i="23"/>
  <c r="Q164" i="23"/>
  <c r="M164" i="23"/>
  <c r="I164" i="23"/>
  <c r="G164" i="23"/>
  <c r="E164" i="23"/>
  <c r="W163" i="23"/>
  <c r="Q163" i="23"/>
  <c r="M163" i="23"/>
  <c r="I163" i="23"/>
  <c r="G163" i="23"/>
  <c r="E163" i="23"/>
  <c r="W162" i="23"/>
  <c r="Q162" i="23"/>
  <c r="M162" i="23"/>
  <c r="I162" i="23"/>
  <c r="G162" i="23"/>
  <c r="E162" i="23"/>
  <c r="AH161" i="23"/>
  <c r="W161" i="23"/>
  <c r="Q161" i="23"/>
  <c r="M161" i="23"/>
  <c r="I161" i="23"/>
  <c r="G161" i="23"/>
  <c r="E161" i="23"/>
  <c r="AH160" i="23"/>
  <c r="W160" i="23"/>
  <c r="Q160" i="23"/>
  <c r="M160" i="23"/>
  <c r="I160" i="23"/>
  <c r="G160" i="23"/>
  <c r="E160" i="23"/>
  <c r="W159" i="23"/>
  <c r="Q159" i="23"/>
  <c r="M159" i="23"/>
  <c r="I159" i="23"/>
  <c r="G159" i="23"/>
  <c r="E159" i="23"/>
  <c r="W158" i="23"/>
  <c r="Q158" i="23"/>
  <c r="M158" i="23"/>
  <c r="I158" i="23"/>
  <c r="G158" i="23"/>
  <c r="E158" i="23"/>
  <c r="W157" i="23"/>
  <c r="Q157" i="23"/>
  <c r="M157" i="23"/>
  <c r="I157" i="23"/>
  <c r="G157" i="23"/>
  <c r="E157" i="23"/>
  <c r="W156" i="23"/>
  <c r="Q156" i="23"/>
  <c r="M156" i="23"/>
  <c r="I156" i="23"/>
  <c r="G156" i="23"/>
  <c r="E156" i="23"/>
  <c r="W155" i="23"/>
  <c r="Q155" i="23"/>
  <c r="M155" i="23"/>
  <c r="I155" i="23"/>
  <c r="G155" i="23"/>
  <c r="E155" i="23"/>
  <c r="W154" i="23"/>
  <c r="Q154" i="23"/>
  <c r="M154" i="23"/>
  <c r="I154" i="23"/>
  <c r="G154" i="23"/>
  <c r="E154" i="23"/>
  <c r="W153" i="23"/>
  <c r="Q153" i="23"/>
  <c r="M153" i="23"/>
  <c r="I153" i="23"/>
  <c r="G153" i="23"/>
  <c r="E153" i="23"/>
  <c r="W152" i="23"/>
  <c r="Q152" i="23"/>
  <c r="M152" i="23"/>
  <c r="I152" i="23"/>
  <c r="G152" i="23"/>
  <c r="E152" i="23"/>
  <c r="W151" i="23"/>
  <c r="Q151" i="23"/>
  <c r="M151" i="23"/>
  <c r="I151" i="23"/>
  <c r="G151" i="23"/>
  <c r="E151" i="23"/>
  <c r="W150" i="23"/>
  <c r="Q150" i="23"/>
  <c r="M150" i="23"/>
  <c r="I150" i="23"/>
  <c r="G150" i="23"/>
  <c r="E150" i="23"/>
  <c r="AH149" i="23"/>
  <c r="W149" i="23"/>
  <c r="Q149" i="23"/>
  <c r="M149" i="23"/>
  <c r="I149" i="23"/>
  <c r="G149" i="23"/>
  <c r="E149" i="23"/>
  <c r="R311" i="23" l="1"/>
  <c r="S311" i="23" s="1"/>
  <c r="R307" i="23"/>
  <c r="S307" i="23" s="1"/>
  <c r="R156" i="23"/>
  <c r="S156" i="23" s="1"/>
  <c r="R180" i="23"/>
  <c r="S180" i="23" s="1"/>
  <c r="R185" i="23"/>
  <c r="S185" i="23" s="1"/>
  <c r="R304" i="23"/>
  <c r="S304" i="23" s="1"/>
  <c r="R306" i="23"/>
  <c r="S306" i="23" s="1"/>
  <c r="R305" i="23"/>
  <c r="S305" i="23" s="1"/>
  <c r="R315" i="23"/>
  <c r="S315" i="23" s="1"/>
  <c r="R188" i="23"/>
  <c r="S188" i="23" s="1"/>
  <c r="R301" i="23"/>
  <c r="S301" i="23" s="1"/>
  <c r="R303" i="23"/>
  <c r="S303" i="23" s="1"/>
  <c r="R302" i="23"/>
  <c r="S302" i="23" s="1"/>
  <c r="R312" i="23"/>
  <c r="S312" i="23" s="1"/>
  <c r="R158" i="23"/>
  <c r="S158" i="23" s="1"/>
  <c r="R161" i="23"/>
  <c r="S161" i="23" s="1"/>
  <c r="R182" i="23"/>
  <c r="S182" i="23" s="1"/>
  <c r="R300" i="23"/>
  <c r="S300" i="23" s="1"/>
  <c r="R309" i="23"/>
  <c r="S309" i="23" s="1"/>
  <c r="R320" i="23"/>
  <c r="S320" i="23" s="1"/>
  <c r="R299" i="23"/>
  <c r="S299" i="23" s="1"/>
  <c r="R308" i="23"/>
  <c r="S308" i="23" s="1"/>
  <c r="R319" i="23"/>
  <c r="S319" i="23" s="1"/>
  <c r="R298" i="23"/>
  <c r="S298" i="23" s="1"/>
  <c r="R314" i="23"/>
  <c r="S314" i="23" s="1"/>
  <c r="R316" i="23"/>
  <c r="S316" i="23" s="1"/>
  <c r="R310" i="23"/>
  <c r="S310" i="23" s="1"/>
  <c r="R318" i="23"/>
  <c r="S318" i="23" s="1"/>
  <c r="R189" i="23"/>
  <c r="S189" i="23" s="1"/>
  <c r="R193" i="23"/>
  <c r="S193" i="23" s="1"/>
  <c r="R317" i="23"/>
  <c r="S317" i="23" s="1"/>
  <c r="R313" i="23"/>
  <c r="S313" i="23" s="1"/>
  <c r="R173" i="23"/>
  <c r="S173" i="23" s="1"/>
  <c r="R177" i="23"/>
  <c r="S177" i="23" s="1"/>
  <c r="R186" i="23"/>
  <c r="S186" i="23" s="1"/>
  <c r="R168" i="23"/>
  <c r="S168" i="23" s="1"/>
  <c r="R187" i="23"/>
  <c r="S187" i="23" s="1"/>
  <c r="R190" i="23"/>
  <c r="S190" i="23" s="1"/>
  <c r="R169" i="23"/>
  <c r="S169" i="23" s="1"/>
  <c r="R191" i="23"/>
  <c r="S191" i="23" s="1"/>
  <c r="R171" i="23"/>
  <c r="S171" i="23" s="1"/>
  <c r="R170" i="23"/>
  <c r="S170" i="23" s="1"/>
  <c r="R151" i="23"/>
  <c r="S151" i="23" s="1"/>
  <c r="R164" i="23"/>
  <c r="S164" i="23" s="1"/>
  <c r="R165" i="23"/>
  <c r="S165" i="23" s="1"/>
  <c r="R172" i="23"/>
  <c r="S172" i="23" s="1"/>
  <c r="R152" i="23"/>
  <c r="S152" i="23" s="1"/>
  <c r="R157" i="23"/>
  <c r="S157" i="23" s="1"/>
  <c r="R176" i="23"/>
  <c r="S176" i="23" s="1"/>
  <c r="R194" i="23"/>
  <c r="S194" i="23" s="1"/>
  <c r="R160" i="23"/>
  <c r="S160" i="23" s="1"/>
  <c r="R175" i="23"/>
  <c r="S175" i="23" s="1"/>
  <c r="R192" i="23"/>
  <c r="S192" i="23" s="1"/>
  <c r="R150" i="23"/>
  <c r="S150" i="23" s="1"/>
  <c r="R154" i="23"/>
  <c r="S154" i="23" s="1"/>
  <c r="R163" i="23"/>
  <c r="S163" i="23" s="1"/>
  <c r="R149" i="23"/>
  <c r="S149" i="23" s="1"/>
  <c r="R155" i="23"/>
  <c r="S155" i="23" s="1"/>
  <c r="R159" i="23"/>
  <c r="S159" i="23" s="1"/>
  <c r="R167" i="23"/>
  <c r="S167" i="23" s="1"/>
  <c r="R174" i="23"/>
  <c r="S174" i="23" s="1"/>
  <c r="R178" i="23"/>
  <c r="S178" i="23" s="1"/>
  <c r="R184" i="23"/>
  <c r="S184" i="23" s="1"/>
  <c r="R153" i="23"/>
  <c r="S153" i="23" s="1"/>
  <c r="R162" i="23"/>
  <c r="S162" i="23" s="1"/>
  <c r="R166" i="23"/>
  <c r="S166" i="23" s="1"/>
  <c r="R179" i="23"/>
  <c r="S179" i="23" s="1"/>
  <c r="R183" i="23"/>
  <c r="S183" i="23" s="1"/>
  <c r="R181" i="23"/>
  <c r="S181" i="23" s="1"/>
  <c r="Q54" i="21"/>
  <c r="M54" i="21"/>
  <c r="I54" i="21"/>
  <c r="G54" i="21"/>
  <c r="E54" i="21"/>
  <c r="Q53" i="21"/>
  <c r="M53" i="21"/>
  <c r="I53" i="21"/>
  <c r="G53" i="21"/>
  <c r="E53" i="21"/>
  <c r="Q52" i="21"/>
  <c r="M52" i="21"/>
  <c r="I52" i="21"/>
  <c r="G52" i="21"/>
  <c r="E52" i="21"/>
  <c r="Q51" i="21"/>
  <c r="M51" i="21"/>
  <c r="I51" i="21"/>
  <c r="G51" i="21"/>
  <c r="E51" i="21"/>
  <c r="Q50" i="21"/>
  <c r="M50" i="21"/>
  <c r="I50" i="21"/>
  <c r="G50" i="21"/>
  <c r="E50" i="21"/>
  <c r="Q49" i="21"/>
  <c r="M49" i="21"/>
  <c r="I49" i="21"/>
  <c r="G49" i="21"/>
  <c r="E49" i="21"/>
  <c r="Q48" i="21"/>
  <c r="M48" i="21"/>
  <c r="I48" i="21"/>
  <c r="G48" i="21"/>
  <c r="E48" i="21"/>
  <c r="Q47" i="21"/>
  <c r="M47" i="21"/>
  <c r="I47" i="21"/>
  <c r="G47" i="21"/>
  <c r="E47" i="21"/>
  <c r="Q46" i="21"/>
  <c r="M46" i="21"/>
  <c r="I46" i="21"/>
  <c r="G46" i="21"/>
  <c r="E46" i="21"/>
  <c r="Q45" i="21"/>
  <c r="M45" i="21"/>
  <c r="I45" i="21"/>
  <c r="G45" i="21"/>
  <c r="E45" i="21"/>
  <c r="Q44" i="21"/>
  <c r="M44" i="21"/>
  <c r="I44" i="21"/>
  <c r="G44" i="21"/>
  <c r="E44" i="21"/>
  <c r="Q43" i="21"/>
  <c r="M43" i="21"/>
  <c r="I43" i="21"/>
  <c r="G43" i="21"/>
  <c r="E43" i="21"/>
  <c r="Q42" i="21"/>
  <c r="M42" i="21"/>
  <c r="I42" i="21"/>
  <c r="G42" i="21"/>
  <c r="E42" i="21"/>
  <c r="Q41" i="21"/>
  <c r="M41" i="21"/>
  <c r="I41" i="21"/>
  <c r="G41" i="21"/>
  <c r="E41" i="21"/>
  <c r="Q40" i="21"/>
  <c r="M40" i="21"/>
  <c r="I40" i="21"/>
  <c r="G40" i="21"/>
  <c r="E40" i="21"/>
  <c r="Q39" i="21"/>
  <c r="M39" i="21"/>
  <c r="I39" i="21"/>
  <c r="G39" i="21"/>
  <c r="E39" i="21"/>
  <c r="Q38" i="21"/>
  <c r="M38" i="21"/>
  <c r="I38" i="21"/>
  <c r="G38" i="21"/>
  <c r="E38" i="21"/>
  <c r="Q37" i="21"/>
  <c r="M37" i="21"/>
  <c r="I37" i="21"/>
  <c r="G37" i="21"/>
  <c r="E37" i="21"/>
  <c r="Q36" i="21"/>
  <c r="M36" i="21"/>
  <c r="I36" i="21"/>
  <c r="G36" i="21"/>
  <c r="E36" i="21"/>
  <c r="Q35" i="21"/>
  <c r="M35" i="21"/>
  <c r="I35" i="21"/>
  <c r="G35" i="21"/>
  <c r="E35" i="21"/>
  <c r="Q34" i="21"/>
  <c r="M34" i="21"/>
  <c r="I34" i="21"/>
  <c r="G34" i="21"/>
  <c r="E34" i="21"/>
  <c r="Q33" i="21"/>
  <c r="M33" i="21"/>
  <c r="I33" i="21"/>
  <c r="G33" i="21"/>
  <c r="E33" i="21"/>
  <c r="Q32" i="21"/>
  <c r="M32" i="21"/>
  <c r="I32" i="21"/>
  <c r="G32" i="21"/>
  <c r="E32" i="21"/>
  <c r="Q31" i="21"/>
  <c r="M31" i="21"/>
  <c r="I31" i="21"/>
  <c r="G31" i="21"/>
  <c r="E31" i="21"/>
  <c r="Q30" i="21"/>
  <c r="M30" i="21"/>
  <c r="I30" i="21"/>
  <c r="G30" i="21"/>
  <c r="E30" i="21"/>
  <c r="Q29" i="21"/>
  <c r="M29" i="21"/>
  <c r="I29" i="21"/>
  <c r="G29" i="21"/>
  <c r="E29" i="21"/>
  <c r="Q28" i="21"/>
  <c r="M28" i="21"/>
  <c r="I28" i="21"/>
  <c r="G28" i="21"/>
  <c r="E28" i="21"/>
  <c r="Q27" i="21"/>
  <c r="M27" i="21"/>
  <c r="I27" i="21"/>
  <c r="G27" i="21"/>
  <c r="E27" i="21"/>
  <c r="Q26" i="21"/>
  <c r="M26" i="21"/>
  <c r="I26" i="21"/>
  <c r="G26" i="21"/>
  <c r="E26" i="21"/>
  <c r="Q25" i="21"/>
  <c r="M25" i="21"/>
  <c r="I25" i="21"/>
  <c r="G25" i="21"/>
  <c r="E25" i="21"/>
  <c r="Q24" i="21"/>
  <c r="M24" i="21"/>
  <c r="I24" i="21"/>
  <c r="G24" i="21"/>
  <c r="E24" i="21"/>
  <c r="Q23" i="21"/>
  <c r="M23" i="21"/>
  <c r="I23" i="21"/>
  <c r="G23" i="21"/>
  <c r="E23" i="21"/>
  <c r="Q22" i="21"/>
  <c r="M22" i="21"/>
  <c r="I22" i="21"/>
  <c r="G22" i="21"/>
  <c r="E22" i="21"/>
  <c r="Q21" i="21"/>
  <c r="M21" i="21"/>
  <c r="I21" i="21"/>
  <c r="G21" i="21"/>
  <c r="E21" i="21"/>
  <c r="Q20" i="21"/>
  <c r="M20" i="21"/>
  <c r="I20" i="21"/>
  <c r="G20" i="21"/>
  <c r="E20" i="21"/>
  <c r="R27" i="21" l="1"/>
  <c r="S27" i="21" s="1"/>
  <c r="R21" i="21"/>
  <c r="S21" i="21" s="1"/>
  <c r="R35" i="21"/>
  <c r="S35" i="21" s="1"/>
  <c r="R20" i="21"/>
  <c r="S20" i="21" s="1"/>
  <c r="R36" i="21"/>
  <c r="S36" i="21" s="1"/>
  <c r="R23" i="21"/>
  <c r="S23" i="21" s="1"/>
  <c r="R31" i="21"/>
  <c r="S31" i="21" s="1"/>
  <c r="R25" i="21"/>
  <c r="S25" i="21" s="1"/>
  <c r="R29" i="21"/>
  <c r="S29" i="21" s="1"/>
  <c r="R33" i="21"/>
  <c r="S33" i="21" s="1"/>
  <c r="R22" i="21"/>
  <c r="S22" i="21" s="1"/>
  <c r="R24" i="21"/>
  <c r="S24" i="21" s="1"/>
  <c r="R26" i="21"/>
  <c r="S26" i="21" s="1"/>
  <c r="R28" i="21"/>
  <c r="S28" i="21" s="1"/>
  <c r="R30" i="21"/>
  <c r="S30" i="21" s="1"/>
  <c r="R50" i="21"/>
  <c r="S50" i="21" s="1"/>
  <c r="R52" i="21"/>
  <c r="S52" i="21" s="1"/>
  <c r="R32" i="21"/>
  <c r="S32" i="21" s="1"/>
  <c r="R51" i="21"/>
  <c r="S51" i="21" s="1"/>
  <c r="R53" i="21"/>
  <c r="S53" i="21" s="1"/>
  <c r="R34" i="21"/>
  <c r="S34" i="21" s="1"/>
  <c r="R38" i="21"/>
  <c r="S38" i="21" s="1"/>
  <c r="R40" i="21"/>
  <c r="S40" i="21" s="1"/>
  <c r="R42" i="21"/>
  <c r="S42" i="21" s="1"/>
  <c r="R44" i="21"/>
  <c r="S44" i="21" s="1"/>
  <c r="R46" i="21"/>
  <c r="S46" i="21" s="1"/>
  <c r="R48" i="21"/>
  <c r="S48" i="21" s="1"/>
  <c r="R54" i="21"/>
  <c r="S54" i="21" s="1"/>
  <c r="R37" i="21"/>
  <c r="S37" i="21" s="1"/>
  <c r="R39" i="21"/>
  <c r="S39" i="21" s="1"/>
  <c r="R41" i="21"/>
  <c r="S41" i="21" s="1"/>
  <c r="R43" i="21"/>
  <c r="S43" i="21" s="1"/>
  <c r="R45" i="21"/>
  <c r="S45" i="21" s="1"/>
  <c r="R47" i="21"/>
  <c r="S47" i="21" s="1"/>
  <c r="R49" i="21"/>
  <c r="S49" i="21" s="1"/>
  <c r="G375" i="23" l="1"/>
  <c r="G376" i="23"/>
  <c r="G377" i="23"/>
  <c r="G378" i="23"/>
  <c r="G379" i="23"/>
  <c r="G380" i="23"/>
  <c r="G381" i="23"/>
  <c r="G382" i="23"/>
  <c r="G383" i="23"/>
  <c r="G384" i="23"/>
  <c r="G385" i="23"/>
  <c r="G386" i="23"/>
  <c r="G387" i="23"/>
  <c r="G388" i="23"/>
  <c r="G389" i="23"/>
  <c r="G390" i="23"/>
  <c r="G391" i="23"/>
  <c r="G392" i="23"/>
  <c r="G393" i="23"/>
  <c r="G394" i="23"/>
  <c r="G395" i="23"/>
  <c r="G396" i="23"/>
  <c r="G397" i="23"/>
  <c r="G398" i="23"/>
  <c r="G399" i="23"/>
  <c r="G400" i="23"/>
  <c r="G401" i="23"/>
  <c r="G402" i="23"/>
  <c r="G403" i="23"/>
  <c r="G404" i="23"/>
  <c r="G405" i="23"/>
  <c r="G406" i="23"/>
  <c r="G407" i="23"/>
  <c r="G408" i="23"/>
  <c r="G374" i="23"/>
  <c r="G373" i="23"/>
  <c r="E374" i="23"/>
  <c r="E375" i="23"/>
  <c r="E376" i="23"/>
  <c r="E377" i="23"/>
  <c r="E378" i="23"/>
  <c r="E379" i="23"/>
  <c r="E380" i="23"/>
  <c r="E381" i="23"/>
  <c r="E382" i="23"/>
  <c r="E383" i="23"/>
  <c r="E384" i="23"/>
  <c r="E385" i="23"/>
  <c r="E386" i="23"/>
  <c r="E387" i="23"/>
  <c r="E388" i="23"/>
  <c r="E389" i="23"/>
  <c r="E390" i="23"/>
  <c r="E391" i="23"/>
  <c r="E392" i="23"/>
  <c r="E393" i="23"/>
  <c r="E394" i="23"/>
  <c r="E395" i="23"/>
  <c r="E396" i="23"/>
  <c r="E397" i="23"/>
  <c r="E398" i="23"/>
  <c r="E399" i="23"/>
  <c r="E400" i="23"/>
  <c r="E401" i="23"/>
  <c r="E402" i="23"/>
  <c r="E403" i="23"/>
  <c r="E404" i="23"/>
  <c r="E405" i="23"/>
  <c r="E406" i="23"/>
  <c r="E407" i="23"/>
  <c r="E408" i="23"/>
  <c r="E373" i="23"/>
  <c r="S408" i="23"/>
  <c r="S407" i="23"/>
  <c r="S406" i="23"/>
  <c r="S405" i="23"/>
  <c r="S404" i="23"/>
  <c r="S403" i="23"/>
  <c r="S402" i="23"/>
  <c r="S401" i="23"/>
  <c r="S400" i="23"/>
  <c r="S399" i="23"/>
  <c r="S398" i="23"/>
  <c r="S397" i="23"/>
  <c r="S396" i="23"/>
  <c r="S395" i="23"/>
  <c r="S394" i="23"/>
  <c r="S393" i="23"/>
  <c r="S392" i="23"/>
  <c r="S391" i="23"/>
  <c r="S390" i="23"/>
  <c r="S389" i="23"/>
  <c r="S388" i="23"/>
  <c r="S387" i="23"/>
  <c r="S386" i="23"/>
  <c r="S385" i="23"/>
  <c r="S384" i="23"/>
  <c r="S383" i="23"/>
  <c r="S382" i="23"/>
  <c r="S381" i="23"/>
  <c r="W296" i="23" l="1"/>
  <c r="Q296" i="23"/>
  <c r="M296" i="23"/>
  <c r="I296" i="23"/>
  <c r="G296" i="23"/>
  <c r="E296" i="23"/>
  <c r="W295" i="23"/>
  <c r="Q295" i="23"/>
  <c r="M295" i="23"/>
  <c r="I295" i="23"/>
  <c r="G295" i="23"/>
  <c r="E295" i="23"/>
  <c r="W294" i="23"/>
  <c r="Q294" i="23"/>
  <c r="M294" i="23"/>
  <c r="I294" i="23"/>
  <c r="G294" i="23"/>
  <c r="E294" i="23"/>
  <c r="W293" i="23"/>
  <c r="Q293" i="23"/>
  <c r="M293" i="23"/>
  <c r="I293" i="23"/>
  <c r="G293" i="23"/>
  <c r="E293" i="23"/>
  <c r="R296" i="23" l="1"/>
  <c r="S296" i="23" s="1"/>
  <c r="R293" i="23"/>
  <c r="S293" i="23" s="1"/>
  <c r="R295" i="23"/>
  <c r="S295" i="23" s="1"/>
  <c r="R294" i="23"/>
  <c r="S294" i="23" s="1"/>
  <c r="F7" i="22"/>
  <c r="W425" i="23"/>
  <c r="Q425" i="23"/>
  <c r="M425" i="23"/>
  <c r="I425" i="23"/>
  <c r="G425" i="23"/>
  <c r="E425" i="23"/>
  <c r="W424" i="23"/>
  <c r="Q424" i="23"/>
  <c r="M424" i="23"/>
  <c r="I424" i="23"/>
  <c r="G424" i="23"/>
  <c r="E424" i="23"/>
  <c r="W423" i="23"/>
  <c r="Q423" i="23"/>
  <c r="M423" i="23"/>
  <c r="I423" i="23"/>
  <c r="G423" i="23"/>
  <c r="E423" i="23"/>
  <c r="W422" i="23"/>
  <c r="Q422" i="23"/>
  <c r="M422" i="23"/>
  <c r="I422" i="23"/>
  <c r="G422" i="23"/>
  <c r="E422" i="23"/>
  <c r="W421" i="23"/>
  <c r="Q421" i="23"/>
  <c r="M421" i="23"/>
  <c r="I421" i="23"/>
  <c r="G421" i="23"/>
  <c r="E421" i="23"/>
  <c r="W420" i="23"/>
  <c r="Q420" i="23"/>
  <c r="M420" i="23"/>
  <c r="I420" i="23"/>
  <c r="G420" i="23"/>
  <c r="E420" i="23"/>
  <c r="W419" i="23"/>
  <c r="Q419" i="23"/>
  <c r="M419" i="23"/>
  <c r="I419" i="23"/>
  <c r="G419" i="23"/>
  <c r="E419" i="23"/>
  <c r="W418" i="23"/>
  <c r="Q418" i="23"/>
  <c r="M418" i="23"/>
  <c r="I418" i="23"/>
  <c r="G418" i="23"/>
  <c r="E418" i="23"/>
  <c r="W417" i="23"/>
  <c r="Q417" i="23"/>
  <c r="M417" i="23"/>
  <c r="I417" i="23"/>
  <c r="G417" i="23"/>
  <c r="E417" i="23"/>
  <c r="W416" i="23"/>
  <c r="Q416" i="23"/>
  <c r="M416" i="23"/>
  <c r="I416" i="23"/>
  <c r="G416" i="23"/>
  <c r="E416" i="23"/>
  <c r="W415" i="23"/>
  <c r="Q415" i="23"/>
  <c r="M415" i="23"/>
  <c r="I415" i="23"/>
  <c r="G415" i="23"/>
  <c r="E415" i="23"/>
  <c r="W414" i="23"/>
  <c r="Q414" i="23"/>
  <c r="M414" i="23"/>
  <c r="I414" i="23"/>
  <c r="G414" i="23"/>
  <c r="E414" i="23"/>
  <c r="R416" i="23" l="1"/>
  <c r="S416" i="23" s="1"/>
  <c r="R424" i="23"/>
  <c r="S424" i="23" s="1"/>
  <c r="R420" i="23"/>
  <c r="S420" i="23" s="1"/>
  <c r="R421" i="23"/>
  <c r="S421" i="23" s="1"/>
  <c r="R425" i="23"/>
  <c r="S425" i="23" s="1"/>
  <c r="R415" i="23"/>
  <c r="S415" i="23" s="1"/>
  <c r="R419" i="23"/>
  <c r="S419" i="23" s="1"/>
  <c r="R423" i="23"/>
  <c r="S423" i="23" s="1"/>
  <c r="R418" i="23"/>
  <c r="S418" i="23" s="1"/>
  <c r="R422" i="23"/>
  <c r="S422" i="23" s="1"/>
  <c r="R414" i="23"/>
  <c r="S414" i="23" s="1"/>
  <c r="R417" i="23"/>
  <c r="S417" i="23" s="1"/>
  <c r="AH217" i="23"/>
  <c r="W217" i="23"/>
  <c r="Q217" i="23"/>
  <c r="M217" i="23"/>
  <c r="I217" i="23"/>
  <c r="G217" i="23"/>
  <c r="E217" i="23"/>
  <c r="AH216" i="23"/>
  <c r="W216" i="23"/>
  <c r="Q216" i="23"/>
  <c r="M216" i="23"/>
  <c r="I216" i="23"/>
  <c r="G216" i="23"/>
  <c r="E216" i="23"/>
  <c r="AH215" i="23"/>
  <c r="W215" i="23"/>
  <c r="Q215" i="23"/>
  <c r="M215" i="23"/>
  <c r="I215" i="23"/>
  <c r="G215" i="23"/>
  <c r="E215" i="23"/>
  <c r="AH214" i="23"/>
  <c r="W214" i="23"/>
  <c r="Q214" i="23"/>
  <c r="M214" i="23"/>
  <c r="I214" i="23"/>
  <c r="G214" i="23"/>
  <c r="E214" i="23"/>
  <c r="AH213" i="23"/>
  <c r="W213" i="23"/>
  <c r="Q213" i="23"/>
  <c r="M213" i="23"/>
  <c r="I213" i="23"/>
  <c r="G213" i="23"/>
  <c r="E213" i="23"/>
  <c r="AH212" i="23"/>
  <c r="W212" i="23"/>
  <c r="Q212" i="23"/>
  <c r="M212" i="23"/>
  <c r="I212" i="23"/>
  <c r="G212" i="23"/>
  <c r="E212" i="23"/>
  <c r="W211" i="23"/>
  <c r="Q211" i="23"/>
  <c r="M211" i="23"/>
  <c r="I211" i="23"/>
  <c r="G211" i="23"/>
  <c r="E211" i="23"/>
  <c r="W210" i="23"/>
  <c r="Q210" i="23"/>
  <c r="M210" i="23"/>
  <c r="I210" i="23"/>
  <c r="G210" i="23"/>
  <c r="E210" i="23"/>
  <c r="W209" i="23"/>
  <c r="Q209" i="23"/>
  <c r="M209" i="23"/>
  <c r="I209" i="23"/>
  <c r="G209" i="23"/>
  <c r="E209" i="23"/>
  <c r="W208" i="23"/>
  <c r="Q208" i="23"/>
  <c r="M208" i="23"/>
  <c r="I208" i="23"/>
  <c r="G208" i="23"/>
  <c r="E208" i="23"/>
  <c r="AH207" i="23"/>
  <c r="W207" i="23"/>
  <c r="Q207" i="23"/>
  <c r="M207" i="23"/>
  <c r="I207" i="23"/>
  <c r="G207" i="23"/>
  <c r="E207" i="23"/>
  <c r="AH206" i="23"/>
  <c r="W206" i="23"/>
  <c r="Q206" i="23"/>
  <c r="M206" i="23"/>
  <c r="I206" i="23"/>
  <c r="G206" i="23"/>
  <c r="E206" i="23"/>
  <c r="W205" i="23"/>
  <c r="Q205" i="23"/>
  <c r="M205" i="23"/>
  <c r="I205" i="23"/>
  <c r="G205" i="23"/>
  <c r="E205" i="23"/>
  <c r="W204" i="23"/>
  <c r="Q204" i="23"/>
  <c r="M204" i="23"/>
  <c r="I204" i="23"/>
  <c r="G204" i="23"/>
  <c r="E204" i="23"/>
  <c r="W203" i="23"/>
  <c r="Q203" i="23"/>
  <c r="M203" i="23"/>
  <c r="I203" i="23"/>
  <c r="G203" i="23"/>
  <c r="E203" i="23"/>
  <c r="W202" i="23"/>
  <c r="Q202" i="23"/>
  <c r="M202" i="23"/>
  <c r="I202" i="23"/>
  <c r="G202" i="23"/>
  <c r="E202" i="23"/>
  <c r="W201" i="23"/>
  <c r="Q201" i="23"/>
  <c r="M201" i="23"/>
  <c r="I201" i="23"/>
  <c r="G201" i="23"/>
  <c r="E201" i="23"/>
  <c r="W200" i="23"/>
  <c r="Q200" i="23"/>
  <c r="M200" i="23"/>
  <c r="I200" i="23"/>
  <c r="G200" i="23"/>
  <c r="E200" i="23"/>
  <c r="W199" i="23"/>
  <c r="Q199" i="23"/>
  <c r="M199" i="23"/>
  <c r="I199" i="23"/>
  <c r="G199" i="23"/>
  <c r="E199" i="23"/>
  <c r="W198" i="23"/>
  <c r="Q198" i="23"/>
  <c r="M198" i="23"/>
  <c r="I198" i="23"/>
  <c r="G198" i="23"/>
  <c r="E198" i="23"/>
  <c r="W197" i="23"/>
  <c r="Q197" i="23"/>
  <c r="M197" i="23"/>
  <c r="I197" i="23"/>
  <c r="G197" i="23"/>
  <c r="E197" i="23"/>
  <c r="W196" i="23"/>
  <c r="Q196" i="23"/>
  <c r="M196" i="23"/>
  <c r="I196" i="23"/>
  <c r="G196" i="23"/>
  <c r="E196" i="23"/>
  <c r="AH195" i="23"/>
  <c r="W195" i="23"/>
  <c r="Q195" i="23"/>
  <c r="M195" i="23"/>
  <c r="I195" i="23"/>
  <c r="G195" i="23"/>
  <c r="E195" i="23"/>
  <c r="F6" i="22"/>
  <c r="R215" i="23" l="1"/>
  <c r="S215" i="23" s="1"/>
  <c r="R203" i="23"/>
  <c r="S203" i="23" s="1"/>
  <c r="R210" i="23"/>
  <c r="S210" i="23" s="1"/>
  <c r="R198" i="23"/>
  <c r="S198" i="23" s="1"/>
  <c r="R202" i="23"/>
  <c r="S202" i="23" s="1"/>
  <c r="R206" i="23"/>
  <c r="S206" i="23" s="1"/>
  <c r="R209" i="23"/>
  <c r="S209" i="23" s="1"/>
  <c r="R217" i="23"/>
  <c r="S217" i="23" s="1"/>
  <c r="R197" i="23"/>
  <c r="S197" i="23" s="1"/>
  <c r="R201" i="23"/>
  <c r="S201" i="23" s="1"/>
  <c r="R205" i="23"/>
  <c r="S205" i="23" s="1"/>
  <c r="R216" i="23"/>
  <c r="S216" i="23" s="1"/>
  <c r="R196" i="23"/>
  <c r="S196" i="23" s="1"/>
  <c r="R200" i="23"/>
  <c r="S200" i="23" s="1"/>
  <c r="R204" i="23"/>
  <c r="S204" i="23" s="1"/>
  <c r="R214" i="23"/>
  <c r="S214" i="23" s="1"/>
  <c r="R195" i="23"/>
  <c r="S195" i="23" s="1"/>
  <c r="R213" i="23"/>
  <c r="S213" i="23" s="1"/>
  <c r="R199" i="23"/>
  <c r="S199" i="23" s="1"/>
  <c r="R207" i="23"/>
  <c r="S207" i="23" s="1"/>
  <c r="R208" i="23"/>
  <c r="S208" i="23" s="1"/>
  <c r="R212" i="23"/>
  <c r="S212" i="23" s="1"/>
  <c r="R211" i="23"/>
  <c r="S211" i="23" s="1"/>
  <c r="W5" i="23"/>
  <c r="W6" i="23"/>
  <c r="W7" i="23"/>
  <c r="W8" i="23"/>
  <c r="M5" i="23"/>
  <c r="M6" i="23"/>
  <c r="M7" i="23"/>
  <c r="M8" i="23"/>
  <c r="Q5" i="23"/>
  <c r="Q6" i="23"/>
  <c r="Q7" i="23"/>
  <c r="Q8" i="23"/>
  <c r="I5" i="23"/>
  <c r="I6" i="23"/>
  <c r="I7" i="23"/>
  <c r="I8" i="23"/>
  <c r="E5" i="23" l="1"/>
  <c r="R5" i="23" s="1"/>
  <c r="S5" i="23" s="1"/>
  <c r="E6" i="23"/>
  <c r="R6" i="23" s="1"/>
  <c r="S6" i="23" s="1"/>
  <c r="E7" i="23"/>
  <c r="R7" i="23" s="1"/>
  <c r="S7" i="23" s="1"/>
  <c r="E8" i="23"/>
  <c r="R8" i="23" s="1"/>
  <c r="S8" i="23" s="1"/>
  <c r="W262" i="23" l="1"/>
  <c r="Q262" i="23"/>
  <c r="M262" i="23"/>
  <c r="I262" i="23"/>
  <c r="G262" i="23"/>
  <c r="E262" i="23"/>
  <c r="W261" i="23"/>
  <c r="Q261" i="23"/>
  <c r="M261" i="23"/>
  <c r="I261" i="23"/>
  <c r="G261" i="23"/>
  <c r="E261" i="23"/>
  <c r="W260" i="23"/>
  <c r="Q260" i="23"/>
  <c r="M260" i="23"/>
  <c r="I260" i="23"/>
  <c r="G260" i="23"/>
  <c r="E260" i="23"/>
  <c r="W259" i="23"/>
  <c r="Q259" i="23"/>
  <c r="M259" i="23"/>
  <c r="I259" i="23"/>
  <c r="G259" i="23"/>
  <c r="E259" i="23"/>
  <c r="W258" i="23"/>
  <c r="Q258" i="23"/>
  <c r="M258" i="23"/>
  <c r="I258" i="23"/>
  <c r="G258" i="23"/>
  <c r="E258" i="23"/>
  <c r="W257" i="23"/>
  <c r="Q257" i="23"/>
  <c r="M257" i="23"/>
  <c r="I257" i="23"/>
  <c r="G257" i="23"/>
  <c r="E257" i="23"/>
  <c r="W256" i="23"/>
  <c r="Q256" i="23"/>
  <c r="M256" i="23"/>
  <c r="I256" i="23"/>
  <c r="G256" i="23"/>
  <c r="E256" i="23"/>
  <c r="W52" i="23"/>
  <c r="Q52" i="23"/>
  <c r="M52" i="23"/>
  <c r="I52" i="23"/>
  <c r="G52" i="23"/>
  <c r="E52" i="23"/>
  <c r="W51" i="23"/>
  <c r="Q51" i="23"/>
  <c r="M51" i="23"/>
  <c r="I51" i="23"/>
  <c r="G51" i="23"/>
  <c r="E51" i="23"/>
  <c r="W50" i="23"/>
  <c r="Q50" i="23"/>
  <c r="M50" i="23"/>
  <c r="I50" i="23"/>
  <c r="G50" i="23"/>
  <c r="E50" i="23"/>
  <c r="W49" i="23"/>
  <c r="Q49" i="23"/>
  <c r="M49" i="23"/>
  <c r="I49" i="23"/>
  <c r="G49" i="23"/>
  <c r="E49" i="23"/>
  <c r="W48" i="23"/>
  <c r="Q48" i="23"/>
  <c r="M48" i="23"/>
  <c r="I48" i="23"/>
  <c r="G48" i="23"/>
  <c r="E48" i="23"/>
  <c r="W47" i="23"/>
  <c r="Q47" i="23"/>
  <c r="M47" i="23"/>
  <c r="I47" i="23"/>
  <c r="G47" i="23"/>
  <c r="E47" i="23"/>
  <c r="W46" i="23"/>
  <c r="Q46" i="23"/>
  <c r="M46" i="23"/>
  <c r="I46" i="23"/>
  <c r="G46" i="23"/>
  <c r="E46" i="23"/>
  <c r="W101" i="23"/>
  <c r="Q101" i="23"/>
  <c r="M101" i="23"/>
  <c r="I101" i="23"/>
  <c r="G101" i="23"/>
  <c r="E101" i="23"/>
  <c r="W100" i="23"/>
  <c r="Q100" i="23"/>
  <c r="M100" i="23"/>
  <c r="I100" i="23"/>
  <c r="G100" i="23"/>
  <c r="E100" i="23"/>
  <c r="W99" i="23"/>
  <c r="Q99" i="23"/>
  <c r="M99" i="23"/>
  <c r="I99" i="23"/>
  <c r="G99" i="23"/>
  <c r="E99" i="23"/>
  <c r="W98" i="23"/>
  <c r="Q98" i="23"/>
  <c r="M98" i="23"/>
  <c r="I98" i="23"/>
  <c r="G98" i="23"/>
  <c r="E98" i="23"/>
  <c r="W71" i="23"/>
  <c r="Q71" i="23"/>
  <c r="M71" i="23"/>
  <c r="I71" i="23"/>
  <c r="G71" i="23"/>
  <c r="E71" i="23"/>
  <c r="W70" i="23"/>
  <c r="Q70" i="23"/>
  <c r="M70" i="23"/>
  <c r="I70" i="23"/>
  <c r="G70" i="23"/>
  <c r="E70" i="23"/>
  <c r="W69" i="23"/>
  <c r="Q69" i="23"/>
  <c r="M69" i="23"/>
  <c r="I69" i="23"/>
  <c r="G69" i="23"/>
  <c r="E69" i="23"/>
  <c r="W68" i="23"/>
  <c r="Q68" i="23"/>
  <c r="M68" i="23"/>
  <c r="I68" i="23"/>
  <c r="G68" i="23"/>
  <c r="E68" i="23"/>
  <c r="AH125" i="23"/>
  <c r="W125" i="23"/>
  <c r="Q125" i="23"/>
  <c r="M125" i="23"/>
  <c r="I125" i="23"/>
  <c r="G125" i="23"/>
  <c r="E125" i="23"/>
  <c r="AH124" i="23"/>
  <c r="W124" i="23"/>
  <c r="Q124" i="23"/>
  <c r="M124" i="23"/>
  <c r="I124" i="23"/>
  <c r="G124" i="23"/>
  <c r="E124" i="23"/>
  <c r="AH123" i="23"/>
  <c r="W123" i="23"/>
  <c r="Q123" i="23"/>
  <c r="M123" i="23"/>
  <c r="I123" i="23"/>
  <c r="G123" i="23"/>
  <c r="E123" i="23"/>
  <c r="AH122" i="23"/>
  <c r="W122" i="23"/>
  <c r="Q122" i="23"/>
  <c r="M122" i="23"/>
  <c r="I122" i="23"/>
  <c r="G122" i="23"/>
  <c r="E122" i="23"/>
  <c r="AH121" i="23"/>
  <c r="W121" i="23"/>
  <c r="Q121" i="23"/>
  <c r="M121" i="23"/>
  <c r="I121" i="23"/>
  <c r="G121" i="23"/>
  <c r="E121" i="23"/>
  <c r="AH120" i="23"/>
  <c r="W120" i="23"/>
  <c r="Q120" i="23"/>
  <c r="M120" i="23"/>
  <c r="I120" i="23"/>
  <c r="G120" i="23"/>
  <c r="E120" i="23"/>
  <c r="W119" i="23"/>
  <c r="Q119" i="23"/>
  <c r="M119" i="23"/>
  <c r="I119" i="23"/>
  <c r="G119" i="23"/>
  <c r="E119" i="23"/>
  <c r="W118" i="23"/>
  <c r="Q118" i="23"/>
  <c r="M118" i="23"/>
  <c r="I118" i="23"/>
  <c r="G118" i="23"/>
  <c r="E118" i="23"/>
  <c r="W117" i="23"/>
  <c r="Q117" i="23"/>
  <c r="M117" i="23"/>
  <c r="I117" i="23"/>
  <c r="G117" i="23"/>
  <c r="E117" i="23"/>
  <c r="W116" i="23"/>
  <c r="Q116" i="23"/>
  <c r="M116" i="23"/>
  <c r="I116" i="23"/>
  <c r="G116" i="23"/>
  <c r="E116" i="23"/>
  <c r="AH115" i="23"/>
  <c r="W115" i="23"/>
  <c r="Q115" i="23"/>
  <c r="M115" i="23"/>
  <c r="I115" i="23"/>
  <c r="G115" i="23"/>
  <c r="E115" i="23"/>
  <c r="AH114" i="23"/>
  <c r="W114" i="23"/>
  <c r="Q114" i="23"/>
  <c r="M114" i="23"/>
  <c r="I114" i="23"/>
  <c r="G114" i="23"/>
  <c r="E114" i="23"/>
  <c r="W113" i="23"/>
  <c r="Q113" i="23"/>
  <c r="M113" i="23"/>
  <c r="I113" i="23"/>
  <c r="G113" i="23"/>
  <c r="E113" i="23"/>
  <c r="W112" i="23"/>
  <c r="Q112" i="23"/>
  <c r="M112" i="23"/>
  <c r="I112" i="23"/>
  <c r="G112" i="23"/>
  <c r="E112" i="23"/>
  <c r="W111" i="23"/>
  <c r="Q111" i="23"/>
  <c r="M111" i="23"/>
  <c r="I111" i="23"/>
  <c r="G111" i="23"/>
  <c r="E111" i="23"/>
  <c r="W110" i="23"/>
  <c r="Q110" i="23"/>
  <c r="M110" i="23"/>
  <c r="I110" i="23"/>
  <c r="G110" i="23"/>
  <c r="E110" i="23"/>
  <c r="W109" i="23"/>
  <c r="Q109" i="23"/>
  <c r="M109" i="23"/>
  <c r="I109" i="23"/>
  <c r="G109" i="23"/>
  <c r="E109" i="23"/>
  <c r="W108" i="23"/>
  <c r="Q108" i="23"/>
  <c r="M108" i="23"/>
  <c r="I108" i="23"/>
  <c r="G108" i="23"/>
  <c r="E108" i="23"/>
  <c r="W107" i="23"/>
  <c r="Q107" i="23"/>
  <c r="M107" i="23"/>
  <c r="I107" i="23"/>
  <c r="G107" i="23"/>
  <c r="E107" i="23"/>
  <c r="W106" i="23"/>
  <c r="Q106" i="23"/>
  <c r="M106" i="23"/>
  <c r="I106" i="23"/>
  <c r="G106" i="23"/>
  <c r="E106" i="23"/>
  <c r="W105" i="23"/>
  <c r="Q105" i="23"/>
  <c r="M105" i="23"/>
  <c r="I105" i="23"/>
  <c r="G105" i="23"/>
  <c r="E105" i="23"/>
  <c r="W104" i="23"/>
  <c r="Q104" i="23"/>
  <c r="M104" i="23"/>
  <c r="I104" i="23"/>
  <c r="G104" i="23"/>
  <c r="E104" i="23"/>
  <c r="AH103" i="23"/>
  <c r="W103" i="23"/>
  <c r="Q103" i="23"/>
  <c r="M103" i="23"/>
  <c r="I103" i="23"/>
  <c r="G103" i="23"/>
  <c r="E103" i="23"/>
  <c r="AH147" i="23"/>
  <c r="W147" i="23"/>
  <c r="Q147" i="23"/>
  <c r="M147" i="23"/>
  <c r="I147" i="23"/>
  <c r="G147" i="23"/>
  <c r="E147" i="23"/>
  <c r="AH146" i="23"/>
  <c r="W146" i="23"/>
  <c r="Q146" i="23"/>
  <c r="M146" i="23"/>
  <c r="I146" i="23"/>
  <c r="G146" i="23"/>
  <c r="E146" i="23"/>
  <c r="AH145" i="23"/>
  <c r="W145" i="23"/>
  <c r="Q145" i="23"/>
  <c r="M145" i="23"/>
  <c r="I145" i="23"/>
  <c r="G145" i="23"/>
  <c r="E145" i="23"/>
  <c r="AH144" i="23"/>
  <c r="W144" i="23"/>
  <c r="Q144" i="23"/>
  <c r="M144" i="23"/>
  <c r="I144" i="23"/>
  <c r="G144" i="23"/>
  <c r="E144" i="23"/>
  <c r="AH143" i="23"/>
  <c r="W143" i="23"/>
  <c r="Q143" i="23"/>
  <c r="M143" i="23"/>
  <c r="I143" i="23"/>
  <c r="G143" i="23"/>
  <c r="E143" i="23"/>
  <c r="W142" i="23"/>
  <c r="Q142" i="23"/>
  <c r="M142" i="23"/>
  <c r="I142" i="23"/>
  <c r="G142" i="23"/>
  <c r="E142" i="23"/>
  <c r="W141" i="23"/>
  <c r="Q141" i="23"/>
  <c r="M141" i="23"/>
  <c r="I141" i="23"/>
  <c r="G141" i="23"/>
  <c r="E141" i="23"/>
  <c r="W140" i="23"/>
  <c r="Q140" i="23"/>
  <c r="M140" i="23"/>
  <c r="I140" i="23"/>
  <c r="G140" i="23"/>
  <c r="E140" i="23"/>
  <c r="W139" i="23"/>
  <c r="Q139" i="23"/>
  <c r="M139" i="23"/>
  <c r="I139" i="23"/>
  <c r="G139" i="23"/>
  <c r="E139" i="23"/>
  <c r="AH138" i="23"/>
  <c r="W138" i="23"/>
  <c r="Q138" i="23"/>
  <c r="M138" i="23"/>
  <c r="I138" i="23"/>
  <c r="G138" i="23"/>
  <c r="E138" i="23"/>
  <c r="AH137" i="23"/>
  <c r="W137" i="23"/>
  <c r="Q137" i="23"/>
  <c r="M137" i="23"/>
  <c r="I137" i="23"/>
  <c r="G137" i="23"/>
  <c r="E137" i="23"/>
  <c r="W136" i="23"/>
  <c r="Q136" i="23"/>
  <c r="M136" i="23"/>
  <c r="I136" i="23"/>
  <c r="G136" i="23"/>
  <c r="E136" i="23"/>
  <c r="W135" i="23"/>
  <c r="Q135" i="23"/>
  <c r="M135" i="23"/>
  <c r="I135" i="23"/>
  <c r="G135" i="23"/>
  <c r="E135" i="23"/>
  <c r="W134" i="23"/>
  <c r="Q134" i="23"/>
  <c r="M134" i="23"/>
  <c r="I134" i="23"/>
  <c r="G134" i="23"/>
  <c r="E134" i="23"/>
  <c r="W133" i="23"/>
  <c r="Q133" i="23"/>
  <c r="M133" i="23"/>
  <c r="I133" i="23"/>
  <c r="G133" i="23"/>
  <c r="E133" i="23"/>
  <c r="W132" i="23"/>
  <c r="Q132" i="23"/>
  <c r="M132" i="23"/>
  <c r="I132" i="23"/>
  <c r="G132" i="23"/>
  <c r="E132" i="23"/>
  <c r="W131" i="23"/>
  <c r="Q131" i="23"/>
  <c r="M131" i="23"/>
  <c r="I131" i="23"/>
  <c r="G131" i="23"/>
  <c r="E131" i="23"/>
  <c r="W130" i="23"/>
  <c r="Q130" i="23"/>
  <c r="M130" i="23"/>
  <c r="I130" i="23"/>
  <c r="G130" i="23"/>
  <c r="E130" i="23"/>
  <c r="W129" i="23"/>
  <c r="Q129" i="23"/>
  <c r="M129" i="23"/>
  <c r="I129" i="23"/>
  <c r="G129" i="23"/>
  <c r="E129" i="23"/>
  <c r="W128" i="23"/>
  <c r="Q128" i="23"/>
  <c r="M128" i="23"/>
  <c r="I128" i="23"/>
  <c r="G128" i="23"/>
  <c r="E128" i="23"/>
  <c r="W127" i="23"/>
  <c r="Q127" i="23"/>
  <c r="M127" i="23"/>
  <c r="I127" i="23"/>
  <c r="G127" i="23"/>
  <c r="E127" i="23"/>
  <c r="AH126" i="23"/>
  <c r="W126" i="23"/>
  <c r="Q126" i="23"/>
  <c r="M126" i="23"/>
  <c r="I126" i="23"/>
  <c r="G126" i="23"/>
  <c r="E126" i="23"/>
  <c r="R99" i="23" l="1"/>
  <c r="S99" i="23" s="1"/>
  <c r="R115" i="23"/>
  <c r="S115" i="23" s="1"/>
  <c r="R129" i="23"/>
  <c r="S129" i="23" s="1"/>
  <c r="R133" i="23"/>
  <c r="S133" i="23" s="1"/>
  <c r="R142" i="23"/>
  <c r="S142" i="23" s="1"/>
  <c r="R128" i="23"/>
  <c r="S128" i="23" s="1"/>
  <c r="R132" i="23"/>
  <c r="S132" i="23" s="1"/>
  <c r="R136" i="23"/>
  <c r="S136" i="23" s="1"/>
  <c r="R141" i="23"/>
  <c r="S141" i="23" s="1"/>
  <c r="R147" i="23"/>
  <c r="S147" i="23" s="1"/>
  <c r="R107" i="23"/>
  <c r="S107" i="23" s="1"/>
  <c r="R111" i="23"/>
  <c r="S111" i="23" s="1"/>
  <c r="R116" i="23"/>
  <c r="S116" i="23" s="1"/>
  <c r="R120" i="23"/>
  <c r="S120" i="23" s="1"/>
  <c r="R101" i="23"/>
  <c r="S101" i="23" s="1"/>
  <c r="R127" i="23"/>
  <c r="S127" i="23" s="1"/>
  <c r="R140" i="23"/>
  <c r="S140" i="23" s="1"/>
  <c r="R145" i="23"/>
  <c r="S145" i="23" s="1"/>
  <c r="R106" i="23"/>
  <c r="S106" i="23" s="1"/>
  <c r="R110" i="23"/>
  <c r="S110" i="23" s="1"/>
  <c r="R114" i="23"/>
  <c r="S114" i="23" s="1"/>
  <c r="R119" i="23"/>
  <c r="S119" i="23" s="1"/>
  <c r="R262" i="23"/>
  <c r="S262" i="23" s="1"/>
  <c r="R146" i="23"/>
  <c r="S146" i="23" s="1"/>
  <c r="R47" i="23"/>
  <c r="S47" i="23" s="1"/>
  <c r="R131" i="23"/>
  <c r="S131" i="23" s="1"/>
  <c r="R135" i="23"/>
  <c r="S135" i="23" s="1"/>
  <c r="R126" i="23"/>
  <c r="S126" i="23" s="1"/>
  <c r="R144" i="23"/>
  <c r="S144" i="23" s="1"/>
  <c r="R125" i="23"/>
  <c r="S125" i="23" s="1"/>
  <c r="R68" i="23"/>
  <c r="S68" i="23" s="1"/>
  <c r="R98" i="23"/>
  <c r="S98" i="23" s="1"/>
  <c r="R46" i="23"/>
  <c r="S46" i="23" s="1"/>
  <c r="R50" i="23"/>
  <c r="S50" i="23" s="1"/>
  <c r="R257" i="23"/>
  <c r="S257" i="23" s="1"/>
  <c r="R261" i="23"/>
  <c r="S261" i="23" s="1"/>
  <c r="R130" i="23"/>
  <c r="S130" i="23" s="1"/>
  <c r="R134" i="23"/>
  <c r="S134" i="23" s="1"/>
  <c r="R139" i="23"/>
  <c r="S139" i="23" s="1"/>
  <c r="R143" i="23"/>
  <c r="S143" i="23" s="1"/>
  <c r="R105" i="23"/>
  <c r="S105" i="23" s="1"/>
  <c r="R109" i="23"/>
  <c r="S109" i="23" s="1"/>
  <c r="R113" i="23"/>
  <c r="S113" i="23" s="1"/>
  <c r="R118" i="23"/>
  <c r="S118" i="23" s="1"/>
  <c r="R124" i="23"/>
  <c r="S124" i="23" s="1"/>
  <c r="R123" i="23"/>
  <c r="S123" i="23" s="1"/>
  <c r="R71" i="23"/>
  <c r="S71" i="23" s="1"/>
  <c r="R49" i="23"/>
  <c r="S49" i="23" s="1"/>
  <c r="R256" i="23"/>
  <c r="S256" i="23" s="1"/>
  <c r="R260" i="23"/>
  <c r="S260" i="23" s="1"/>
  <c r="R51" i="23"/>
  <c r="S51" i="23" s="1"/>
  <c r="R258" i="23"/>
  <c r="S258" i="23" s="1"/>
  <c r="R138" i="23"/>
  <c r="S138" i="23" s="1"/>
  <c r="R137" i="23"/>
  <c r="S137" i="23" s="1"/>
  <c r="R104" i="23"/>
  <c r="S104" i="23" s="1"/>
  <c r="R108" i="23"/>
  <c r="S108" i="23" s="1"/>
  <c r="R112" i="23"/>
  <c r="S112" i="23" s="1"/>
  <c r="R117" i="23"/>
  <c r="S117" i="23" s="1"/>
  <c r="R122" i="23"/>
  <c r="S122" i="23" s="1"/>
  <c r="R69" i="23"/>
  <c r="S69" i="23" s="1"/>
  <c r="R103" i="23"/>
  <c r="S103" i="23" s="1"/>
  <c r="R121" i="23"/>
  <c r="S121" i="23" s="1"/>
  <c r="R70" i="23"/>
  <c r="S70" i="23" s="1"/>
  <c r="R100" i="23"/>
  <c r="S100" i="23" s="1"/>
  <c r="R48" i="23"/>
  <c r="S48" i="23" s="1"/>
  <c r="R52" i="23"/>
  <c r="S52" i="23" s="1"/>
  <c r="R259" i="23"/>
  <c r="S259" i="23" s="1"/>
  <c r="W232" i="23"/>
  <c r="Q232" i="23"/>
  <c r="M232" i="23"/>
  <c r="I232" i="23"/>
  <c r="G232" i="23"/>
  <c r="E232" i="23"/>
  <c r="W231" i="23"/>
  <c r="Q231" i="23"/>
  <c r="M231" i="23"/>
  <c r="I231" i="23"/>
  <c r="G231" i="23"/>
  <c r="E231" i="23"/>
  <c r="W230" i="23"/>
  <c r="Q230" i="23"/>
  <c r="M230" i="23"/>
  <c r="I230" i="23"/>
  <c r="G230" i="23"/>
  <c r="E230" i="23"/>
  <c r="W229" i="23"/>
  <c r="Q229" i="23"/>
  <c r="M229" i="23"/>
  <c r="I229" i="23"/>
  <c r="G229" i="23"/>
  <c r="E229" i="23"/>
  <c r="W228" i="23"/>
  <c r="Q228" i="23"/>
  <c r="M228" i="23"/>
  <c r="I228" i="23"/>
  <c r="G228" i="23"/>
  <c r="E228" i="23"/>
  <c r="W227" i="23"/>
  <c r="Q227" i="23"/>
  <c r="M227" i="23"/>
  <c r="I227" i="23"/>
  <c r="G227" i="23"/>
  <c r="E227" i="23"/>
  <c r="W226" i="23"/>
  <c r="Q226" i="23"/>
  <c r="M226" i="23"/>
  <c r="I226" i="23"/>
  <c r="G226" i="23"/>
  <c r="E226" i="23"/>
  <c r="W225" i="23"/>
  <c r="Q225" i="23"/>
  <c r="M225" i="23"/>
  <c r="I225" i="23"/>
  <c r="G225" i="23"/>
  <c r="E225" i="23"/>
  <c r="W224" i="23"/>
  <c r="Q224" i="23"/>
  <c r="M224" i="23"/>
  <c r="I224" i="23"/>
  <c r="G224" i="23"/>
  <c r="E224" i="23"/>
  <c r="W223" i="23"/>
  <c r="Q223" i="23"/>
  <c r="M223" i="23"/>
  <c r="I223" i="23"/>
  <c r="G223" i="23"/>
  <c r="E223" i="23"/>
  <c r="W222" i="23"/>
  <c r="Q222" i="23"/>
  <c r="M222" i="23"/>
  <c r="I222" i="23"/>
  <c r="G222" i="23"/>
  <c r="E222" i="23"/>
  <c r="W221" i="23"/>
  <c r="Q221" i="23"/>
  <c r="M221" i="23"/>
  <c r="I221" i="23"/>
  <c r="G221" i="23"/>
  <c r="E221" i="23"/>
  <c r="W220" i="23"/>
  <c r="Q220" i="23"/>
  <c r="M220" i="23"/>
  <c r="I220" i="23"/>
  <c r="G220" i="23"/>
  <c r="E220" i="23"/>
  <c r="W219" i="23"/>
  <c r="Q219" i="23"/>
  <c r="M219" i="23"/>
  <c r="I219" i="23"/>
  <c r="G219" i="23"/>
  <c r="E219" i="23"/>
  <c r="W218" i="23"/>
  <c r="Q218" i="23"/>
  <c r="M218" i="23"/>
  <c r="I218" i="23"/>
  <c r="G218" i="23"/>
  <c r="E218" i="23"/>
  <c r="R220" i="23" l="1"/>
  <c r="S220" i="23" s="1"/>
  <c r="R226" i="23"/>
  <c r="S226" i="23" s="1"/>
  <c r="R221" i="23"/>
  <c r="S221" i="23" s="1"/>
  <c r="R230" i="23"/>
  <c r="S230" i="23" s="1"/>
  <c r="R225" i="23"/>
  <c r="S225" i="23" s="1"/>
  <c r="R224" i="23"/>
  <c r="S224" i="23" s="1"/>
  <c r="R229" i="23"/>
  <c r="S229" i="23" s="1"/>
  <c r="R219" i="23"/>
  <c r="S219" i="23" s="1"/>
  <c r="R228" i="23"/>
  <c r="S228" i="23" s="1"/>
  <c r="R223" i="23"/>
  <c r="S223" i="23" s="1"/>
  <c r="R232" i="23"/>
  <c r="S232" i="23" s="1"/>
  <c r="R218" i="23"/>
  <c r="S218" i="23" s="1"/>
  <c r="R227" i="23"/>
  <c r="S227" i="23" s="1"/>
  <c r="R222" i="23"/>
  <c r="S222" i="23" s="1"/>
  <c r="R231" i="23"/>
  <c r="S231" i="23" s="1"/>
  <c r="I6" i="21" l="1"/>
  <c r="I7" i="21"/>
  <c r="I8" i="21"/>
  <c r="I9" i="21"/>
  <c r="I10" i="21"/>
  <c r="I11" i="21"/>
  <c r="I12" i="21"/>
  <c r="I13" i="21"/>
  <c r="I14" i="21"/>
  <c r="I15" i="21"/>
  <c r="I16" i="21"/>
  <c r="I17" i="21"/>
  <c r="I18" i="21"/>
  <c r="I19" i="21"/>
  <c r="I5" i="21"/>
  <c r="G6" i="21"/>
  <c r="G7" i="21"/>
  <c r="G8" i="21"/>
  <c r="G9" i="21"/>
  <c r="G10" i="21"/>
  <c r="G11" i="21"/>
  <c r="G12" i="21"/>
  <c r="G13" i="21"/>
  <c r="G14" i="21"/>
  <c r="G15" i="21"/>
  <c r="G16" i="21"/>
  <c r="G17" i="21"/>
  <c r="G18" i="21"/>
  <c r="G19" i="21"/>
  <c r="G9" i="23"/>
  <c r="AH148" i="23" l="1"/>
  <c r="AH93" i="23"/>
  <c r="AH92" i="23"/>
  <c r="W411" i="23"/>
  <c r="W412" i="23"/>
  <c r="W413" i="23"/>
  <c r="W426" i="23"/>
  <c r="W427" i="23"/>
  <c r="W428" i="23"/>
  <c r="W429" i="23"/>
  <c r="W430" i="23"/>
  <c r="W410" i="23"/>
  <c r="W322" i="23"/>
  <c r="W323" i="23"/>
  <c r="W324" i="23"/>
  <c r="W325" i="23"/>
  <c r="W326" i="23"/>
  <c r="W327" i="23"/>
  <c r="W328" i="23"/>
  <c r="W329" i="23"/>
  <c r="W330" i="23"/>
  <c r="W331" i="23"/>
  <c r="W332" i="23"/>
  <c r="W333" i="23"/>
  <c r="W334" i="23"/>
  <c r="W335" i="23"/>
  <c r="W336" i="23"/>
  <c r="W337" i="23"/>
  <c r="W338" i="23"/>
  <c r="W339" i="23"/>
  <c r="W340" i="23"/>
  <c r="W341" i="23"/>
  <c r="W342" i="23"/>
  <c r="W343" i="23"/>
  <c r="W344" i="23"/>
  <c r="W345" i="23"/>
  <c r="W346" i="23"/>
  <c r="W347" i="23"/>
  <c r="W348" i="23"/>
  <c r="W349" i="23"/>
  <c r="W350" i="23"/>
  <c r="W351" i="23"/>
  <c r="W352" i="23"/>
  <c r="W353" i="23"/>
  <c r="W354" i="23"/>
  <c r="W355" i="23"/>
  <c r="W356" i="23"/>
  <c r="W357" i="23"/>
  <c r="W358" i="23"/>
  <c r="W359" i="23"/>
  <c r="W360" i="23"/>
  <c r="W361" i="23"/>
  <c r="W362" i="23"/>
  <c r="W363" i="23"/>
  <c r="W364" i="23"/>
  <c r="W365" i="23"/>
  <c r="W366" i="23"/>
  <c r="W367" i="23"/>
  <c r="W368" i="23"/>
  <c r="W369" i="23"/>
  <c r="W370" i="23"/>
  <c r="W371" i="23"/>
  <c r="W321" i="23"/>
  <c r="W276" i="23"/>
  <c r="W277" i="23"/>
  <c r="W278" i="23"/>
  <c r="W275" i="23"/>
  <c r="W10" i="23"/>
  <c r="W11" i="23"/>
  <c r="W12" i="23"/>
  <c r="W13" i="23"/>
  <c r="W14" i="23"/>
  <c r="W15" i="23"/>
  <c r="W16" i="23"/>
  <c r="W17" i="23"/>
  <c r="W18" i="23"/>
  <c r="W19" i="23"/>
  <c r="W20" i="23"/>
  <c r="W21" i="23"/>
  <c r="W22" i="23"/>
  <c r="W23" i="23"/>
  <c r="W24" i="23"/>
  <c r="W25" i="23"/>
  <c r="W26" i="23"/>
  <c r="W27" i="23"/>
  <c r="W28" i="23"/>
  <c r="W29" i="23"/>
  <c r="W30" i="23"/>
  <c r="W31" i="23"/>
  <c r="W32" i="23"/>
  <c r="W33" i="23"/>
  <c r="W34" i="23"/>
  <c r="W35" i="23"/>
  <c r="W36" i="23"/>
  <c r="W37" i="23"/>
  <c r="W38" i="23"/>
  <c r="W39" i="23"/>
  <c r="W40" i="23"/>
  <c r="W41" i="23"/>
  <c r="W42" i="23"/>
  <c r="W43" i="23"/>
  <c r="W44" i="23"/>
  <c r="W45" i="23"/>
  <c r="W53" i="23"/>
  <c r="W54" i="23"/>
  <c r="W55" i="23"/>
  <c r="W56" i="23"/>
  <c r="W57" i="23"/>
  <c r="W58" i="23"/>
  <c r="W59" i="23"/>
  <c r="W60" i="23"/>
  <c r="W61" i="23"/>
  <c r="W62" i="23"/>
  <c r="W63" i="23"/>
  <c r="W64" i="23"/>
  <c r="W65" i="23"/>
  <c r="W66" i="23"/>
  <c r="W67" i="23"/>
  <c r="W72" i="23"/>
  <c r="W73" i="23"/>
  <c r="W74" i="23"/>
  <c r="W75" i="23"/>
  <c r="W76" i="23"/>
  <c r="W77" i="23"/>
  <c r="W78" i="23"/>
  <c r="W79" i="23"/>
  <c r="W80" i="23"/>
  <c r="W81" i="23"/>
  <c r="W82" i="23"/>
  <c r="W83" i="23"/>
  <c r="W84" i="23"/>
  <c r="W85" i="23"/>
  <c r="W86" i="23"/>
  <c r="W87" i="23"/>
  <c r="W88" i="23"/>
  <c r="W89" i="23"/>
  <c r="W90" i="23"/>
  <c r="W91" i="23"/>
  <c r="W92" i="23"/>
  <c r="W93" i="23"/>
  <c r="W94" i="23"/>
  <c r="W95" i="23"/>
  <c r="W96" i="23"/>
  <c r="W97" i="23"/>
  <c r="W148" i="23"/>
  <c r="W233" i="23"/>
  <c r="W234" i="23"/>
  <c r="W235" i="23"/>
  <c r="W236" i="23"/>
  <c r="W237" i="23"/>
  <c r="W238" i="23"/>
  <c r="W239" i="23"/>
  <c r="W240" i="23"/>
  <c r="W241" i="23"/>
  <c r="W242" i="23"/>
  <c r="W243" i="23"/>
  <c r="W244" i="23"/>
  <c r="W245" i="23"/>
  <c r="W246" i="23"/>
  <c r="W247" i="23"/>
  <c r="W248" i="23"/>
  <c r="W249" i="23"/>
  <c r="W250" i="23"/>
  <c r="W251" i="23"/>
  <c r="W252" i="23"/>
  <c r="W253" i="23"/>
  <c r="W254" i="23"/>
  <c r="W255" i="23"/>
  <c r="W263" i="23"/>
  <c r="W264" i="23"/>
  <c r="W265" i="23"/>
  <c r="W266" i="23"/>
  <c r="W267" i="23"/>
  <c r="W268" i="23"/>
  <c r="W269" i="23"/>
  <c r="W270" i="23"/>
  <c r="W271" i="23"/>
  <c r="W272" i="23"/>
  <c r="W273" i="23"/>
  <c r="W9" i="23"/>
  <c r="I411" i="23"/>
  <c r="I412" i="23"/>
  <c r="I413" i="23"/>
  <c r="I426" i="23"/>
  <c r="I427" i="23"/>
  <c r="I428" i="23"/>
  <c r="I429" i="23"/>
  <c r="I430" i="23"/>
  <c r="I410"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21" i="23"/>
  <c r="I276" i="23"/>
  <c r="I277" i="23"/>
  <c r="I278" i="23"/>
  <c r="I275"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53" i="23"/>
  <c r="I54" i="23"/>
  <c r="I55" i="23"/>
  <c r="I56" i="23"/>
  <c r="I57" i="23"/>
  <c r="I58" i="23"/>
  <c r="I59" i="23"/>
  <c r="I60" i="23"/>
  <c r="I61" i="23"/>
  <c r="I62" i="23"/>
  <c r="I63" i="23"/>
  <c r="I64" i="23"/>
  <c r="I65" i="23"/>
  <c r="I66" i="23"/>
  <c r="I67"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148"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63" i="23"/>
  <c r="I264" i="23"/>
  <c r="I265" i="23"/>
  <c r="I266" i="23"/>
  <c r="I267" i="23"/>
  <c r="I268" i="23"/>
  <c r="I269" i="23"/>
  <c r="I270" i="23"/>
  <c r="I271" i="23"/>
  <c r="I272" i="23"/>
  <c r="I273" i="23"/>
  <c r="I9" i="23"/>
  <c r="G411" i="23"/>
  <c r="G412" i="23"/>
  <c r="G413" i="23"/>
  <c r="G426" i="23"/>
  <c r="G427" i="23"/>
  <c r="G428" i="23"/>
  <c r="G429" i="23"/>
  <c r="G430" i="23"/>
  <c r="G410" i="23"/>
  <c r="G322" i="23"/>
  <c r="G323" i="23"/>
  <c r="G324" i="23"/>
  <c r="G325" i="23"/>
  <c r="G326" i="23"/>
  <c r="G327" i="23"/>
  <c r="G328" i="23"/>
  <c r="G329" i="23"/>
  <c r="G330" i="23"/>
  <c r="G331" i="23"/>
  <c r="G332" i="23"/>
  <c r="G333" i="23"/>
  <c r="G334" i="23"/>
  <c r="G335" i="23"/>
  <c r="G336" i="23"/>
  <c r="G337" i="23"/>
  <c r="G338" i="23"/>
  <c r="G339" i="23"/>
  <c r="G340" i="23"/>
  <c r="G341" i="23"/>
  <c r="G342" i="23"/>
  <c r="G343" i="23"/>
  <c r="G344" i="23"/>
  <c r="G345" i="23"/>
  <c r="G346" i="23"/>
  <c r="G347" i="23"/>
  <c r="G348" i="23"/>
  <c r="G349" i="23"/>
  <c r="G350" i="23"/>
  <c r="G351" i="23"/>
  <c r="G352" i="23"/>
  <c r="G353" i="23"/>
  <c r="G354" i="23"/>
  <c r="G355" i="23"/>
  <c r="G356" i="23"/>
  <c r="G357" i="23"/>
  <c r="G358" i="23"/>
  <c r="G359" i="23"/>
  <c r="G360" i="23"/>
  <c r="G361" i="23"/>
  <c r="G362" i="23"/>
  <c r="G363" i="23"/>
  <c r="G364" i="23"/>
  <c r="G365" i="23"/>
  <c r="G366" i="23"/>
  <c r="G367" i="23"/>
  <c r="G368" i="23"/>
  <c r="G369" i="23"/>
  <c r="G370" i="23"/>
  <c r="G371" i="23"/>
  <c r="G321" i="23"/>
  <c r="G276" i="23"/>
  <c r="G277" i="23"/>
  <c r="G278" i="23"/>
  <c r="G275"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53" i="23"/>
  <c r="G54" i="23"/>
  <c r="G55" i="23"/>
  <c r="G56" i="23"/>
  <c r="G57" i="23"/>
  <c r="G58" i="23"/>
  <c r="G59" i="23"/>
  <c r="G60" i="23"/>
  <c r="G61" i="23"/>
  <c r="G62" i="23"/>
  <c r="G63" i="23"/>
  <c r="G64" i="23"/>
  <c r="G65" i="23"/>
  <c r="G66" i="23"/>
  <c r="G67"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148"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63" i="23"/>
  <c r="G264" i="23"/>
  <c r="G265" i="23"/>
  <c r="G266" i="23"/>
  <c r="G267" i="23"/>
  <c r="G268" i="23"/>
  <c r="G269" i="23"/>
  <c r="G270" i="23"/>
  <c r="G271" i="23"/>
  <c r="G272" i="23"/>
  <c r="G273" i="23"/>
  <c r="Q343" i="23" l="1"/>
  <c r="M343" i="23"/>
  <c r="E343" i="23"/>
  <c r="Q342" i="23"/>
  <c r="M342" i="23"/>
  <c r="E342" i="23"/>
  <c r="Q341" i="23"/>
  <c r="M341" i="23"/>
  <c r="E341" i="23"/>
  <c r="Q340" i="23"/>
  <c r="M340" i="23"/>
  <c r="E340" i="23"/>
  <c r="Q339" i="23"/>
  <c r="M339" i="23"/>
  <c r="E339" i="23"/>
  <c r="Q338" i="23"/>
  <c r="M338" i="23"/>
  <c r="E338" i="23"/>
  <c r="Q337" i="23"/>
  <c r="M337" i="23"/>
  <c r="E337" i="23"/>
  <c r="Q336" i="23"/>
  <c r="M336" i="23"/>
  <c r="E336" i="23"/>
  <c r="Q335" i="23"/>
  <c r="M335" i="23"/>
  <c r="E335" i="23"/>
  <c r="Q334" i="23"/>
  <c r="M334" i="23"/>
  <c r="E334" i="23"/>
  <c r="Q333" i="23"/>
  <c r="M333" i="23"/>
  <c r="E333" i="23"/>
  <c r="Q332" i="23"/>
  <c r="M332" i="23"/>
  <c r="E332" i="23"/>
  <c r="Q331" i="23"/>
  <c r="M331" i="23"/>
  <c r="E331" i="23"/>
  <c r="Q330" i="23"/>
  <c r="M330" i="23"/>
  <c r="E330" i="23"/>
  <c r="Q329" i="23"/>
  <c r="M329" i="23"/>
  <c r="E329" i="23"/>
  <c r="Q328" i="23"/>
  <c r="M328" i="23"/>
  <c r="E328" i="23"/>
  <c r="E344" i="23"/>
  <c r="M344" i="23"/>
  <c r="Q344" i="23"/>
  <c r="Q327" i="23"/>
  <c r="M327" i="23"/>
  <c r="E327" i="23"/>
  <c r="Q326" i="23"/>
  <c r="M326" i="23"/>
  <c r="E326" i="23"/>
  <c r="Q325" i="23"/>
  <c r="M325" i="23"/>
  <c r="E325" i="23"/>
  <c r="Q324" i="23"/>
  <c r="M324" i="23"/>
  <c r="E324" i="23"/>
  <c r="Q323" i="23"/>
  <c r="M323" i="23"/>
  <c r="E323" i="23"/>
  <c r="Q322" i="23"/>
  <c r="M322" i="23"/>
  <c r="E322" i="23"/>
  <c r="Q321" i="23"/>
  <c r="M321" i="23"/>
  <c r="E321" i="23"/>
  <c r="R331" i="23" l="1"/>
  <c r="S331" i="23" s="1"/>
  <c r="R339" i="23"/>
  <c r="S339" i="23" s="1"/>
  <c r="R324" i="23"/>
  <c r="S324" i="23" s="1"/>
  <c r="R341" i="23"/>
  <c r="S341" i="23" s="1"/>
  <c r="R335" i="23"/>
  <c r="S335" i="23" s="1"/>
  <c r="R343" i="23"/>
  <c r="S343" i="23" s="1"/>
  <c r="R344" i="23"/>
  <c r="S344" i="23" s="1"/>
  <c r="R321" i="23"/>
  <c r="S321" i="23" s="1"/>
  <c r="R328" i="23"/>
  <c r="S328" i="23" s="1"/>
  <c r="R336" i="23"/>
  <c r="S336" i="23" s="1"/>
  <c r="R327" i="23"/>
  <c r="S327" i="23" s="1"/>
  <c r="R334" i="23"/>
  <c r="S334" i="23" s="1"/>
  <c r="R342" i="23"/>
  <c r="S342" i="23" s="1"/>
  <c r="R322" i="23"/>
  <c r="S322" i="23" s="1"/>
  <c r="R337" i="23"/>
  <c r="S337" i="23" s="1"/>
  <c r="R329" i="23"/>
  <c r="S329" i="23" s="1"/>
  <c r="R325" i="23"/>
  <c r="S325" i="23" s="1"/>
  <c r="R332" i="23"/>
  <c r="S332" i="23" s="1"/>
  <c r="R340" i="23"/>
  <c r="S340" i="23" s="1"/>
  <c r="R323" i="23"/>
  <c r="S323" i="23" s="1"/>
  <c r="R330" i="23"/>
  <c r="S330" i="23" s="1"/>
  <c r="R338" i="23"/>
  <c r="S338" i="23" s="1"/>
  <c r="R326" i="23"/>
  <c r="S326" i="23" s="1"/>
  <c r="R333" i="23"/>
  <c r="S333" i="23" s="1"/>
  <c r="Q430" i="23"/>
  <c r="M430" i="23"/>
  <c r="E430" i="23"/>
  <c r="Q429" i="23"/>
  <c r="M429" i="23"/>
  <c r="E429" i="23"/>
  <c r="Q428" i="23"/>
  <c r="M428" i="23"/>
  <c r="E428" i="23"/>
  <c r="Q427" i="23"/>
  <c r="M427" i="23"/>
  <c r="E427" i="23"/>
  <c r="Q426" i="23"/>
  <c r="M426" i="23"/>
  <c r="E426" i="23"/>
  <c r="Q413" i="23"/>
  <c r="M413" i="23"/>
  <c r="E413" i="23"/>
  <c r="Q412" i="23"/>
  <c r="M412" i="23"/>
  <c r="E412" i="23"/>
  <c r="Q411" i="23"/>
  <c r="M411" i="23"/>
  <c r="E411" i="23"/>
  <c r="Q410" i="23"/>
  <c r="M410" i="23"/>
  <c r="E410" i="23"/>
  <c r="Q371" i="23"/>
  <c r="M371" i="23"/>
  <c r="E371" i="23"/>
  <c r="Q370" i="23"/>
  <c r="M370" i="23"/>
  <c r="E370" i="23"/>
  <c r="Q369" i="23"/>
  <c r="M369" i="23"/>
  <c r="E369" i="23"/>
  <c r="Q368" i="23"/>
  <c r="M368" i="23"/>
  <c r="E368" i="23"/>
  <c r="Q367" i="23"/>
  <c r="M367" i="23"/>
  <c r="E367" i="23"/>
  <c r="Q366" i="23"/>
  <c r="M366" i="23"/>
  <c r="E366" i="23"/>
  <c r="Q365" i="23"/>
  <c r="M365" i="23"/>
  <c r="E365" i="23"/>
  <c r="Q364" i="23"/>
  <c r="M364" i="23"/>
  <c r="E364" i="23"/>
  <c r="Q363" i="23"/>
  <c r="M363" i="23"/>
  <c r="E363" i="23"/>
  <c r="Q362" i="23"/>
  <c r="M362" i="23"/>
  <c r="E362" i="23"/>
  <c r="Q361" i="23"/>
  <c r="M361" i="23"/>
  <c r="E361" i="23"/>
  <c r="Q360" i="23"/>
  <c r="M360" i="23"/>
  <c r="E360" i="23"/>
  <c r="Q359" i="23"/>
  <c r="M359" i="23"/>
  <c r="E359" i="23"/>
  <c r="Q358" i="23"/>
  <c r="M358" i="23"/>
  <c r="E358" i="23"/>
  <c r="Q357" i="23"/>
  <c r="M357" i="23"/>
  <c r="E357" i="23"/>
  <c r="Q356" i="23"/>
  <c r="M356" i="23"/>
  <c r="E356" i="23"/>
  <c r="Q355" i="23"/>
  <c r="M355" i="23"/>
  <c r="E355" i="23"/>
  <c r="Q354" i="23"/>
  <c r="M354" i="23"/>
  <c r="E354" i="23"/>
  <c r="Q353" i="23"/>
  <c r="M353" i="23"/>
  <c r="E353" i="23"/>
  <c r="Q352" i="23"/>
  <c r="M352" i="23"/>
  <c r="E352" i="23"/>
  <c r="Q351" i="23"/>
  <c r="M351" i="23"/>
  <c r="E351" i="23"/>
  <c r="Q350" i="23"/>
  <c r="M350" i="23"/>
  <c r="E350" i="23"/>
  <c r="Q349" i="23"/>
  <c r="M349" i="23"/>
  <c r="E349" i="23"/>
  <c r="Q348" i="23"/>
  <c r="M348" i="23"/>
  <c r="E348" i="23"/>
  <c r="Q347" i="23"/>
  <c r="M347" i="23"/>
  <c r="E347" i="23"/>
  <c r="Q346" i="23"/>
  <c r="M346" i="23"/>
  <c r="E346" i="23"/>
  <c r="Q345" i="23"/>
  <c r="M345" i="23"/>
  <c r="E345" i="23"/>
  <c r="Q278" i="23"/>
  <c r="M278" i="23"/>
  <c r="E278" i="23"/>
  <c r="Q277" i="23"/>
  <c r="M277" i="23"/>
  <c r="E277" i="23"/>
  <c r="Q276" i="23"/>
  <c r="M276" i="23"/>
  <c r="E276" i="23"/>
  <c r="Q275" i="23"/>
  <c r="M275" i="23"/>
  <c r="E275" i="23"/>
  <c r="Q273" i="23"/>
  <c r="M273" i="23"/>
  <c r="E273" i="23"/>
  <c r="Q272" i="23"/>
  <c r="M272" i="23"/>
  <c r="E272" i="23"/>
  <c r="Q271" i="23"/>
  <c r="M271" i="23"/>
  <c r="E271" i="23"/>
  <c r="Q270" i="23"/>
  <c r="M270" i="23"/>
  <c r="E270" i="23"/>
  <c r="Q269" i="23"/>
  <c r="M269" i="23"/>
  <c r="E269" i="23"/>
  <c r="Q268" i="23"/>
  <c r="M268" i="23"/>
  <c r="E268" i="23"/>
  <c r="Q267" i="23"/>
  <c r="M267" i="23"/>
  <c r="E267" i="23"/>
  <c r="Q266" i="23"/>
  <c r="M266" i="23"/>
  <c r="E266" i="23"/>
  <c r="Q265" i="23"/>
  <c r="M265" i="23"/>
  <c r="E265" i="23"/>
  <c r="Q264" i="23"/>
  <c r="M264" i="23"/>
  <c r="E264" i="23"/>
  <c r="Q263" i="23"/>
  <c r="M263" i="23"/>
  <c r="E263" i="23"/>
  <c r="Q255" i="23"/>
  <c r="M255" i="23"/>
  <c r="E255" i="23"/>
  <c r="Q254" i="23"/>
  <c r="M254" i="23"/>
  <c r="E254" i="23"/>
  <c r="Q253" i="23"/>
  <c r="M253" i="23"/>
  <c r="E253" i="23"/>
  <c r="Q252" i="23"/>
  <c r="M252" i="23"/>
  <c r="E252" i="23"/>
  <c r="Q251" i="23"/>
  <c r="M251" i="23"/>
  <c r="E251" i="23"/>
  <c r="Q250" i="23"/>
  <c r="M250" i="23"/>
  <c r="E250" i="23"/>
  <c r="Q249" i="23"/>
  <c r="M249" i="23"/>
  <c r="E249" i="23"/>
  <c r="Q248" i="23"/>
  <c r="M248" i="23"/>
  <c r="E248" i="23"/>
  <c r="Q247" i="23"/>
  <c r="M247" i="23"/>
  <c r="E247" i="23"/>
  <c r="Q246" i="23"/>
  <c r="M246" i="23"/>
  <c r="E246" i="23"/>
  <c r="Q245" i="23"/>
  <c r="M245" i="23"/>
  <c r="E245" i="23"/>
  <c r="Q244" i="23"/>
  <c r="M244" i="23"/>
  <c r="E244" i="23"/>
  <c r="Q243" i="23"/>
  <c r="M243" i="23"/>
  <c r="E243" i="23"/>
  <c r="Q242" i="23"/>
  <c r="M242" i="23"/>
  <c r="E242" i="23"/>
  <c r="Q241" i="23"/>
  <c r="M241" i="23"/>
  <c r="E241" i="23"/>
  <c r="Q240" i="23"/>
  <c r="M240" i="23"/>
  <c r="E240" i="23"/>
  <c r="Q239" i="23"/>
  <c r="M239" i="23"/>
  <c r="E239" i="23"/>
  <c r="Q238" i="23"/>
  <c r="M238" i="23"/>
  <c r="E238" i="23"/>
  <c r="Q237" i="23"/>
  <c r="M237" i="23"/>
  <c r="E237" i="23"/>
  <c r="Q236" i="23"/>
  <c r="M236" i="23"/>
  <c r="E236" i="23"/>
  <c r="Q235" i="23"/>
  <c r="M235" i="23"/>
  <c r="E235" i="23"/>
  <c r="Q234" i="23"/>
  <c r="M234" i="23"/>
  <c r="E234" i="23"/>
  <c r="Q233" i="23"/>
  <c r="M233" i="23"/>
  <c r="E233" i="23"/>
  <c r="Q148" i="23"/>
  <c r="M148" i="23"/>
  <c r="E148" i="23"/>
  <c r="Q97" i="23"/>
  <c r="M97" i="23"/>
  <c r="E97" i="23"/>
  <c r="Q96" i="23"/>
  <c r="M96" i="23"/>
  <c r="E96" i="23"/>
  <c r="Q95" i="23"/>
  <c r="M95" i="23"/>
  <c r="E95" i="23"/>
  <c r="Q94" i="23"/>
  <c r="M94" i="23"/>
  <c r="E94" i="23"/>
  <c r="Q93" i="23"/>
  <c r="M93" i="23"/>
  <c r="E93" i="23"/>
  <c r="Q92" i="23"/>
  <c r="M92" i="23"/>
  <c r="E92" i="23"/>
  <c r="Q91" i="23"/>
  <c r="M91" i="23"/>
  <c r="E91" i="23"/>
  <c r="Q90" i="23"/>
  <c r="M90" i="23"/>
  <c r="E90" i="23"/>
  <c r="Q89" i="23"/>
  <c r="M89" i="23"/>
  <c r="E89" i="23"/>
  <c r="Q88" i="23"/>
  <c r="M88" i="23"/>
  <c r="E88" i="23"/>
  <c r="Q87" i="23"/>
  <c r="M87" i="23"/>
  <c r="E87" i="23"/>
  <c r="Q86" i="23"/>
  <c r="M86" i="23"/>
  <c r="E86" i="23"/>
  <c r="Q85" i="23"/>
  <c r="M85" i="23"/>
  <c r="E85" i="23"/>
  <c r="Q84" i="23"/>
  <c r="M84" i="23"/>
  <c r="E84" i="23"/>
  <c r="Q83" i="23"/>
  <c r="M83" i="23"/>
  <c r="E83" i="23"/>
  <c r="Q82" i="23"/>
  <c r="M82" i="23"/>
  <c r="E82" i="23"/>
  <c r="Q81" i="23"/>
  <c r="M81" i="23"/>
  <c r="E81" i="23"/>
  <c r="Q80" i="23"/>
  <c r="M80" i="23"/>
  <c r="E80" i="23"/>
  <c r="Q79" i="23"/>
  <c r="M79" i="23"/>
  <c r="E79" i="23"/>
  <c r="Q78" i="23"/>
  <c r="M78" i="23"/>
  <c r="E78" i="23"/>
  <c r="Q77" i="23"/>
  <c r="M77" i="23"/>
  <c r="E77" i="23"/>
  <c r="Q76" i="23"/>
  <c r="M76" i="23"/>
  <c r="E76" i="23"/>
  <c r="Q75" i="23"/>
  <c r="M75" i="23"/>
  <c r="E75" i="23"/>
  <c r="Q74" i="23"/>
  <c r="M74" i="23"/>
  <c r="E74" i="23"/>
  <c r="Q73" i="23"/>
  <c r="M73" i="23"/>
  <c r="E73" i="23"/>
  <c r="Q72" i="23"/>
  <c r="M72" i="23"/>
  <c r="E72" i="23"/>
  <c r="Q67" i="23"/>
  <c r="M67" i="23"/>
  <c r="E67" i="23"/>
  <c r="Q66" i="23"/>
  <c r="M66" i="23"/>
  <c r="E66" i="23"/>
  <c r="Q65" i="23"/>
  <c r="M65" i="23"/>
  <c r="E65" i="23"/>
  <c r="Q64" i="23"/>
  <c r="M64" i="23"/>
  <c r="E64" i="23"/>
  <c r="Q63" i="23"/>
  <c r="M63" i="23"/>
  <c r="E63" i="23"/>
  <c r="Q62" i="23"/>
  <c r="M62" i="23"/>
  <c r="E62" i="23"/>
  <c r="Q61" i="23"/>
  <c r="M61" i="23"/>
  <c r="E61" i="23"/>
  <c r="Q60" i="23"/>
  <c r="M60" i="23"/>
  <c r="E60" i="23"/>
  <c r="Q59" i="23"/>
  <c r="M59" i="23"/>
  <c r="E59" i="23"/>
  <c r="Q58" i="23"/>
  <c r="M58" i="23"/>
  <c r="E58" i="23"/>
  <c r="Q57" i="23"/>
  <c r="M57" i="23"/>
  <c r="E57" i="23"/>
  <c r="Q56" i="23"/>
  <c r="M56" i="23"/>
  <c r="E56" i="23"/>
  <c r="Q55" i="23"/>
  <c r="M55" i="23"/>
  <c r="E55" i="23"/>
  <c r="Q54" i="23"/>
  <c r="M54" i="23"/>
  <c r="E54" i="23"/>
  <c r="Q53" i="23"/>
  <c r="M53" i="23"/>
  <c r="E53" i="23"/>
  <c r="Q45" i="23"/>
  <c r="M45" i="23"/>
  <c r="E45" i="23"/>
  <c r="Q44" i="23"/>
  <c r="M44" i="23"/>
  <c r="E44" i="23"/>
  <c r="Q43" i="23"/>
  <c r="M43" i="23"/>
  <c r="E43" i="23"/>
  <c r="Q42" i="23"/>
  <c r="M42" i="23"/>
  <c r="E42" i="23"/>
  <c r="Q41" i="23"/>
  <c r="M41" i="23"/>
  <c r="E41" i="23"/>
  <c r="Q40" i="23"/>
  <c r="M40" i="23"/>
  <c r="E40" i="23"/>
  <c r="Q39" i="23"/>
  <c r="M39" i="23"/>
  <c r="E39" i="23"/>
  <c r="Q38" i="23"/>
  <c r="M38" i="23"/>
  <c r="E38" i="23"/>
  <c r="Q37" i="23"/>
  <c r="M37" i="23"/>
  <c r="E37" i="23"/>
  <c r="Q36" i="23"/>
  <c r="M36" i="23"/>
  <c r="E36" i="23"/>
  <c r="Q35" i="23"/>
  <c r="M35" i="23"/>
  <c r="E35" i="23"/>
  <c r="Q34" i="23"/>
  <c r="M34" i="23"/>
  <c r="E34" i="23"/>
  <c r="Q33" i="23"/>
  <c r="M33" i="23"/>
  <c r="E33" i="23"/>
  <c r="Q32" i="23"/>
  <c r="M32" i="23"/>
  <c r="E32" i="23"/>
  <c r="Q31" i="23"/>
  <c r="M31" i="23"/>
  <c r="E31" i="23"/>
  <c r="Q30" i="23"/>
  <c r="M30" i="23"/>
  <c r="E30" i="23"/>
  <c r="Q29" i="23"/>
  <c r="M29" i="23"/>
  <c r="E29" i="23"/>
  <c r="Q28" i="23"/>
  <c r="M28" i="23"/>
  <c r="E28" i="23"/>
  <c r="Q27" i="23"/>
  <c r="M27" i="23"/>
  <c r="E27" i="23"/>
  <c r="Q26" i="23"/>
  <c r="M26" i="23"/>
  <c r="E26" i="23"/>
  <c r="Q25" i="23"/>
  <c r="M25" i="23"/>
  <c r="E25" i="23"/>
  <c r="Q24" i="23"/>
  <c r="M24" i="23"/>
  <c r="E24" i="23"/>
  <c r="Q23" i="23"/>
  <c r="M23" i="23"/>
  <c r="E23" i="23"/>
  <c r="Q22" i="23"/>
  <c r="M22" i="23"/>
  <c r="E22" i="23"/>
  <c r="Q21" i="23"/>
  <c r="M21" i="23"/>
  <c r="E21" i="23"/>
  <c r="Q20" i="23"/>
  <c r="M20" i="23"/>
  <c r="E20" i="23"/>
  <c r="Q19" i="23"/>
  <c r="M19" i="23"/>
  <c r="E19" i="23"/>
  <c r="Q18" i="23"/>
  <c r="M18" i="23"/>
  <c r="E18" i="23"/>
  <c r="Q17" i="23"/>
  <c r="M17" i="23"/>
  <c r="E17" i="23"/>
  <c r="Q16" i="23"/>
  <c r="M16" i="23"/>
  <c r="E16" i="23"/>
  <c r="Q15" i="23"/>
  <c r="M15" i="23"/>
  <c r="E15" i="23"/>
  <c r="Q14" i="23"/>
  <c r="M14" i="23"/>
  <c r="E14" i="23"/>
  <c r="Q13" i="23"/>
  <c r="M13" i="23"/>
  <c r="E13" i="23"/>
  <c r="Q12" i="23"/>
  <c r="M12" i="23"/>
  <c r="E12" i="23"/>
  <c r="Q11" i="23"/>
  <c r="M11" i="23"/>
  <c r="E11" i="23"/>
  <c r="Q10" i="23"/>
  <c r="M10" i="23"/>
  <c r="E10" i="23"/>
  <c r="Q9" i="23"/>
  <c r="M9" i="23"/>
  <c r="E9" i="23"/>
  <c r="R12" i="23" l="1"/>
  <c r="S12" i="23" s="1"/>
  <c r="R20" i="23"/>
  <c r="R28" i="23"/>
  <c r="S28" i="23" s="1"/>
  <c r="R44" i="23"/>
  <c r="S44" i="23" s="1"/>
  <c r="R59" i="23"/>
  <c r="S59" i="23" s="1"/>
  <c r="R67" i="23"/>
  <c r="S67" i="23" s="1"/>
  <c r="R79" i="23"/>
  <c r="S79" i="23" s="1"/>
  <c r="R87" i="23"/>
  <c r="S87" i="23" s="1"/>
  <c r="R94" i="23"/>
  <c r="S94" i="23" s="1"/>
  <c r="R233" i="23"/>
  <c r="S233" i="23" s="1"/>
  <c r="R410" i="23"/>
  <c r="S410" i="23" s="1"/>
  <c r="R430" i="23"/>
  <c r="S430" i="23" s="1"/>
  <c r="R34" i="23"/>
  <c r="S34" i="23" s="1"/>
  <c r="R253" i="23"/>
  <c r="S253" i="23" s="1"/>
  <c r="R268" i="23"/>
  <c r="S268" i="23" s="1"/>
  <c r="S377" i="23"/>
  <c r="R426" i="23"/>
  <c r="S426" i="23" s="1"/>
  <c r="R21" i="23"/>
  <c r="S21" i="23" s="1"/>
  <c r="R45" i="23"/>
  <c r="S45" i="23" s="1"/>
  <c r="R13" i="23"/>
  <c r="S13" i="23" s="1"/>
  <c r="R29" i="23"/>
  <c r="S29" i="23" s="1"/>
  <c r="R16" i="23"/>
  <c r="S16" i="23" s="1"/>
  <c r="R24" i="23"/>
  <c r="S24" i="23" s="1"/>
  <c r="R40" i="23"/>
  <c r="S40" i="23" s="1"/>
  <c r="R55" i="23"/>
  <c r="S55" i="23" s="1"/>
  <c r="R63" i="23"/>
  <c r="S63" i="23" s="1"/>
  <c r="R75" i="23"/>
  <c r="S75" i="23" s="1"/>
  <c r="R83" i="23"/>
  <c r="S83" i="23" s="1"/>
  <c r="R91" i="23"/>
  <c r="S91" i="23" s="1"/>
  <c r="R9" i="23"/>
  <c r="R17" i="23"/>
  <c r="S17" i="23" s="1"/>
  <c r="R25" i="23"/>
  <c r="S25" i="23" s="1"/>
  <c r="R38" i="23"/>
  <c r="S38" i="23" s="1"/>
  <c r="R41" i="23"/>
  <c r="S41" i="23" s="1"/>
  <c r="R56" i="23"/>
  <c r="S56" i="23" s="1"/>
  <c r="R64" i="23"/>
  <c r="S64" i="23" s="1"/>
  <c r="R76" i="23"/>
  <c r="S76" i="23" s="1"/>
  <c r="R84" i="23"/>
  <c r="S84" i="23" s="1"/>
  <c r="R92" i="23"/>
  <c r="S92" i="23" s="1"/>
  <c r="R235" i="23"/>
  <c r="S235" i="23" s="1"/>
  <c r="R243" i="23"/>
  <c r="S243" i="23" s="1"/>
  <c r="R251" i="23"/>
  <c r="S251" i="23" s="1"/>
  <c r="R266" i="23"/>
  <c r="S266" i="23" s="1"/>
  <c r="R275" i="23"/>
  <c r="S275" i="23" s="1"/>
  <c r="R37" i="23"/>
  <c r="S37" i="23" s="1"/>
  <c r="R11" i="23"/>
  <c r="S11" i="23" s="1"/>
  <c r="R43" i="23"/>
  <c r="S43" i="23" s="1"/>
  <c r="R66" i="23"/>
  <c r="S66" i="23" s="1"/>
  <c r="R86" i="23"/>
  <c r="S86" i="23" s="1"/>
  <c r="R14" i="23"/>
  <c r="S14" i="23" s="1"/>
  <c r="R22" i="23"/>
  <c r="S22" i="23" s="1"/>
  <c r="R30" i="23"/>
  <c r="S30" i="23" s="1"/>
  <c r="R35" i="23"/>
  <c r="S35" i="23" s="1"/>
  <c r="R53" i="23"/>
  <c r="S53" i="23" s="1"/>
  <c r="R61" i="23"/>
  <c r="S61" i="23" s="1"/>
  <c r="R73" i="23"/>
  <c r="S73" i="23" s="1"/>
  <c r="R81" i="23"/>
  <c r="S81" i="23" s="1"/>
  <c r="R89" i="23"/>
  <c r="S89" i="23" s="1"/>
  <c r="R96" i="23"/>
  <c r="S96" i="23" s="1"/>
  <c r="R148" i="23"/>
  <c r="S148" i="23" s="1"/>
  <c r="R240" i="23"/>
  <c r="S240" i="23" s="1"/>
  <c r="R248" i="23"/>
  <c r="S248" i="23" s="1"/>
  <c r="R263" i="23"/>
  <c r="S263" i="23" s="1"/>
  <c r="R271" i="23"/>
  <c r="S271" i="23" s="1"/>
  <c r="R347" i="23"/>
  <c r="S347" i="23" s="1"/>
  <c r="R355" i="23"/>
  <c r="S355" i="23" s="1"/>
  <c r="R363" i="23"/>
  <c r="S363" i="23" s="1"/>
  <c r="R371" i="23"/>
  <c r="S371" i="23" s="1"/>
  <c r="S380" i="23"/>
  <c r="R429" i="23"/>
  <c r="S429" i="23" s="1"/>
  <c r="R350" i="23"/>
  <c r="S350" i="23" s="1"/>
  <c r="R358" i="23"/>
  <c r="S358" i="23" s="1"/>
  <c r="R366" i="23"/>
  <c r="S366" i="23" s="1"/>
  <c r="S375" i="23"/>
  <c r="R238" i="23"/>
  <c r="S238" i="23" s="1"/>
  <c r="R246" i="23"/>
  <c r="S246" i="23" s="1"/>
  <c r="R254" i="23"/>
  <c r="S254" i="23" s="1"/>
  <c r="R269" i="23"/>
  <c r="S269" i="23" s="1"/>
  <c r="R278" i="23"/>
  <c r="S278" i="23" s="1"/>
  <c r="R345" i="23"/>
  <c r="S345" i="23" s="1"/>
  <c r="R353" i="23"/>
  <c r="S353" i="23" s="1"/>
  <c r="R361" i="23"/>
  <c r="S361" i="23" s="1"/>
  <c r="R369" i="23"/>
  <c r="S369" i="23" s="1"/>
  <c r="S378" i="23"/>
  <c r="R427" i="23"/>
  <c r="S427" i="23" s="1"/>
  <c r="R33" i="23"/>
  <c r="S33" i="23" s="1"/>
  <c r="R23" i="23"/>
  <c r="S23" i="23" s="1"/>
  <c r="R36" i="23"/>
  <c r="S36" i="23" s="1"/>
  <c r="R74" i="23"/>
  <c r="S74" i="23" s="1"/>
  <c r="R97" i="23"/>
  <c r="S97" i="23" s="1"/>
  <c r="R241" i="23"/>
  <c r="S241" i="23" s="1"/>
  <c r="R249" i="23"/>
  <c r="S249" i="23" s="1"/>
  <c r="R264" i="23"/>
  <c r="S264" i="23" s="1"/>
  <c r="R272" i="23"/>
  <c r="S272" i="23" s="1"/>
  <c r="R348" i="23"/>
  <c r="S348" i="23" s="1"/>
  <c r="R356" i="23"/>
  <c r="S356" i="23" s="1"/>
  <c r="R364" i="23"/>
  <c r="S364" i="23" s="1"/>
  <c r="S373" i="23"/>
  <c r="R15" i="23"/>
  <c r="S15" i="23" s="1"/>
  <c r="R31" i="23"/>
  <c r="S31" i="23" s="1"/>
  <c r="R39" i="23"/>
  <c r="S39" i="23" s="1"/>
  <c r="R54" i="23"/>
  <c r="S54" i="23" s="1"/>
  <c r="R62" i="23"/>
  <c r="S62" i="23" s="1"/>
  <c r="R82" i="23"/>
  <c r="S82" i="23" s="1"/>
  <c r="R90" i="23"/>
  <c r="S90" i="23" s="1"/>
  <c r="R10" i="23"/>
  <c r="S10" i="23" s="1"/>
  <c r="R18" i="23"/>
  <c r="S18" i="23" s="1"/>
  <c r="R26" i="23"/>
  <c r="S26" i="23" s="1"/>
  <c r="R42" i="23"/>
  <c r="S42" i="23" s="1"/>
  <c r="R57" i="23"/>
  <c r="S57" i="23" s="1"/>
  <c r="R65" i="23"/>
  <c r="S65" i="23" s="1"/>
  <c r="R77" i="23"/>
  <c r="S77" i="23" s="1"/>
  <c r="R85" i="23"/>
  <c r="S85" i="23" s="1"/>
  <c r="R93" i="23"/>
  <c r="S93" i="23" s="1"/>
  <c r="R236" i="23"/>
  <c r="S236" i="23" s="1"/>
  <c r="R244" i="23"/>
  <c r="S244" i="23" s="1"/>
  <c r="R252" i="23"/>
  <c r="S252" i="23" s="1"/>
  <c r="R267" i="23"/>
  <c r="S267" i="23" s="1"/>
  <c r="R276" i="23"/>
  <c r="S276" i="23" s="1"/>
  <c r="R351" i="23"/>
  <c r="S351" i="23" s="1"/>
  <c r="R359" i="23"/>
  <c r="S359" i="23" s="1"/>
  <c r="R367" i="23"/>
  <c r="S367" i="23" s="1"/>
  <c r="S376" i="23"/>
  <c r="R60" i="23"/>
  <c r="S60" i="23" s="1"/>
  <c r="R72" i="23"/>
  <c r="S72" i="23" s="1"/>
  <c r="R80" i="23"/>
  <c r="S80" i="23" s="1"/>
  <c r="R88" i="23"/>
  <c r="S88" i="23" s="1"/>
  <c r="R95" i="23"/>
  <c r="S95" i="23" s="1"/>
  <c r="R239" i="23"/>
  <c r="S239" i="23" s="1"/>
  <c r="R247" i="23"/>
  <c r="S247" i="23" s="1"/>
  <c r="R255" i="23"/>
  <c r="S255" i="23" s="1"/>
  <c r="R270" i="23"/>
  <c r="S270" i="23" s="1"/>
  <c r="R346" i="23"/>
  <c r="S346" i="23" s="1"/>
  <c r="R354" i="23"/>
  <c r="S354" i="23" s="1"/>
  <c r="R362" i="23"/>
  <c r="S362" i="23" s="1"/>
  <c r="R370" i="23"/>
  <c r="S370" i="23" s="1"/>
  <c r="S379" i="23"/>
  <c r="R428" i="23"/>
  <c r="S428" i="23" s="1"/>
  <c r="R234" i="23"/>
  <c r="S234" i="23" s="1"/>
  <c r="R242" i="23"/>
  <c r="S242" i="23" s="1"/>
  <c r="R250" i="23"/>
  <c r="S250" i="23" s="1"/>
  <c r="R265" i="23"/>
  <c r="S265" i="23" s="1"/>
  <c r="R273" i="23"/>
  <c r="S273" i="23" s="1"/>
  <c r="R349" i="23"/>
  <c r="S349" i="23" s="1"/>
  <c r="R357" i="23"/>
  <c r="S357" i="23" s="1"/>
  <c r="R365" i="23"/>
  <c r="S365" i="23" s="1"/>
  <c r="S374" i="23"/>
  <c r="R411" i="23"/>
  <c r="S411" i="23" s="1"/>
  <c r="R19" i="23"/>
  <c r="S19" i="23" s="1"/>
  <c r="R27" i="23"/>
  <c r="S27" i="23" s="1"/>
  <c r="R32" i="23"/>
  <c r="S32" i="23" s="1"/>
  <c r="R58" i="23"/>
  <c r="S58" i="23" s="1"/>
  <c r="R78" i="23"/>
  <c r="S78" i="23" s="1"/>
  <c r="R237" i="23"/>
  <c r="S237" i="23" s="1"/>
  <c r="R245" i="23"/>
  <c r="S245" i="23" s="1"/>
  <c r="R277" i="23"/>
  <c r="S277" i="23" s="1"/>
  <c r="R352" i="23"/>
  <c r="S352" i="23" s="1"/>
  <c r="R360" i="23"/>
  <c r="S360" i="23" s="1"/>
  <c r="R368" i="23"/>
  <c r="S368" i="23" s="1"/>
  <c r="R412" i="23"/>
  <c r="S412" i="23" s="1"/>
  <c r="R413" i="23"/>
  <c r="S413" i="23" s="1"/>
  <c r="S9" i="23"/>
  <c r="S20" i="23"/>
  <c r="F10" i="22"/>
  <c r="F8" i="22"/>
  <c r="F5" i="22"/>
  <c r="F4" i="22"/>
  <c r="H5" i="18" l="1"/>
  <c r="H6" i="18"/>
  <c r="H7" i="18"/>
  <c r="H8" i="18"/>
  <c r="H9" i="18"/>
  <c r="H4" i="18"/>
  <c r="Q19" i="21"/>
  <c r="M19" i="21"/>
  <c r="E19" i="21"/>
  <c r="Q18" i="21"/>
  <c r="M18" i="21"/>
  <c r="E18" i="21"/>
  <c r="Q17" i="21"/>
  <c r="M17" i="21"/>
  <c r="E17" i="21"/>
  <c r="Q16" i="21"/>
  <c r="M16" i="21"/>
  <c r="E16" i="21"/>
  <c r="Q15" i="21"/>
  <c r="M15" i="21"/>
  <c r="E15" i="21"/>
  <c r="Q14" i="21"/>
  <c r="M14" i="21"/>
  <c r="E14" i="21"/>
  <c r="Q13" i="21"/>
  <c r="M13" i="21"/>
  <c r="E13" i="21"/>
  <c r="Q12" i="21"/>
  <c r="M12" i="21"/>
  <c r="E12" i="21"/>
  <c r="Q11" i="21"/>
  <c r="M11" i="21"/>
  <c r="E11" i="21"/>
  <c r="Q10" i="21"/>
  <c r="M10" i="21"/>
  <c r="E10" i="21"/>
  <c r="Q9" i="21"/>
  <c r="M9" i="21"/>
  <c r="E9" i="21"/>
  <c r="Q8" i="21"/>
  <c r="M8" i="21"/>
  <c r="E8" i="21"/>
  <c r="Q7" i="21"/>
  <c r="M7" i="21"/>
  <c r="E7" i="21"/>
  <c r="Q6" i="21"/>
  <c r="M6" i="21"/>
  <c r="E6" i="21"/>
  <c r="Q5" i="21"/>
  <c r="M5" i="21"/>
  <c r="R17" i="21" l="1"/>
  <c r="S17" i="21" s="1"/>
  <c r="R13" i="21"/>
  <c r="S13" i="21" s="1"/>
  <c r="R10" i="21"/>
  <c r="S10" i="21" s="1"/>
  <c r="R18" i="21"/>
  <c r="S18" i="21" s="1"/>
  <c r="R9" i="21"/>
  <c r="S9" i="21" s="1"/>
  <c r="R19" i="21"/>
  <c r="S19" i="21" s="1"/>
  <c r="R6" i="21"/>
  <c r="S6" i="21" s="1"/>
  <c r="R7" i="21"/>
  <c r="S7" i="21" s="1"/>
  <c r="R12" i="21"/>
  <c r="S12" i="21" s="1"/>
  <c r="R5" i="21"/>
  <c r="S5" i="21" s="1"/>
  <c r="R14" i="21"/>
  <c r="S14" i="21" s="1"/>
  <c r="R15" i="21"/>
  <c r="S15" i="21" s="1"/>
  <c r="R8" i="21"/>
  <c r="S8" i="21" s="1"/>
  <c r="R11" i="21"/>
  <c r="S11" i="21" s="1"/>
  <c r="R16" i="21"/>
  <c r="S16" i="21" s="1"/>
  <c r="H3" i="18"/>
</calcChain>
</file>

<file path=xl/sharedStrings.xml><?xml version="1.0" encoding="utf-8"?>
<sst xmlns="http://schemas.openxmlformats.org/spreadsheetml/2006/main" count="4441" uniqueCount="1292">
  <si>
    <t>NAVİGASYON CİHAZI</t>
  </si>
  <si>
    <t>E</t>
  </si>
  <si>
    <t>Olması kesin veya sık sık gerçekleşmiş</t>
  </si>
  <si>
    <t>Olması oldukça muhtemel veya zaman zaman gerçekleşmiş</t>
  </si>
  <si>
    <t>Olması muhtemel veya seyrek olarak gerçekleşmiş</t>
  </si>
  <si>
    <t>Olması muhtemel değil</t>
  </si>
  <si>
    <t>İmkansız veya olması hiç muhtemel değil</t>
  </si>
  <si>
    <t>Servis Sağlayıcı</t>
  </si>
  <si>
    <t>VARLIK GRUPLARI</t>
  </si>
  <si>
    <t>VARLIK KATEGORİLERİ</t>
  </si>
  <si>
    <t>SIRA NO</t>
  </si>
  <si>
    <t>GRUP ADI</t>
  </si>
  <si>
    <t xml:space="preserve">VARLIK KATEGORİSİ </t>
  </si>
  <si>
    <t>KOD</t>
  </si>
  <si>
    <t>1</t>
  </si>
  <si>
    <t>Fiziksel Varlıklar</t>
  </si>
  <si>
    <t>SERVER</t>
  </si>
  <si>
    <t>SRV</t>
  </si>
  <si>
    <t>Yazılım Varlıkları</t>
  </si>
  <si>
    <t>PC</t>
  </si>
  <si>
    <t>NOTEBOOK</t>
  </si>
  <si>
    <t>NTB</t>
  </si>
  <si>
    <t>WORKSTATION</t>
  </si>
  <si>
    <t>WS</t>
  </si>
  <si>
    <t>İnsan Kaynakları</t>
  </si>
  <si>
    <t>AKTİF CİHAZ</t>
  </si>
  <si>
    <t>ACH</t>
  </si>
  <si>
    <t>MODEM</t>
  </si>
  <si>
    <t>MDM</t>
  </si>
  <si>
    <t>GÜÇ KAYNAĞI</t>
  </si>
  <si>
    <t>UPS</t>
  </si>
  <si>
    <t>JENERATÖR</t>
  </si>
  <si>
    <t>JNR</t>
  </si>
  <si>
    <t>KLİMA</t>
  </si>
  <si>
    <t>KLM</t>
  </si>
  <si>
    <t>SANTRAL</t>
  </si>
  <si>
    <t>SNT</t>
  </si>
  <si>
    <t>TELEFON</t>
  </si>
  <si>
    <t>TLF</t>
  </si>
  <si>
    <t>FAKS</t>
  </si>
  <si>
    <t>FKS</t>
  </si>
  <si>
    <t>YAZICI</t>
  </si>
  <si>
    <t>YZC</t>
  </si>
  <si>
    <t>TAŞINABİLİR DİSK</t>
  </si>
  <si>
    <t>TDS</t>
  </si>
  <si>
    <t>MANYETİK KAYIT ORTAMLARI( teyp, kartus, disket, disk, cd vb.);</t>
  </si>
  <si>
    <t>MKO</t>
  </si>
  <si>
    <t>KABİN</t>
  </si>
  <si>
    <t>KBN</t>
  </si>
  <si>
    <t>EVRAK DOLABI</t>
  </si>
  <si>
    <t>DLB</t>
  </si>
  <si>
    <t>TEST CİHAZLARI</t>
  </si>
  <si>
    <t>TCHZ</t>
  </si>
  <si>
    <t>DİĞER FİZİKSEL VARLIKLAR</t>
  </si>
  <si>
    <t>DFV</t>
  </si>
  <si>
    <t>UYGULAMA YAZILIMI</t>
  </si>
  <si>
    <t>UY</t>
  </si>
  <si>
    <t>SİSTEM YAZILIMI</t>
  </si>
  <si>
    <t>SY</t>
  </si>
  <si>
    <t>GELİŞTİRME YAZILIMI</t>
  </si>
  <si>
    <t>GY</t>
  </si>
  <si>
    <t>SUNUCU İŞLETİM SİSTEMİ</t>
  </si>
  <si>
    <t>SİS</t>
  </si>
  <si>
    <t>KULLANICI İŞLETİM SİSTEMİ</t>
  </si>
  <si>
    <t>KİS</t>
  </si>
  <si>
    <t>DİĞER YAZILIMLAR</t>
  </si>
  <si>
    <t>DY</t>
  </si>
  <si>
    <t>VERİTABANI</t>
  </si>
  <si>
    <t>VTN</t>
  </si>
  <si>
    <t>VERİ DOSYASI</t>
  </si>
  <si>
    <t>VRD</t>
  </si>
  <si>
    <t>BASILI MATERYAL</t>
  </si>
  <si>
    <t>BAMT</t>
  </si>
  <si>
    <t>ARŞİV</t>
  </si>
  <si>
    <t>ARŞV</t>
  </si>
  <si>
    <t>YAZILIM KAYAK KODU</t>
  </si>
  <si>
    <t>YKK</t>
  </si>
  <si>
    <t>SİSTEM DOKÜMANI</t>
  </si>
  <si>
    <t>SD</t>
  </si>
  <si>
    <t>SİSTEM KAYITLARI</t>
  </si>
  <si>
    <t>SKYT</t>
  </si>
  <si>
    <t>DİĞER BİLGİ VARLIĞI</t>
  </si>
  <si>
    <t>DBV</t>
  </si>
  <si>
    <t>ALINAN SERVİS</t>
  </si>
  <si>
    <t>ALNS</t>
  </si>
  <si>
    <t>SUNULAN SERVİS</t>
  </si>
  <si>
    <t>SNLS</t>
  </si>
  <si>
    <t>DİĞER SERVİSLER</t>
  </si>
  <si>
    <t>DGRS</t>
  </si>
  <si>
    <t>ÜST YÖNETİM</t>
  </si>
  <si>
    <t>ÜY</t>
  </si>
  <si>
    <t>BİRİM YÖNETİCİSİ</t>
  </si>
  <si>
    <t>BY</t>
  </si>
  <si>
    <t>BİRİM PERSONELİ</t>
  </si>
  <si>
    <t>BP</t>
  </si>
  <si>
    <t>HİZMET PERSONELİ</t>
  </si>
  <si>
    <t>HP</t>
  </si>
  <si>
    <t>ÜÇÜNCÜ TARAF ÇALIŞAN</t>
  </si>
  <si>
    <t>ÜTÇ</t>
  </si>
  <si>
    <t>ZİYARETÇİLER</t>
  </si>
  <si>
    <t>ZYRT</t>
  </si>
  <si>
    <t>MÜŞTERİLER</t>
  </si>
  <si>
    <t>MÜŞ</t>
  </si>
  <si>
    <t>TEHDİT</t>
  </si>
  <si>
    <t>Ataklar</t>
  </si>
  <si>
    <t>Erişime açık olması</t>
  </si>
  <si>
    <t>A.9.4, A.12.2.1,A.12.6.1</t>
  </si>
  <si>
    <t>Bakım Hataları</t>
  </si>
  <si>
    <t>Bakım personelinin yetersizliği</t>
  </si>
  <si>
    <t>A.11.2.4</t>
  </si>
  <si>
    <t>Bilgi alışverişindeki yetersiz anlaşmalar</t>
  </si>
  <si>
    <t>Farkındalık Eksikliği</t>
  </si>
  <si>
    <t>A.7.2.2,A.13.2.2</t>
  </si>
  <si>
    <t>Bilgi Güvenliği Farkındalık Eksikliği</t>
  </si>
  <si>
    <t>Eğitim Yetersizliği</t>
  </si>
  <si>
    <t>Bilgi içeren dokumanların çöpe atılması</t>
  </si>
  <si>
    <t>Bilgi İçeren elektronik verilerin çöpe atılması</t>
  </si>
  <si>
    <t>Bilginin sınıfılandırılması hatası</t>
  </si>
  <si>
    <t>Yetkisiz Fiziksel Erişim</t>
  </si>
  <si>
    <t>T.09</t>
  </si>
  <si>
    <t>Yetkisiz Erişim</t>
  </si>
  <si>
    <t>Yetersiz erişim kontrolü</t>
  </si>
  <si>
    <t>A.9</t>
  </si>
  <si>
    <t>Müdahale / Kasıtlı Zarar</t>
  </si>
  <si>
    <t>Cross-site scripting attacks (XSS) / SQL Enjeksiyonu</t>
  </si>
  <si>
    <t>Çalışanın güvenlik ihlaleri</t>
  </si>
  <si>
    <t>Çalışma Ortamı, Nem, Sıcaklık, Toz, Kir</t>
  </si>
  <si>
    <t>Çıktı Halindeki Bilginin Yetkisiz Kişilerce Okunması</t>
  </si>
  <si>
    <t>Destek servislerinin kesintisi</t>
  </si>
  <si>
    <t>Destek Personelinin Görevini Yerine getirmemesi</t>
  </si>
  <si>
    <t>A.11.2.2</t>
  </si>
  <si>
    <t>Dış kaynaklı ilgili güvenlik ihlaleri (destek firmaları)</t>
  </si>
  <si>
    <t>Yetersis BGYS</t>
  </si>
  <si>
    <t>A.15</t>
  </si>
  <si>
    <t>Doğal Afetler, Yangın, Su baskını, Yıldırım</t>
  </si>
  <si>
    <t>T.18</t>
  </si>
  <si>
    <t>Donanım Arızası</t>
  </si>
  <si>
    <t>Fiziksel Ömür, Bakım yetersizliği, Fiziksel hasar</t>
  </si>
  <si>
    <t>Elektrik Kesintisi</t>
  </si>
  <si>
    <t>Elektriksel dalgalanmalar</t>
  </si>
  <si>
    <t>Fiziksel etki (düşme, kırılma)</t>
  </si>
  <si>
    <t>Gizli Bilgilerin Personel Tarafından Dışarıya Bildirilmesi</t>
  </si>
  <si>
    <t>Güvenlik kontrolleri ile uyumsuzluk</t>
  </si>
  <si>
    <t>T.25</t>
  </si>
  <si>
    <t>Güvenlik politikası ile ilgili ihlaller</t>
  </si>
  <si>
    <t>Hırsızlık</t>
  </si>
  <si>
    <t>Internet Kesintisi</t>
  </si>
  <si>
    <t>Çevresel faktör</t>
  </si>
  <si>
    <t>A.11.1.4, A.11.2.3</t>
  </si>
  <si>
    <t>Kablo hasarları</t>
  </si>
  <si>
    <t>Kapasite aşımı</t>
  </si>
  <si>
    <t>Kriptografi (Şifreleme ) politikası eksikliği</t>
  </si>
  <si>
    <t>Kullanıcı hataları</t>
  </si>
  <si>
    <t>Yönetici Hataları</t>
  </si>
  <si>
    <t>Onaylanmamış doğru olmayan bilginin yayınlanması</t>
  </si>
  <si>
    <t>Su İle Temas</t>
  </si>
  <si>
    <t>Taşıma sırasında yedekleme medyasına gizli ulaşım veya kopyalama</t>
  </si>
  <si>
    <t>Unutulmuş erişim hakları</t>
  </si>
  <si>
    <t>Unutma</t>
  </si>
  <si>
    <t>Uygun olmayan kimlik tanıma mekanizması (authenticate)</t>
  </si>
  <si>
    <t>Veri medyalarının elden çıkarılması sırasında güvenlik eksikliği</t>
  </si>
  <si>
    <t>Veri tabanının zarar görmesi</t>
  </si>
  <si>
    <t>Virüs, Worm vb tehditler</t>
  </si>
  <si>
    <t>Yasal olmayan dosya yükleme</t>
  </si>
  <si>
    <t>Yazılım kaynak kitaplığına yetkisiz erişim</t>
  </si>
  <si>
    <t>Yazılım lisans bilgilerini yetkisiz kopyalama</t>
  </si>
  <si>
    <t>Yetkisiz yazılım kurma veya yazılımda değişiklik</t>
  </si>
  <si>
    <t>Zararlı ActiveX kurulumu</t>
  </si>
  <si>
    <t>Zararlı dosya yükleme</t>
  </si>
  <si>
    <t>Tayin / Terfi / Yer Değişikliği</t>
  </si>
  <si>
    <t>Hastalık geçici iş görememezlik</t>
  </si>
  <si>
    <t>İşten ayrılma</t>
  </si>
  <si>
    <t>NO</t>
  </si>
  <si>
    <t>VARLIK</t>
  </si>
  <si>
    <t>KONUM</t>
  </si>
  <si>
    <t>KATEGORİ</t>
  </si>
  <si>
    <t>VARLIK DEĞER HESAPLAMA</t>
  </si>
  <si>
    <t>VARLIK DEĞERİ</t>
  </si>
  <si>
    <t>VARLIK SAHİBİ</t>
  </si>
  <si>
    <t>SORUMLUSU</t>
  </si>
  <si>
    <t>GİZLİLİK SINIFI</t>
  </si>
  <si>
    <t>EKLENME TARİHİ</t>
  </si>
  <si>
    <t>ÇIKARILMA TARİHİ</t>
  </si>
  <si>
    <t>Risk Değ. Grubu</t>
  </si>
  <si>
    <t>Gizlilik</t>
  </si>
  <si>
    <t>Bütünlük</t>
  </si>
  <si>
    <t>Erişilebilirlik</t>
  </si>
  <si>
    <t>Veri Dosyası</t>
  </si>
  <si>
    <t>İç Kullanım</t>
  </si>
  <si>
    <t>Bilgisayarda ve Basılı</t>
  </si>
  <si>
    <t>Basılı</t>
  </si>
  <si>
    <t>SÖZLEŞMELER</t>
  </si>
  <si>
    <t>FATURALAR</t>
  </si>
  <si>
    <t>TEKLİF BELGELERİ</t>
  </si>
  <si>
    <t>SERVİS</t>
  </si>
  <si>
    <t>HİZMETİ VEREN</t>
  </si>
  <si>
    <t>GEREKSİNİMLER</t>
  </si>
  <si>
    <t xml:space="preserve"> Telefon Hizmeti</t>
  </si>
  <si>
    <t>Cep Telefonu Hizmeti</t>
  </si>
  <si>
    <t>İnternet Hizmeti</t>
  </si>
  <si>
    <t>Telefon Santralı Bakım Hizmeti</t>
  </si>
  <si>
    <t>Elektrik Hizmeti</t>
  </si>
  <si>
    <t>ÜÇÜNCÜ TARAF ÇALIŞANLAR VE ZİYARETCİLER</t>
  </si>
  <si>
    <t>Kargo Hizmeti</t>
  </si>
  <si>
    <t>Mali Müşavirlik Hizmeti</t>
  </si>
  <si>
    <t>NUMARALAR</t>
  </si>
  <si>
    <t>RİSK İŞLEME STRATEJİSİ</t>
  </si>
  <si>
    <t>ARTIK RİSK</t>
  </si>
  <si>
    <t>RİSK DEĞERLENDİRME GRUPLARI</t>
  </si>
  <si>
    <t>Çok Yüksek Risk</t>
  </si>
  <si>
    <t>Acil Önlem Alınmalı</t>
  </si>
  <si>
    <t>İŞLE</t>
  </si>
  <si>
    <t>EVET</t>
  </si>
  <si>
    <t>RİSK DEĞERLENDİRME DIŞI</t>
  </si>
  <si>
    <t>Yüksek Risk</t>
  </si>
  <si>
    <t>Hemen Çalışma Yapılmalı</t>
  </si>
  <si>
    <t>KABUL ET</t>
  </si>
  <si>
    <t>HAYIR</t>
  </si>
  <si>
    <t>ENDÜSTRİYEL NEM ALICILAR</t>
  </si>
  <si>
    <t>Dikkate Değer Risk</t>
  </si>
  <si>
    <t>Mümkün Olduğunca Çabuk Müdahale Edilmeli</t>
  </si>
  <si>
    <t>KAÇIN</t>
  </si>
  <si>
    <t>MASAÜSTÜ PC'LER</t>
  </si>
  <si>
    <t>Kabul Edilebilir Risk</t>
  </si>
  <si>
    <t>Acil Tedbir Gerektirmeyebilir, Dikkatli Olunmalı</t>
  </si>
  <si>
    <t>TARANSFER ET</t>
  </si>
  <si>
    <t>MONİTÖRLER</t>
  </si>
  <si>
    <t>YAZICILAR</t>
  </si>
  <si>
    <t>ELEKTRİK SANTRALİ</t>
  </si>
  <si>
    <t>SATINALMA ARŞİV'LERİ</t>
  </si>
  <si>
    <t>NOTEBOOKLAR</t>
  </si>
  <si>
    <t>DOLAPLAR</t>
  </si>
  <si>
    <t>JENERATÖRLER</t>
  </si>
  <si>
    <t>KAMERA SİSTEMLERİ</t>
  </si>
  <si>
    <t>TURNİKE GİRİŞ SİSTEMLERİ</t>
  </si>
  <si>
    <t>IP TELEFONLAR</t>
  </si>
  <si>
    <t>DİJİTAL SANTRALLAR</t>
  </si>
  <si>
    <t>UYGULAMA YAZILIMLARI</t>
  </si>
  <si>
    <t>KABİNETLER</t>
  </si>
  <si>
    <t>SWITCHLER</t>
  </si>
  <si>
    <t>WORKSTATIONLAR</t>
  </si>
  <si>
    <t>GÜVENLİK CİHAZLARI</t>
  </si>
  <si>
    <t>ACCES POINTLER</t>
  </si>
  <si>
    <t>TELSİZLER</t>
  </si>
  <si>
    <t>KASALAR</t>
  </si>
  <si>
    <t>DİGİTAL TELEFONLAR</t>
  </si>
  <si>
    <t>ÖNEMLİ EVRAKLAR</t>
  </si>
  <si>
    <t>YEDEKLEME CİHAZLARI</t>
  </si>
  <si>
    <t>KAMERALAR</t>
  </si>
  <si>
    <t>PARMAK İZİ OKUYUCULAR</t>
  </si>
  <si>
    <t>WIFI-MODEMLER</t>
  </si>
  <si>
    <t>HARİCİ HARDDİSKLER</t>
  </si>
  <si>
    <t>POS CİHAZLARI</t>
  </si>
  <si>
    <t>ALARM SİSTEMİ</t>
  </si>
  <si>
    <t>MOBİL TELEFONLAR</t>
  </si>
  <si>
    <t>LOGLAMA CİHAZLARI</t>
  </si>
  <si>
    <t>KAYAR ARŞİV DOLAPLARI</t>
  </si>
  <si>
    <t>Risk No</t>
  </si>
  <si>
    <t>Tehdit No</t>
  </si>
  <si>
    <t>MEVCUT RİSK DURUMU</t>
  </si>
  <si>
    <t>Risk İşleme Stratejisi</t>
  </si>
  <si>
    <t>Risk Değerlendirme Tarihi</t>
  </si>
  <si>
    <t>Artık Risk Onayı</t>
  </si>
  <si>
    <t>Uygunlanan Kontrol Kriteri</t>
  </si>
  <si>
    <t>Mevcut Durum</t>
  </si>
  <si>
    <t>Alınacak Tedbir</t>
  </si>
  <si>
    <t>ALINAN ÖNLEM SONRASI DURUM</t>
  </si>
  <si>
    <t>Finansman
(YILLIK TL)</t>
  </si>
  <si>
    <t>Sorumlusu</t>
  </si>
  <si>
    <t>Uygunlanacak Kontrol Kriteri</t>
  </si>
  <si>
    <t>AKSİYON PLANI</t>
  </si>
  <si>
    <t>SORUMLU</t>
  </si>
  <si>
    <t>SÜRE</t>
  </si>
  <si>
    <t>BÜTÇE</t>
  </si>
  <si>
    <t>Tehdit</t>
  </si>
  <si>
    <t>Açıklık</t>
  </si>
  <si>
    <t>Olasılık Hesaplama</t>
  </si>
  <si>
    <t>Olasılık Değeri</t>
  </si>
  <si>
    <t>Etki Hesaplama</t>
  </si>
  <si>
    <t>Etki</t>
  </si>
  <si>
    <t>Risk Değeri</t>
  </si>
  <si>
    <t>Risk Derecesi</t>
  </si>
  <si>
    <t>Yönetilebilir Olasılık</t>
  </si>
  <si>
    <t>Yönetilebilir Etki</t>
  </si>
  <si>
    <t>Yönetilebilir Risk Değeri</t>
  </si>
  <si>
    <t xml:space="preserve">Başlangıç Tarihi </t>
  </si>
  <si>
    <t>G</t>
  </si>
  <si>
    <t>B</t>
  </si>
  <si>
    <t>FİZİKSEL VARLIKLAR</t>
  </si>
  <si>
    <t>R.031</t>
  </si>
  <si>
    <t>Sunucu Odasına Giriş anahtar ile yapılmakta olup yetkili personel kontrolündedir.</t>
  </si>
  <si>
    <t>Risk Kabul Edilmiştir.</t>
  </si>
  <si>
    <t>R.032</t>
  </si>
  <si>
    <t>Sistem odası girişi sadece yetkili personel tarafından giriş ve çıkışlar yapılmaktadır.</t>
  </si>
  <si>
    <t>R.033</t>
  </si>
  <si>
    <t>sistem odası klima ile ortam sıcaklığı ayarlanmaktadır. Aylık olarak tüm oda şartları gözden geçirilmektedir.</t>
  </si>
  <si>
    <t>R.034</t>
  </si>
  <si>
    <t>Destek hizmetleri sözleşme kapsamında yapılmakta olup sistem yöneticisi tarafından kontrol edilmektedir.</t>
  </si>
  <si>
    <t>R.035</t>
  </si>
  <si>
    <t>R.036</t>
  </si>
  <si>
    <t>Tüm sistem varlıkları Rack Kabinde tutulmakta olup kabinler yere sabitlenmiştir.</t>
  </si>
  <si>
    <t>R.037</t>
  </si>
  <si>
    <t>Destek firmaları sisteme bağlanmadan önce VPN sistem yöneticisi tarafında acılmakta olup iş bitiminde tekrar kapatılmaktadır.</t>
  </si>
  <si>
    <t>R.038</t>
  </si>
  <si>
    <t>Kritik donanaınlar için yedek donanım bulundurulmakta olup tüm sistem yedeği allınmaktadır.</t>
  </si>
  <si>
    <t>R.039</t>
  </si>
  <si>
    <t>UPS  desteği mevcuttur.</t>
  </si>
  <si>
    <t>R.040</t>
  </si>
  <si>
    <t>Bakımlar yetkili firmalar tarafından yapılmaktadır.</t>
  </si>
  <si>
    <t>R.041</t>
  </si>
  <si>
    <t>R.042</t>
  </si>
  <si>
    <t>UPS üzerinden akım sağlandığından Elektrik dalgalanması yaşanmamaktadır.</t>
  </si>
  <si>
    <t>R.043</t>
  </si>
  <si>
    <t>Kablolar kablo kanalı ile korunmaktadır.</t>
  </si>
  <si>
    <t>R.044</t>
  </si>
  <si>
    <t>Kapasiteler Sistem Yönetcisi tarafından sürekli Monitörüng edilmektedir. Kapasite Planına göre artırım yapılmaktadır.</t>
  </si>
  <si>
    <t>R.045</t>
  </si>
  <si>
    <t>Yetkili personel kontrolündedir.</t>
  </si>
  <si>
    <t>Ortam koşulları ilgili personel tarafında yapılmaktadır.</t>
  </si>
  <si>
    <t>Donanımların kontrolü ilgili personel tarafıdan yapılmaktadır.</t>
  </si>
  <si>
    <t>MASAÜSTÜ PC LER
(Kullanıcı PC'leri)</t>
  </si>
  <si>
    <t>Ofis ortamı kartlı geciş sistemi ile korunmaktadır. Personel harici hiçbir misafir nezaret edilmeden bırakılmamaktadır.</t>
  </si>
  <si>
    <t>Çalışma ortamı oda şartlarında olup ek bir tedbire gerek yoktur.</t>
  </si>
  <si>
    <t>Donanım arızaları Sistem Yöneticisi kontrolündedir.</t>
  </si>
  <si>
    <t>Tüm sistem Active Directory yapısına bağlı olup oluşabilecek kullanıcı hataları minimize edilmiştir. Oluşan hatalar için sistem yöneticisi kontrolündedir.</t>
  </si>
  <si>
    <t>Tüm çalışanlara Yıl İçerisinde  BGYS bilinçlendirme eğitimi düzenlenmektedir.</t>
  </si>
  <si>
    <t>Destek firmalarından hizmet alınması durumunda sistem yöneticisi tarafından gerekli BGYS kontrolleri yapılmaktadır.</t>
  </si>
  <si>
    <t>Tüm bakımlar sistem yöneticisi kontrolündedir. Oluşabilecek hatalar için yedeklemeler yapılmaktadır.</t>
  </si>
  <si>
    <t>Erişim Hakları Active Directory üzerinden yapılmakta olup kontroller sistem yöneticisinin yetkisindedir.</t>
  </si>
  <si>
    <t>Bina Yangın ve Deprem Yönetmeliği şartlarını sağlamış olup oluşabilecek doğal afetler için artık risk olarak kabul edilmiştir.</t>
  </si>
  <si>
    <t>UPS ve Jeneratör desteği mevcuttur.</t>
  </si>
  <si>
    <t>Bilgisayarlar zarar görmeyecek şiekilde konumlandırılmıştır.</t>
  </si>
  <si>
    <t>Su ile temas personel sorumluluğundadır.</t>
  </si>
  <si>
    <t>Active Directory tarafından kimlik doğrulama yapılmaktadır.</t>
  </si>
  <si>
    <t>Hurdaya çıkan bilgi varlıkları için tüm bilgiler yok edildikten sonra geri dönüşüm firmasına teslim edilmektedir.</t>
  </si>
  <si>
    <t>R.122</t>
  </si>
  <si>
    <t>Güncel Viriüs programları kullanılmakta olup ayrıca Firewall tarafından korumalar sağlanmaktadır.</t>
  </si>
  <si>
    <t>R.123</t>
  </si>
  <si>
    <t>Yasal olmayan dosyalar Firewall tarafından engelnemiştir.</t>
  </si>
  <si>
    <t>R.124</t>
  </si>
  <si>
    <t>İnternetten yüklenecek dosyalar Firewall tarafından engellenmektedir.</t>
  </si>
  <si>
    <t>R.125</t>
  </si>
  <si>
    <t>Personelin Kendi Sorumluluğundadır.</t>
  </si>
  <si>
    <t>Personel Yasal olmayan ve zararlı yazılımların yüklenmemesi için yıllık bilinçlendirme eğitimi verilecektir.</t>
  </si>
  <si>
    <t>Yıllık Eğitim Planı Hazırlanacak.
Sistem Yöneticisi tarafından eğitim verilecek</t>
  </si>
  <si>
    <t>Sistem Yöneticisi</t>
  </si>
  <si>
    <t>2000TL</t>
  </si>
  <si>
    <t>İnternetten yüklenecek dosyalar Firewall tarafından engellenmektedir. USB/CD/DVD gibi sürücülerden zararlı dosyaların engellenmesi Antivirüs programlarının kontrolündedir.</t>
  </si>
  <si>
    <t>DİZÜSTÜ  BİLGİSAYAR
(NOTEBOOKLAR)</t>
  </si>
  <si>
    <t>Personel harici hiçbir misafir nezaret edilmeden bırakılmamaktadır.</t>
  </si>
  <si>
    <t>Dizüstü Bilgisayar Kullanıcılarına Kabul edilebilir kullanım politikası eğitimi verilecektir.</t>
  </si>
  <si>
    <t>UPS  desteği ve pil mevcuttur.</t>
  </si>
  <si>
    <t>Kabloların korunması personel sorumluluğundadır. Alınabilecek başka tedbir mevcut değildir.</t>
  </si>
  <si>
    <t>Bilgisayarlar zarar görmeyecek şekilde konumlandırılmıştır.</t>
  </si>
  <si>
    <t>Active Directory tarafından kimlik doğrulama yapılmaktadır. Dışarıya cıkan dizüstü bilgisayarlar Kabul Edilebilir kullanım politikasına göre korumaya alınmıştır.</t>
  </si>
  <si>
    <t>Gizli bilgilerin bulunduğu sürücüler Bitlocker tarafından şifrelenmektedir. Güvenliği sağlamak personel sorumluluğundadır.</t>
  </si>
  <si>
    <t>Virüs programları tarafından korunmaktadır.</t>
  </si>
  <si>
    <t>Kullanıcı personel sorumluluğunda olup BGYS politikalarına göre işlem yapması zorunludur.</t>
  </si>
  <si>
    <t>Kabul edilebilir kullanım politikasına göre kullanıcı sorumluluğundadır.</t>
  </si>
  <si>
    <t>R.126</t>
  </si>
  <si>
    <t>R.136</t>
  </si>
  <si>
    <t>R.137</t>
  </si>
  <si>
    <t>R.138</t>
  </si>
  <si>
    <t>R.139</t>
  </si>
  <si>
    <t>Tüm bakımlar sistem yöneticisi kontrolündedir.</t>
  </si>
  <si>
    <t>R.140</t>
  </si>
  <si>
    <t>R.141</t>
  </si>
  <si>
    <t>R.142</t>
  </si>
  <si>
    <t>R.143</t>
  </si>
  <si>
    <t>Telefonlar
(IP Telefonlar, Digital Telefonlar)</t>
  </si>
  <si>
    <t>Telefonlar
(Mobil Telefonlar)</t>
  </si>
  <si>
    <t>R.061</t>
  </si>
  <si>
    <t>R.062</t>
  </si>
  <si>
    <t>R.063</t>
  </si>
  <si>
    <t>R.064</t>
  </si>
  <si>
    <t>R.065</t>
  </si>
  <si>
    <t>R.066</t>
  </si>
  <si>
    <t>R.067</t>
  </si>
  <si>
    <t>R.068</t>
  </si>
  <si>
    <t>İlgili personel tarafında  kapasite kontrolü yapılmakta olup kapasite planına göre artırım yapılmaktadır.</t>
  </si>
  <si>
    <t>R.069</t>
  </si>
  <si>
    <t>R.070</t>
  </si>
  <si>
    <t>R.071</t>
  </si>
  <si>
    <t>DOKÜMAN VARLIKLAR</t>
  </si>
  <si>
    <t>EVRAK DOLAPLARI
(Genel Dolaplar)</t>
  </si>
  <si>
    <t>R.144</t>
  </si>
  <si>
    <t>Tüm Katlara girişler kartı gecis sistemi ile korunmakta olup odalara kullanım dışında kilitli bulundurulmaktadır.</t>
  </si>
  <si>
    <t>R.145</t>
  </si>
  <si>
    <t>Personel ile gizlilik sözleşmesi mevcuttur.</t>
  </si>
  <si>
    <t>R.146</t>
  </si>
  <si>
    <t>R.147</t>
  </si>
  <si>
    <t>R.148</t>
  </si>
  <si>
    <t>R.149</t>
  </si>
  <si>
    <t>R.150</t>
  </si>
  <si>
    <t>R.151</t>
  </si>
  <si>
    <t>R.152</t>
  </si>
  <si>
    <t>R.153</t>
  </si>
  <si>
    <t>YAZILIM VARLIKLARI</t>
  </si>
  <si>
    <t>R.166</t>
  </si>
  <si>
    <t>Tüm erişim hakkı Sistem yöneticisindedir.</t>
  </si>
  <si>
    <t>R.167</t>
  </si>
  <si>
    <t>Güvenlik yazılımları ve Firewall ile korunmaktadır.</t>
  </si>
  <si>
    <t>R.168</t>
  </si>
  <si>
    <t>Sistem Yöneticisi sürekli kendini güncellemektedir.</t>
  </si>
  <si>
    <t>R.169</t>
  </si>
  <si>
    <t>veritabanları şifre ile korunmaktadır.</t>
  </si>
  <si>
    <t>R.171</t>
  </si>
  <si>
    <t>R.172</t>
  </si>
  <si>
    <t>R.173</t>
  </si>
  <si>
    <t>R.175</t>
  </si>
  <si>
    <t>R.176</t>
  </si>
  <si>
    <t>R.177</t>
  </si>
  <si>
    <t>R.178</t>
  </si>
  <si>
    <t>KURUM WEB SAYFASI</t>
  </si>
  <si>
    <t>R.189</t>
  </si>
  <si>
    <t>R.190</t>
  </si>
  <si>
    <t>R.191</t>
  </si>
  <si>
    <t>R.192</t>
  </si>
  <si>
    <t>R.193</t>
  </si>
  <si>
    <t>Erişim Hakları sistem yöneticisinin yetkisindedir.</t>
  </si>
  <si>
    <t>R.194</t>
  </si>
  <si>
    <t>R.195</t>
  </si>
  <si>
    <t>R.196</t>
  </si>
  <si>
    <t>SUNUCU İŞLETİM SİSTEMLERİ</t>
  </si>
  <si>
    <t>R.197</t>
  </si>
  <si>
    <t>KULLANICI İŞLETİM SİSTEMLERİ</t>
  </si>
  <si>
    <t>Yedek Hat ve Cep telefonları bulunmaktadır. Artık Risk Olarak Kabul Edilmiştir.</t>
  </si>
  <si>
    <t>Yedek Hat ve 3G bulunmaktadır. Artık Risk Olarak Kabul Edilmiştir.</t>
  </si>
  <si>
    <t>Artık Risk Olarak Kabul Edilmiştir.</t>
  </si>
  <si>
    <t>Hizmetin Kesintiye ugraması durumunda Hizmet Alınan Firma değiştirilecektir.</t>
  </si>
  <si>
    <t>İNSAN KAYNAKLARI VE ÜÇÜNCÜ TARAF VARLIKLAR</t>
  </si>
  <si>
    <t>YÖNETİCİ
(Yöneticiler, Sistem yöneticileri)</t>
  </si>
  <si>
    <t>Vekalet sistemi mevcuttur.</t>
  </si>
  <si>
    <t>ÇALIŞAN PERSONEL
(Personel)</t>
  </si>
  <si>
    <t>R.223</t>
  </si>
  <si>
    <t>3.taraf hizmet veren firmalar için  gizlilik sözleşmesi mevcuttur.</t>
  </si>
  <si>
    <t>PROJE ADI</t>
  </si>
  <si>
    <t>PROJE VARLIK DEĞER HESAPLAMA</t>
  </si>
  <si>
    <t>PROJELER</t>
  </si>
  <si>
    <t>ÜRETİM MAKİNESİ</t>
  </si>
  <si>
    <t>ÖLÇÜM CİHAZI</t>
  </si>
  <si>
    <t>Enerji Kesintisi</t>
  </si>
  <si>
    <t>T.128</t>
  </si>
  <si>
    <t>Bilgi Güvenliği İhlalleri-Yetersiz Ağ</t>
  </si>
  <si>
    <t>KMR</t>
  </si>
  <si>
    <t>EL TERMİNALİ</t>
  </si>
  <si>
    <t>ETR</t>
  </si>
  <si>
    <t>CEP TELEFONU(SMARTPHONE)</t>
  </si>
  <si>
    <t>CTLF</t>
  </si>
  <si>
    <t>BARKOD YAZICI</t>
  </si>
  <si>
    <t>BRK</t>
  </si>
  <si>
    <t>NVG</t>
  </si>
  <si>
    <t>Doküman Varlıklar</t>
  </si>
  <si>
    <t>İNSAN KAYNAĞI</t>
  </si>
  <si>
    <t>İNSAN KAYNAKLARI</t>
  </si>
  <si>
    <t>GENEL MÜDÜR</t>
  </si>
  <si>
    <t>YÖNETİCİLER</t>
  </si>
  <si>
    <t>KALİTE YÖNETİM UZMANI</t>
  </si>
  <si>
    <t>ZİYARETCİLER</t>
  </si>
  <si>
    <t>Yazılım</t>
  </si>
  <si>
    <t>ÜÇÜNCÜ TARAF HİZMETLER</t>
  </si>
  <si>
    <t xml:space="preserve">ACCES POİNTLER
</t>
  </si>
  <si>
    <t>ALARM SİSTEMLERİ</t>
  </si>
  <si>
    <t>KAYIT/YEDEKLEME ÜNİTELERİ</t>
  </si>
  <si>
    <t>SİSTEM YAZILIMLARI</t>
  </si>
  <si>
    <t>SUNUCU</t>
  </si>
  <si>
    <t>YAZILIM</t>
  </si>
  <si>
    <t>ALINAN SERVİSLER</t>
  </si>
  <si>
    <t>ÜM</t>
  </si>
  <si>
    <t>ÖÇ</t>
  </si>
  <si>
    <t>İlgili Taraflar</t>
  </si>
  <si>
    <t>WEB SAYFASI</t>
  </si>
  <si>
    <t>TOPLAM</t>
  </si>
  <si>
    <t>SUNUCULAR</t>
  </si>
  <si>
    <t>Olay Sayısı</t>
  </si>
  <si>
    <t xml:space="preserve">Rapor No: </t>
  </si>
  <si>
    <t>Rapor Tarihi:</t>
  </si>
  <si>
    <t>PROJE YAZILIMLARI</t>
  </si>
  <si>
    <t>ARGE ÇALIŞMALARI</t>
  </si>
  <si>
    <t>BASILI</t>
  </si>
  <si>
    <t xml:space="preserve">TALEP FORMLARI </t>
  </si>
  <si>
    <t>SATINALMA</t>
  </si>
  <si>
    <t>BİM  TALEPLERİ</t>
  </si>
  <si>
    <t>Bilgi Teknolojileri</t>
  </si>
  <si>
    <t>GARANTİ BELGELERİ</t>
  </si>
  <si>
    <t>SERVİS FORMLARI</t>
  </si>
  <si>
    <t>Teslim Tutanakları</t>
  </si>
  <si>
    <t>Çalışılan Firma Bilgileri</t>
  </si>
  <si>
    <t>Bilgisayarda</t>
  </si>
  <si>
    <t>Demirbaş Listesi</t>
  </si>
  <si>
    <t>İÇ KULLANIM</t>
  </si>
  <si>
    <t>Turkcell</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</si>
  <si>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</si>
  <si>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</si>
  <si>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</si>
  <si>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</si>
  <si>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</si>
  <si>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</si>
  <si>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</si>
  <si>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</si>
  <si>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</si>
  <si>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</si>
  <si>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</si>
  <si>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</si>
  <si>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</si>
  <si>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</si>
  <si>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</si>
  <si>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</si>
  <si>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</si>
  <si>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</si>
  <si>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</si>
  <si>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</si>
  <si>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</si>
  <si>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</si>
  <si>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</si>
  <si>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</si>
  <si>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</si>
  <si>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</si>
  <si>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</si>
  <si>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</si>
  <si>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</si>
  <si>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</si>
  <si>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R.046</t>
  </si>
  <si>
    <t>R.047</t>
  </si>
  <si>
    <t>R.048</t>
  </si>
  <si>
    <t>R.049</t>
  </si>
  <si>
    <t>R.050</t>
  </si>
  <si>
    <t>R.051</t>
  </si>
  <si>
    <t>R.052</t>
  </si>
  <si>
    <t>R.053</t>
  </si>
  <si>
    <t>R.054</t>
  </si>
  <si>
    <t>R.055</t>
  </si>
  <si>
    <t>R.056</t>
  </si>
  <si>
    <t>R.057</t>
  </si>
  <si>
    <t>R.058</t>
  </si>
  <si>
    <t>R.059</t>
  </si>
  <si>
    <t>R.060</t>
  </si>
  <si>
    <t>R.072</t>
  </si>
  <si>
    <t>R.073</t>
  </si>
  <si>
    <t>R.074</t>
  </si>
  <si>
    <t>R.075</t>
  </si>
  <si>
    <t>R.076</t>
  </si>
  <si>
    <t>R.077</t>
  </si>
  <si>
    <t>R.078</t>
  </si>
  <si>
    <t>R.079</t>
  </si>
  <si>
    <t>R.080</t>
  </si>
  <si>
    <t>R.081</t>
  </si>
  <si>
    <t>R.082</t>
  </si>
  <si>
    <t>R.083</t>
  </si>
  <si>
    <t>R.084</t>
  </si>
  <si>
    <t>R.085</t>
  </si>
  <si>
    <t>R.086</t>
  </si>
  <si>
    <t>R.087</t>
  </si>
  <si>
    <t>R.088</t>
  </si>
  <si>
    <t>R.089</t>
  </si>
  <si>
    <t>R.091</t>
  </si>
  <si>
    <t>R.092</t>
  </si>
  <si>
    <t>R.093</t>
  </si>
  <si>
    <t>R.094</t>
  </si>
  <si>
    <t>R.095</t>
  </si>
  <si>
    <t>R.096</t>
  </si>
  <si>
    <t>R.097</t>
  </si>
  <si>
    <t>R.098</t>
  </si>
  <si>
    <t>R.127</t>
  </si>
  <si>
    <t>R.128</t>
  </si>
  <si>
    <t>R.129</t>
  </si>
  <si>
    <t>R.130</t>
  </si>
  <si>
    <t>R.131</t>
  </si>
  <si>
    <t>R.132</t>
  </si>
  <si>
    <t>R.133</t>
  </si>
  <si>
    <t>R.134</t>
  </si>
  <si>
    <t>R.135</t>
  </si>
  <si>
    <t>R.154</t>
  </si>
  <si>
    <t>R.155</t>
  </si>
  <si>
    <t>R.156</t>
  </si>
  <si>
    <t>R.157</t>
  </si>
  <si>
    <t>R.158</t>
  </si>
  <si>
    <t>R.159</t>
  </si>
  <si>
    <t>R.160</t>
  </si>
  <si>
    <t>R.161</t>
  </si>
  <si>
    <t>R.162</t>
  </si>
  <si>
    <t>R.163</t>
  </si>
  <si>
    <t>R.164</t>
  </si>
  <si>
    <t>R.165</t>
  </si>
  <si>
    <t>R.170</t>
  </si>
  <si>
    <t>R.174</t>
  </si>
  <si>
    <t>R.179</t>
  </si>
  <si>
    <t>R.180</t>
  </si>
  <si>
    <t>R.181</t>
  </si>
  <si>
    <t>R.182</t>
  </si>
  <si>
    <t>R.183</t>
  </si>
  <si>
    <t>R.184</t>
  </si>
  <si>
    <t>R.185</t>
  </si>
  <si>
    <t>R.186</t>
  </si>
  <si>
    <t>R.187</t>
  </si>
  <si>
    <t>R.188</t>
  </si>
  <si>
    <t>R.224</t>
  </si>
  <si>
    <t>R.225</t>
  </si>
  <si>
    <t>R.226</t>
  </si>
  <si>
    <t>R.227</t>
  </si>
  <si>
    <t>R.228</t>
  </si>
  <si>
    <t>R.229</t>
  </si>
  <si>
    <t>R.230</t>
  </si>
  <si>
    <t>R.231</t>
  </si>
  <si>
    <t>R.232</t>
  </si>
  <si>
    <t>R.233</t>
  </si>
  <si>
    <t>R.234</t>
  </si>
  <si>
    <t>R.235</t>
  </si>
  <si>
    <t>R.236</t>
  </si>
  <si>
    <t>R.237</t>
  </si>
  <si>
    <t>R.238</t>
  </si>
  <si>
    <t>R.239</t>
  </si>
  <si>
    <t>R.240</t>
  </si>
  <si>
    <t>R.241</t>
  </si>
  <si>
    <t>R.242</t>
  </si>
  <si>
    <t>R.243</t>
  </si>
  <si>
    <t>R.244</t>
  </si>
  <si>
    <t>R.245</t>
  </si>
  <si>
    <t>R.246</t>
  </si>
  <si>
    <t>R.247</t>
  </si>
  <si>
    <t>R.248</t>
  </si>
  <si>
    <t>R.249</t>
  </si>
  <si>
    <t>R.250</t>
  </si>
  <si>
    <t>R.251</t>
  </si>
  <si>
    <t>R.252</t>
  </si>
  <si>
    <t>R.253</t>
  </si>
  <si>
    <t>R.254</t>
  </si>
  <si>
    <t>R.257</t>
  </si>
  <si>
    <t>R.258</t>
  </si>
  <si>
    <t>R.259</t>
  </si>
  <si>
    <t>R.260</t>
  </si>
  <si>
    <t>R.261</t>
  </si>
  <si>
    <t>R.262</t>
  </si>
  <si>
    <t>R.263</t>
  </si>
  <si>
    <t>R.264</t>
  </si>
  <si>
    <t>R.265</t>
  </si>
  <si>
    <t>KALİTE</t>
  </si>
  <si>
    <t>MNT</t>
  </si>
  <si>
    <t>MONİTÖR</t>
  </si>
  <si>
    <t>PROJEKSIYON</t>
  </si>
  <si>
    <t>PRC</t>
  </si>
  <si>
    <t>ERİŞİM CİHAZLARI
(CoreSwichler)</t>
  </si>
  <si>
    <t>CoreSWITCHLER</t>
  </si>
  <si>
    <t>NOTEBOOKLAR2</t>
  </si>
  <si>
    <t xml:space="preserve"> KLİMA SİSTEMLERİ 2</t>
  </si>
  <si>
    <t>KLİMALAR 2</t>
  </si>
  <si>
    <t>El Terminalleri
(Mobil Telefonlar)</t>
  </si>
  <si>
    <t>El Terminalleri</t>
  </si>
  <si>
    <t>GÜÇ KAYNAKLARI 2</t>
  </si>
  <si>
    <t>ELK.CİHAZ</t>
  </si>
  <si>
    <t>İDARİ BİNA VE ÜRETİM</t>
  </si>
  <si>
    <t>Nizamiye Girişlerinde güvenlik personeli ile giriş ve çıkışlar kontrol edilmektedir. Tır Şöförlerinin Kampüs alanına girdikten sonra kontrolleri sağlanamamaktadır.</t>
  </si>
  <si>
    <t>Sunucu Odasına Kartlı sistem ile yapılmakta olup yetkili personel kontrolündedir.</t>
  </si>
  <si>
    <t>Yedek Core Switch Hazır halde bekletilecek ve conf.yedekleri düzenli olarak alınacaktır.</t>
  </si>
  <si>
    <t>Core Switch değiştirme planına göre switch değiştirilecktir.</t>
  </si>
  <si>
    <t>Mahmut kilci</t>
  </si>
  <si>
    <t>50000$</t>
  </si>
  <si>
    <t>R.255</t>
  </si>
  <si>
    <t>R.256</t>
  </si>
  <si>
    <t>R.266</t>
  </si>
  <si>
    <t>R.267</t>
  </si>
  <si>
    <t>R.268</t>
  </si>
  <si>
    <t>R.269</t>
  </si>
  <si>
    <t>R.270</t>
  </si>
  <si>
    <t>R.271</t>
  </si>
  <si>
    <t>R.272</t>
  </si>
  <si>
    <t>R.273</t>
  </si>
  <si>
    <t>R.274</t>
  </si>
  <si>
    <t>R.275</t>
  </si>
  <si>
    <t>R.276</t>
  </si>
  <si>
    <t>R.277</t>
  </si>
  <si>
    <t>R.278</t>
  </si>
  <si>
    <t>R.279</t>
  </si>
  <si>
    <t>R.280</t>
  </si>
  <si>
    <t>R.281</t>
  </si>
  <si>
    <t>R.282</t>
  </si>
  <si>
    <t>R.283</t>
  </si>
  <si>
    <t>R.284</t>
  </si>
  <si>
    <t>R.285</t>
  </si>
  <si>
    <t>R.286</t>
  </si>
  <si>
    <t>R.287</t>
  </si>
  <si>
    <t>R.288</t>
  </si>
  <si>
    <t>R.289</t>
  </si>
  <si>
    <t>R.290</t>
  </si>
  <si>
    <t>R.291</t>
  </si>
  <si>
    <t>R.292</t>
  </si>
  <si>
    <t>R.293</t>
  </si>
  <si>
    <t>R.294</t>
  </si>
  <si>
    <t>R.295</t>
  </si>
  <si>
    <t>R.296</t>
  </si>
  <si>
    <t>R.297</t>
  </si>
  <si>
    <t>R.298</t>
  </si>
  <si>
    <t>R.299</t>
  </si>
  <si>
    <t>R.300</t>
  </si>
  <si>
    <t>R.301</t>
  </si>
  <si>
    <t>R.302</t>
  </si>
  <si>
    <t>R.303</t>
  </si>
  <si>
    <t>R.304</t>
  </si>
  <si>
    <t>R.305</t>
  </si>
  <si>
    <t>R.306</t>
  </si>
  <si>
    <t>R.307</t>
  </si>
  <si>
    <t>R.308</t>
  </si>
  <si>
    <t>R.309</t>
  </si>
  <si>
    <t>R.310</t>
  </si>
  <si>
    <t>R.319</t>
  </si>
  <si>
    <t>R.320</t>
  </si>
  <si>
    <t>R.321</t>
  </si>
  <si>
    <t>R.322</t>
  </si>
  <si>
    <t>R.323</t>
  </si>
  <si>
    <t>R.324</t>
  </si>
  <si>
    <t>R.325</t>
  </si>
  <si>
    <t>R.326</t>
  </si>
  <si>
    <t>R.327</t>
  </si>
  <si>
    <t>BT MÜDÜRÜ</t>
  </si>
  <si>
    <t>İNSAN KAYNAKLARI MÜDÜRÜ</t>
  </si>
  <si>
    <t>ACTIVEDIRECTORY</t>
  </si>
  <si>
    <t>FILESERVER</t>
  </si>
  <si>
    <t>Kullanıcı hatalarına göre düzenli olarak sistem yedekleri alınmaktadır.</t>
  </si>
  <si>
    <t>Networker file backup sistemi konumlandırılmıştır.</t>
  </si>
  <si>
    <t>QDMS</t>
  </si>
  <si>
    <t>KAYITLI DOKÜMAN</t>
  </si>
  <si>
    <t>EĞİTİM TUTANAK FORMLARI</t>
  </si>
  <si>
    <t>İÇ TETKİK KLASÖRÜ</t>
  </si>
  <si>
    <t>ÜRÜN DEĞERLENDİRME KLASÖRÜ</t>
  </si>
  <si>
    <t>SİSTEM BELGELENDİRME</t>
  </si>
  <si>
    <t>İPTAL STANDARTLAR</t>
  </si>
  <si>
    <t>TEDARİKÇİ FİRMA TEST RAPORLARI</t>
  </si>
  <si>
    <t>BİM</t>
  </si>
  <si>
    <t>SATINALMA MÜDÜRÜ</t>
  </si>
  <si>
    <t xml:space="preserve"> GENEL MDR. YRD.
(Yöneticiler)</t>
  </si>
  <si>
    <t>MÜDÜRLER</t>
  </si>
  <si>
    <t>ÇALIŞAN PERSONEL</t>
  </si>
  <si>
    <t>Tüm erişimler aktif directory ile kontrol atındadır.</t>
  </si>
  <si>
    <t xml:space="preserve">Dosya sunucusu yedekleri düzenli olarak alınmaktadır. </t>
  </si>
  <si>
    <t>Elektrik Hizmeti 3.taraflarca sağlanmkakta olup enerji kesintisinin giderilebilmesi firmamızın kontrolünde değildir. Artık Risk Olarak Kabul Edilmiştir.</t>
  </si>
  <si>
    <t>Yedek Firmaı bulunmaktadır. Artık Risk Olarak Kabul Edilmiştir.</t>
  </si>
  <si>
    <t>Yedek Firmaı bulunmaktadır.. Artık Risk Olarak Kabul Edilmiştir.</t>
  </si>
  <si>
    <t>Yedek Firmaı bulunmaktadır.Artık Risk Olarak Kabul Edilmiştir.</t>
  </si>
  <si>
    <t>Yedek firma bulunmaktadır. Artık Risk Olarak Kabul Edilmiştir.</t>
  </si>
  <si>
    <t>         TELEFON HİZMETİ</t>
  </si>
  <si>
    <t>          İNTERNET HİZMETİ</t>
  </si>
  <si>
    <t>            ELEKTRİK HİZMETİ</t>
  </si>
  <si>
    <t>            KARGO HİZMETİ</t>
  </si>
  <si>
    <t>                SÜREÇ YÖNETİM YAZILIM HİZMETİ</t>
  </si>
  <si>
    <t>                       WEB SİTESİ GÜVENLİK HİZMETİ</t>
  </si>
  <si>
    <t>TELEFON HİZMETİ</t>
  </si>
  <si>
    <t>İNTERNET HİZMETİ</t>
  </si>
  <si>
    <t>ELEKTRİK HİZMETİ</t>
  </si>
  <si>
    <t>KARGO HİZMETİ</t>
  </si>
  <si>
    <t>SÜREÇ YÖNETİM YAZILIM HİZMETİ</t>
  </si>
  <si>
    <t>WEB SİTESİ GÜVENLİK HİZMETİ</t>
  </si>
  <si>
    <t>business continuity</t>
  </si>
  <si>
    <t>sistem odası Ups Değişimi</t>
  </si>
  <si>
    <t>disaster recovery</t>
  </si>
  <si>
    <t>Switchler üretim alanı içerisinde  kabinetlerde çalışmaktadır.</t>
  </si>
  <si>
    <t>Yedek switch bekletilecektir.</t>
  </si>
  <si>
    <t>Switch arızası durumdan yedek switch sistem ekibi tarafından Switch değiştirme talimatına göre devreye alınacaktır.</t>
  </si>
  <si>
    <t>192.168.0.0/22 ip bloğun 10.40.5.0/24 ile değişimi</t>
  </si>
  <si>
    <t xml:space="preserve">GÜÇ KAYNAKLARI </t>
  </si>
  <si>
    <t xml:space="preserve"> KLİMA SİSTEMLERİ </t>
  </si>
  <si>
    <t xml:space="preserve">KLİMALAR </t>
  </si>
  <si>
    <t>SANAL SUNUCULAR</t>
  </si>
  <si>
    <t>STORAGE</t>
  </si>
  <si>
    <t>STR</t>
  </si>
  <si>
    <t>MASAÜSTÜ PC'LER 2</t>
  </si>
  <si>
    <t>EVRAK1</t>
  </si>
  <si>
    <t>EVRAK2</t>
  </si>
  <si>
    <t>EVRAK3</t>
  </si>
  <si>
    <t>KAYITLI EVRAK</t>
  </si>
  <si>
    <t>DOKÜMAN1</t>
  </si>
  <si>
    <t>DÖKÜMAN2</t>
  </si>
  <si>
    <t>DÖKÜMAN1</t>
  </si>
  <si>
    <t>SUNUCU1
(DosyaSunucusu)</t>
  </si>
  <si>
    <t>ÜÇÜNCÜ TARAF ZİYARETCİLER DANIŞMANLAR</t>
  </si>
  <si>
    <t>DİĞER TARAF ÇALIŞANLAR VE ZİYARETCİLER</t>
  </si>
  <si>
    <t>ŞÖFÖRLER</t>
  </si>
  <si>
    <t>BAKIM ANTLAŞMASI YAPILCAKTIR.</t>
  </si>
  <si>
    <t>Bakım antlaşması yapılacak ve düzenli kontrol sağlanacaktır.</t>
  </si>
  <si>
    <t>Yedek elterminali bulundurulacaktır.</t>
  </si>
  <si>
    <t>Switchler özel platformlara yerleştirilmiş buna karşın mavi yakalar erişebilir.</t>
  </si>
  <si>
    <t>ERİŞİM CİHAZLARI
(KenarSwichler)</t>
  </si>
  <si>
    <t>PDU,UPS  desteği ve pil mevcuttur.</t>
  </si>
  <si>
    <t>2000$</t>
  </si>
  <si>
    <t>20000$</t>
  </si>
  <si>
    <t>BT MÜDÜR</t>
  </si>
  <si>
    <t>Arızalı olan ürünler değiştirip tamire gönderilecektir.</t>
  </si>
  <si>
    <t>TeknikServis</t>
  </si>
  <si>
    <t>10000$</t>
  </si>
  <si>
    <t>Switchler üretim alanı içerisinde kabinetlerde çalışmaktadır.Switchlerde mac-filter ve 802.1x devrededir</t>
  </si>
  <si>
    <t>Sistem odası içİN YENİ TEKNOLOJİ  ups konumlandırılacaktır.</t>
  </si>
  <si>
    <t>TESCOM MARKA UPSLERİN YENİ UPSLE DEĞİŞTİRİLMESİ VE STS KONUMLANDIRILACAKTIR</t>
  </si>
  <si>
    <t>Eğitim ve gelişim Dept.</t>
  </si>
  <si>
    <t>TANIMLAMA DURUMU
(DIŞ MÜŞTERİ, TEDARİKÇİ, HOLDİNG YÖNETİMİ, YASAL OTORİTE, HOLDİNG ŞİRKETİ, BT PERSONELİ)</t>
  </si>
  <si>
    <t>NEDEN PAYDAŞ
(YARARLANILAN/SAĞLANAN ÜRÜN VE SERVİSLER)</t>
  </si>
  <si>
    <t>YASAL VE DÜZENLEYİCİ YÜKÜMLÜLÜK
(KONTRAT, SÖZLEŞME, KANUN, YÖNETMELİK VS.)</t>
  </si>
  <si>
    <t>İLGİLİ TARAF FAALİYETLERİNDEN ETKİLENME DURUMUMUZ 
(ZAYIF, GÜÇLÜ)</t>
  </si>
  <si>
    <t>ÖNEMLİ</t>
  </si>
  <si>
    <t>ÖNEMSİZ</t>
  </si>
  <si>
    <t>İLGİLİ TARAFI ETKİLEME DURMUMUZ
 (ÖNEMLİ, ÖNEMSİZ)</t>
  </si>
  <si>
    <t>DEĞERLENDİRME</t>
  </si>
  <si>
    <t xml:space="preserve">           Etki</t>
  </si>
  <si>
    <t>ZAYIF (1)</t>
  </si>
  <si>
    <t>GÜÇLÜ (2)</t>
  </si>
  <si>
    <t>Önem</t>
  </si>
  <si>
    <t>ÖNEMSİZ (1)</t>
  </si>
  <si>
    <t>İzle</t>
  </si>
  <si>
    <t>Bilgilendir</t>
  </si>
  <si>
    <t>ÖNEMLİ (2)</t>
  </si>
  <si>
    <t>Çıkarlarını gözet,çalışmalara dahil et</t>
  </si>
  <si>
    <t>Birlikte çalış</t>
  </si>
  <si>
    <t>ETKİ</t>
  </si>
  <si>
    <t>ÖNEM</t>
  </si>
  <si>
    <t>PAYDAŞ KATEGORESİ</t>
  </si>
  <si>
    <t>ÜRÜN VE SERVİSLER</t>
  </si>
  <si>
    <t>ZAYIF</t>
  </si>
  <si>
    <t>DIŞ MÜŞTERİ</t>
  </si>
  <si>
    <t>Internet Erişim Hizmeti</t>
  </si>
  <si>
    <t>GÜÇLÜ</t>
  </si>
  <si>
    <t>TEDARİKÇİ</t>
  </si>
  <si>
    <t>Mpls Erişim Hizmeti</t>
  </si>
  <si>
    <t>HOLDİNG ŞİRKETİ</t>
  </si>
  <si>
    <t>Network Yönetimi</t>
  </si>
  <si>
    <t>YASAL OTORİTE</t>
  </si>
  <si>
    <t>Log Yönetimi</t>
  </si>
  <si>
    <t>BT Yönetim Sistemleri hizmeti</t>
  </si>
  <si>
    <t>Bilgi Güvenliği FW / IPS Güvenlik hizmeti</t>
  </si>
  <si>
    <t>Bilgi Güvenliğ BT İç denetim hizmetleri</t>
  </si>
  <si>
    <t>Network ve Güvenlik Altyapı Tasarım Hizmeti Danışmanlık ve Destek Hizmeti</t>
  </si>
  <si>
    <t>Network ve Güvenlik Altyapı Tasarım Hizmeti Kurulum ve Destek Danışmanlık Hizmeti</t>
  </si>
  <si>
    <t>MS CRM Yönetim Hizmeti</t>
  </si>
  <si>
    <t>MS SQL Yönetim Hizmetleri</t>
  </si>
  <si>
    <t>PDKS Sistemleri Yönetim Hizmeti</t>
  </si>
  <si>
    <t>MS Exchange Hizmeti</t>
  </si>
  <si>
    <t>Sanal Sunucu Yönetim Hizmeti</t>
  </si>
  <si>
    <t>AD Yönetim Hizmeti</t>
  </si>
  <si>
    <t>MS Lync Hizmeti</t>
  </si>
  <si>
    <t>Telefon Santrali Yönetim Hizmeti</t>
  </si>
  <si>
    <t>Holding Kurumsal hatların sözleşme ve Yönetimi</t>
  </si>
  <si>
    <t>MS ve Autodesk Lisansları Yönetimi</t>
  </si>
  <si>
    <t>Holding Son Kullanıcı Destek Hizmeti</t>
  </si>
  <si>
    <t>Holding Veri Merkezleri Tasarım, Kurulum ve İşletim Hizmeti</t>
  </si>
  <si>
    <t>SAP Basis hizmeti</t>
  </si>
  <si>
    <t>SAP Yedekleme Hizmeti</t>
  </si>
  <si>
    <t>SAP Restore İşlemi</t>
  </si>
  <si>
    <t>Storage Yönetim Hizmeti</t>
  </si>
  <si>
    <t>*SAN Yönetimi</t>
  </si>
  <si>
    <t>Fabrikalar ERP Projeleri Yönetim Hizmetleri</t>
  </si>
  <si>
    <t>Anabayi ve Perakende ERP Proje Yönetim Hizmetleri</t>
  </si>
  <si>
    <t xml:space="preserve">SAP CRM / BO / BW Raporlama </t>
  </si>
  <si>
    <t>Web Yazılım Geliştirme</t>
  </si>
  <si>
    <t>ERP Destek Hizmetleri</t>
  </si>
  <si>
    <t>ERP Yazılım Geliştirme Hizmeti</t>
  </si>
  <si>
    <t>ERP Yazılım Destek Hizmetleri</t>
  </si>
  <si>
    <t>Hizmet Sözleşmesi</t>
  </si>
  <si>
    <t>Internet Erişim Hizmeti, Mpls Erişim Hizmeti, Network Yönetimi, Log Yönetimi, BT Yönetim Sistemleri hizmeti, Bilgi Güvenliği FW / IPS Güvenlik hizmeti, Bilgi Güvenliğ BT İç denetim hizmetleri, Network ve Güvenlik Altyapı Tasarım Hizmeti Danışmanlık ve Destek Hizmeti, Network ve Güvenlik Altyapı Tasarım Hizmeti Kurulum ve Destek Danışmanlık Hizmeti</t>
  </si>
  <si>
    <t>Kablolama hizmeti,Enerji hizmeti</t>
  </si>
  <si>
    <t>Kablolama hizmeti,Enerji hizmeti,Telefon Santralı Bakım Hizmeti</t>
  </si>
  <si>
    <t>Yükümlülük</t>
  </si>
  <si>
    <t>Personele Sürekli BGYS Eğitimleri Kale Yazılım tarafından verilmektedir.</t>
  </si>
  <si>
    <t>Kale Yazılım</t>
  </si>
  <si>
    <t>ISS Telekom</t>
  </si>
  <si>
    <t>MNG Yurtiçi</t>
  </si>
  <si>
    <t>Teknokent</t>
  </si>
  <si>
    <t>Telekom</t>
  </si>
  <si>
    <t xml:space="preserve">Telefon Hizmeti
</t>
  </si>
  <si>
    <t>BİRİM YÖN.
(Yöneticiler)</t>
  </si>
  <si>
    <t>PROJE YÖN.
(Yöneticiler)</t>
  </si>
  <si>
    <t>Risk</t>
  </si>
  <si>
    <t>RİSK NO</t>
  </si>
  <si>
    <t>Süreç</t>
  </si>
  <si>
    <t>Projenin plana göre yönetilmemesi, planların izlenmemesi</t>
  </si>
  <si>
    <t>Planların ortaya çıkan zorunlu değişikliklere göre güncellenmemesi</t>
  </si>
  <si>
    <t>Tüm seviyedeki çalışanların, işlerinin planlamasına dâhil edilmemesi, planların ekibin katılımı olmadan hazırlanması</t>
  </si>
  <si>
    <t>Kişilerin proje içindeki kendi rol ve sorumluluklarını bilmemesi</t>
  </si>
  <si>
    <t>Proje yöneticisinin problemleri alt ve üst kademelere iletmemesi</t>
  </si>
  <si>
    <t>Müşteri ile olan anlaşmazlıkların, yazıya dökülmesi ve çözülmemesi</t>
  </si>
  <si>
    <t>Proje yöneticisinin müşteri ile olan toplantılara uygun proje üyeleri ile katılmaması</t>
  </si>
  <si>
    <t>Müşteriye ya da üst yönetime, aksaklıkların yansıtılmaması</t>
  </si>
  <si>
    <t>Proje yöneticisinin, proje için gerekli olan tüm zamanının projeye ayrılmamış olması</t>
  </si>
  <si>
    <t>Proje yöneticisi proje için yeterli olan tecrübeye sahip olmaması</t>
  </si>
  <si>
    <t>Proje ekibi kontrol alanının geniş olması</t>
  </si>
  <si>
    <t>Elemanların yayımlanmış proje yönetim standartlarını kullanmaları beklenmemesi</t>
  </si>
  <si>
    <t>Planlar ve tahminlerin, benzer projelerdeki güvenilir verilere dayanmaması</t>
  </si>
  <si>
    <t xml:space="preserve">Ürünün müşteri geçici kabulünden iki ya da daha çok kere geri gelmesi </t>
  </si>
  <si>
    <t>Uygun bilgilerin doğru organizasyon seviyelerine raporlanmaması</t>
  </si>
  <si>
    <t>Proje ekibinin, proje için yeterli tecrübeye sahip olmaması</t>
  </si>
  <si>
    <t>Proje ekibinin doğru kullanılıp eğitilmemesi</t>
  </si>
  <si>
    <t>Kalite Güvence mekanizmasının tüm aşamaları kapsamaması</t>
  </si>
  <si>
    <t>Proje ekibinin Kalite Güvence mekanizmasıyla çalışma alışkanlığının olmaması</t>
  </si>
  <si>
    <t>Konfigürasyon Yönetim Sisteminin olmaması</t>
  </si>
  <si>
    <t>Konfigürasyon Yönetim Sistemi işlevlerinin yeterli olmaması</t>
  </si>
  <si>
    <t>Konfigürasyon Yönetim Sisteminin birden çok merkezi desteklememesi</t>
  </si>
  <si>
    <t>Proje yönetiminin üst yönetimle iletişim kurmakta problem yaşaması</t>
  </si>
  <si>
    <t>Proje yönetimine ilişkin iyi geliştirilmiş standartların mevcut olmaması</t>
  </si>
  <si>
    <t>İsterlerin dokümantasyonunun ağır olması</t>
  </si>
  <si>
    <t>Üretimin bütçe ya da zaman planlamasını etkileyebilecek, dış üretim ya da servis bağımlılığının olması (ortak taraflar/üstleniciler, asıl üstlenici, alt üstleniciler, satıcılar ya da destekleyiciler, müşteri tedarik araçları ya da yazılım)</t>
  </si>
  <si>
    <t>Süreler ve koşulların tartışıldığı, üzerinde anlaşmaya varılmış ve yayımlanmış, resmi sözleşmenin olmaması</t>
  </si>
  <si>
    <t>Son ürünü kullanacak müşteri mekânının birden fazla olması</t>
  </si>
  <si>
    <t>Projede asıl yükleniciden kaynaklanan zorluklarla karşılaşması</t>
  </si>
  <si>
    <t>Görev tanımlarının ana sözleşme kaynaklı belirsizlikler yaşaması</t>
  </si>
  <si>
    <t>Herhangi bir konuda ana sözleşmeye yüksek bağımlılığın olması</t>
  </si>
  <si>
    <t>Ana sözleşmeden zaman planları ya da arayüz verileri elde etmekte problem olması</t>
  </si>
  <si>
    <t>Problemlerin çözümünde ortak yönetiminin zamanında destek vermemesi</t>
  </si>
  <si>
    <t>Şirket politikalarının proje için probleme sebep olması</t>
  </si>
  <si>
    <t>Denenmemiş, referansı olmayan tedarikçilerin olması</t>
  </si>
  <si>
    <t>Zaman planının gerçekçi olmaması</t>
  </si>
  <si>
    <t>Zaman planının sürekli değişmesi</t>
  </si>
  <si>
    <t>Zaman planını etkileyecek dış bağımlılıkların olması</t>
  </si>
  <si>
    <t>Projenin gerektirdiği uygun personelin olmaması</t>
  </si>
  <si>
    <t>İhtiyaç duyulduğunda doğru insanların kabul ettirilememesi</t>
  </si>
  <si>
    <t>Projenin bir kaç anahtar kişiye bağımlı olması</t>
  </si>
  <si>
    <t>Proje üyelerinin başka sorumluluklarının olması</t>
  </si>
  <si>
    <t>Proje üyeleri değişiminin yüksek olması</t>
  </si>
  <si>
    <t>Diğer projelerin de bu proje ile aynı zamanda geliştirilecek olması</t>
  </si>
  <si>
    <t>Bütçenin gerçekçi verilere dayanmaması</t>
  </si>
  <si>
    <t>Bütçede ayrılan fonun yetersiz olması</t>
  </si>
  <si>
    <t>Bütçenin değişken olması</t>
  </si>
  <si>
    <t>İsterlerin değişmesi ile bütçenin değişmemesi</t>
  </si>
  <si>
    <t>İsterlerin tutarlı olmaması</t>
  </si>
  <si>
    <t>Eksik iletilen isterlerin olması, bu isterlerin ortaya çıkarılamaması</t>
  </si>
  <si>
    <t>İsterlerin anlaşılır olmaması</t>
  </si>
  <si>
    <t>İsterlerin yoruma ihtiyaç duyması</t>
  </si>
  <si>
    <t>Analitik veya teknik açıdan isterlerin yapılabilirliğinin olmaması</t>
  </si>
  <si>
    <t>Gerçekçi olmayan tasarım oluşturmak</t>
  </si>
  <si>
    <t>İç arayüzlerin iyi tanımlı olmaması</t>
  </si>
  <si>
    <t>Donanım ve yazılımın paralel değişim göstermemesi</t>
  </si>
  <si>
    <t>Yazılımın kolay test edilememesi</t>
  </si>
  <si>
    <t>Donanımın yetersiz olması</t>
  </si>
  <si>
    <t>Başka bir kaynaktan temin edilen yazılımın uyarlamasında Dokümantasyon, Performans, İşlevsellik, Zamanında teslim, Uyarlama problemlerinin olması</t>
  </si>
  <si>
    <t>Tüm geliştirme aktiviteleri için kontrollü resmi planların yapılmamış olması (ister analizi, tasarım, kodlama, bütünlük ve test, yükleme, kalite güvence, konfigürasyon yönetimi)</t>
  </si>
  <si>
    <t>Planların süreçleri iyi tanımlamaması</t>
  </si>
  <si>
    <t>Geliştirmeyi yapan kişilerin planlardan haberdar olmaması</t>
  </si>
  <si>
    <t>Süreçlerin geliştirme modelleri ile uygun olmaması</t>
  </si>
  <si>
    <t>Geliştirme süreçlerinin bu ürün ile uyumlu olmaması</t>
  </si>
  <si>
    <t>Geliştirme süreçlerinin, yöntemler, metotlar ve araçların uyumlu olduğu bir set tarafından desteklenmemesi</t>
  </si>
  <si>
    <t>Geliştirme süreçlerinin ölçek kullanılarak kontrol edilip, izlenip, kuvvetlendirilmemesi</t>
  </si>
  <si>
    <t>Dağıtık geliştirme merkezleri arasında koordinasyon olmaması</t>
  </si>
  <si>
    <t>Proje ekibinin geliştirme süreçlerinin kullanılmasında tecrübe sahibi olmaması</t>
  </si>
  <si>
    <t>İnsanların kendilerini geliştirme süreçlerinde rahat hissetmemeleri süreçleri iyi bilmemeleri</t>
  </si>
  <si>
    <t>İsterlerin kodlamadan test aşamasına kadar bağlantılarının takip edilebileceği bir izleme mekanizmasının olmaması</t>
  </si>
  <si>
    <t>İster değişim değerlendirmelerinde kullanılan bir izleme mekanizmasının olmaması</t>
  </si>
  <si>
    <t>Kontrolün yetersizliği</t>
  </si>
  <si>
    <t>Süre kısıtı</t>
  </si>
  <si>
    <t>İletişim Planlamanın Yetersizliği</t>
  </si>
  <si>
    <t>Paydaş Yönetimi</t>
  </si>
  <si>
    <t>Planlama Eksikliği</t>
  </si>
  <si>
    <t>Altyapı yetersizliği</t>
  </si>
  <si>
    <t>Sözleşme Yönetimi</t>
  </si>
  <si>
    <t>Yönetim Yetersizliği</t>
  </si>
  <si>
    <t>Kaynak Yönetimi</t>
  </si>
  <si>
    <t>Web servis entegrasyonu için girdilerin zamanında sağlanamaması</t>
  </si>
  <si>
    <t>Aksiyon</t>
  </si>
  <si>
    <t>Yeni bir teknoloji gerektiren islerlerin olması</t>
  </si>
  <si>
    <t>Serverın doğru konfigure edilememesi sonucu zaman kaybı riski</t>
  </si>
  <si>
    <t xml:space="preserve">Test süreclerinin eksik uygulanması </t>
  </si>
  <si>
    <t>Maliyetin yükselmesi</t>
  </si>
  <si>
    <t>Tahmine Bağlı</t>
  </si>
  <si>
    <t>Önlem Öncesi Etki Değeri</t>
  </si>
  <si>
    <t>Önlem Öncesi Risk Değeri</t>
  </si>
  <si>
    <t>Önlem Öncesi Olasılık Değeri</t>
  </si>
  <si>
    <t>RİSK ÖNCESİ ALINACAK TEDBİR</t>
  </si>
  <si>
    <t>Önlenemeyen dış etken faktörü</t>
  </si>
  <si>
    <t xml:space="preserve">Sunucuların çalışmaması </t>
  </si>
  <si>
    <t xml:space="preserve">Şirkette ağır hasarlı yangın çıkması </t>
  </si>
  <si>
    <t>Uzun süren Network sorunu</t>
  </si>
  <si>
    <t>Şirketin uzun süren finansal sorun yaşaması</t>
  </si>
  <si>
    <t xml:space="preserve">Hırsızlık sonucu sunucu ve kişisel PC lerin çalınması </t>
  </si>
  <si>
    <t>%81 - %100</t>
  </si>
  <si>
    <t>Testlerin zamanında tamamlanamaması</t>
  </si>
  <si>
    <t>Testlerin çalıştırıldığı ortamın donanımsal özelliklerinin gerçek hayattaki kullanıcıların sahip olduğu donanım özelliklerini tümüyle karşılamaması</t>
  </si>
  <si>
    <t>Gereksinim Tanımları Dokumanında oluşabilecek değişiklikler</t>
  </si>
  <si>
    <t xml:space="preserve">Veri tabanı performans problemi olması </t>
  </si>
  <si>
    <t>%0-%5</t>
  </si>
  <si>
    <t>%6-%15</t>
  </si>
  <si>
    <t>%16 - %50</t>
  </si>
  <si>
    <t>%51 - %80</t>
  </si>
  <si>
    <t>Risk Dağılımı</t>
  </si>
  <si>
    <t>5&lt;x&lt;=10 arası</t>
  </si>
  <si>
    <t>10&lt;x&lt;=15 arası</t>
  </si>
  <si>
    <t>15&lt;x&lt;= 20 arası</t>
  </si>
  <si>
    <t>20 &lt;x&lt;=25 arası</t>
  </si>
  <si>
    <t>Versiyon</t>
  </si>
  <si>
    <t>Ünvanı</t>
  </si>
  <si>
    <t>Yapılan Değişikliklerin Açıklaması</t>
  </si>
  <si>
    <t>Tamamlanma Tarihi</t>
  </si>
  <si>
    <t>1.0</t>
  </si>
  <si>
    <t>Proje Yöneticisi</t>
  </si>
  <si>
    <t>Test senaryolarının eksik yazılması sonucu yapılan testlerin hatalı sonuçlar içermesi</t>
  </si>
  <si>
    <t>Veri tabanının tutulduğu sunucuda disk alanının dolması</t>
  </si>
  <si>
    <t>SÜREÇ ADI</t>
  </si>
  <si>
    <t>Rev. No: 1.0</t>
  </si>
  <si>
    <t>Önlem Sonrası Risk İşleme Stratejisi</t>
  </si>
  <si>
    <t>Önlem Öncesi Risk İşleme Stratejisi</t>
  </si>
  <si>
    <t>Donanım maliyetlerinde artış</t>
  </si>
  <si>
    <t>Engelleyici yasal sınırlamaların ortaya çıkması</t>
  </si>
  <si>
    <t>Kodlama standartının eksik ve hatalı uygulanması</t>
  </si>
  <si>
    <t>Kodlama standartının uygulanmaması</t>
  </si>
  <si>
    <t>İzlenebilirliğin sağlanamaması</t>
  </si>
  <si>
    <t>Müşteri ortamında kullaılmaya uygun test verisinin olmayışı</t>
  </si>
  <si>
    <t>Temel varlık ilişkilerinin hatalı kurulması</t>
  </si>
  <si>
    <t>Sürümün hatalı versiyonlanması</t>
  </si>
  <si>
    <t>Yazılımın birbirinden bağımsız olarak test edilemeyen fonksiyon veya metodlar içermesi</t>
  </si>
  <si>
    <t>Eksik test süreclerine bağlı tüm gereksinimlerin karşılanmaması</t>
  </si>
  <si>
    <t>AÇIKLIK</t>
  </si>
  <si>
    <t>T.01</t>
  </si>
  <si>
    <t>T.02</t>
  </si>
  <si>
    <t>T.03</t>
  </si>
  <si>
    <t>T.04</t>
  </si>
  <si>
    <t>T.05</t>
  </si>
  <si>
    <t>T.06</t>
  </si>
  <si>
    <t>T.07</t>
  </si>
  <si>
    <t>T.08</t>
  </si>
  <si>
    <t>T.10</t>
  </si>
  <si>
    <t>T.11</t>
  </si>
  <si>
    <t>T.12</t>
  </si>
  <si>
    <t>T.13</t>
  </si>
  <si>
    <t>T.14</t>
  </si>
  <si>
    <t>T.15</t>
  </si>
  <si>
    <t>T.16</t>
  </si>
  <si>
    <t>T.17</t>
  </si>
  <si>
    <t>T.19</t>
  </si>
  <si>
    <t>T.20</t>
  </si>
  <si>
    <t>T.21</t>
  </si>
  <si>
    <t>T.22</t>
  </si>
  <si>
    <t>T.23</t>
  </si>
  <si>
    <t>T.24</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</si>
  <si>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</si>
  <si>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</si>
  <si>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</si>
  <si>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</si>
  <si>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</si>
  <si>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</si>
  <si>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</si>
  <si>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</si>
  <si>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</si>
  <si>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</si>
  <si>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</si>
  <si>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</si>
  <si>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</si>
  <si>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</si>
  <si>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</si>
  <si>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</si>
  <si>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</si>
  <si>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</si>
  <si>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</si>
  <si>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</si>
  <si>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</si>
  <si>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</si>
  <si>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</si>
  <si>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</si>
  <si>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</si>
  <si>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</si>
  <si>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</si>
  <si>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</si>
  <si>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</si>
  <si>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</si>
  <si>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</si>
  <si>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</si>
  <si>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</si>
  <si>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</si>
  <si>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</si>
  <si>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</si>
  <si>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</si>
  <si>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</si>
  <si>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</si>
  <si>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</si>
  <si>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</si>
  <si>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</si>
  <si>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</si>
  <si>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</si>
  <si>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</si>
  <si>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</si>
  <si>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</si>
  <si>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</si>
  <si>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</si>
  <si>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</si>
  <si>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</si>
  <si>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</si>
  <si>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</si>
  <si>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</si>
  <si>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</si>
  <si>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</si>
  <si>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</si>
  <si>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</si>
  <si>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</si>
  <si>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</si>
  <si>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</si>
  <si>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</si>
  <si>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</si>
  <si>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</si>
  <si>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</si>
  <si>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</si>
  <si>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</si>
  <si>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</si>
  <si>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</si>
  <si>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</si>
  <si>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</si>
  <si>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</si>
  <si>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</si>
  <si>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</si>
  <si>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</si>
  <si>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</si>
  <si>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</si>
  <si>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</si>
  <si>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</si>
  <si>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</si>
  <si>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</si>
  <si>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</si>
  <si>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</si>
  <si>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</si>
  <si>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</si>
  <si>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</si>
  <si>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</si>
  <si>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</si>
  <si>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</si>
  <si>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</si>
  <si>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</si>
  <si>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</si>
  <si>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</si>
  <si>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</si>
  <si>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</si>
  <si>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</si>
  <si>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</si>
  <si>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</si>
  <si>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</si>
  <si>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</si>
  <si>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</si>
  <si>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</si>
  <si>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T.129</t>
  </si>
  <si>
    <t>T.130</t>
  </si>
  <si>
    <t>T.131</t>
  </si>
  <si>
    <t>T.132</t>
  </si>
  <si>
    <t>Sürece hâkimiyetsizlik</t>
  </si>
  <si>
    <t>Operasyonel ve işlevsel kararlar alınırken, tüm paydaş gruplarının/tarafların temsil edilmemesi</t>
  </si>
  <si>
    <t>Paydaşların Yönetilememesi</t>
  </si>
  <si>
    <t>Kaynak Yönetiminin Kapsayıcı Olmaması</t>
  </si>
  <si>
    <t>Maliyet artışlarının gözlemlenmesi</t>
  </si>
  <si>
    <t>Personel giderlerinin düşük olması</t>
  </si>
  <si>
    <t>Projenin herhangi bir safhasında donanım değişikliğinin yapılması</t>
  </si>
  <si>
    <t>Sistemsel uyumsuzluk</t>
  </si>
  <si>
    <t>Tedarikçilerin yapılan sözleşmelere uymaması</t>
  </si>
  <si>
    <t>Doküman onay döngüsü zamanının uzun olması</t>
  </si>
  <si>
    <t>Paydaşların sistemin teknik kısmını anlamaması</t>
  </si>
  <si>
    <t>Paydaşların Yeterince Bilgilendirilmemesi</t>
  </si>
  <si>
    <t>Paydaşların eğitimli eleman kaybı</t>
  </si>
  <si>
    <t>Kaynak Planlamasının Eksik Yapılmış Olması</t>
  </si>
  <si>
    <t>Paydaşların yönetim değişikliği</t>
  </si>
  <si>
    <t>Değişen Paydaşların Yeterince Bilgilendirilmemesi</t>
  </si>
  <si>
    <t>Paydaşların yazılımı anlamaması</t>
  </si>
  <si>
    <t>Paydaşların sürece veya insanlara müdahale etmesi</t>
  </si>
  <si>
    <t>Paydaş Yönetiminin Etkili Olmaması</t>
  </si>
  <si>
    <t>Paydaşların projeyi durdurması</t>
  </si>
  <si>
    <t>Paydaşların proje oluşturma tecrübesine sahip olmaması</t>
  </si>
  <si>
    <t>Paydaşların projeye katılım niyetinin olması gerekenden daha az olması</t>
  </si>
  <si>
    <t xml:space="preserve">Yönetimin paydaşlarla müşterek uygun kararlara zamanında ulaşmaması </t>
  </si>
  <si>
    <t>Zaman Planlamasının Yetersizliği</t>
  </si>
  <si>
    <t xml:space="preserve">Tüm paydaş gruplarının uzlaşmaya dâhil olmaması </t>
  </si>
  <si>
    <t>Paydaşların mevcut araç/imkânlarına büyük ölçüde değişiklik ihtiyacı duyulması</t>
  </si>
  <si>
    <t>Teknolojik Uyumsuzluk</t>
  </si>
  <si>
    <t>Paydaşların isterler ve etkilerini tam anlamıyla anlamamış olması</t>
  </si>
  <si>
    <t>Paydaşlarla zayıf iletişim ya da ortak çalışma eksikliği gibi problemlerin olması</t>
  </si>
  <si>
    <t>Projede herhangi bir kritik alan için altyüklenicilere bağımlı olunması</t>
  </si>
  <si>
    <t>Hizmetleri vermek için birden çok tedarikçi (sözleşmedeki alt üstleniciler de dâhil olmak üzere) kullanılmasının beklenmesi</t>
  </si>
  <si>
    <t>Teknik beceri eksikliği olan alan/alanların olması</t>
  </si>
  <si>
    <t>Kaynak Planlamanın Hatalı Yapılması</t>
  </si>
  <si>
    <t>Kaynak Yönetimi Planlama Eksikliği</t>
  </si>
  <si>
    <t>Kaynakların kullanılabilirliğine ilişkin, tamamlanma tarihi kısıtlamasının olmaması</t>
  </si>
  <si>
    <t>Eldeki imkânların geliştirme için yeterli/uygun olmaması</t>
  </si>
  <si>
    <t>Eldeki imkânların tümleştirme için yeterli/uygun olmaması</t>
  </si>
  <si>
    <t>Benzer projelerin olmayışı</t>
  </si>
  <si>
    <t>İletişim Planının Hatalı Yapılması</t>
  </si>
  <si>
    <t>İletişim Eksikliği</t>
  </si>
  <si>
    <t>İsterlerin Paydaşların kafasındaki ürünü ortaya çıkarmaması</t>
  </si>
  <si>
    <t>Kapsamın hatalı belirlenmiş olması</t>
  </si>
  <si>
    <t>Yeni teknolojilere hâkim olamama</t>
  </si>
  <si>
    <t>Deneyimi aşan büyüklükte isterlerin olması</t>
  </si>
  <si>
    <t>Kaynak Planlamanın Hatalı Yapılmış Olması</t>
  </si>
  <si>
    <t>İsterlerin Eksik Olması</t>
  </si>
  <si>
    <t>Tasarıma dâhil edilmesi güç ya da imkânsız isterlerin olması</t>
  </si>
  <si>
    <t>Teknik kısıtlar</t>
  </si>
  <si>
    <t>Test yapan kişiler ile ister analizine dâhil olan kişilerin farklı olması</t>
  </si>
  <si>
    <t>Kaynak Yönetimi Planının Eksikliği</t>
  </si>
  <si>
    <t>Entegrasyonun sağlanamaması</t>
  </si>
  <si>
    <t>Altyapının hatalı oluşturulması</t>
  </si>
  <si>
    <t>IIS kurulumunun dogru ayarlarla yapılmaması sonucu tekrar kurulum riski</t>
  </si>
  <si>
    <t>Müşteri Memnuniyetinin İzlenmemesi</t>
  </si>
  <si>
    <t>Resmi Kurumlarla olan iletişim problemlerinin projeyi sekteye ugratması</t>
  </si>
  <si>
    <t>Paydaşların testlere dâhil olmaması</t>
  </si>
  <si>
    <t>Test Uzmanının test süreçlerine hâkim olmaması</t>
  </si>
  <si>
    <t>Altyapının güncel olmaması</t>
  </si>
  <si>
    <t>Kapsamın doğru belirlenmemiş olması</t>
  </si>
  <si>
    <t>Paydaşların gereksinimleri çok sık değiştirmesi</t>
  </si>
  <si>
    <t>Uygulanan Kontroller</t>
  </si>
  <si>
    <t>Risk Tanımı</t>
  </si>
  <si>
    <t xml:space="preserve"> RİSK DEĞERLENDİRME</t>
  </si>
  <si>
    <t>Önlem Sonrası Olasılık Değeri</t>
  </si>
  <si>
    <t>Önlem Sonrası Etki Değeri</t>
  </si>
  <si>
    <t>Önlem Sonrası Risk Değeri</t>
  </si>
  <si>
    <t>Süre / Maliyet</t>
  </si>
  <si>
    <t>Risk Sorumlusu</t>
  </si>
  <si>
    <t>Önlem Sonrası Uygulanacak Kontroller</t>
  </si>
  <si>
    <t>%80-%100</t>
  </si>
  <si>
    <t>%60-%79</t>
  </si>
  <si>
    <t>%30-%59</t>
  </si>
  <si>
    <t>%10-%29</t>
  </si>
  <si>
    <t>%1-%9</t>
  </si>
  <si>
    <t>Personel</t>
  </si>
  <si>
    <t>Yönetimsel</t>
  </si>
  <si>
    <t>Sözleşme ve Yasalara Dayalı</t>
  </si>
  <si>
    <t>Teknik Riskler</t>
  </si>
  <si>
    <t>Başka Kaynaklı</t>
  </si>
  <si>
    <t xml:space="preserve">Finansal </t>
  </si>
  <si>
    <t xml:space="preserve">Projenin zamanında tamamlanamaması </t>
  </si>
  <si>
    <t xml:space="preserve">Projenin tamamlanmaması </t>
  </si>
  <si>
    <t xml:space="preserve">Proje takvimi ve iş ataması tanımlandıktan sonra proje ekibinden herhangi bir insan kaynağının işten ayrılması </t>
  </si>
  <si>
    <t>Mehmet YARDI</t>
  </si>
  <si>
    <t>Filiz GÜLER</t>
  </si>
  <si>
    <t>Kalite Güvence Uzmanı</t>
  </si>
  <si>
    <t>Bilgi Sistemleri Direktörü</t>
  </si>
  <si>
    <t>İmza</t>
  </si>
  <si>
    <t>Tarih</t>
  </si>
  <si>
    <t>Olasılık Derecesi Seviyesi</t>
  </si>
  <si>
    <t>Etki Derecesi Seviyesi</t>
  </si>
  <si>
    <t>Risk Derecesi Seviyesi</t>
  </si>
  <si>
    <t>1&lt;x&lt;=5 arası</t>
  </si>
  <si>
    <t>METRİK</t>
  </si>
  <si>
    <t>RİSK</t>
  </si>
  <si>
    <t>ÖNLEM SONRASI RİSK DERECESİ</t>
  </si>
  <si>
    <t>ÖNLEM SONRASI OLASILIK DERECESİ</t>
  </si>
  <si>
    <t>ÖNLEM SONRASI ETKİ DERECESİ</t>
  </si>
  <si>
    <t>SÜRE/ MALİYET</t>
  </si>
  <si>
    <t>AÇIKLAMA</t>
  </si>
  <si>
    <t>RİSK DURUM RAPORU(Dönem)</t>
  </si>
  <si>
    <t>Risk Gerçekleşme Sayısı (Dönem)</t>
  </si>
  <si>
    <t>UYGULANACAK KONTROL</t>
  </si>
  <si>
    <t>Süreç adı yazılır</t>
  </si>
  <si>
    <t>Risk numarası yazılır</t>
  </si>
  <si>
    <t>Risk tanımı belirtilir</t>
  </si>
  <si>
    <t>Tehdit Tanımı belirtilir</t>
  </si>
  <si>
    <t>Olay sayısı belirtilir</t>
  </si>
  <si>
    <t>1. Ay</t>
  </si>
  <si>
    <t>2. Ay</t>
  </si>
  <si>
    <t>3.Ay</t>
  </si>
  <si>
    <t>4.Ay</t>
  </si>
  <si>
    <t>5.Ay</t>
  </si>
  <si>
    <t>6.Ay</t>
  </si>
  <si>
    <t>7.Ay</t>
  </si>
  <si>
    <t>Proje süresince toplam
 kaç kez meydana geldiği belirtilir</t>
  </si>
  <si>
    <t>Risk numarası belirtilir</t>
  </si>
  <si>
    <t>Risk tanımı yazılır</t>
  </si>
  <si>
    <t>Tehdit açıklaması yazılır</t>
  </si>
  <si>
    <t>Uygulanmakta olan kontroller yazılır</t>
  </si>
  <si>
    <t>Mevcut durum belirtilir</t>
  </si>
  <si>
    <t>Önlem Öncesi Mevcut Durum</t>
  </si>
  <si>
    <t>Önlem Sonrası Mevcut Durum</t>
  </si>
  <si>
    <t>Proaktif önlem planı açıklanır</t>
  </si>
  <si>
    <t>Önlem sonrası risk yaklaşım planı belirtilir</t>
  </si>
  <si>
    <t>Önlem sonrası takibin nasıl yapılacağı açıklanır</t>
  </si>
  <si>
    <t>Riskin gerçekleşmesi durumunda alınacak aksiyon belirtilir</t>
  </si>
  <si>
    <t>Risk no yazılır</t>
  </si>
  <si>
    <t>Riskin gerçekleşmesinden önce alınacak tedbir belirtilir</t>
  </si>
  <si>
    <t>Önlem sonrası kontrolleri belirtilir</t>
  </si>
  <si>
    <t>DOKÜMAN DEĞİŞİKLİK TARİHÇESİ</t>
  </si>
  <si>
    <t xml:space="preserve">Aşağıdaki tabloda, doküman üzerinde yapılan çalışmaların tarihçesi belirtilecektir. Her değişiklik için bir kayıt girilmesi gerekmemektedir, kayıtların versiyonlama ve yayım bazında girilmesi esastır. Bu tabloda:
• Dokümanı Yazan alanına, ilgili değişiklikleri yapan proje ekibi elemanlarının isimleri, mümkünse baş harfleri şeklinde kısaltılarak, belirtilecektir.
• Yapılan Değişikliklerin Açıklaması alanında, ilgili versiyon kapsamında yapılan temel değişiklikler belirtilecektir. Aşırı detaya girilmemesi, diğer yandan, değişen, silinen, eklenen bölümler ve değişiklik nedenleri ve kapsamlarının belirtilmesi tavsiye edilir. İlk versiyon için bu alan boş bırakılabilir.
</t>
  </si>
  <si>
    <t>Dokumanı Yazan</t>
  </si>
  <si>
    <t>Elif YILDIRIM</t>
  </si>
  <si>
    <t>İlk Yayın</t>
  </si>
  <si>
    <t>İsim</t>
  </si>
  <si>
    <t>Hazırlayan</t>
  </si>
  <si>
    <t>Gözden Geçiren</t>
  </si>
  <si>
    <t>Onaylayanlar</t>
  </si>
  <si>
    <t>Sinan Nazif ARAN</t>
  </si>
  <si>
    <t>Genel Müdür Yardımcısı</t>
  </si>
  <si>
    <t>OLASILIK DERECELENDİRME</t>
  </si>
  <si>
    <t>RİSK DERECELENDİRME</t>
  </si>
  <si>
    <t>ETKİ DERECELENDİRME</t>
  </si>
  <si>
    <t>Kritik (Önlem Alınır)</t>
  </si>
  <si>
    <t>Ciddi (Transfer Edilir)</t>
  </si>
  <si>
    <t>Önemli(Kaçınılır)</t>
  </si>
  <si>
    <t>Önemsiz (İzlenir)</t>
  </si>
  <si>
    <t>İhmal Edilebilir (Kabul Edilir)</t>
  </si>
  <si>
    <t>Çok Yüksek</t>
  </si>
  <si>
    <t>Yüksek</t>
  </si>
  <si>
    <t>Normal</t>
  </si>
  <si>
    <t>Düşük</t>
  </si>
  <si>
    <t>Çok Düşük</t>
  </si>
  <si>
    <t xml:space="preserve">Olasılık Derecesi </t>
  </si>
  <si>
    <t>Olasılık Dağılımı(Gün Sayısı/Proje Gün Sayısı)</t>
  </si>
  <si>
    <t xml:space="preserve">Etki Derecesi </t>
  </si>
  <si>
    <t>Etki Dağılımı(Etki Maliteti/Proje Maliyeti)</t>
  </si>
  <si>
    <t>Önlem Öncesi Risk Derecesi</t>
  </si>
  <si>
    <t xml:space="preserve"> Alınacak Tedbir</t>
  </si>
</sst>
</file>

<file path=xl/styles.xml><?xml version="1.0" encoding="utf-8"?>
<styleSheet xmlns="http://schemas.openxmlformats.org/spreadsheetml/2006/main" xmlns:mc="http://schemas.openxmlformats.org/markup-compatibility/2006" xmlns:x14ac="http://schemas.microsoft.com/office/spreadsheetml/2009/9/ac" mc:Ignorable="x14ac">
  <fonts count="61" x14ac:knownFonts="1">
    <font>
      <sz val="10"/>
      <name val="Arial Tur"/>
      <charset val="162"/>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0"/>
      <name val="Arial"/>
      <family val="2"/>
      <charset val="162"/>
    </font>
    <font>
      <b/>
      <sz val="11"/>
      <color theme="1"/>
      <name val="Calibri"/>
      <family val="2"/>
      <charset val="162"/>
      <scheme val="minor"/>
    </font>
    <font>
      <sz val="11"/>
      <color theme="0"/>
      <name val="Calibri"/>
      <family val="2"/>
      <charset val="162"/>
      <scheme val="minor"/>
    </font>
    <font>
      <sz val="10"/>
      <color theme="1"/>
      <name val="Calibri"/>
      <family val="2"/>
      <charset val="162"/>
      <scheme val="minor"/>
    </font>
    <font>
      <b/>
      <sz val="10"/>
      <color theme="1"/>
      <name val="Calibri"/>
      <family val="2"/>
      <charset val="162"/>
      <scheme val="minor"/>
    </font>
    <font>
      <b/>
      <sz val="10"/>
      <color theme="0"/>
      <name val="Calibri"/>
      <family val="2"/>
      <charset val="162"/>
      <scheme val="minor"/>
    </font>
    <font>
      <sz val="11"/>
      <name val="Calibri"/>
      <family val="2"/>
      <charset val="162"/>
      <scheme val="minor"/>
    </font>
    <font>
      <sz val="10"/>
      <name val="Calibri"/>
      <family val="2"/>
      <charset val="162"/>
      <scheme val="minor"/>
    </font>
    <font>
      <sz val="11"/>
      <color theme="3" tint="0.39997558519241921"/>
      <name val="Calibri"/>
      <family val="2"/>
      <charset val="162"/>
      <scheme val="minor"/>
    </font>
    <font>
      <sz val="9"/>
      <color theme="1"/>
      <name val="Calibri"/>
      <family val="2"/>
      <charset val="162"/>
      <scheme val="minor"/>
    </font>
    <font>
      <b/>
      <sz val="11"/>
      <color theme="0"/>
      <name val="Calibri"/>
      <family val="2"/>
      <charset val="162"/>
      <scheme val="minor"/>
    </font>
    <font>
      <sz val="10"/>
      <color theme="0"/>
      <name val="Calibri"/>
      <family val="2"/>
      <charset val="162"/>
      <scheme val="minor"/>
    </font>
    <font>
      <b/>
      <sz val="14"/>
      <color theme="0"/>
      <name val="Calibri"/>
      <family val="2"/>
      <charset val="162"/>
      <scheme val="minor"/>
    </font>
    <font>
      <i/>
      <sz val="10"/>
      <color theme="1"/>
      <name val="Calibri"/>
      <family val="2"/>
      <charset val="162"/>
      <scheme val="minor"/>
    </font>
    <font>
      <sz val="20"/>
      <color theme="0"/>
      <name val="Calibri"/>
      <family val="2"/>
      <charset val="162"/>
      <scheme val="minor"/>
    </font>
    <font>
      <b/>
      <sz val="10"/>
      <color rgb="FFFF0000"/>
      <name val="Calibri"/>
      <family val="2"/>
      <charset val="162"/>
      <scheme val="minor"/>
    </font>
    <font>
      <i/>
      <sz val="11"/>
      <color theme="1"/>
      <name val="Calibri"/>
      <family val="2"/>
      <charset val="162"/>
      <scheme val="minor"/>
    </font>
    <font>
      <sz val="10"/>
      <name val="Arial Tur"/>
      <charset val="162"/>
    </font>
    <font>
      <sz val="11"/>
      <name val="Calibri"/>
      <family val="2"/>
      <charset val="162"/>
    </font>
    <font>
      <sz val="10"/>
      <color rgb="FF000000"/>
      <name val="Calibri"/>
      <family val="2"/>
      <charset val="162"/>
    </font>
    <font>
      <sz val="10"/>
      <color theme="1"/>
      <name val="Calibri"/>
      <family val="2"/>
      <charset val="162"/>
    </font>
    <font>
      <shadow/>
      <sz val="28"/>
      <name val="Garamond"/>
      <family val="1"/>
    </font>
    <font>
      <shadow/>
      <sz val="12"/>
      <name val="Garamond"/>
      <family val="1"/>
    </font>
    <font>
      <b/>
      <sz val="10"/>
      <color theme="0"/>
      <name val="Calibri"/>
      <family val="2"/>
      <scheme val="minor"/>
    </font>
    <font>
      <sz val="10"/>
      <color theme="1"/>
      <name val="Arial Tur"/>
      <charset val="162"/>
    </font>
    <font>
      <sz val="10"/>
      <color theme="1"/>
      <name val="Calibri"/>
      <family val="2"/>
      <charset val="162"/>
      <scheme val="minor"/>
    </font>
    <font>
      <sz val="10"/>
      <name val="Arial Tur"/>
      <charset val="162"/>
    </font>
    <font>
      <b/>
      <sz val="10"/>
      <color theme="0"/>
      <name val="Arial"/>
      <family val="2"/>
      <charset val="162"/>
    </font>
    <font>
      <sz val="12"/>
      <color theme="1"/>
      <name val="Arial"/>
      <family val="2"/>
      <charset val="162"/>
    </font>
    <font>
      <b/>
      <sz val="12"/>
      <color theme="0"/>
      <name val="Arial"/>
      <family val="2"/>
      <charset val="162"/>
    </font>
    <font>
      <b/>
      <sz val="12"/>
      <name val="Arial"/>
      <family val="2"/>
      <charset val="162"/>
    </font>
    <font>
      <b/>
      <sz val="12"/>
      <color theme="0"/>
      <name val="Calibri"/>
      <family val="2"/>
      <charset val="162"/>
      <scheme val="minor"/>
    </font>
    <font>
      <sz val="12"/>
      <name val="Calibri"/>
      <family val="2"/>
      <charset val="162"/>
      <scheme val="minor"/>
    </font>
    <font>
      <sz val="12"/>
      <color theme="1"/>
      <name val="Calibri"/>
      <family val="2"/>
      <charset val="162"/>
      <scheme val="minor"/>
    </font>
    <font>
      <sz val="12"/>
      <name val="Calibri"/>
      <family val="2"/>
      <charset val="162"/>
    </font>
    <font>
      <sz val="10"/>
      <color theme="0"/>
      <name val="Arial Tur"/>
      <charset val="162"/>
    </font>
    <font>
      <i/>
      <sz val="11"/>
      <color theme="0"/>
      <name val="Calibri"/>
      <family val="2"/>
      <charset val="162"/>
      <scheme val="minor"/>
    </font>
    <font>
      <b/>
      <sz val="18"/>
      <color theme="0"/>
      <name val="Calibri"/>
      <family val="2"/>
      <charset val="162"/>
      <scheme val="minor"/>
    </font>
    <font>
      <sz val="10"/>
      <name val="Calibri"/>
      <family val="2"/>
      <charset val="162"/>
    </font>
    <font>
      <b/>
      <sz val="16"/>
      <color theme="0"/>
      <name val="Calibri"/>
      <family val="2"/>
      <charset val="162"/>
      <scheme val="minor"/>
    </font>
    <font>
      <b/>
      <sz val="28"/>
      <color theme="0"/>
      <name val="Calibri"/>
      <family val="2"/>
      <charset val="162"/>
      <scheme val="minor"/>
    </font>
    <font>
      <sz val="16"/>
      <name val="Calibri"/>
      <family val="2"/>
      <charset val="162"/>
      <scheme val="minor"/>
    </font>
    <font>
      <sz val="16"/>
      <color theme="1"/>
      <name val="Calibri"/>
      <family val="2"/>
      <charset val="162"/>
      <scheme val="minor"/>
    </font>
    <font>
      <b/>
      <sz val="16"/>
      <color theme="0"/>
      <name val="Arial"/>
      <family val="2"/>
      <charset val="162"/>
    </font>
    <font>
      <i/>
      <sz val="12"/>
      <color rgb="FF002060"/>
      <name val="Calibri"/>
      <family val="2"/>
      <charset val="162"/>
      <scheme val="minor"/>
    </font>
    <font>
      <i/>
      <sz val="12"/>
      <color rgb="FF0070C0"/>
      <name val="Calibri"/>
      <family val="2"/>
      <charset val="162"/>
      <scheme val="minor"/>
    </font>
    <font>
      <b/>
      <i/>
      <sz val="12"/>
      <color rgb="FF002060"/>
      <name val="Calibri"/>
      <family val="2"/>
      <charset val="162"/>
      <scheme val="minor"/>
    </font>
    <font>
      <b/>
      <u/>
      <sz val="16"/>
      <color theme="1"/>
      <name val="Calibri"/>
      <family val="2"/>
      <charset val="162"/>
      <scheme val="minor"/>
    </font>
    <font>
      <i/>
      <sz val="11"/>
      <color rgb="FF0070C0"/>
      <name val="Calibri"/>
      <family val="2"/>
      <charset val="162"/>
      <scheme val="minor"/>
    </font>
  </fonts>
  <fills count="22">
    <fill>
      <patternFill patternType="none"/>
    </fill>
    <fill>
      <patternFill patternType="gray125"/>
    </fill>
    <fill>
      <patternFill patternType="solid">
        <fgColor theme="4"/>
      </patternFill>
    </fill>
    <fill>
      <patternFill patternType="solid">
        <fgColor theme="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2" tint="-0.249977111117893"/>
        <bgColor indexed="9"/>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0.249977111117893"/>
        <bgColor theme="4"/>
      </patternFill>
    </fill>
    <fill>
      <patternFill patternType="solid">
        <fgColor theme="1"/>
        <bgColor indexed="64"/>
      </patternFill>
    </fill>
    <fill>
      <patternFill patternType="solid">
        <fgColor theme="9" tint="0.79998168889431442"/>
        <bgColor indexed="64"/>
      </patternFill>
    </fill>
    <fill>
      <patternFill patternType="solid">
        <fgColor rgb="FF000000"/>
        <bgColor indexed="64"/>
      </patternFill>
    </fill>
  </fills>
  <borders count="9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dashed">
        <color indexed="64"/>
      </right>
      <top style="dashed">
        <color indexed="64"/>
      </top>
      <bottom style="dashed">
        <color indexed="64"/>
      </bottom>
      <diagonal/>
    </border>
    <border>
      <left style="thin">
        <color indexed="64"/>
      </left>
      <right style="medium">
        <color indexed="64"/>
      </right>
      <top style="hair">
        <color indexed="64"/>
      </top>
      <bottom style="medium">
        <color indexed="64"/>
      </bottom>
      <diagonal/>
    </border>
    <border>
      <left style="hair">
        <color indexed="64"/>
      </left>
      <right/>
      <top style="hair">
        <color indexed="64"/>
      </top>
      <bottom style="hair">
        <color indexed="64"/>
      </bottom>
      <diagonal/>
    </border>
    <border>
      <left/>
      <right/>
      <top/>
      <bottom style="hair">
        <color auto="1"/>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dashed">
        <color indexed="64"/>
      </right>
      <top style="medium">
        <color indexed="64"/>
      </top>
      <bottom style="dashed">
        <color indexed="64"/>
      </bottom>
      <diagonal/>
    </border>
    <border>
      <left style="dashed">
        <color indexed="64"/>
      </left>
      <right/>
      <top style="medium">
        <color indexed="64"/>
      </top>
      <bottom/>
      <diagonal/>
    </border>
    <border>
      <left/>
      <right/>
      <top style="medium">
        <color indexed="64"/>
      </top>
      <bottom/>
      <diagonal/>
    </border>
    <border>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diagonal/>
    </border>
    <border>
      <left style="medium">
        <color indexed="64"/>
      </left>
      <right style="dashed">
        <color indexed="64"/>
      </right>
      <top style="dashed">
        <color indexed="64"/>
      </top>
      <bottom style="dashed">
        <color indexed="64"/>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dashed">
        <color indexed="64"/>
      </left>
      <right style="dashed">
        <color indexed="64"/>
      </right>
      <top/>
      <bottom/>
      <diagonal/>
    </border>
    <border>
      <left style="dashed">
        <color indexed="64"/>
      </left>
      <right style="dashed">
        <color indexed="64"/>
      </right>
      <top style="dashed">
        <color indexed="64"/>
      </top>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top/>
      <bottom/>
      <diagonal/>
    </border>
    <border>
      <left/>
      <right style="hair">
        <color indexed="64"/>
      </right>
      <top style="hair">
        <color indexed="64"/>
      </top>
      <bottom style="hair">
        <color indexed="64"/>
      </bottom>
      <diagonal/>
    </border>
    <border>
      <left/>
      <right/>
      <top style="thin">
        <color auto="1"/>
      </top>
      <bottom/>
      <diagonal/>
    </border>
    <border>
      <left/>
      <right/>
      <top/>
      <bottom style="thin">
        <color auto="1"/>
      </bottom>
      <diagonal/>
    </border>
    <border>
      <left/>
      <right style="medium">
        <color auto="1"/>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top style="hair">
        <color indexed="64"/>
      </top>
      <bottom style="hair">
        <color indexed="64"/>
      </bottom>
      <diagonal/>
    </border>
    <border>
      <left/>
      <right style="medium">
        <color auto="1"/>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style="hair">
        <color indexed="64"/>
      </right>
      <top/>
      <bottom/>
      <diagonal/>
    </border>
    <border>
      <left style="hair">
        <color indexed="64"/>
      </left>
      <right style="hair">
        <color indexed="64"/>
      </right>
      <top style="thin">
        <color auto="1"/>
      </top>
      <bottom/>
      <diagonal/>
    </border>
    <border>
      <left style="hair">
        <color indexed="64"/>
      </left>
      <right style="hair">
        <color indexed="64"/>
      </right>
      <top/>
      <bottom style="thin">
        <color auto="1"/>
      </bottom>
      <diagonal/>
    </border>
    <border>
      <left style="hair">
        <color indexed="64"/>
      </left>
      <right style="hair">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style="hair">
        <color indexed="64"/>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medium">
        <color indexed="64"/>
      </left>
      <right/>
      <top style="hair">
        <color indexed="64"/>
      </top>
      <bottom/>
      <diagonal/>
    </border>
    <border>
      <left style="medium">
        <color indexed="64"/>
      </left>
      <right/>
      <top/>
      <bottom style="hair">
        <color indexed="64"/>
      </bottom>
      <diagonal/>
    </border>
    <border>
      <left style="hair">
        <color indexed="64"/>
      </left>
      <right style="hair">
        <color indexed="64"/>
      </right>
      <top/>
      <bottom style="medium">
        <color indexed="64"/>
      </bottom>
      <diagonal/>
    </border>
    <border>
      <left/>
      <right/>
      <top style="hair">
        <color indexed="64"/>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s>
  <cellStyleXfs count="6">
    <xf numFmtId="0" fontId="0" fillId="0" borderId="0"/>
    <xf numFmtId="0" fontId="12" fillId="0" borderId="0"/>
    <xf numFmtId="0" fontId="14" fillId="2" borderId="0" applyNumberFormat="0" applyBorder="0" applyAlignment="0" applyProtection="0"/>
    <xf numFmtId="0" fontId="14" fillId="3" borderId="0" applyNumberFormat="0" applyBorder="0" applyAlignment="0" applyProtection="0"/>
    <xf numFmtId="0" fontId="9" fillId="0" borderId="0"/>
    <xf numFmtId="0" fontId="29" fillId="0" borderId="0"/>
  </cellStyleXfs>
  <cellXfs count="585">
    <xf numFmtId="0" fontId="0" fillId="0" borderId="0" xfId="0"/>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0" fillId="0" borderId="0" xfId="0" applyAlignment="1">
      <alignment horizontal="center" vertical="center"/>
    </xf>
    <xf numFmtId="0" fontId="13" fillId="0" borderId="1" xfId="0" applyFont="1" applyBorder="1" applyAlignment="1">
      <alignment horizontal="center" vertical="center"/>
    </xf>
    <xf numFmtId="49" fontId="0" fillId="0" borderId="1" xfId="0" applyNumberFormat="1" applyBorder="1" applyAlignment="1">
      <alignment horizontal="center"/>
    </xf>
    <xf numFmtId="0" fontId="0" fillId="0" borderId="1" xfId="0" applyBorder="1"/>
    <xf numFmtId="0" fontId="0" fillId="9" borderId="1" xfId="0" applyFill="1" applyBorder="1" applyAlignment="1">
      <alignment horizontal="left" vertical="center"/>
    </xf>
    <xf numFmtId="49" fontId="0" fillId="9"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horizontal="left" vertical="center"/>
    </xf>
    <xf numFmtId="49" fontId="0" fillId="0" borderId="1" xfId="0" applyNumberFormat="1" applyFill="1" applyBorder="1" applyAlignment="1">
      <alignment horizontal="center" vertical="center"/>
    </xf>
    <xf numFmtId="0" fontId="15" fillId="0" borderId="0" xfId="0" applyFont="1"/>
    <xf numFmtId="0" fontId="19" fillId="0" borderId="8" xfId="0" applyFont="1" applyFill="1" applyBorder="1" applyAlignment="1">
      <alignment horizontal="center" vertical="center" wrapText="1"/>
    </xf>
    <xf numFmtId="0" fontId="18" fillId="0" borderId="8" xfId="0" applyFont="1" applyBorder="1" applyAlignment="1">
      <alignment horizontal="center"/>
    </xf>
    <xf numFmtId="0" fontId="20" fillId="0" borderId="0" xfId="0" applyFont="1"/>
    <xf numFmtId="0" fontId="17" fillId="11" borderId="23" xfId="0" applyFont="1" applyFill="1" applyBorder="1" applyAlignment="1" applyProtection="1">
      <alignment horizontal="center" vertical="center" textRotation="90" wrapText="1"/>
      <protection locked="0"/>
    </xf>
    <xf numFmtId="0" fontId="19" fillId="12" borderId="5" xfId="0" applyFont="1" applyFill="1" applyBorder="1" applyAlignment="1">
      <alignment horizontal="center" vertical="center"/>
    </xf>
    <xf numFmtId="0" fontId="19" fillId="12" borderId="6" xfId="0" applyFont="1" applyFill="1" applyBorder="1" applyAlignment="1">
      <alignment horizontal="center" vertical="center" wrapText="1"/>
    </xf>
    <xf numFmtId="2" fontId="19" fillId="12" borderId="6" xfId="0" applyNumberFormat="1" applyFont="1" applyFill="1" applyBorder="1" applyAlignment="1">
      <alignment horizontal="center" vertical="center" wrapText="1"/>
    </xf>
    <xf numFmtId="14" fontId="19" fillId="12" borderId="6" xfId="0" applyNumberFormat="1" applyFont="1" applyFill="1" applyBorder="1" applyAlignment="1">
      <alignment horizontal="center" vertical="center" wrapText="1"/>
    </xf>
    <xf numFmtId="0" fontId="19" fillId="9" borderId="6" xfId="0" applyFont="1" applyFill="1" applyBorder="1" applyAlignment="1">
      <alignment horizontal="center" vertical="center"/>
    </xf>
    <xf numFmtId="0" fontId="19" fillId="0" borderId="7" xfId="0" applyFont="1" applyFill="1" applyBorder="1" applyAlignment="1">
      <alignment horizontal="center" vertical="center"/>
    </xf>
    <xf numFmtId="14" fontId="19" fillId="0" borderId="8" xfId="0" applyNumberFormat="1" applyFont="1" applyFill="1" applyBorder="1" applyAlignment="1">
      <alignment horizontal="center" vertical="center" wrapText="1"/>
    </xf>
    <xf numFmtId="0" fontId="19" fillId="12" borderId="8" xfId="0" applyFont="1" applyFill="1" applyBorder="1" applyAlignment="1">
      <alignment horizontal="center" vertical="center" wrapText="1"/>
    </xf>
    <xf numFmtId="14" fontId="19" fillId="12" borderId="8" xfId="0" applyNumberFormat="1" applyFont="1" applyFill="1" applyBorder="1" applyAlignment="1">
      <alignment horizontal="center" vertical="center" wrapText="1"/>
    </xf>
    <xf numFmtId="0" fontId="19" fillId="9" borderId="8" xfId="0" applyFont="1" applyFill="1" applyBorder="1" applyAlignment="1">
      <alignment horizontal="center" vertical="center"/>
    </xf>
    <xf numFmtId="0" fontId="19" fillId="12" borderId="7" xfId="0" applyFont="1" applyFill="1" applyBorder="1" applyAlignment="1">
      <alignment horizontal="center" vertical="center"/>
    </xf>
    <xf numFmtId="0" fontId="19" fillId="0" borderId="8" xfId="0" applyFont="1" applyBorder="1" applyAlignment="1">
      <alignment horizontal="center" vertical="center" wrapText="1"/>
    </xf>
    <xf numFmtId="0" fontId="18" fillId="0" borderId="8" xfId="0" applyFont="1" applyBorder="1"/>
    <xf numFmtId="0" fontId="14" fillId="13" borderId="8" xfId="0" applyFont="1" applyFill="1" applyBorder="1" applyAlignment="1">
      <alignment vertical="center"/>
    </xf>
    <xf numFmtId="0" fontId="14" fillId="13" borderId="8" xfId="0" applyFont="1" applyFill="1" applyBorder="1" applyAlignment="1">
      <alignment vertical="center" wrapText="1"/>
    </xf>
    <xf numFmtId="0" fontId="14" fillId="13" borderId="25" xfId="0" applyFont="1" applyFill="1" applyBorder="1" applyAlignment="1">
      <alignment vertical="center"/>
    </xf>
    <xf numFmtId="0" fontId="16" fillId="14" borderId="26" xfId="0" applyFont="1" applyFill="1" applyBorder="1" applyAlignment="1">
      <alignment horizontal="center" vertical="center" wrapText="1"/>
    </xf>
    <xf numFmtId="0" fontId="21" fillId="6" borderId="1" xfId="0" applyFont="1" applyFill="1" applyBorder="1" applyAlignment="1">
      <alignment horizontal="center" wrapText="1"/>
    </xf>
    <xf numFmtId="0" fontId="21" fillId="15" borderId="1" xfId="0" applyFont="1" applyFill="1" applyBorder="1" applyAlignment="1">
      <alignment horizontal="center" wrapText="1"/>
    </xf>
    <xf numFmtId="0" fontId="21" fillId="4" borderId="1" xfId="0" applyFont="1" applyFill="1" applyBorder="1" applyAlignment="1">
      <alignment horizontal="center" wrapText="1"/>
    </xf>
    <xf numFmtId="0" fontId="21" fillId="16" borderId="1" xfId="0" applyFont="1" applyFill="1" applyBorder="1" applyAlignment="1">
      <alignment horizontal="center" wrapText="1"/>
    </xf>
    <xf numFmtId="0" fontId="0" fillId="0" borderId="0" xfId="0" applyBorder="1" applyAlignment="1">
      <alignment horizontal="center"/>
    </xf>
    <xf numFmtId="0" fontId="18" fillId="0" borderId="0" xfId="0" applyFont="1"/>
    <xf numFmtId="0" fontId="18" fillId="0" borderId="29" xfId="0" applyFont="1" applyBorder="1" applyAlignment="1">
      <alignment horizontal="center" vertical="center" wrapText="1"/>
    </xf>
    <xf numFmtId="0" fontId="23" fillId="8" borderId="35" xfId="0" applyNumberFormat="1" applyFont="1" applyFill="1" applyBorder="1" applyAlignment="1" applyProtection="1">
      <alignment horizontal="left" vertical="center" wrapText="1"/>
      <protection locked="0"/>
    </xf>
    <xf numFmtId="0" fontId="25" fillId="0" borderId="0" xfId="0" applyFont="1" applyBorder="1" applyAlignment="1" applyProtection="1">
      <alignment horizontal="left" vertical="center"/>
      <protection locked="0"/>
    </xf>
    <xf numFmtId="0" fontId="23" fillId="8" borderId="46" xfId="0" applyNumberFormat="1" applyFont="1" applyFill="1" applyBorder="1" applyAlignment="1" applyProtection="1">
      <alignment horizontal="left" vertical="center" wrapText="1"/>
      <protection locked="0"/>
    </xf>
    <xf numFmtId="0" fontId="17" fillId="8" borderId="37" xfId="0" applyFont="1" applyFill="1" applyBorder="1" applyAlignment="1" applyProtection="1">
      <alignment horizontal="left" vertical="center" wrapText="1"/>
      <protection locked="0"/>
    </xf>
    <xf numFmtId="0" fontId="17" fillId="11" borderId="46" xfId="0" applyNumberFormat="1" applyFont="1" applyFill="1" applyBorder="1" applyAlignment="1" applyProtection="1">
      <alignment horizontal="center" vertical="center" wrapText="1"/>
      <protection locked="0"/>
    </xf>
    <xf numFmtId="0" fontId="15" fillId="0" borderId="0" xfId="0" applyFont="1" applyBorder="1" applyAlignment="1" applyProtection="1">
      <alignment horizontal="left" vertical="center"/>
      <protection locked="0"/>
    </xf>
    <xf numFmtId="0" fontId="15" fillId="5" borderId="51" xfId="0" applyFont="1" applyFill="1" applyBorder="1" applyAlignment="1" applyProtection="1">
      <alignment horizontal="center" vertical="center" wrapText="1"/>
      <protection locked="0"/>
    </xf>
    <xf numFmtId="2" fontId="15" fillId="5" borderId="8" xfId="0" applyNumberFormat="1" applyFont="1" applyFill="1" applyBorder="1" applyAlignment="1" applyProtection="1">
      <alignment horizontal="center" vertical="center"/>
    </xf>
    <xf numFmtId="0" fontId="15" fillId="5" borderId="8" xfId="0" applyFont="1" applyFill="1" applyBorder="1" applyAlignment="1" applyProtection="1">
      <alignment horizontal="center" vertical="center"/>
      <protection locked="0"/>
    </xf>
    <xf numFmtId="0" fontId="15" fillId="5" borderId="8" xfId="0" applyFont="1" applyFill="1" applyBorder="1" applyAlignment="1" applyProtection="1">
      <alignment horizontal="center" vertical="center"/>
      <protection hidden="1"/>
    </xf>
    <xf numFmtId="0" fontId="15" fillId="5" borderId="8" xfId="0" applyFont="1" applyFill="1" applyBorder="1" applyAlignment="1" applyProtection="1">
      <alignment horizontal="left" vertical="center"/>
      <protection locked="0"/>
    </xf>
    <xf numFmtId="0" fontId="15" fillId="5" borderId="8" xfId="0" applyFont="1" applyFill="1" applyBorder="1" applyAlignment="1" applyProtection="1">
      <alignment horizontal="left" vertical="center"/>
      <protection hidden="1"/>
    </xf>
    <xf numFmtId="2" fontId="15" fillId="5" borderId="8" xfId="0" applyNumberFormat="1" applyFont="1" applyFill="1" applyBorder="1" applyAlignment="1" applyProtection="1">
      <alignment horizontal="center" vertical="center"/>
      <protection hidden="1"/>
    </xf>
    <xf numFmtId="14" fontId="15" fillId="5" borderId="8" xfId="0" applyNumberFormat="1" applyFont="1" applyFill="1" applyBorder="1" applyAlignment="1" applyProtection="1">
      <alignment horizontal="center" vertical="center"/>
      <protection locked="0"/>
    </xf>
    <xf numFmtId="0" fontId="15" fillId="5" borderId="8" xfId="0" applyFont="1" applyFill="1" applyBorder="1" applyAlignment="1" applyProtection="1">
      <alignment horizontal="left" vertical="center" wrapText="1"/>
    </xf>
    <xf numFmtId="0" fontId="19" fillId="5" borderId="8" xfId="0" applyFont="1" applyFill="1" applyBorder="1" applyAlignment="1" applyProtection="1">
      <alignment horizontal="left" vertical="center" wrapText="1"/>
      <protection locked="0"/>
    </xf>
    <xf numFmtId="0" fontId="15" fillId="5" borderId="8" xfId="0" applyFont="1" applyFill="1" applyBorder="1" applyAlignment="1" applyProtection="1">
      <alignment horizontal="center" vertical="center" wrapText="1"/>
      <protection locked="0"/>
    </xf>
    <xf numFmtId="0" fontId="15" fillId="5" borderId="8" xfId="0" applyFont="1" applyFill="1" applyBorder="1" applyAlignment="1" applyProtection="1">
      <alignment horizontal="left" vertical="center" wrapText="1"/>
      <protection locked="0"/>
    </xf>
    <xf numFmtId="0" fontId="15" fillId="5" borderId="0" xfId="0" applyFont="1" applyFill="1" applyBorder="1" applyAlignment="1" applyProtection="1">
      <alignment horizontal="left" vertical="center"/>
      <protection locked="0"/>
    </xf>
    <xf numFmtId="0" fontId="15" fillId="5" borderId="9" xfId="0" applyFont="1" applyFill="1" applyBorder="1" applyAlignment="1" applyProtection="1">
      <alignment horizontal="left" vertical="center"/>
      <protection locked="0"/>
    </xf>
    <xf numFmtId="0" fontId="27" fillId="5" borderId="8"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left" vertical="center"/>
      <protection locked="0"/>
    </xf>
    <xf numFmtId="0" fontId="27" fillId="5" borderId="8" xfId="0" applyFont="1" applyFill="1" applyBorder="1" applyAlignment="1" applyProtection="1">
      <alignment horizontal="left" vertical="center" wrapText="1"/>
    </xf>
    <xf numFmtId="0" fontId="15" fillId="5" borderId="0" xfId="0" applyFont="1" applyFill="1" applyBorder="1" applyAlignment="1" applyProtection="1">
      <alignment horizontal="left" vertical="center" wrapText="1"/>
      <protection locked="0"/>
    </xf>
    <xf numFmtId="0" fontId="15" fillId="5" borderId="53" xfId="0" applyFont="1" applyFill="1" applyBorder="1" applyAlignment="1" applyProtection="1">
      <alignment horizontal="left" vertical="center"/>
      <protection locked="0"/>
    </xf>
    <xf numFmtId="0" fontId="15" fillId="5" borderId="52" xfId="0" applyFont="1" applyFill="1" applyBorder="1" applyAlignment="1" applyProtection="1">
      <alignment horizontal="left" vertical="center"/>
      <protection locked="0"/>
    </xf>
    <xf numFmtId="14" fontId="27" fillId="5" borderId="8" xfId="0" applyNumberFormat="1" applyFont="1" applyFill="1" applyBorder="1" applyAlignment="1" applyProtection="1">
      <alignment horizontal="left" vertical="center"/>
      <protection locked="0"/>
    </xf>
    <xf numFmtId="0" fontId="27" fillId="5" borderId="9" xfId="0" applyFont="1" applyFill="1" applyBorder="1" applyAlignment="1" applyProtection="1">
      <alignment horizontal="left" vertical="center"/>
      <protection locked="0"/>
    </xf>
    <xf numFmtId="0" fontId="15" fillId="0" borderId="0" xfId="0" applyFont="1" applyBorder="1" applyAlignment="1" applyProtection="1">
      <alignment horizontal="left" vertical="center"/>
      <protection hidden="1"/>
    </xf>
    <xf numFmtId="0" fontId="15" fillId="0" borderId="0" xfId="0" applyFont="1" applyBorder="1" applyAlignment="1" applyProtection="1">
      <alignment horizontal="left" vertical="center" wrapText="1"/>
      <protection locked="0"/>
    </xf>
    <xf numFmtId="0" fontId="15" fillId="0" borderId="0" xfId="0" applyFont="1" applyBorder="1" applyAlignment="1" applyProtection="1">
      <alignment horizontal="center" vertical="center" wrapText="1"/>
      <protection locked="0"/>
    </xf>
    <xf numFmtId="0" fontId="27" fillId="5" borderId="8" xfId="0" applyFont="1" applyFill="1" applyBorder="1" applyAlignment="1" applyProtection="1">
      <alignment horizontal="left" vertical="center" wrapText="1"/>
      <protection locked="0"/>
    </xf>
    <xf numFmtId="0" fontId="27" fillId="5" borderId="8" xfId="0" applyFont="1" applyFill="1" applyBorder="1" applyAlignment="1" applyProtection="1">
      <alignment horizontal="left" vertical="center"/>
      <protection locked="0"/>
    </xf>
    <xf numFmtId="0" fontId="22" fillId="8" borderId="37" xfId="0" applyFont="1" applyFill="1" applyBorder="1" applyAlignment="1" applyProtection="1">
      <alignment horizontal="left" vertical="center" wrapText="1"/>
      <protection locked="0"/>
    </xf>
    <xf numFmtId="0" fontId="22" fillId="11" borderId="23" xfId="0" applyFont="1" applyFill="1" applyBorder="1" applyAlignment="1" applyProtection="1">
      <alignment horizontal="center" vertical="center" textRotation="90" wrapText="1"/>
      <protection locked="0"/>
    </xf>
    <xf numFmtId="0" fontId="22" fillId="11" borderId="46" xfId="0" applyNumberFormat="1" applyFont="1" applyFill="1" applyBorder="1" applyAlignment="1" applyProtection="1">
      <alignment horizontal="center" vertical="center" wrapText="1"/>
      <protection locked="0"/>
    </xf>
    <xf numFmtId="0" fontId="18" fillId="5" borderId="8" xfId="0" applyFont="1" applyFill="1" applyBorder="1" applyAlignment="1">
      <alignment horizontal="center" vertical="center"/>
    </xf>
    <xf numFmtId="0" fontId="19" fillId="12" borderId="27" xfId="0" applyFont="1" applyFill="1" applyBorder="1" applyAlignment="1">
      <alignment horizontal="center" vertical="center" wrapText="1"/>
    </xf>
    <xf numFmtId="2" fontId="19" fillId="12" borderId="27" xfId="0" applyNumberFormat="1"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27" xfId="0" applyFont="1" applyFill="1" applyBorder="1" applyAlignment="1">
      <alignment horizontal="center" vertical="center" wrapText="1"/>
    </xf>
    <xf numFmtId="2" fontId="19" fillId="5" borderId="27" xfId="0" applyNumberFormat="1" applyFont="1" applyFill="1" applyBorder="1" applyAlignment="1">
      <alignment horizontal="center" vertical="center" wrapText="1"/>
    </xf>
    <xf numFmtId="0" fontId="15" fillId="5" borderId="61" xfId="0" applyFont="1" applyFill="1" applyBorder="1" applyAlignment="1" applyProtection="1">
      <alignment horizontal="left" vertical="center"/>
      <protection locked="0"/>
    </xf>
    <xf numFmtId="0" fontId="15" fillId="5" borderId="62" xfId="0" applyFont="1" applyFill="1" applyBorder="1" applyAlignment="1" applyProtection="1">
      <alignment horizontal="left" vertical="center"/>
      <protection locked="0"/>
    </xf>
    <xf numFmtId="0" fontId="15" fillId="5" borderId="63" xfId="0" applyFont="1" applyFill="1" applyBorder="1" applyAlignment="1" applyProtection="1">
      <alignment horizontal="left" vertical="center"/>
      <protection locked="0"/>
    </xf>
    <xf numFmtId="0" fontId="15" fillId="5" borderId="27" xfId="0" applyFont="1" applyFill="1" applyBorder="1" applyAlignment="1" applyProtection="1">
      <alignment horizontal="left" vertical="center"/>
      <protection locked="0"/>
    </xf>
    <xf numFmtId="0" fontId="18" fillId="0" borderId="25" xfId="0" applyFont="1" applyBorder="1"/>
    <xf numFmtId="0" fontId="11" fillId="5" borderId="8" xfId="0" applyFont="1" applyFill="1" applyBorder="1" applyAlignment="1">
      <alignment horizontal="center" vertical="center" wrapText="1"/>
    </xf>
    <xf numFmtId="0" fontId="11" fillId="5" borderId="8" xfId="0" applyFont="1" applyFill="1" applyBorder="1" applyAlignment="1">
      <alignment horizontal="center"/>
    </xf>
    <xf numFmtId="0" fontId="11" fillId="5" borderId="8" xfId="0" applyNumberFormat="1" applyFont="1" applyFill="1" applyBorder="1" applyAlignment="1">
      <alignment horizontal="center" vertical="center" wrapText="1"/>
    </xf>
    <xf numFmtId="0" fontId="18" fillId="0" borderId="8" xfId="2" applyFont="1" applyFill="1" applyBorder="1" applyAlignment="1">
      <alignment horizontal="center" vertical="center" wrapText="1"/>
    </xf>
    <xf numFmtId="0" fontId="11" fillId="5" borderId="8" xfId="3"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22" fillId="8" borderId="35" xfId="0" applyNumberFormat="1" applyFont="1" applyFill="1" applyBorder="1" applyAlignment="1" applyProtection="1">
      <alignment horizontal="left" vertical="center" wrapText="1"/>
      <protection locked="0"/>
    </xf>
    <xf numFmtId="0" fontId="22" fillId="8" borderId="46" xfId="0" applyNumberFormat="1" applyFont="1" applyFill="1" applyBorder="1" applyAlignment="1" applyProtection="1">
      <alignment horizontal="left" vertical="center" wrapText="1"/>
      <protection locked="0"/>
    </xf>
    <xf numFmtId="0" fontId="14" fillId="0" borderId="0" xfId="0" applyFont="1"/>
    <xf numFmtId="0" fontId="19" fillId="0" borderId="7" xfId="0" applyFont="1" applyBorder="1" applyAlignment="1">
      <alignment horizontal="center" vertical="center"/>
    </xf>
    <xf numFmtId="0" fontId="19" fillId="0" borderId="27" xfId="0" applyFont="1" applyBorder="1" applyAlignment="1">
      <alignment horizontal="center" vertical="center" wrapText="1"/>
    </xf>
    <xf numFmtId="2" fontId="19" fillId="0" borderId="8" xfId="0" quotePrefix="1" applyNumberFormat="1" applyFont="1" applyBorder="1" applyAlignment="1">
      <alignment horizontal="center" vertical="center" wrapText="1"/>
    </xf>
    <xf numFmtId="14" fontId="19" fillId="0" borderId="27" xfId="0" applyNumberFormat="1" applyFont="1" applyBorder="1" applyAlignment="1">
      <alignment horizontal="center" vertical="center" wrapText="1"/>
    </xf>
    <xf numFmtId="14" fontId="19" fillId="0" borderId="68" xfId="0" applyNumberFormat="1" applyFont="1" applyBorder="1" applyAlignment="1">
      <alignment horizontal="center" vertical="center" wrapText="1"/>
    </xf>
    <xf numFmtId="14" fontId="19" fillId="0" borderId="28" xfId="0" applyNumberFormat="1" applyFont="1" applyBorder="1" applyAlignment="1">
      <alignment horizontal="center" vertical="center" wrapText="1"/>
    </xf>
    <xf numFmtId="0" fontId="19" fillId="0" borderId="69" xfId="0" applyFont="1" applyFill="1" applyBorder="1" applyAlignment="1">
      <alignment horizontal="center" vertical="center"/>
    </xf>
    <xf numFmtId="0" fontId="19" fillId="0" borderId="70" xfId="0" applyFont="1" applyFill="1" applyBorder="1" applyAlignment="1">
      <alignment horizontal="center" vertical="center" wrapText="1"/>
    </xf>
    <xf numFmtId="2" fontId="19" fillId="0" borderId="70" xfId="0" quotePrefix="1" applyNumberFormat="1" applyFont="1" applyBorder="1" applyAlignment="1">
      <alignment horizontal="center" vertical="center" wrapText="1"/>
    </xf>
    <xf numFmtId="14" fontId="19" fillId="0" borderId="70" xfId="0" applyNumberFormat="1" applyFont="1" applyBorder="1" applyAlignment="1">
      <alignment horizontal="center" vertical="center" wrapText="1"/>
    </xf>
    <xf numFmtId="14" fontId="19" fillId="0" borderId="71" xfId="0" applyNumberFormat="1" applyFont="1" applyBorder="1" applyAlignment="1">
      <alignment horizontal="center" vertical="center" wrapText="1"/>
    </xf>
    <xf numFmtId="14" fontId="19" fillId="0" borderId="72" xfId="0" applyNumberFormat="1" applyFont="1" applyFill="1" applyBorder="1" applyAlignment="1">
      <alignment horizontal="center" vertical="center" wrapText="1"/>
    </xf>
    <xf numFmtId="0" fontId="10" fillId="5" borderId="8" xfId="0" applyFont="1" applyFill="1" applyBorder="1" applyAlignment="1">
      <alignment horizontal="center"/>
    </xf>
    <xf numFmtId="0" fontId="19" fillId="5" borderId="27" xfId="0" applyFont="1" applyFill="1" applyBorder="1" applyAlignment="1">
      <alignment horizontal="center" vertical="center"/>
    </xf>
    <xf numFmtId="0" fontId="19" fillId="5" borderId="8" xfId="0" applyFont="1" applyFill="1" applyBorder="1" applyAlignment="1">
      <alignment horizontal="center" vertical="center"/>
    </xf>
    <xf numFmtId="0" fontId="15" fillId="12" borderId="51" xfId="0" applyFont="1" applyFill="1" applyBorder="1" applyAlignment="1" applyProtection="1">
      <alignment horizontal="center" vertical="center" wrapText="1"/>
      <protection locked="0"/>
    </xf>
    <xf numFmtId="2" fontId="15" fillId="12" borderId="8" xfId="0" applyNumberFormat="1" applyFont="1" applyFill="1" applyBorder="1" applyAlignment="1" applyProtection="1">
      <alignment horizontal="center" vertical="center"/>
    </xf>
    <xf numFmtId="0" fontId="15" fillId="12" borderId="8" xfId="0" applyFont="1" applyFill="1" applyBorder="1" applyAlignment="1" applyProtection="1">
      <alignment horizontal="center" vertical="center"/>
      <protection locked="0"/>
    </xf>
    <xf numFmtId="0" fontId="15" fillId="12" borderId="8" xfId="0" applyFont="1" applyFill="1" applyBorder="1" applyAlignment="1" applyProtection="1">
      <alignment horizontal="center" vertical="center"/>
      <protection hidden="1"/>
    </xf>
    <xf numFmtId="0" fontId="15" fillId="12" borderId="8" xfId="0" applyFont="1" applyFill="1" applyBorder="1" applyAlignment="1" applyProtection="1">
      <alignment horizontal="left" vertical="center"/>
      <protection locked="0"/>
    </xf>
    <xf numFmtId="0" fontId="15" fillId="12" borderId="8" xfId="0" applyFont="1" applyFill="1" applyBorder="1" applyAlignment="1" applyProtection="1">
      <alignment horizontal="left" vertical="center"/>
      <protection hidden="1"/>
    </xf>
    <xf numFmtId="14" fontId="15" fillId="12" borderId="8" xfId="0" applyNumberFormat="1" applyFont="1" applyFill="1" applyBorder="1" applyAlignment="1" applyProtection="1">
      <alignment horizontal="center" vertical="center"/>
      <protection locked="0"/>
    </xf>
    <xf numFmtId="0" fontId="15" fillId="12" borderId="8" xfId="0" applyFont="1" applyFill="1" applyBorder="1" applyAlignment="1" applyProtection="1">
      <alignment horizontal="left" vertical="center" wrapText="1"/>
    </xf>
    <xf numFmtId="0" fontId="19" fillId="12" borderId="8" xfId="0" applyFont="1" applyFill="1" applyBorder="1" applyAlignment="1" applyProtection="1">
      <alignment horizontal="left" vertical="center" wrapText="1"/>
      <protection locked="0"/>
    </xf>
    <xf numFmtId="0" fontId="15" fillId="12" borderId="8" xfId="0" applyFont="1" applyFill="1" applyBorder="1" applyAlignment="1" applyProtection="1">
      <alignment horizontal="center" vertical="center" wrapText="1"/>
      <protection locked="0"/>
    </xf>
    <xf numFmtId="0" fontId="15" fillId="12" borderId="52" xfId="0" applyFont="1" applyFill="1" applyBorder="1" applyAlignment="1" applyProtection="1">
      <alignment horizontal="left" vertical="center"/>
      <protection locked="0"/>
    </xf>
    <xf numFmtId="0" fontId="15" fillId="12" borderId="8" xfId="0" applyFont="1" applyFill="1" applyBorder="1" applyAlignment="1" applyProtection="1">
      <alignment horizontal="left" vertical="center" wrapText="1"/>
      <protection locked="0"/>
    </xf>
    <xf numFmtId="0" fontId="15" fillId="12" borderId="9" xfId="0" applyFont="1" applyFill="1" applyBorder="1" applyAlignment="1" applyProtection="1">
      <alignment horizontal="left" vertical="center"/>
      <protection locked="0"/>
    </xf>
    <xf numFmtId="0" fontId="15" fillId="12" borderId="0" xfId="0" applyFont="1" applyFill="1" applyBorder="1" applyAlignment="1" applyProtection="1">
      <alignment horizontal="left" vertical="center"/>
      <protection locked="0"/>
    </xf>
    <xf numFmtId="0" fontId="15" fillId="12" borderId="53" xfId="0" applyFont="1" applyFill="1" applyBorder="1" applyAlignment="1" applyProtection="1">
      <alignment horizontal="left" vertical="center"/>
      <protection locked="0"/>
    </xf>
    <xf numFmtId="0" fontId="15" fillId="12" borderId="0" xfId="0" applyFont="1" applyFill="1" applyBorder="1" applyAlignment="1" applyProtection="1">
      <alignment horizontal="left" vertical="center" wrapText="1"/>
      <protection locked="0"/>
    </xf>
    <xf numFmtId="0" fontId="15" fillId="12" borderId="61" xfId="0" applyFont="1" applyFill="1" applyBorder="1" applyAlignment="1" applyProtection="1">
      <alignment horizontal="left" vertical="center"/>
      <protection locked="0"/>
    </xf>
    <xf numFmtId="0" fontId="15" fillId="12" borderId="62" xfId="0" applyFont="1" applyFill="1" applyBorder="1" applyAlignment="1" applyProtection="1">
      <alignment horizontal="left" vertical="center"/>
      <protection locked="0"/>
    </xf>
    <xf numFmtId="0" fontId="15" fillId="12" borderId="63" xfId="0" applyFont="1" applyFill="1" applyBorder="1" applyAlignment="1" applyProtection="1">
      <alignment horizontal="left" vertical="center"/>
      <protection locked="0"/>
    </xf>
    <xf numFmtId="0" fontId="15" fillId="12" borderId="64" xfId="0" applyFont="1" applyFill="1" applyBorder="1" applyAlignment="1" applyProtection="1">
      <alignment horizontal="left" vertical="center"/>
      <protection locked="0"/>
    </xf>
    <xf numFmtId="2" fontId="15" fillId="12" borderId="56" xfId="0" applyNumberFormat="1" applyFont="1" applyFill="1" applyBorder="1" applyAlignment="1" applyProtection="1">
      <alignment horizontal="center" vertical="center"/>
    </xf>
    <xf numFmtId="0" fontId="15" fillId="12" borderId="56" xfId="0" applyFont="1" applyFill="1" applyBorder="1" applyAlignment="1" applyProtection="1">
      <alignment horizontal="left" vertical="center"/>
      <protection locked="0"/>
    </xf>
    <xf numFmtId="0" fontId="15" fillId="12" borderId="56" xfId="0" applyFont="1" applyFill="1" applyBorder="1" applyAlignment="1" applyProtection="1">
      <alignment horizontal="left" vertical="center"/>
      <protection hidden="1"/>
    </xf>
    <xf numFmtId="0" fontId="19" fillId="12" borderId="56" xfId="0" applyFont="1" applyFill="1" applyBorder="1" applyAlignment="1" applyProtection="1">
      <alignment horizontal="left" vertical="center" wrapText="1"/>
      <protection locked="0"/>
    </xf>
    <xf numFmtId="0" fontId="15" fillId="12" borderId="27" xfId="0" applyFont="1" applyFill="1" applyBorder="1" applyAlignment="1" applyProtection="1">
      <alignment horizontal="left" vertical="center"/>
      <protection locked="0"/>
    </xf>
    <xf numFmtId="0" fontId="15" fillId="12" borderId="57" xfId="0" applyFont="1" applyFill="1" applyBorder="1" applyAlignment="1" applyProtection="1">
      <alignment horizontal="left" vertical="center"/>
      <protection locked="0"/>
    </xf>
    <xf numFmtId="0" fontId="27" fillId="5" borderId="52" xfId="0" applyFont="1" applyFill="1" applyBorder="1" applyAlignment="1" applyProtection="1">
      <alignment horizontal="left" vertical="center"/>
      <protection locked="0"/>
    </xf>
    <xf numFmtId="0" fontId="27" fillId="5" borderId="53" xfId="0" applyFont="1" applyFill="1" applyBorder="1" applyAlignment="1" applyProtection="1">
      <alignment horizontal="left" vertical="center"/>
      <protection locked="0"/>
    </xf>
    <xf numFmtId="0" fontId="15" fillId="5" borderId="27" xfId="0" applyFont="1" applyFill="1" applyBorder="1" applyAlignment="1" applyProtection="1">
      <alignment horizontal="center" vertical="center"/>
      <protection hidden="1"/>
    </xf>
    <xf numFmtId="0" fontId="15" fillId="0" borderId="0" xfId="0" applyFont="1" applyBorder="1" applyAlignment="1" applyProtection="1">
      <alignment vertical="center" wrapText="1"/>
      <protection locked="0"/>
    </xf>
    <xf numFmtId="0" fontId="25" fillId="0" borderId="0" xfId="0" applyFont="1" applyAlignment="1">
      <alignment horizontal="center" vertical="center" wrapText="1"/>
    </xf>
    <xf numFmtId="0" fontId="28" fillId="0" borderId="0" xfId="0" applyFont="1" applyAlignment="1">
      <alignment horizontal="center" vertical="center" wrapText="1"/>
    </xf>
    <xf numFmtId="0" fontId="0" fillId="0" borderId="0" xfId="0" applyAlignment="1">
      <alignment wrapText="1"/>
    </xf>
    <xf numFmtId="0" fontId="18" fillId="0" borderId="1" xfId="5" applyFont="1" applyBorder="1" applyAlignment="1">
      <alignment horizontal="center" vertical="center"/>
    </xf>
    <xf numFmtId="0" fontId="30" fillId="0" borderId="1" xfId="0" applyFont="1" applyBorder="1" applyAlignment="1">
      <alignment horizontal="center" vertical="center"/>
    </xf>
    <xf numFmtId="0" fontId="18" fillId="0" borderId="1" xfId="5" applyFont="1" applyBorder="1" applyAlignment="1">
      <alignment horizontal="center" vertical="center" wrapText="1"/>
    </xf>
    <xf numFmtId="0" fontId="18" fillId="0" borderId="1" xfId="5" applyFont="1" applyFill="1" applyBorder="1" applyAlignment="1">
      <alignment horizontal="center" vertical="center" wrapText="1"/>
    </xf>
    <xf numFmtId="0" fontId="18" fillId="0" borderId="1" xfId="5" applyFont="1" applyFill="1" applyBorder="1" applyAlignment="1">
      <alignment horizontal="center" vertical="center"/>
    </xf>
    <xf numFmtId="14" fontId="18" fillId="0" borderId="1" xfId="5" applyNumberFormat="1" applyFont="1" applyBorder="1" applyAlignment="1">
      <alignment horizontal="center" vertical="center"/>
    </xf>
    <xf numFmtId="0" fontId="18" fillId="0" borderId="1" xfId="0" applyFont="1" applyBorder="1"/>
    <xf numFmtId="2" fontId="15" fillId="5" borderId="27" xfId="0" applyNumberFormat="1" applyFont="1" applyFill="1" applyBorder="1" applyAlignment="1" applyProtection="1">
      <alignment horizontal="center" vertical="center"/>
    </xf>
    <xf numFmtId="0" fontId="15" fillId="5" borderId="27" xfId="0" applyFont="1" applyFill="1" applyBorder="1" applyAlignment="1" applyProtection="1">
      <alignment horizontal="left" vertical="center"/>
      <protection hidden="1"/>
    </xf>
    <xf numFmtId="0" fontId="15" fillId="5" borderId="28" xfId="0" applyFont="1" applyFill="1" applyBorder="1" applyAlignment="1" applyProtection="1">
      <alignment horizontal="left" vertical="center"/>
      <protection locked="0"/>
    </xf>
    <xf numFmtId="0" fontId="0" fillId="0" borderId="1" xfId="0" applyBorder="1" applyAlignment="1">
      <alignment horizontal="center" vertical="center"/>
    </xf>
    <xf numFmtId="0" fontId="8" fillId="5" borderId="8" xfId="0" applyFont="1" applyFill="1" applyBorder="1" applyAlignment="1">
      <alignment horizontal="center" vertical="center" wrapText="1"/>
    </xf>
    <xf numFmtId="0" fontId="8" fillId="5" borderId="8" xfId="3" applyFont="1" applyFill="1" applyBorder="1" applyAlignment="1">
      <alignment horizontal="center" vertical="center" wrapText="1"/>
    </xf>
    <xf numFmtId="0" fontId="15" fillId="12" borderId="74" xfId="0" applyFont="1" applyFill="1" applyBorder="1" applyAlignment="1" applyProtection="1">
      <alignment horizontal="center" vertical="center" wrapText="1"/>
      <protection locked="0"/>
    </xf>
    <xf numFmtId="2" fontId="15" fillId="12" borderId="27" xfId="0" applyNumberFormat="1" applyFont="1" applyFill="1" applyBorder="1" applyAlignment="1" applyProtection="1">
      <alignment horizontal="center" vertical="center"/>
    </xf>
    <xf numFmtId="0" fontId="15" fillId="12" borderId="27" xfId="0" applyFont="1" applyFill="1" applyBorder="1" applyAlignment="1" applyProtection="1">
      <alignment horizontal="center" vertical="center"/>
      <protection locked="0"/>
    </xf>
    <xf numFmtId="0" fontId="15" fillId="12" borderId="27" xfId="0" applyFont="1" applyFill="1" applyBorder="1" applyAlignment="1" applyProtection="1">
      <alignment horizontal="center" vertical="center"/>
      <protection hidden="1"/>
    </xf>
    <xf numFmtId="0" fontId="15" fillId="12" borderId="27" xfId="0" applyFont="1" applyFill="1" applyBorder="1" applyAlignment="1" applyProtection="1">
      <alignment horizontal="left" vertical="center"/>
      <protection hidden="1"/>
    </xf>
    <xf numFmtId="2" fontId="15" fillId="12" borderId="27" xfId="0" applyNumberFormat="1" applyFont="1" applyFill="1" applyBorder="1" applyAlignment="1" applyProtection="1">
      <alignment horizontal="center" vertical="center"/>
      <protection hidden="1"/>
    </xf>
    <xf numFmtId="14" fontId="15" fillId="12" borderId="27" xfId="0" applyNumberFormat="1" applyFont="1" applyFill="1" applyBorder="1" applyAlignment="1" applyProtection="1">
      <alignment horizontal="center" vertical="center"/>
      <protection locked="0"/>
    </xf>
    <xf numFmtId="0" fontId="15" fillId="12" borderId="27" xfId="0" applyFont="1" applyFill="1" applyBorder="1" applyAlignment="1" applyProtection="1">
      <alignment horizontal="left" vertical="center" wrapText="1"/>
    </xf>
    <xf numFmtId="0" fontId="19" fillId="12" borderId="27" xfId="0" applyFont="1" applyFill="1" applyBorder="1" applyAlignment="1" applyProtection="1">
      <alignment horizontal="left" vertical="center" wrapText="1"/>
      <protection locked="0"/>
    </xf>
    <xf numFmtId="0" fontId="15" fillId="12" borderId="27" xfId="0" applyFont="1" applyFill="1" applyBorder="1" applyAlignment="1" applyProtection="1">
      <alignment horizontal="center" vertical="center" wrapText="1"/>
      <protection locked="0"/>
    </xf>
    <xf numFmtId="0" fontId="15" fillId="12" borderId="27" xfId="0" applyFont="1" applyFill="1" applyBorder="1" applyAlignment="1" applyProtection="1">
      <alignment horizontal="left" vertical="center" wrapText="1"/>
      <protection locked="0"/>
    </xf>
    <xf numFmtId="0" fontId="15" fillId="12" borderId="28" xfId="0" applyFont="1" applyFill="1" applyBorder="1" applyAlignment="1" applyProtection="1">
      <alignment horizontal="left" vertical="center"/>
      <protection locked="0"/>
    </xf>
    <xf numFmtId="0" fontId="19" fillId="5" borderId="58" xfId="0" applyFont="1" applyFill="1" applyBorder="1" applyAlignment="1" applyProtection="1">
      <alignment horizontal="center" vertical="center" wrapText="1"/>
      <protection locked="0"/>
    </xf>
    <xf numFmtId="0" fontId="15" fillId="5" borderId="74" xfId="0" applyFont="1" applyFill="1" applyBorder="1" applyAlignment="1" applyProtection="1">
      <alignment horizontal="center" vertical="center" wrapText="1"/>
      <protection locked="0"/>
    </xf>
    <xf numFmtId="0" fontId="15" fillId="5" borderId="27" xfId="0" applyFont="1" applyFill="1" applyBorder="1" applyAlignment="1" applyProtection="1">
      <alignment horizontal="center" vertical="center"/>
      <protection locked="0"/>
    </xf>
    <xf numFmtId="2" fontId="15" fillId="5" borderId="27" xfId="0" applyNumberFormat="1" applyFont="1" applyFill="1" applyBorder="1" applyAlignment="1" applyProtection="1">
      <alignment horizontal="center" vertical="center"/>
      <protection hidden="1"/>
    </xf>
    <xf numFmtId="0" fontId="15" fillId="5" borderId="27" xfId="0" applyFont="1" applyFill="1" applyBorder="1" applyAlignment="1" applyProtection="1">
      <alignment horizontal="left" vertical="center" wrapText="1"/>
    </xf>
    <xf numFmtId="0" fontId="19" fillId="5" borderId="58" xfId="0" applyFont="1" applyFill="1" applyBorder="1" applyAlignment="1" applyProtection="1">
      <alignment horizontal="left" vertical="center" wrapText="1"/>
      <protection locked="0"/>
    </xf>
    <xf numFmtId="0" fontId="15" fillId="5" borderId="27" xfId="0" applyFont="1" applyFill="1" applyBorder="1" applyAlignment="1" applyProtection="1">
      <alignment horizontal="center" vertical="center" wrapText="1"/>
      <protection locked="0"/>
    </xf>
    <xf numFmtId="0" fontId="15" fillId="5" borderId="27" xfId="0" applyFont="1" applyFill="1" applyBorder="1" applyAlignment="1" applyProtection="1">
      <alignment horizontal="left" vertical="center" wrapText="1"/>
      <protection locked="0"/>
    </xf>
    <xf numFmtId="0" fontId="15" fillId="17" borderId="51" xfId="0" applyFont="1" applyFill="1" applyBorder="1" applyAlignment="1" applyProtection="1">
      <alignment horizontal="center" vertical="center" wrapText="1"/>
      <protection locked="0"/>
    </xf>
    <xf numFmtId="2" fontId="15" fillId="17" borderId="8" xfId="0" applyNumberFormat="1" applyFont="1" applyFill="1" applyBorder="1" applyAlignment="1" applyProtection="1">
      <alignment horizontal="center" vertical="center"/>
    </xf>
    <xf numFmtId="0" fontId="15" fillId="17" borderId="27" xfId="0" applyFont="1" applyFill="1" applyBorder="1" applyAlignment="1" applyProtection="1">
      <alignment horizontal="center" vertical="center"/>
      <protection locked="0"/>
    </xf>
    <xf numFmtId="0" fontId="15" fillId="17" borderId="8" xfId="0" applyFont="1" applyFill="1" applyBorder="1" applyAlignment="1" applyProtection="1">
      <alignment horizontal="center" vertical="center"/>
      <protection hidden="1"/>
    </xf>
    <xf numFmtId="0" fontId="15" fillId="17" borderId="8" xfId="0" applyFont="1" applyFill="1" applyBorder="1" applyAlignment="1" applyProtection="1">
      <alignment horizontal="left" vertical="center"/>
      <protection locked="0"/>
    </xf>
    <xf numFmtId="0" fontId="15" fillId="17" borderId="8" xfId="0" applyFont="1" applyFill="1" applyBorder="1" applyAlignment="1" applyProtection="1">
      <alignment horizontal="left" vertical="center"/>
      <protection hidden="1"/>
    </xf>
    <xf numFmtId="0" fontId="15" fillId="17" borderId="8" xfId="0" applyFont="1" applyFill="1" applyBorder="1" applyAlignment="1" applyProtection="1">
      <alignment horizontal="center" vertical="center"/>
      <protection locked="0"/>
    </xf>
    <xf numFmtId="2" fontId="15" fillId="17" borderId="27" xfId="0" applyNumberFormat="1" applyFont="1" applyFill="1" applyBorder="1" applyAlignment="1" applyProtection="1">
      <alignment horizontal="center" vertical="center"/>
      <protection hidden="1"/>
    </xf>
    <xf numFmtId="14" fontId="15" fillId="17" borderId="8" xfId="0" applyNumberFormat="1" applyFont="1" applyFill="1" applyBorder="1" applyAlignment="1" applyProtection="1">
      <alignment horizontal="center" vertical="center"/>
      <protection locked="0"/>
    </xf>
    <xf numFmtId="0" fontId="15" fillId="17" borderId="8" xfId="0" applyFont="1" applyFill="1" applyBorder="1" applyAlignment="1" applyProtection="1">
      <alignment horizontal="left" vertical="center" wrapText="1"/>
    </xf>
    <xf numFmtId="0" fontId="15" fillId="17" borderId="8" xfId="0" applyFont="1" applyFill="1" applyBorder="1" applyAlignment="1" applyProtection="1">
      <alignment horizontal="left" vertical="center" wrapText="1"/>
      <protection locked="0"/>
    </xf>
    <xf numFmtId="0" fontId="15" fillId="17" borderId="8" xfId="0" applyFont="1" applyFill="1" applyBorder="1" applyAlignment="1" applyProtection="1">
      <alignment horizontal="center" vertical="center" wrapText="1"/>
      <protection locked="0"/>
    </xf>
    <xf numFmtId="0" fontId="15" fillId="17" borderId="52" xfId="0" applyFont="1" applyFill="1" applyBorder="1" applyAlignment="1" applyProtection="1">
      <alignment horizontal="left" vertical="center"/>
      <protection locked="0"/>
    </xf>
    <xf numFmtId="0" fontId="15" fillId="17" borderId="9" xfId="0" applyFont="1" applyFill="1" applyBorder="1" applyAlignment="1" applyProtection="1">
      <alignment horizontal="left" vertical="center"/>
      <protection locked="0"/>
    </xf>
    <xf numFmtId="0" fontId="15" fillId="17" borderId="0" xfId="0" applyFont="1" applyFill="1" applyBorder="1" applyAlignment="1" applyProtection="1">
      <alignment horizontal="left" vertical="center"/>
      <protection locked="0"/>
    </xf>
    <xf numFmtId="0" fontId="19" fillId="17" borderId="8" xfId="0" applyFont="1" applyFill="1" applyBorder="1" applyAlignment="1" applyProtection="1">
      <alignment horizontal="left" vertical="center" wrapText="1"/>
      <protection locked="0"/>
    </xf>
    <xf numFmtId="0" fontId="27" fillId="17" borderId="0" xfId="0" applyFont="1" applyFill="1" applyBorder="1" applyAlignment="1" applyProtection="1">
      <alignment horizontal="left" vertical="center"/>
      <protection locked="0"/>
    </xf>
    <xf numFmtId="0" fontId="27" fillId="17" borderId="8" xfId="0" applyFont="1" applyFill="1" applyBorder="1" applyAlignment="1" applyProtection="1">
      <alignment horizontal="left" vertical="center" wrapText="1"/>
      <protection locked="0"/>
    </xf>
    <xf numFmtId="0" fontId="27" fillId="17" borderId="8" xfId="0" applyFont="1" applyFill="1" applyBorder="1" applyAlignment="1" applyProtection="1">
      <alignment horizontal="left" vertical="center"/>
      <protection locked="0"/>
    </xf>
    <xf numFmtId="14" fontId="27" fillId="17" borderId="8" xfId="0" applyNumberFormat="1" applyFont="1" applyFill="1" applyBorder="1" applyAlignment="1" applyProtection="1">
      <alignment horizontal="left" vertical="center"/>
      <protection locked="0"/>
    </xf>
    <xf numFmtId="0" fontId="27" fillId="17" borderId="9" xfId="0" applyFont="1" applyFill="1" applyBorder="1" applyAlignment="1" applyProtection="1">
      <alignment horizontal="left" vertical="center"/>
      <protection locked="0"/>
    </xf>
    <xf numFmtId="0" fontId="15" fillId="17" borderId="0" xfId="0" applyFont="1" applyFill="1" applyBorder="1" applyAlignment="1" applyProtection="1">
      <alignment horizontal="left" vertical="center" wrapText="1"/>
      <protection locked="0"/>
    </xf>
    <xf numFmtId="0" fontId="15" fillId="17" borderId="53" xfId="0" applyFont="1" applyFill="1" applyBorder="1" applyAlignment="1" applyProtection="1">
      <alignment horizontal="left" vertical="center"/>
      <protection locked="0"/>
    </xf>
    <xf numFmtId="0" fontId="27" fillId="17" borderId="8" xfId="0" applyFont="1" applyFill="1" applyBorder="1" applyAlignment="1" applyProtection="1">
      <alignment horizontal="center" vertical="center" wrapText="1"/>
      <protection locked="0"/>
    </xf>
    <xf numFmtId="0" fontId="27" fillId="17" borderId="52" xfId="0" applyFont="1" applyFill="1" applyBorder="1" applyAlignment="1" applyProtection="1">
      <alignment horizontal="left" vertical="center"/>
      <protection locked="0"/>
    </xf>
    <xf numFmtId="0" fontId="27" fillId="17" borderId="8" xfId="0" applyFont="1" applyFill="1" applyBorder="1" applyAlignment="1" applyProtection="1">
      <alignment horizontal="left" vertical="center" wrapText="1"/>
    </xf>
    <xf numFmtId="0" fontId="27" fillId="17" borderId="53" xfId="0" applyFont="1" applyFill="1" applyBorder="1" applyAlignment="1" applyProtection="1">
      <alignment horizontal="left" vertical="center"/>
      <protection locked="0"/>
    </xf>
    <xf numFmtId="14" fontId="15" fillId="17" borderId="8" xfId="0" applyNumberFormat="1" applyFont="1" applyFill="1" applyBorder="1" applyAlignment="1" applyProtection="1">
      <alignment horizontal="left" vertical="center"/>
      <protection locked="0"/>
    </xf>
    <xf numFmtId="0" fontId="7" fillId="5" borderId="8" xfId="0" applyFont="1" applyFill="1" applyBorder="1" applyAlignment="1">
      <alignment horizontal="center" vertical="center" wrapText="1"/>
    </xf>
    <xf numFmtId="0" fontId="15" fillId="0" borderId="8" xfId="0" applyFont="1" applyFill="1" applyBorder="1" applyAlignment="1" applyProtection="1">
      <alignment horizontal="left" vertical="center"/>
      <protection locked="0"/>
    </xf>
    <xf numFmtId="0" fontId="15" fillId="0" borderId="8" xfId="0" applyFont="1" applyFill="1" applyBorder="1" applyAlignment="1" applyProtection="1">
      <alignment horizontal="center" vertical="center"/>
      <protection hidden="1"/>
    </xf>
    <xf numFmtId="0" fontId="15" fillId="0" borderId="8" xfId="0" applyFont="1" applyFill="1" applyBorder="1" applyAlignment="1" applyProtection="1">
      <alignment horizontal="center" vertical="center" wrapText="1"/>
      <protection locked="0"/>
    </xf>
    <xf numFmtId="0" fontId="15" fillId="5" borderId="74" xfId="0" applyFont="1" applyFill="1" applyBorder="1" applyAlignment="1" applyProtection="1">
      <alignment horizontal="left" vertical="center"/>
      <protection locked="0"/>
    </xf>
    <xf numFmtId="0" fontId="15" fillId="5" borderId="51" xfId="0" applyFont="1" applyFill="1" applyBorder="1" applyAlignment="1" applyProtection="1">
      <alignment horizontal="left" vertical="center"/>
      <protection locked="0"/>
    </xf>
    <xf numFmtId="14" fontId="27" fillId="5" borderId="51" xfId="0" applyNumberFormat="1" applyFont="1" applyFill="1" applyBorder="1" applyAlignment="1" applyProtection="1">
      <alignment horizontal="left" vertical="center"/>
      <protection locked="0"/>
    </xf>
    <xf numFmtId="0" fontId="15" fillId="5" borderId="79" xfId="0" applyFont="1" applyFill="1" applyBorder="1" applyAlignment="1" applyProtection="1">
      <alignment horizontal="left" vertical="center"/>
      <protection hidden="1"/>
    </xf>
    <xf numFmtId="0" fontId="15" fillId="5" borderId="79" xfId="0" applyFont="1" applyFill="1" applyBorder="1" applyAlignment="1" applyProtection="1">
      <alignment horizontal="center" vertical="center"/>
      <protection locked="0"/>
    </xf>
    <xf numFmtId="14" fontId="15" fillId="5" borderId="79" xfId="0" applyNumberFormat="1" applyFont="1" applyFill="1" applyBorder="1" applyAlignment="1" applyProtection="1">
      <alignment horizontal="center" vertical="center"/>
      <protection locked="0"/>
    </xf>
    <xf numFmtId="0" fontId="15" fillId="5" borderId="79" xfId="0" applyFont="1" applyFill="1" applyBorder="1" applyAlignment="1" applyProtection="1">
      <alignment horizontal="center" vertical="center" wrapText="1"/>
      <protection locked="0"/>
    </xf>
    <xf numFmtId="0" fontId="15" fillId="5" borderId="79" xfId="0" applyFont="1" applyFill="1" applyBorder="1" applyAlignment="1" applyProtection="1">
      <alignment horizontal="left" vertical="center"/>
      <protection locked="0"/>
    </xf>
    <xf numFmtId="0" fontId="15" fillId="5" borderId="79" xfId="0" applyFont="1" applyFill="1" applyBorder="1" applyAlignment="1" applyProtection="1">
      <alignment horizontal="left" vertical="center" wrapText="1"/>
      <protection locked="0"/>
    </xf>
    <xf numFmtId="0" fontId="27" fillId="5" borderId="79" xfId="0" applyFont="1" applyFill="1" applyBorder="1" applyAlignment="1" applyProtection="1">
      <alignment horizontal="left" vertical="center"/>
      <protection locked="0"/>
    </xf>
    <xf numFmtId="0" fontId="27" fillId="5" borderId="79" xfId="0" applyFont="1" applyFill="1" applyBorder="1" applyAlignment="1" applyProtection="1">
      <alignment horizontal="left" vertical="center" wrapText="1"/>
    </xf>
    <xf numFmtId="0" fontId="27" fillId="5" borderId="79" xfId="0" applyFont="1" applyFill="1" applyBorder="1" applyAlignment="1" applyProtection="1">
      <alignment horizontal="center" vertical="center" wrapText="1"/>
      <protection locked="0"/>
    </xf>
    <xf numFmtId="0" fontId="31" fillId="0" borderId="79" xfId="0" applyFont="1" applyFill="1" applyBorder="1" applyAlignment="1">
      <alignment horizontal="center" vertical="center" wrapText="1"/>
    </xf>
    <xf numFmtId="2" fontId="15" fillId="0" borderId="79" xfId="0" applyNumberFormat="1" applyFont="1" applyFill="1" applyBorder="1" applyAlignment="1" applyProtection="1">
      <alignment horizontal="center" vertical="center"/>
    </xf>
    <xf numFmtId="0" fontId="31" fillId="0" borderId="79" xfId="0" applyFont="1" applyFill="1" applyBorder="1" applyAlignment="1">
      <alignment horizontal="center" vertical="center"/>
    </xf>
    <xf numFmtId="0" fontId="15" fillId="0" borderId="79" xfId="0" applyFont="1" applyFill="1" applyBorder="1" applyAlignment="1" applyProtection="1">
      <alignment horizontal="center" vertical="center"/>
      <protection hidden="1"/>
    </xf>
    <xf numFmtId="0" fontId="31" fillId="0" borderId="79" xfId="0" applyFont="1" applyFill="1" applyBorder="1" applyAlignment="1">
      <alignment vertical="center"/>
    </xf>
    <xf numFmtId="0" fontId="31" fillId="0" borderId="79" xfId="0" applyFont="1" applyFill="1" applyBorder="1" applyAlignment="1">
      <alignment vertical="center" wrapText="1"/>
    </xf>
    <xf numFmtId="0" fontId="32" fillId="0" borderId="79" xfId="0" applyFont="1" applyFill="1" applyBorder="1" applyAlignment="1">
      <alignment vertical="center" wrapText="1"/>
    </xf>
    <xf numFmtId="0" fontId="31" fillId="17" borderId="79" xfId="0" applyFont="1" applyFill="1" applyBorder="1" applyAlignment="1">
      <alignment horizontal="center" vertical="center" wrapText="1"/>
    </xf>
    <xf numFmtId="2" fontId="15" fillId="17" borderId="79" xfId="0" applyNumberFormat="1" applyFont="1" applyFill="1" applyBorder="1" applyAlignment="1" applyProtection="1">
      <alignment horizontal="center" vertical="center"/>
    </xf>
    <xf numFmtId="0" fontId="31" fillId="17" borderId="79" xfId="0" applyFont="1" applyFill="1" applyBorder="1" applyAlignment="1">
      <alignment horizontal="center" vertical="center"/>
    </xf>
    <xf numFmtId="0" fontId="15" fillId="17" borderId="79" xfId="0" applyFont="1" applyFill="1" applyBorder="1" applyAlignment="1" applyProtection="1">
      <alignment horizontal="center" vertical="center"/>
      <protection hidden="1"/>
    </xf>
    <xf numFmtId="0" fontId="31" fillId="17" borderId="79" xfId="0" applyFont="1" applyFill="1" applyBorder="1" applyAlignment="1">
      <alignment vertical="center"/>
    </xf>
    <xf numFmtId="0" fontId="15" fillId="17" borderId="79" xfId="0" applyFont="1" applyFill="1" applyBorder="1" applyAlignment="1" applyProtection="1">
      <alignment horizontal="left" vertical="center"/>
      <protection hidden="1"/>
    </xf>
    <xf numFmtId="0" fontId="15" fillId="17" borderId="79" xfId="0" applyFont="1" applyFill="1" applyBorder="1" applyAlignment="1" applyProtection="1">
      <alignment horizontal="center" vertical="center"/>
      <protection locked="0"/>
    </xf>
    <xf numFmtId="14" fontId="15" fillId="17" borderId="79" xfId="0" applyNumberFormat="1" applyFont="1" applyFill="1" applyBorder="1" applyAlignment="1" applyProtection="1">
      <alignment horizontal="center" vertical="center"/>
      <protection locked="0"/>
    </xf>
    <xf numFmtId="0" fontId="31" fillId="17" borderId="79" xfId="0" applyFont="1" applyFill="1" applyBorder="1" applyAlignment="1">
      <alignment vertical="center" wrapText="1"/>
    </xf>
    <xf numFmtId="0" fontId="32" fillId="17" borderId="79" xfId="0" applyFont="1" applyFill="1" applyBorder="1" applyAlignment="1">
      <alignment vertical="center" wrapText="1"/>
    </xf>
    <xf numFmtId="0" fontId="15" fillId="17" borderId="79" xfId="0" applyFont="1" applyFill="1" applyBorder="1" applyAlignment="1" applyProtection="1">
      <alignment horizontal="center" vertical="center" wrapText="1"/>
      <protection locked="0"/>
    </xf>
    <xf numFmtId="0" fontId="15" fillId="17" borderId="79" xfId="0" applyFont="1" applyFill="1" applyBorder="1" applyAlignment="1" applyProtection="1">
      <alignment horizontal="left" vertical="center"/>
      <protection locked="0"/>
    </xf>
    <xf numFmtId="0" fontId="15" fillId="17" borderId="79" xfId="0" applyFont="1" applyFill="1" applyBorder="1" applyAlignment="1" applyProtection="1">
      <alignment horizontal="left" vertical="center" wrapText="1"/>
      <protection locked="0"/>
    </xf>
    <xf numFmtId="0" fontId="15" fillId="17" borderId="74" xfId="0" applyFont="1" applyFill="1" applyBorder="1" applyAlignment="1" applyProtection="1">
      <alignment horizontal="left" vertical="center"/>
      <protection locked="0"/>
    </xf>
    <xf numFmtId="0" fontId="15" fillId="17" borderId="28" xfId="0" applyFont="1" applyFill="1" applyBorder="1" applyAlignment="1" applyProtection="1">
      <alignment horizontal="left" vertical="center"/>
      <protection locked="0"/>
    </xf>
    <xf numFmtId="0" fontId="15" fillId="17" borderId="51" xfId="0" applyFont="1" applyFill="1" applyBorder="1" applyAlignment="1" applyProtection="1">
      <alignment horizontal="left" vertical="center"/>
      <protection locked="0"/>
    </xf>
    <xf numFmtId="0" fontId="27" fillId="17" borderId="79" xfId="0" applyFont="1" applyFill="1" applyBorder="1" applyAlignment="1" applyProtection="1">
      <alignment horizontal="left" vertical="center"/>
      <protection locked="0"/>
    </xf>
    <xf numFmtId="0" fontId="27" fillId="17" borderId="79" xfId="0" applyFont="1" applyFill="1" applyBorder="1" applyAlignment="1" applyProtection="1">
      <alignment horizontal="left" vertical="center" wrapText="1"/>
    </xf>
    <xf numFmtId="0" fontId="27" fillId="17" borderId="79" xfId="0" applyFont="1" applyFill="1" applyBorder="1" applyAlignment="1" applyProtection="1">
      <alignment horizontal="center" vertical="center" wrapText="1"/>
      <protection locked="0"/>
    </xf>
    <xf numFmtId="14" fontId="27" fillId="17" borderId="51" xfId="0" applyNumberFormat="1" applyFont="1" applyFill="1" applyBorder="1" applyAlignment="1" applyProtection="1">
      <alignment horizontal="left" vertical="center"/>
      <protection locked="0"/>
    </xf>
    <xf numFmtId="0" fontId="15" fillId="0" borderId="51" xfId="0" applyFont="1" applyFill="1" applyBorder="1" applyAlignment="1" applyProtection="1">
      <alignment horizontal="center" vertical="center" wrapText="1"/>
      <protection locked="0"/>
    </xf>
    <xf numFmtId="2" fontId="15" fillId="0" borderId="8" xfId="0" applyNumberFormat="1" applyFont="1" applyFill="1" applyBorder="1" applyAlignment="1" applyProtection="1">
      <alignment horizontal="center" vertical="center"/>
    </xf>
    <xf numFmtId="0" fontId="15" fillId="0" borderId="27" xfId="0" applyFont="1" applyFill="1" applyBorder="1" applyAlignment="1" applyProtection="1">
      <alignment horizontal="center" vertical="center"/>
      <protection locked="0"/>
    </xf>
    <xf numFmtId="0" fontId="15" fillId="0" borderId="8" xfId="0" applyFont="1" applyFill="1" applyBorder="1" applyAlignment="1" applyProtection="1">
      <alignment horizontal="left" vertical="center"/>
      <protection hidden="1"/>
    </xf>
    <xf numFmtId="0" fontId="15" fillId="0" borderId="8" xfId="0" applyFont="1" applyFill="1" applyBorder="1" applyAlignment="1" applyProtection="1">
      <alignment horizontal="center" vertical="center"/>
      <protection locked="0"/>
    </xf>
    <xf numFmtId="2" fontId="15" fillId="0" borderId="27" xfId="0" applyNumberFormat="1" applyFont="1" applyFill="1" applyBorder="1" applyAlignment="1" applyProtection="1">
      <alignment horizontal="center" vertical="center"/>
      <protection hidden="1"/>
    </xf>
    <xf numFmtId="14" fontId="15" fillId="0" borderId="8" xfId="0" applyNumberFormat="1" applyFont="1" applyFill="1" applyBorder="1" applyAlignment="1" applyProtection="1">
      <alignment horizontal="center" vertical="center"/>
      <protection locked="0"/>
    </xf>
    <xf numFmtId="0" fontId="15" fillId="0" borderId="8" xfId="0" applyFont="1" applyFill="1" applyBorder="1" applyAlignment="1" applyProtection="1">
      <alignment horizontal="left" vertical="center" wrapText="1"/>
    </xf>
    <xf numFmtId="0" fontId="15" fillId="0" borderId="8" xfId="0" applyFont="1" applyFill="1" applyBorder="1" applyAlignment="1" applyProtection="1">
      <alignment horizontal="left" vertical="center" wrapText="1"/>
      <protection locked="0"/>
    </xf>
    <xf numFmtId="0" fontId="15" fillId="0" borderId="61" xfId="0" applyFont="1" applyFill="1" applyBorder="1" applyAlignment="1" applyProtection="1">
      <alignment horizontal="left" vertical="center"/>
      <protection locked="0"/>
    </xf>
    <xf numFmtId="0" fontId="15" fillId="0" borderId="9"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5" fillId="0" borderId="10" xfId="0" applyFont="1" applyFill="1" applyBorder="1" applyAlignment="1" applyProtection="1">
      <alignment horizontal="center" vertical="center" wrapText="1"/>
      <protection locked="0"/>
    </xf>
    <xf numFmtId="0" fontId="15" fillId="0" borderId="11" xfId="0" applyFont="1" applyFill="1" applyBorder="1" applyAlignment="1" applyProtection="1">
      <alignment horizontal="center" vertical="center" wrapText="1"/>
      <protection locked="0"/>
    </xf>
    <xf numFmtId="0" fontId="15" fillId="0" borderId="60" xfId="0" applyFont="1" applyFill="1" applyBorder="1" applyAlignment="1" applyProtection="1">
      <alignment horizontal="center" vertical="center" wrapText="1"/>
      <protection locked="0"/>
    </xf>
    <xf numFmtId="2" fontId="15" fillId="0" borderId="11" xfId="0" applyNumberFormat="1" applyFont="1" applyFill="1" applyBorder="1" applyAlignment="1" applyProtection="1">
      <alignment horizontal="center" vertical="center"/>
    </xf>
    <xf numFmtId="0" fontId="15" fillId="0" borderId="77" xfId="0" applyFont="1" applyFill="1" applyBorder="1" applyAlignment="1" applyProtection="1">
      <alignment horizontal="center" vertical="center"/>
      <protection locked="0"/>
    </xf>
    <xf numFmtId="0" fontId="15" fillId="0" borderId="11" xfId="0" applyFont="1" applyFill="1" applyBorder="1" applyAlignment="1" applyProtection="1">
      <alignment horizontal="center" vertical="center"/>
      <protection hidden="1"/>
    </xf>
    <xf numFmtId="0" fontId="15" fillId="0" borderId="11" xfId="0" applyFont="1" applyFill="1" applyBorder="1" applyAlignment="1" applyProtection="1">
      <alignment horizontal="left" vertical="center"/>
      <protection locked="0"/>
    </xf>
    <xf numFmtId="0" fontId="15" fillId="0" borderId="11" xfId="0" applyFont="1" applyFill="1" applyBorder="1" applyAlignment="1" applyProtection="1">
      <alignment horizontal="left" vertical="center"/>
      <protection hidden="1"/>
    </xf>
    <xf numFmtId="0" fontId="15" fillId="0" borderId="11" xfId="0" applyFont="1" applyFill="1" applyBorder="1" applyAlignment="1" applyProtection="1">
      <alignment horizontal="center" vertical="center"/>
      <protection locked="0"/>
    </xf>
    <xf numFmtId="2" fontId="15" fillId="0" borderId="77" xfId="0" applyNumberFormat="1" applyFont="1" applyFill="1" applyBorder="1" applyAlignment="1" applyProtection="1">
      <alignment horizontal="center" vertical="center"/>
      <protection hidden="1"/>
    </xf>
    <xf numFmtId="14" fontId="15" fillId="0" borderId="11" xfId="0" applyNumberFormat="1" applyFont="1" applyFill="1" applyBorder="1" applyAlignment="1" applyProtection="1">
      <alignment horizontal="center" vertical="center"/>
      <protection locked="0"/>
    </xf>
    <xf numFmtId="0" fontId="15" fillId="0" borderId="11" xfId="0" applyFont="1" applyFill="1" applyBorder="1" applyAlignment="1" applyProtection="1">
      <alignment horizontal="left" vertical="center" wrapText="1"/>
    </xf>
    <xf numFmtId="0" fontId="15" fillId="0" borderId="11" xfId="0" applyFont="1" applyFill="1" applyBorder="1" applyAlignment="1" applyProtection="1">
      <alignment horizontal="left" vertical="center" wrapText="1"/>
      <protection locked="0"/>
    </xf>
    <xf numFmtId="0" fontId="19" fillId="0" borderId="11" xfId="0" applyFont="1" applyFill="1" applyBorder="1" applyAlignment="1" applyProtection="1">
      <alignment horizontal="center" vertical="center" wrapText="1"/>
      <protection locked="0"/>
    </xf>
    <xf numFmtId="0" fontId="15" fillId="0" borderId="77" xfId="0" applyFont="1" applyFill="1" applyBorder="1" applyAlignment="1" applyProtection="1">
      <alignment horizontal="left" vertical="center"/>
      <protection locked="0"/>
    </xf>
    <xf numFmtId="0" fontId="15" fillId="0" borderId="12" xfId="0" applyFont="1" applyFill="1" applyBorder="1" applyAlignment="1" applyProtection="1">
      <alignment horizontal="left" vertical="center"/>
      <protection locked="0"/>
    </xf>
    <xf numFmtId="2" fontId="30" fillId="0" borderId="1" xfId="0" applyNumberFormat="1" applyFont="1" applyBorder="1" applyAlignment="1">
      <alignment horizontal="center" vertical="center"/>
    </xf>
    <xf numFmtId="2" fontId="20" fillId="0" borderId="0" xfId="0" applyNumberFormat="1" applyFont="1"/>
    <xf numFmtId="0" fontId="6" fillId="5" borderId="8" xfId="0" applyFont="1" applyFill="1" applyBorder="1" applyAlignment="1">
      <alignment horizontal="center" vertical="center" wrapText="1"/>
    </xf>
    <xf numFmtId="0" fontId="6" fillId="5" borderId="8" xfId="0" applyFont="1" applyFill="1" applyBorder="1" applyAlignment="1">
      <alignment horizontal="center"/>
    </xf>
    <xf numFmtId="0" fontId="18" fillId="5" borderId="1" xfId="5" applyFont="1" applyFill="1" applyBorder="1" applyAlignment="1">
      <alignment horizontal="center" vertical="center" wrapText="1"/>
    </xf>
    <xf numFmtId="0" fontId="18" fillId="5" borderId="1" xfId="5" applyFont="1" applyFill="1" applyBorder="1" applyAlignment="1">
      <alignment horizontal="center" vertical="center"/>
    </xf>
    <xf numFmtId="14" fontId="18" fillId="5" borderId="1" xfId="5" applyNumberFormat="1" applyFont="1" applyFill="1" applyBorder="1" applyAlignment="1">
      <alignment horizontal="center" vertical="center"/>
    </xf>
    <xf numFmtId="0" fontId="17" fillId="11" borderId="1" xfId="5" applyFont="1" applyFill="1" applyBorder="1" applyAlignment="1" applyProtection="1">
      <alignment horizontal="center" vertical="center" textRotation="90" wrapText="1"/>
      <protection locked="0"/>
    </xf>
    <xf numFmtId="0" fontId="5" fillId="5" borderId="8" xfId="0" applyFont="1" applyFill="1" applyBorder="1" applyAlignment="1">
      <alignment horizontal="center"/>
    </xf>
    <xf numFmtId="0" fontId="15" fillId="5" borderId="7" xfId="0" applyFont="1" applyFill="1" applyBorder="1" applyAlignment="1" applyProtection="1">
      <alignment horizontal="center" vertical="center"/>
      <protection locked="0"/>
    </xf>
    <xf numFmtId="1" fontId="15" fillId="5" borderId="51" xfId="0" applyNumberFormat="1" applyFont="1" applyFill="1" applyBorder="1" applyAlignment="1" applyProtection="1">
      <alignment horizontal="center" vertical="center" wrapText="1"/>
      <protection locked="0"/>
    </xf>
    <xf numFmtId="14" fontId="15" fillId="5" borderId="8" xfId="0" applyNumberFormat="1" applyFont="1" applyFill="1" applyBorder="1" applyAlignment="1" applyProtection="1">
      <alignment horizontal="left" vertical="center"/>
      <protection locked="0"/>
    </xf>
    <xf numFmtId="0" fontId="33" fillId="0" borderId="1" xfId="0" applyFont="1" applyBorder="1" applyAlignment="1">
      <alignment horizontal="left" vertical="center" wrapText="1" readingOrder="1"/>
    </xf>
    <xf numFmtId="0" fontId="33" fillId="0" borderId="1" xfId="0" applyFont="1" applyBorder="1" applyAlignment="1">
      <alignment horizontal="center" vertical="center" wrapText="1" readingOrder="1"/>
    </xf>
    <xf numFmtId="0" fontId="33" fillId="0" borderId="0" xfId="0" applyFont="1" applyFill="1" applyBorder="1" applyAlignment="1">
      <alignment horizontal="left" vertical="center" wrapText="1" readingOrder="1"/>
    </xf>
    <xf numFmtId="0" fontId="34" fillId="0" borderId="0" xfId="0" applyFont="1" applyFill="1" applyBorder="1" applyAlignment="1">
      <alignment horizontal="left" vertical="center" wrapText="1" readingOrder="1"/>
    </xf>
    <xf numFmtId="0" fontId="0" fillId="0" borderId="0" xfId="0" applyAlignment="1">
      <alignment vertical="center"/>
    </xf>
    <xf numFmtId="0" fontId="35" fillId="18" borderId="1" xfId="0" applyFont="1" applyFill="1" applyBorder="1" applyAlignment="1">
      <alignment vertical="center" wrapText="1"/>
    </xf>
    <xf numFmtId="0" fontId="35" fillId="18" borderId="1" xfId="0" applyFont="1" applyFill="1" applyBorder="1" applyAlignment="1">
      <alignment horizontal="center" vertical="center" wrapText="1"/>
    </xf>
    <xf numFmtId="49" fontId="19" fillId="12" borderId="6" xfId="0" applyNumberFormat="1" applyFont="1" applyFill="1" applyBorder="1" applyAlignment="1">
      <alignment horizontal="center" vertical="center" wrapText="1"/>
    </xf>
    <xf numFmtId="49" fontId="19" fillId="5" borderId="8" xfId="0" applyNumberFormat="1" applyFont="1" applyFill="1" applyBorder="1" applyAlignment="1">
      <alignment horizontal="center" vertical="center" wrapText="1"/>
    </xf>
    <xf numFmtId="49" fontId="19" fillId="12" borderId="8"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0" fontId="0" fillId="0" borderId="0" xfId="0" applyFill="1"/>
    <xf numFmtId="0" fontId="13" fillId="0" borderId="0" xfId="0" applyFont="1" applyFill="1" applyBorder="1" applyAlignment="1"/>
    <xf numFmtId="0" fontId="0" fillId="0" borderId="0" xfId="0" applyFill="1" applyBorder="1"/>
    <xf numFmtId="0" fontId="15"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0" xfId="0" applyFont="1" applyFill="1" applyBorder="1" applyAlignment="1">
      <alignment vertical="center" wrapText="1"/>
    </xf>
    <xf numFmtId="0" fontId="17" fillId="0" borderId="0" xfId="0" applyNumberFormat="1" applyFont="1" applyFill="1" applyBorder="1" applyAlignment="1" applyProtection="1">
      <alignment horizontal="center" vertical="center" wrapText="1"/>
      <protection locked="0"/>
    </xf>
    <xf numFmtId="0" fontId="36" fillId="0" borderId="0" xfId="0" applyFont="1"/>
    <xf numFmtId="0" fontId="37" fillId="0" borderId="0" xfId="0" applyFont="1" applyBorder="1" applyAlignment="1" applyProtection="1">
      <alignment horizontal="left" vertical="center" wrapText="1"/>
      <protection locked="0"/>
    </xf>
    <xf numFmtId="0" fontId="37" fillId="0" borderId="0" xfId="0" applyFont="1" applyBorder="1" applyAlignment="1" applyProtection="1">
      <alignment horizontal="center" vertical="center" wrapText="1"/>
      <protection locked="0"/>
    </xf>
    <xf numFmtId="0" fontId="40" fillId="0" borderId="1" xfId="0" applyFont="1" applyBorder="1" applyAlignment="1">
      <alignment horizontal="center" vertical="center"/>
    </xf>
    <xf numFmtId="0" fontId="39" fillId="0" borderId="0" xfId="0" applyFont="1" applyFill="1" applyBorder="1" applyAlignment="1" applyProtection="1">
      <alignment horizontal="left" vertical="center"/>
      <protection hidden="1"/>
    </xf>
    <xf numFmtId="0" fontId="39" fillId="0" borderId="0" xfId="0" applyFont="1" applyFill="1" applyBorder="1" applyAlignment="1" applyProtection="1">
      <alignment horizontal="left" vertical="center"/>
      <protection locked="0"/>
    </xf>
    <xf numFmtId="0" fontId="39" fillId="0" borderId="0" xfId="0" applyFont="1" applyFill="1" applyBorder="1" applyAlignment="1" applyProtection="1">
      <alignment horizontal="left" vertical="center" wrapText="1"/>
      <protection locked="0"/>
    </xf>
    <xf numFmtId="0" fontId="39" fillId="0" borderId="0" xfId="0" applyFont="1" applyFill="1"/>
    <xf numFmtId="0" fontId="4" fillId="0" borderId="0" xfId="0" applyFont="1" applyBorder="1" applyAlignment="1" applyProtection="1">
      <alignment vertical="center" wrapText="1"/>
      <protection locked="0"/>
    </xf>
    <xf numFmtId="0" fontId="44" fillId="0" borderId="1" xfId="0" applyFont="1" applyBorder="1" applyAlignment="1">
      <alignment horizontal="center" vertical="center"/>
    </xf>
    <xf numFmtId="0" fontId="38" fillId="0" borderId="0" xfId="0" applyFont="1" applyAlignment="1">
      <alignment wrapText="1"/>
    </xf>
    <xf numFmtId="0" fontId="37" fillId="0" borderId="0" xfId="0" applyFont="1" applyBorder="1" applyAlignment="1" applyProtection="1">
      <alignment horizontal="left" vertical="center" wrapText="1"/>
      <protection hidden="1"/>
    </xf>
    <xf numFmtId="0" fontId="37" fillId="0" borderId="0" xfId="0" applyFont="1" applyBorder="1" applyAlignment="1" applyProtection="1">
      <alignment horizontal="center" vertical="center" wrapText="1"/>
      <protection hidden="1"/>
    </xf>
    <xf numFmtId="0" fontId="45" fillId="0" borderId="1" xfId="0" applyFont="1" applyBorder="1" applyAlignment="1">
      <alignment horizontal="center" vertical="center"/>
    </xf>
    <xf numFmtId="0" fontId="19" fillId="0" borderId="0" xfId="0" applyFont="1"/>
    <xf numFmtId="0" fontId="45" fillId="5" borderId="1" xfId="0" applyFont="1" applyFill="1" applyBorder="1" applyAlignment="1" applyProtection="1">
      <alignment horizontal="left" vertical="center" wrapText="1"/>
      <protection locked="0"/>
    </xf>
    <xf numFmtId="0" fontId="45" fillId="5" borderId="1" xfId="0" applyFont="1" applyFill="1" applyBorder="1" applyAlignment="1" applyProtection="1">
      <alignment vertical="center" wrapText="1"/>
      <protection locked="0"/>
    </xf>
    <xf numFmtId="0" fontId="45" fillId="5" borderId="1" xfId="0" applyFont="1" applyFill="1" applyBorder="1" applyAlignment="1" applyProtection="1">
      <alignment horizontal="center" vertical="center" wrapText="1"/>
      <protection locked="0"/>
    </xf>
    <xf numFmtId="0" fontId="44" fillId="5" borderId="1" xfId="0" applyFont="1" applyFill="1" applyBorder="1" applyAlignment="1">
      <alignment horizontal="center" vertical="center"/>
    </xf>
    <xf numFmtId="0" fontId="44" fillId="5" borderId="1" xfId="0" applyFont="1" applyFill="1" applyBorder="1" applyAlignment="1" applyProtection="1">
      <alignment horizontal="left" vertical="center" wrapText="1"/>
      <protection locked="0"/>
    </xf>
    <xf numFmtId="0" fontId="45" fillId="5" borderId="1" xfId="0" applyFont="1" applyFill="1" applyBorder="1" applyAlignment="1" applyProtection="1">
      <alignment horizontal="left" vertical="center"/>
      <protection locked="0"/>
    </xf>
    <xf numFmtId="0" fontId="44" fillId="5" borderId="1" xfId="0" applyFont="1" applyFill="1" applyBorder="1" applyAlignment="1">
      <alignment horizontal="left" vertical="center" wrapText="1"/>
    </xf>
    <xf numFmtId="0" fontId="18" fillId="5" borderId="1" xfId="0" applyFont="1" applyFill="1" applyBorder="1" applyAlignment="1">
      <alignment horizontal="left" vertical="center" wrapText="1"/>
    </xf>
    <xf numFmtId="0" fontId="45" fillId="0" borderId="1" xfId="0" applyFont="1" applyFill="1" applyBorder="1" applyAlignment="1" applyProtection="1">
      <alignment horizontal="left" vertical="center" wrapText="1"/>
      <protection locked="0"/>
    </xf>
    <xf numFmtId="0" fontId="45" fillId="0" borderId="1" xfId="0" applyFont="1" applyFill="1" applyBorder="1" applyAlignment="1" applyProtection="1">
      <alignment vertical="center" wrapText="1"/>
      <protection locked="0"/>
    </xf>
    <xf numFmtId="0" fontId="45" fillId="0" borderId="1" xfId="0" applyFont="1" applyFill="1" applyBorder="1" applyAlignment="1" applyProtection="1">
      <alignment horizontal="center" vertical="center" wrapText="1"/>
      <protection locked="0"/>
    </xf>
    <xf numFmtId="0" fontId="44" fillId="0" borderId="1" xfId="0" applyFont="1" applyFill="1" applyBorder="1" applyAlignment="1">
      <alignment horizontal="center" vertical="center"/>
    </xf>
    <xf numFmtId="0" fontId="38" fillId="0" borderId="0" xfId="0" applyFont="1" applyFill="1" applyAlignment="1">
      <alignment wrapText="1"/>
    </xf>
    <xf numFmtId="0" fontId="37" fillId="0" borderId="0" xfId="0" applyFont="1" applyFill="1" applyBorder="1" applyAlignment="1" applyProtection="1">
      <alignment horizontal="left" vertical="center" wrapText="1"/>
      <protection locked="0"/>
    </xf>
    <xf numFmtId="0" fontId="38" fillId="0" borderId="0" xfId="0" applyFont="1" applyAlignment="1">
      <alignment vertical="top" wrapText="1"/>
    </xf>
    <xf numFmtId="0" fontId="37" fillId="0" borderId="0" xfId="0" applyFont="1" applyBorder="1" applyAlignment="1" applyProtection="1">
      <alignment horizontal="left" vertical="top" wrapText="1"/>
      <protection locked="0"/>
    </xf>
    <xf numFmtId="0" fontId="38" fillId="0" borderId="0" xfId="0" applyFont="1" applyFill="1" applyAlignment="1">
      <alignment vertical="top" wrapText="1"/>
    </xf>
    <xf numFmtId="0" fontId="37" fillId="0" borderId="0" xfId="0" applyFont="1" applyFill="1" applyBorder="1" applyAlignment="1" applyProtection="1">
      <alignment horizontal="left" vertical="top" wrapText="1"/>
      <protection locked="0"/>
    </xf>
    <xf numFmtId="0" fontId="42" fillId="0" borderId="0" xfId="0" applyFont="1" applyFill="1" applyAlignment="1"/>
    <xf numFmtId="0" fontId="43" fillId="19" borderId="1" xfId="0" applyFont="1" applyFill="1" applyBorder="1" applyAlignment="1"/>
    <xf numFmtId="0" fontId="43" fillId="19" borderId="1" xfId="0" applyFont="1" applyFill="1" applyBorder="1" applyAlignment="1">
      <alignment wrapText="1"/>
    </xf>
    <xf numFmtId="0" fontId="43" fillId="19" borderId="1" xfId="0" applyFont="1" applyFill="1" applyBorder="1" applyAlignment="1">
      <alignment horizontal="center"/>
    </xf>
    <xf numFmtId="0" fontId="43" fillId="19" borderId="1" xfId="0" applyFont="1" applyFill="1" applyBorder="1" applyAlignment="1">
      <alignment horizontal="center" wrapText="1"/>
    </xf>
    <xf numFmtId="14" fontId="43" fillId="19" borderId="0" xfId="0" applyNumberFormat="1" applyFont="1" applyFill="1" applyAlignment="1">
      <alignment horizontal="left" vertical="center" wrapText="1"/>
    </xf>
    <xf numFmtId="0" fontId="23" fillId="19" borderId="0" xfId="0" applyFont="1" applyFill="1" applyAlignment="1">
      <alignment vertical="center" wrapText="1"/>
    </xf>
    <xf numFmtId="0" fontId="15" fillId="19" borderId="0" xfId="0" applyFont="1" applyFill="1" applyAlignment="1">
      <alignment vertical="center" wrapText="1"/>
    </xf>
    <xf numFmtId="0" fontId="15" fillId="19" borderId="0" xfId="0" applyFont="1" applyFill="1" applyAlignment="1">
      <alignment vertical="center"/>
    </xf>
    <xf numFmtId="0" fontId="43" fillId="19" borderId="0" xfId="0" applyFont="1" applyFill="1" applyAlignment="1">
      <alignment horizontal="center" vertical="center" wrapText="1"/>
    </xf>
    <xf numFmtId="49" fontId="43" fillId="19" borderId="0" xfId="0" applyNumberFormat="1" applyFont="1" applyFill="1" applyAlignment="1">
      <alignment vertical="center"/>
    </xf>
    <xf numFmtId="0" fontId="43" fillId="19" borderId="0" xfId="0" applyFont="1" applyFill="1" applyAlignment="1">
      <alignment horizontal="right" vertical="center" wrapText="1"/>
    </xf>
    <xf numFmtId="0" fontId="43" fillId="19" borderId="1" xfId="0" applyFont="1" applyFill="1" applyBorder="1" applyAlignment="1">
      <alignment horizontal="center" vertical="center" wrapText="1"/>
    </xf>
    <xf numFmtId="0" fontId="44" fillId="0" borderId="0" xfId="0" applyFont="1"/>
    <xf numFmtId="0" fontId="43" fillId="19" borderId="2" xfId="0" applyFont="1" applyFill="1" applyBorder="1" applyAlignment="1">
      <alignment horizontal="center" vertical="center"/>
    </xf>
    <xf numFmtId="0" fontId="47" fillId="0" borderId="0" xfId="0" applyFont="1" applyFill="1" applyAlignment="1">
      <alignment wrapText="1"/>
    </xf>
    <xf numFmtId="0" fontId="23" fillId="0" borderId="0" xfId="0" applyFont="1" applyFill="1" applyBorder="1" applyAlignment="1" applyProtection="1">
      <alignment horizontal="left" vertical="center" wrapText="1"/>
      <protection locked="0"/>
    </xf>
    <xf numFmtId="0" fontId="48" fillId="19" borderId="1" xfId="0" applyFont="1" applyFill="1" applyBorder="1" applyAlignment="1">
      <alignment horizontal="center" vertical="center" wrapText="1"/>
    </xf>
    <xf numFmtId="0" fontId="38" fillId="0" borderId="0" xfId="0" applyFont="1" applyAlignment="1">
      <alignment vertical="center" wrapText="1"/>
    </xf>
    <xf numFmtId="0" fontId="41" fillId="19" borderId="53" xfId="0" applyFont="1" applyFill="1" applyBorder="1" applyAlignment="1">
      <alignment horizontal="center"/>
    </xf>
    <xf numFmtId="0" fontId="45" fillId="0" borderId="1" xfId="0" applyFont="1" applyFill="1" applyBorder="1" applyAlignment="1" applyProtection="1">
      <alignment horizontal="left" vertical="top" wrapText="1"/>
      <protection locked="0"/>
    </xf>
    <xf numFmtId="0" fontId="45" fillId="0" borderId="1" xfId="0" applyFont="1" applyFill="1" applyBorder="1" applyAlignment="1" applyProtection="1">
      <alignment horizontal="center" vertical="top" wrapText="1"/>
      <protection locked="0"/>
    </xf>
    <xf numFmtId="14" fontId="45" fillId="0" borderId="1" xfId="0" applyNumberFormat="1" applyFont="1" applyFill="1" applyBorder="1" applyAlignment="1">
      <alignment horizontal="center" vertical="top" wrapText="1"/>
    </xf>
    <xf numFmtId="0" fontId="45" fillId="0" borderId="1" xfId="0" applyFont="1" applyFill="1" applyBorder="1" applyAlignment="1">
      <alignment horizontal="left" vertical="top" wrapText="1"/>
    </xf>
    <xf numFmtId="14" fontId="45" fillId="0" borderId="1" xfId="0" applyNumberFormat="1" applyFont="1" applyFill="1" applyBorder="1" applyAlignment="1">
      <alignment horizontal="left" vertical="center" wrapText="1"/>
    </xf>
    <xf numFmtId="14" fontId="45" fillId="0" borderId="1" xfId="0" applyNumberFormat="1" applyFont="1" applyFill="1" applyBorder="1" applyAlignment="1">
      <alignment horizontal="left" wrapText="1"/>
    </xf>
    <xf numFmtId="0" fontId="45" fillId="0" borderId="1" xfId="0" applyFont="1" applyFill="1" applyBorder="1" applyAlignment="1">
      <alignment horizontal="center" vertical="center" wrapText="1"/>
    </xf>
    <xf numFmtId="0" fontId="44" fillId="0" borderId="1" xfId="0" applyFont="1" applyFill="1" applyBorder="1" applyAlignment="1" applyProtection="1">
      <alignment horizontal="center" vertical="top" wrapText="1"/>
      <protection locked="0"/>
    </xf>
    <xf numFmtId="0" fontId="45" fillId="0" borderId="1" xfId="0" applyFont="1" applyFill="1" applyBorder="1" applyAlignment="1">
      <alignment horizontal="left" vertical="center" wrapText="1"/>
    </xf>
    <xf numFmtId="0" fontId="44" fillId="0" borderId="1" xfId="0" applyFont="1" applyFill="1" applyBorder="1" applyAlignment="1" applyProtection="1">
      <alignment horizontal="left" vertical="top" wrapText="1"/>
      <protection locked="0"/>
    </xf>
    <xf numFmtId="0" fontId="44" fillId="0" borderId="1" xfId="0" applyFont="1" applyFill="1" applyBorder="1" applyAlignment="1" applyProtection="1">
      <alignment horizontal="center" vertical="center" wrapText="1"/>
      <protection locked="0"/>
    </xf>
    <xf numFmtId="14" fontId="44" fillId="0" borderId="1" xfId="0" applyNumberFormat="1" applyFont="1" applyFill="1" applyBorder="1" applyAlignment="1">
      <alignment horizontal="center" vertical="top" wrapText="1"/>
    </xf>
    <xf numFmtId="0" fontId="44" fillId="0" borderId="1" xfId="0" applyFont="1" applyFill="1" applyBorder="1" applyAlignment="1">
      <alignment horizontal="center" vertical="center" wrapText="1"/>
    </xf>
    <xf numFmtId="0" fontId="44" fillId="0" borderId="1" xfId="0" applyFont="1" applyFill="1" applyBorder="1" applyAlignment="1">
      <alignment horizontal="left" vertical="top" wrapText="1"/>
    </xf>
    <xf numFmtId="14" fontId="45" fillId="0" borderId="1" xfId="0" applyNumberFormat="1" applyFont="1" applyFill="1" applyBorder="1" applyAlignment="1">
      <alignment horizontal="center" vertical="center" wrapText="1"/>
    </xf>
    <xf numFmtId="0" fontId="45" fillId="0" borderId="1" xfId="0" applyFont="1" applyFill="1" applyBorder="1" applyAlignment="1" applyProtection="1">
      <alignment horizontal="center" vertical="center" wrapText="1"/>
      <protection hidden="1"/>
    </xf>
    <xf numFmtId="0" fontId="45" fillId="0" borderId="1" xfId="0" applyFont="1" applyFill="1" applyBorder="1" applyAlignment="1">
      <alignment vertical="top" wrapText="1"/>
    </xf>
    <xf numFmtId="0" fontId="45" fillId="0" borderId="1" xfId="0" applyFont="1" applyFill="1" applyBorder="1" applyAlignment="1" applyProtection="1">
      <alignment horizontal="left" vertical="top" wrapText="1"/>
      <protection hidden="1"/>
    </xf>
    <xf numFmtId="0" fontId="37" fillId="0" borderId="0" xfId="0" applyFont="1" applyFill="1" applyBorder="1" applyAlignment="1" applyProtection="1">
      <alignment horizontal="left" vertical="center" wrapText="1"/>
      <protection hidden="1"/>
    </xf>
    <xf numFmtId="0" fontId="37" fillId="0" borderId="0" xfId="0" applyFont="1" applyFill="1" applyBorder="1" applyAlignment="1" applyProtection="1">
      <alignment horizontal="center" vertical="center" wrapText="1"/>
      <protection locked="0"/>
    </xf>
    <xf numFmtId="0" fontId="37" fillId="0" borderId="0" xfId="0" applyFont="1" applyFill="1" applyBorder="1" applyAlignment="1" applyProtection="1">
      <alignment horizontal="center" vertical="center" wrapText="1"/>
      <protection hidden="1"/>
    </xf>
    <xf numFmtId="0" fontId="43" fillId="19" borderId="2" xfId="0" applyFont="1" applyFill="1" applyBorder="1" applyAlignment="1">
      <alignment horizontal="center"/>
    </xf>
    <xf numFmtId="0" fontId="50" fillId="20" borderId="1" xfId="0" applyFont="1" applyFill="1" applyBorder="1" applyAlignment="1">
      <alignment vertical="center" wrapText="1"/>
    </xf>
    <xf numFmtId="0" fontId="50" fillId="20" borderId="1" xfId="0" applyFont="1" applyFill="1" applyBorder="1" applyAlignment="1">
      <alignment horizontal="center" vertical="center"/>
    </xf>
    <xf numFmtId="0" fontId="50" fillId="20" borderId="1" xfId="0" applyFont="1" applyFill="1" applyBorder="1" applyAlignment="1">
      <alignment vertical="center"/>
    </xf>
    <xf numFmtId="0" fontId="15" fillId="20" borderId="1" xfId="0" applyFont="1" applyFill="1" applyBorder="1"/>
    <xf numFmtId="0" fontId="31" fillId="20" borderId="1" xfId="0" applyFont="1" applyFill="1" applyBorder="1" applyAlignment="1">
      <alignment vertical="center"/>
    </xf>
    <xf numFmtId="0" fontId="44" fillId="0" borderId="1" xfId="0" applyFont="1" applyFill="1" applyBorder="1" applyAlignment="1">
      <alignment horizontal="left" vertical="center" wrapText="1"/>
    </xf>
    <xf numFmtId="0" fontId="4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 fillId="0"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center"/>
      <protection hidden="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43" fillId="19" borderId="85" xfId="0" applyFont="1" applyFill="1" applyBorder="1" applyAlignment="1">
      <alignment horizontal="center" vertical="center"/>
    </xf>
    <xf numFmtId="0" fontId="43" fillId="19" borderId="52" xfId="0" applyFont="1" applyFill="1" applyBorder="1" applyAlignment="1">
      <alignment horizontal="center" vertical="center"/>
    </xf>
    <xf numFmtId="0" fontId="43" fillId="19" borderId="86" xfId="0" applyFont="1" applyFill="1" applyBorder="1" applyAlignment="1">
      <alignment horizontal="center" vertical="center"/>
    </xf>
    <xf numFmtId="0" fontId="57" fillId="5" borderId="1" xfId="0" applyFont="1" applyFill="1" applyBorder="1" applyAlignment="1" applyProtection="1">
      <alignment horizontal="left" vertical="center" wrapText="1"/>
      <protection locked="0"/>
    </xf>
    <xf numFmtId="0" fontId="57" fillId="5" borderId="1" xfId="0" applyFont="1" applyFill="1" applyBorder="1" applyAlignment="1" applyProtection="1">
      <alignment vertical="center" wrapText="1"/>
      <protection locked="0"/>
    </xf>
    <xf numFmtId="0" fontId="57" fillId="5" borderId="1" xfId="0" applyFont="1" applyFill="1" applyBorder="1" applyAlignment="1" applyProtection="1">
      <alignment horizontal="center" vertical="center" wrapText="1"/>
      <protection locked="0"/>
    </xf>
    <xf numFmtId="0" fontId="57" fillId="5" borderId="1" xfId="0" applyFont="1" applyFill="1" applyBorder="1" applyAlignment="1">
      <alignment horizontal="center" vertical="center"/>
    </xf>
    <xf numFmtId="0" fontId="57" fillId="5" borderId="1" xfId="0" applyFont="1" applyFill="1" applyBorder="1" applyAlignment="1">
      <alignment horizontal="center" vertical="center" wrapText="1"/>
    </xf>
    <xf numFmtId="0" fontId="57" fillId="0" borderId="1" xfId="0" applyFont="1" applyFill="1" applyBorder="1" applyAlignment="1" applyProtection="1">
      <alignment horizontal="left" vertical="top" wrapText="1"/>
      <protection locked="0"/>
    </xf>
    <xf numFmtId="0" fontId="57" fillId="0" borderId="1" xfId="0" applyFont="1" applyFill="1" applyBorder="1" applyAlignment="1" applyProtection="1">
      <alignment horizontal="center" vertical="center" wrapText="1"/>
      <protection locked="0"/>
    </xf>
    <xf numFmtId="0" fontId="57" fillId="0" borderId="1" xfId="0" applyFont="1" applyFill="1" applyBorder="1" applyAlignment="1" applyProtection="1">
      <alignment horizontal="center" vertical="top" wrapText="1"/>
      <protection locked="0"/>
    </xf>
    <xf numFmtId="14" fontId="57" fillId="0" borderId="1" xfId="0" applyNumberFormat="1" applyFont="1" applyFill="1" applyBorder="1" applyAlignment="1">
      <alignment horizontal="center" vertical="top" wrapText="1"/>
    </xf>
    <xf numFmtId="0" fontId="57" fillId="0" borderId="1" xfId="0" applyFont="1" applyFill="1" applyBorder="1" applyAlignment="1">
      <alignment horizontal="left" vertical="top" wrapText="1"/>
    </xf>
    <xf numFmtId="0" fontId="56" fillId="0" borderId="1" xfId="0" applyFont="1" applyFill="1" applyBorder="1" applyAlignment="1">
      <alignment horizontal="center" vertical="center" wrapText="1"/>
    </xf>
    <xf numFmtId="0" fontId="56" fillId="0" borderId="1" xfId="0" applyFont="1" applyFill="1" applyBorder="1" applyAlignment="1" applyProtection="1">
      <alignment horizontal="left" vertical="top" wrapText="1"/>
      <protection locked="0"/>
    </xf>
    <xf numFmtId="0" fontId="56" fillId="0" borderId="1" xfId="0" applyFont="1" applyFill="1" applyBorder="1" applyAlignment="1">
      <alignment horizontal="left" vertical="center" wrapText="1"/>
    </xf>
    <xf numFmtId="0" fontId="58" fillId="0" borderId="1" xfId="0" applyFont="1" applyFill="1" applyBorder="1" applyAlignment="1">
      <alignment horizontal="center" vertical="center" wrapText="1"/>
    </xf>
    <xf numFmtId="0" fontId="1" fillId="0" borderId="0" xfId="0" applyFont="1" applyAlignment="1">
      <alignment vertical="center"/>
    </xf>
    <xf numFmtId="0" fontId="22" fillId="21" borderId="87" xfId="0" applyFont="1" applyFill="1" applyBorder="1" applyAlignment="1">
      <alignment vertical="center" wrapText="1"/>
    </xf>
    <xf numFmtId="0" fontId="22" fillId="21" borderId="88" xfId="0" applyFont="1" applyFill="1" applyBorder="1" applyAlignment="1">
      <alignment vertical="center" wrapText="1"/>
    </xf>
    <xf numFmtId="0" fontId="22" fillId="21" borderId="89" xfId="0" applyFont="1" applyFill="1" applyBorder="1" applyAlignment="1">
      <alignment vertical="center" wrapText="1"/>
    </xf>
    <xf numFmtId="0" fontId="1" fillId="0" borderId="90" xfId="0" applyFont="1" applyBorder="1" applyAlignment="1">
      <alignment vertical="center" wrapText="1"/>
    </xf>
    <xf numFmtId="0" fontId="1" fillId="0" borderId="91" xfId="0" applyFont="1" applyBorder="1" applyAlignment="1">
      <alignment vertical="center" wrapText="1"/>
    </xf>
    <xf numFmtId="14" fontId="1" fillId="0" borderId="92" xfId="0" applyNumberFormat="1" applyFont="1" applyBorder="1" applyAlignment="1">
      <alignment vertical="center" wrapText="1"/>
    </xf>
    <xf numFmtId="0" fontId="14" fillId="21" borderId="93" xfId="0" applyFont="1" applyFill="1" applyBorder="1" applyAlignment="1">
      <alignment vertical="center" wrapText="1"/>
    </xf>
    <xf numFmtId="0" fontId="22" fillId="21" borderId="94" xfId="0" applyFont="1" applyFill="1" applyBorder="1" applyAlignment="1">
      <alignment horizontal="center" vertical="center" wrapText="1"/>
    </xf>
    <xf numFmtId="0" fontId="13" fillId="0" borderId="95" xfId="0" applyFont="1" applyBorder="1" applyAlignment="1">
      <alignment vertical="center" wrapText="1"/>
    </xf>
    <xf numFmtId="0" fontId="1" fillId="0" borderId="96" xfId="0" applyFont="1" applyBorder="1" applyAlignment="1">
      <alignment vertical="center" wrapText="1"/>
    </xf>
    <xf numFmtId="14" fontId="1" fillId="0" borderId="96" xfId="0" applyNumberFormat="1" applyFont="1" applyBorder="1" applyAlignment="1">
      <alignment horizontal="center" vertical="center" wrapText="1"/>
    </xf>
    <xf numFmtId="0" fontId="1" fillId="0" borderId="96" xfId="0" applyFont="1" applyBorder="1" applyAlignment="1">
      <alignment horizontal="center" vertical="center" wrapText="1"/>
    </xf>
    <xf numFmtId="0" fontId="51" fillId="19" borderId="1" xfId="0" applyFont="1" applyFill="1" applyBorder="1" applyAlignment="1" applyProtection="1">
      <alignment horizontal="left" wrapText="1"/>
      <protection locked="0"/>
    </xf>
    <xf numFmtId="0" fontId="51" fillId="19" borderId="1" xfId="0" applyFont="1" applyFill="1" applyBorder="1" applyAlignment="1" applyProtection="1">
      <alignment horizontal="center" wrapText="1"/>
      <protection locked="0"/>
    </xf>
    <xf numFmtId="0" fontId="51" fillId="19" borderId="1" xfId="0" applyNumberFormat="1" applyFont="1" applyFill="1" applyBorder="1" applyAlignment="1" applyProtection="1">
      <alignment wrapText="1"/>
      <protection locked="0"/>
    </xf>
    <xf numFmtId="0" fontId="51" fillId="19" borderId="1" xfId="0" applyNumberFormat="1" applyFont="1" applyFill="1" applyBorder="1" applyAlignment="1" applyProtection="1">
      <alignment wrapText="1"/>
      <protection hidden="1"/>
    </xf>
    <xf numFmtId="0" fontId="51" fillId="19" borderId="1" xfId="0" applyNumberFormat="1" applyFont="1" applyFill="1" applyBorder="1" applyAlignment="1" applyProtection="1">
      <alignment horizontal="center" wrapText="1"/>
      <protection hidden="1"/>
    </xf>
    <xf numFmtId="0" fontId="51" fillId="19" borderId="1" xfId="0" applyFont="1" applyFill="1" applyBorder="1" applyAlignment="1" applyProtection="1">
      <alignment wrapText="1"/>
      <protection locked="0"/>
    </xf>
    <xf numFmtId="0" fontId="51" fillId="19" borderId="1" xfId="0" applyNumberFormat="1" applyFont="1" applyFill="1" applyBorder="1" applyAlignment="1" applyProtection="1">
      <alignment horizontal="center" wrapText="1"/>
      <protection locked="0"/>
    </xf>
    <xf numFmtId="0" fontId="51" fillId="19" borderId="1" xfId="0" applyFont="1" applyFill="1" applyBorder="1" applyAlignment="1">
      <alignment wrapText="1"/>
    </xf>
    <xf numFmtId="0" fontId="53" fillId="0" borderId="0" xfId="0" applyFont="1" applyAlignment="1">
      <alignment wrapText="1"/>
    </xf>
    <xf numFmtId="0" fontId="54" fillId="0" borderId="0" xfId="0" applyFont="1" applyBorder="1" applyAlignment="1" applyProtection="1">
      <alignment horizontal="left" wrapText="1"/>
      <protection locked="0"/>
    </xf>
    <xf numFmtId="0" fontId="17" fillId="8" borderId="1" xfId="5" applyFont="1" applyFill="1" applyBorder="1" applyAlignment="1">
      <alignment horizontal="center" vertical="center" wrapText="1"/>
    </xf>
    <xf numFmtId="0" fontId="17" fillId="10" borderId="1" xfId="5" applyFont="1" applyFill="1" applyBorder="1" applyAlignment="1">
      <alignment horizontal="center" vertical="center" wrapText="1"/>
    </xf>
    <xf numFmtId="0" fontId="17" fillId="10" borderId="20" xfId="0" applyFont="1" applyFill="1" applyBorder="1" applyAlignment="1">
      <alignment horizontal="center" vertical="center" wrapText="1"/>
    </xf>
    <xf numFmtId="0" fontId="17" fillId="10" borderId="24" xfId="0" applyFont="1" applyFill="1" applyBorder="1" applyAlignment="1">
      <alignment horizontal="center" vertical="center" wrapText="1"/>
    </xf>
    <xf numFmtId="0" fontId="17" fillId="10" borderId="13" xfId="0" applyFont="1" applyFill="1" applyBorder="1" applyAlignment="1">
      <alignment horizontal="center" vertical="center" wrapText="1"/>
    </xf>
    <xf numFmtId="0" fontId="17" fillId="10" borderId="21" xfId="0" applyFont="1" applyFill="1" applyBorder="1" applyAlignment="1">
      <alignment horizontal="center" vertical="center" wrapText="1"/>
    </xf>
    <xf numFmtId="0" fontId="17" fillId="10" borderId="14" xfId="0" applyFont="1" applyFill="1" applyBorder="1" applyAlignment="1">
      <alignment horizontal="center" vertical="center" wrapText="1"/>
    </xf>
    <xf numFmtId="0" fontId="17" fillId="10" borderId="22"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33" fillId="0" borderId="1" xfId="0" applyFont="1" applyBorder="1" applyAlignment="1">
      <alignment horizontal="center" vertical="center" wrapText="1" readingOrder="1"/>
    </xf>
    <xf numFmtId="0" fontId="23" fillId="6" borderId="65" xfId="0" applyFont="1" applyFill="1" applyBorder="1" applyAlignment="1">
      <alignment horizontal="center" vertical="center"/>
    </xf>
    <xf numFmtId="0" fontId="23" fillId="6" borderId="66" xfId="0" applyFont="1" applyFill="1" applyBorder="1" applyAlignment="1">
      <alignment horizontal="center" vertical="center"/>
    </xf>
    <xf numFmtId="0" fontId="23" fillId="6" borderId="67" xfId="0" applyFont="1" applyFill="1" applyBorder="1" applyAlignment="1">
      <alignment horizontal="center" vertical="center"/>
    </xf>
    <xf numFmtId="0" fontId="0" fillId="0" borderId="1" xfId="0" applyBorder="1" applyAlignment="1">
      <alignment horizontal="center" vertical="center"/>
    </xf>
    <xf numFmtId="0" fontId="13" fillId="7"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9" fillId="0" borderId="0" xfId="0" applyFont="1" applyAlignment="1">
      <alignment horizontal="left"/>
    </xf>
    <xf numFmtId="0" fontId="60" fillId="0" borderId="0" xfId="0" applyFont="1" applyAlignment="1">
      <alignment horizontal="left" wrapText="1"/>
    </xf>
    <xf numFmtId="0" fontId="0" fillId="0" borderId="0" xfId="0" applyAlignment="1">
      <alignment horizontal="left"/>
    </xf>
    <xf numFmtId="0" fontId="13" fillId="0" borderId="97" xfId="0" applyFont="1" applyBorder="1" applyAlignment="1">
      <alignment vertical="center" wrapText="1"/>
    </xf>
    <xf numFmtId="0" fontId="13" fillId="0" borderId="95" xfId="0" applyFont="1" applyBorder="1" applyAlignment="1">
      <alignment vertical="center" wrapText="1"/>
    </xf>
    <xf numFmtId="0" fontId="46" fillId="0" borderId="1" xfId="0" applyFont="1" applyBorder="1" applyAlignment="1">
      <alignment horizontal="center" vertical="top" wrapText="1"/>
    </xf>
    <xf numFmtId="0" fontId="43" fillId="19" borderId="80" xfId="0" applyFont="1" applyFill="1" applyBorder="1" applyAlignment="1">
      <alignment horizontal="center"/>
    </xf>
    <xf numFmtId="0" fontId="43" fillId="19" borderId="81" xfId="0" applyFont="1" applyFill="1" applyBorder="1" applyAlignment="1">
      <alignment horizontal="center"/>
    </xf>
    <xf numFmtId="0" fontId="44" fillId="0" borderId="80" xfId="0" applyFont="1" applyBorder="1" applyAlignment="1">
      <alignment horizontal="center" vertical="center" wrapText="1"/>
    </xf>
    <xf numFmtId="0" fontId="44" fillId="0" borderId="81" xfId="0" applyFont="1" applyBorder="1" applyAlignment="1">
      <alignment horizontal="center" vertical="center" wrapText="1"/>
    </xf>
    <xf numFmtId="0" fontId="44" fillId="0" borderId="84" xfId="0" applyFont="1" applyBorder="1" applyAlignment="1">
      <alignment horizontal="center" vertical="center" wrapText="1"/>
    </xf>
    <xf numFmtId="0" fontId="55" fillId="19" borderId="53" xfId="0" applyFont="1" applyFill="1" applyBorder="1" applyAlignment="1">
      <alignment horizontal="center"/>
    </xf>
    <xf numFmtId="0" fontId="0" fillId="0" borderId="52" xfId="0" applyBorder="1" applyAlignment="1">
      <alignment horizontal="center"/>
    </xf>
    <xf numFmtId="0" fontId="0" fillId="0" borderId="0" xfId="0" applyAlignment="1">
      <alignment horizontal="center"/>
    </xf>
    <xf numFmtId="0" fontId="15" fillId="12" borderId="73" xfId="0" applyFont="1" applyFill="1" applyBorder="1" applyAlignment="1" applyProtection="1">
      <alignment horizontal="center" vertical="center" wrapText="1"/>
      <protection locked="0"/>
    </xf>
    <xf numFmtId="0" fontId="15" fillId="12" borderId="7" xfId="0" applyFont="1" applyFill="1" applyBorder="1" applyAlignment="1" applyProtection="1">
      <alignment horizontal="center" vertical="center" wrapText="1"/>
      <protection locked="0"/>
    </xf>
    <xf numFmtId="0" fontId="22" fillId="8" borderId="42" xfId="0" applyNumberFormat="1" applyFont="1" applyFill="1" applyBorder="1" applyAlignment="1" applyProtection="1">
      <alignment horizontal="center" vertical="center" wrapText="1"/>
      <protection locked="0"/>
    </xf>
    <xf numFmtId="0" fontId="22" fillId="8" borderId="48" xfId="0" applyNumberFormat="1" applyFont="1" applyFill="1" applyBorder="1" applyAlignment="1" applyProtection="1">
      <alignment horizontal="center" vertical="center" wrapText="1"/>
      <protection locked="0"/>
    </xf>
    <xf numFmtId="0" fontId="22" fillId="8" borderId="43" xfId="0" applyNumberFormat="1" applyFont="1" applyFill="1" applyBorder="1" applyAlignment="1" applyProtection="1">
      <alignment horizontal="center" vertical="center" wrapText="1"/>
      <protection locked="0"/>
    </xf>
    <xf numFmtId="0" fontId="22" fillId="8" borderId="44" xfId="0" applyNumberFormat="1" applyFont="1" applyFill="1" applyBorder="1" applyAlignment="1" applyProtection="1">
      <alignment horizontal="center" vertical="center" wrapText="1"/>
      <protection locked="0"/>
    </xf>
    <xf numFmtId="0" fontId="22" fillId="8" borderId="23" xfId="0" applyNumberFormat="1" applyFont="1" applyFill="1" applyBorder="1" applyAlignment="1" applyProtection="1">
      <alignment horizontal="center" vertical="center" wrapText="1"/>
      <protection locked="0"/>
    </xf>
    <xf numFmtId="0" fontId="22" fillId="8" borderId="34" xfId="0" applyNumberFormat="1" applyFont="1" applyFill="1" applyBorder="1" applyAlignment="1" applyProtection="1">
      <alignment horizontal="center" vertical="center" wrapText="1"/>
      <protection locked="0"/>
    </xf>
    <xf numFmtId="0" fontId="22" fillId="8" borderId="41" xfId="0" applyNumberFormat="1" applyFont="1" applyFill="1" applyBorder="1" applyAlignment="1" applyProtection="1">
      <alignment horizontal="center" vertical="center" wrapText="1"/>
      <protection locked="0"/>
    </xf>
    <xf numFmtId="0" fontId="22" fillId="8" borderId="42" xfId="0" applyNumberFormat="1" applyFont="1" applyFill="1" applyBorder="1" applyAlignment="1" applyProtection="1">
      <alignment horizontal="center" vertical="center" wrapText="1"/>
      <protection hidden="1"/>
    </xf>
    <xf numFmtId="0" fontId="22" fillId="8" borderId="48" xfId="0" applyNumberFormat="1" applyFont="1" applyFill="1" applyBorder="1" applyAlignment="1" applyProtection="1">
      <alignment horizontal="center" vertical="center" wrapText="1"/>
      <protection hidden="1"/>
    </xf>
    <xf numFmtId="0" fontId="22" fillId="8" borderId="34" xfId="0" applyFont="1" applyFill="1" applyBorder="1" applyAlignment="1" applyProtection="1">
      <alignment horizontal="center" vertical="center" wrapText="1"/>
      <protection locked="0"/>
    </xf>
    <xf numFmtId="0" fontId="22" fillId="8" borderId="41" xfId="0" applyFont="1" applyFill="1" applyBorder="1" applyAlignment="1" applyProtection="1">
      <alignment horizontal="center" vertical="center" wrapText="1"/>
      <protection locked="0"/>
    </xf>
    <xf numFmtId="0" fontId="22" fillId="8" borderId="48" xfId="0" applyFont="1" applyFill="1" applyBorder="1" applyAlignment="1" applyProtection="1">
      <alignment horizontal="center" vertical="center" wrapText="1"/>
      <protection locked="0"/>
    </xf>
    <xf numFmtId="0" fontId="22" fillId="8" borderId="45" xfId="0" applyNumberFormat="1" applyFont="1" applyFill="1" applyBorder="1" applyAlignment="1" applyProtection="1">
      <alignment horizontal="center" vertical="center" wrapText="1"/>
      <protection locked="0"/>
    </xf>
    <xf numFmtId="0" fontId="22" fillId="8" borderId="40" xfId="0" applyNumberFormat="1" applyFont="1" applyFill="1" applyBorder="1" applyAlignment="1" applyProtection="1">
      <alignment horizontal="center" vertical="center" wrapText="1"/>
      <protection locked="0"/>
    </xf>
    <xf numFmtId="0" fontId="22" fillId="8" borderId="42" xfId="0" applyNumberFormat="1" applyFont="1" applyFill="1" applyBorder="1" applyAlignment="1" applyProtection="1">
      <alignment horizontal="center" vertical="center" textRotation="90" wrapText="1"/>
      <protection locked="0"/>
    </xf>
    <xf numFmtId="0" fontId="22" fillId="8" borderId="48" xfId="0" applyNumberFormat="1" applyFont="1" applyFill="1" applyBorder="1" applyAlignment="1" applyProtection="1">
      <alignment horizontal="center" vertical="center" textRotation="90" wrapText="1"/>
      <protection locked="0"/>
    </xf>
    <xf numFmtId="0" fontId="19" fillId="5" borderId="75" xfId="0" applyFont="1" applyFill="1" applyBorder="1" applyAlignment="1" applyProtection="1">
      <alignment horizontal="center" vertical="center" wrapText="1"/>
      <protection locked="0"/>
    </xf>
    <xf numFmtId="0" fontId="19" fillId="5" borderId="50" xfId="0" applyFont="1" applyFill="1" applyBorder="1" applyAlignment="1" applyProtection="1">
      <alignment horizontal="center" vertical="center" wrapText="1"/>
      <protection locked="0"/>
    </xf>
    <xf numFmtId="0" fontId="19" fillId="5" borderId="76" xfId="0" applyFont="1" applyFill="1" applyBorder="1" applyAlignment="1" applyProtection="1">
      <alignment horizontal="center" vertical="center" wrapText="1"/>
      <protection locked="0"/>
    </xf>
    <xf numFmtId="0" fontId="22" fillId="8" borderId="35" xfId="0" applyFont="1" applyFill="1" applyBorder="1" applyAlignment="1" applyProtection="1">
      <alignment horizontal="center" vertical="center" wrapText="1"/>
      <protection locked="0"/>
    </xf>
    <xf numFmtId="0" fontId="22" fillId="8" borderId="30" xfId="0" applyFont="1" applyFill="1" applyBorder="1" applyAlignment="1" applyProtection="1">
      <alignment horizontal="center" vertical="center" wrapText="1"/>
      <protection locked="0"/>
    </xf>
    <xf numFmtId="0" fontId="22" fillId="8" borderId="37" xfId="0" applyFont="1" applyFill="1" applyBorder="1" applyAlignment="1" applyProtection="1">
      <alignment horizontal="center" vertical="center" wrapText="1"/>
      <protection locked="0"/>
    </xf>
    <xf numFmtId="0" fontId="22" fillId="8" borderId="31" xfId="0" applyFont="1" applyFill="1" applyBorder="1" applyAlignment="1" applyProtection="1">
      <alignment horizontal="center" vertical="center" wrapText="1"/>
      <protection locked="0"/>
    </xf>
    <xf numFmtId="0" fontId="22" fillId="8" borderId="32" xfId="0" applyFont="1" applyFill="1" applyBorder="1" applyAlignment="1" applyProtection="1">
      <alignment horizontal="center" vertical="center" wrapText="1"/>
      <protection locked="0"/>
    </xf>
    <xf numFmtId="0" fontId="22" fillId="8" borderId="33" xfId="0" applyFont="1" applyFill="1" applyBorder="1" applyAlignment="1" applyProtection="1">
      <alignment horizontal="center" vertical="center" wrapText="1"/>
      <protection locked="0"/>
    </xf>
    <xf numFmtId="0" fontId="22" fillId="8" borderId="38" xfId="0" applyFont="1" applyFill="1" applyBorder="1" applyAlignment="1" applyProtection="1">
      <alignment horizontal="center" vertical="center" wrapText="1"/>
      <protection locked="0"/>
    </xf>
    <xf numFmtId="0" fontId="22" fillId="8" borderId="39" xfId="0" applyFont="1" applyFill="1" applyBorder="1" applyAlignment="1" applyProtection="1">
      <alignment horizontal="center" vertical="center" wrapText="1"/>
      <protection locked="0"/>
    </xf>
    <xf numFmtId="0" fontId="22" fillId="8" borderId="40" xfId="0" applyFont="1" applyFill="1" applyBorder="1" applyAlignment="1" applyProtection="1">
      <alignment horizontal="center" vertical="center" wrapText="1"/>
      <protection locked="0"/>
    </xf>
    <xf numFmtId="0" fontId="26" fillId="6" borderId="50" xfId="0" applyFont="1" applyFill="1" applyBorder="1" applyAlignment="1" applyProtection="1">
      <alignment horizontal="center" vertical="center" wrapText="1"/>
      <protection locked="0"/>
    </xf>
    <xf numFmtId="0" fontId="26" fillId="6" borderId="0" xfId="0" applyFont="1" applyFill="1" applyBorder="1" applyAlignment="1" applyProtection="1">
      <alignment horizontal="center" vertical="center" wrapText="1"/>
      <protection locked="0"/>
    </xf>
    <xf numFmtId="0" fontId="32" fillId="17" borderId="79" xfId="0" applyFont="1" applyFill="1" applyBorder="1" applyAlignment="1">
      <alignment horizontal="center" vertical="center" wrapText="1"/>
    </xf>
    <xf numFmtId="0" fontId="22" fillId="8" borderId="34" xfId="0" applyFont="1" applyFill="1" applyBorder="1" applyAlignment="1">
      <alignment horizontal="center" vertical="center" wrapText="1"/>
    </xf>
    <xf numFmtId="0" fontId="22" fillId="8" borderId="41"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36" xfId="0" applyFont="1" applyFill="1" applyBorder="1" applyAlignment="1">
      <alignment horizontal="center" vertical="center" wrapText="1"/>
    </xf>
    <xf numFmtId="0" fontId="22" fillId="8" borderId="47"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35" xfId="0" applyNumberFormat="1" applyFont="1" applyFill="1" applyBorder="1" applyAlignment="1" applyProtection="1">
      <alignment horizontal="left" vertical="center" wrapText="1"/>
      <protection locked="0"/>
    </xf>
    <xf numFmtId="0" fontId="22" fillId="8" borderId="46" xfId="0" applyNumberFormat="1" applyFont="1" applyFill="1" applyBorder="1" applyAlignment="1" applyProtection="1">
      <alignment horizontal="left" vertical="center" wrapText="1"/>
      <protection locked="0"/>
    </xf>
    <xf numFmtId="0" fontId="22" fillId="8" borderId="35" xfId="0" applyFont="1" applyFill="1" applyBorder="1" applyAlignment="1" applyProtection="1">
      <alignment horizontal="left" vertical="center"/>
      <protection locked="0"/>
    </xf>
    <xf numFmtId="0" fontId="15" fillId="5" borderId="7" xfId="0" applyFont="1" applyFill="1" applyBorder="1" applyAlignment="1" applyProtection="1">
      <alignment horizontal="center" vertical="center" wrapText="1"/>
      <protection locked="0"/>
    </xf>
    <xf numFmtId="0" fontId="15" fillId="5" borderId="7" xfId="0" applyFont="1" applyFill="1" applyBorder="1" applyAlignment="1" applyProtection="1">
      <alignment horizontal="center" vertical="center"/>
      <protection locked="0"/>
    </xf>
    <xf numFmtId="0" fontId="15" fillId="12" borderId="7" xfId="0" applyFont="1" applyFill="1" applyBorder="1" applyAlignment="1" applyProtection="1">
      <alignment horizontal="center" vertical="center"/>
      <protection locked="0"/>
    </xf>
    <xf numFmtId="0" fontId="15" fillId="12" borderId="55" xfId="0" applyFont="1" applyFill="1" applyBorder="1" applyAlignment="1" applyProtection="1">
      <alignment horizontal="center" vertical="center"/>
      <protection locked="0"/>
    </xf>
    <xf numFmtId="0" fontId="26" fillId="6" borderId="54" xfId="0" applyFont="1" applyFill="1" applyBorder="1" applyAlignment="1" applyProtection="1">
      <alignment horizontal="center" vertical="center" wrapText="1"/>
      <protection locked="0"/>
    </xf>
    <xf numFmtId="0" fontId="25" fillId="5" borderId="7" xfId="0" applyFont="1" applyFill="1" applyBorder="1" applyAlignment="1" applyProtection="1">
      <alignment horizontal="center" vertical="center" wrapText="1"/>
      <protection locked="0"/>
    </xf>
    <xf numFmtId="0" fontId="15" fillId="0" borderId="7" xfId="0" applyFont="1" applyFill="1" applyBorder="1" applyAlignment="1" applyProtection="1">
      <alignment horizontal="center" vertical="center" wrapText="1"/>
      <protection locked="0"/>
    </xf>
    <xf numFmtId="0" fontId="15" fillId="0" borderId="7" xfId="0" applyFont="1" applyFill="1" applyBorder="1" applyAlignment="1" applyProtection="1">
      <alignment horizontal="center" vertical="center"/>
      <protection locked="0"/>
    </xf>
    <xf numFmtId="0" fontId="15" fillId="17" borderId="7" xfId="0" applyFont="1" applyFill="1" applyBorder="1" applyAlignment="1" applyProtection="1">
      <alignment horizontal="center" vertical="center" wrapText="1"/>
      <protection locked="0"/>
    </xf>
    <xf numFmtId="0" fontId="15" fillId="17" borderId="7" xfId="0" applyFont="1" applyFill="1" applyBorder="1" applyAlignment="1" applyProtection="1">
      <alignment horizontal="center" vertical="center"/>
      <protection locked="0"/>
    </xf>
    <xf numFmtId="0" fontId="26" fillId="6" borderId="75" xfId="0" applyFont="1" applyFill="1" applyBorder="1" applyAlignment="1" applyProtection="1">
      <alignment horizontal="center" vertical="center" wrapText="1"/>
      <protection locked="0"/>
    </xf>
    <xf numFmtId="0" fontId="26" fillId="6" borderId="78" xfId="0" applyFont="1" applyFill="1" applyBorder="1" applyAlignment="1" applyProtection="1">
      <alignment horizontal="center" vertical="center" wrapText="1"/>
      <protection locked="0"/>
    </xf>
    <xf numFmtId="0" fontId="26" fillId="6" borderId="58" xfId="0" applyFont="1" applyFill="1" applyBorder="1" applyAlignment="1" applyProtection="1">
      <alignment horizontal="center" vertical="center" wrapText="1"/>
      <protection locked="0"/>
    </xf>
    <xf numFmtId="0" fontId="26" fillId="6" borderId="59" xfId="0" applyFont="1" applyFill="1" applyBorder="1" applyAlignment="1" applyProtection="1">
      <alignment horizontal="center" vertical="center" wrapText="1"/>
      <protection locked="0"/>
    </xf>
    <xf numFmtId="0" fontId="32" fillId="0" borderId="79" xfId="0" applyFont="1" applyFill="1" applyBorder="1" applyAlignment="1">
      <alignment horizontal="center" vertical="center" wrapText="1"/>
    </xf>
    <xf numFmtId="0" fontId="24" fillId="8" borderId="35" xfId="0" applyFont="1" applyFill="1" applyBorder="1" applyAlignment="1" applyProtection="1">
      <alignment horizontal="center" vertical="center" wrapText="1"/>
      <protection locked="0"/>
    </xf>
    <xf numFmtId="0" fontId="17" fillId="8" borderId="30" xfId="0" applyFont="1" applyFill="1" applyBorder="1" applyAlignment="1" applyProtection="1">
      <alignment horizontal="center" vertical="center" wrapText="1"/>
      <protection locked="0"/>
    </xf>
    <xf numFmtId="0" fontId="17" fillId="8" borderId="37" xfId="0" applyFont="1" applyFill="1" applyBorder="1" applyAlignment="1" applyProtection="1">
      <alignment horizontal="center" vertical="center" wrapText="1"/>
      <protection locked="0"/>
    </xf>
    <xf numFmtId="0" fontId="17" fillId="8" borderId="31" xfId="0" applyFont="1" applyFill="1" applyBorder="1" applyAlignment="1" applyProtection="1">
      <alignment horizontal="center" vertical="center" wrapText="1"/>
      <protection locked="0"/>
    </xf>
    <xf numFmtId="0" fontId="17" fillId="8" borderId="32" xfId="0" applyFont="1" applyFill="1" applyBorder="1" applyAlignment="1" applyProtection="1">
      <alignment horizontal="center" vertical="center" wrapText="1"/>
      <protection locked="0"/>
    </xf>
    <xf numFmtId="0" fontId="17" fillId="8" borderId="33" xfId="0" applyFont="1" applyFill="1" applyBorder="1" applyAlignment="1" applyProtection="1">
      <alignment horizontal="center" vertical="center" wrapText="1"/>
      <protection locked="0"/>
    </xf>
    <xf numFmtId="0" fontId="17" fillId="8" borderId="38" xfId="0" applyFont="1" applyFill="1" applyBorder="1" applyAlignment="1" applyProtection="1">
      <alignment horizontal="center" vertical="center" wrapText="1"/>
      <protection locked="0"/>
    </xf>
    <xf numFmtId="0" fontId="17" fillId="8" borderId="39" xfId="0" applyFont="1" applyFill="1" applyBorder="1" applyAlignment="1" applyProtection="1">
      <alignment horizontal="center" vertical="center" wrapText="1"/>
      <protection locked="0"/>
    </xf>
    <xf numFmtId="0" fontId="17" fillId="8" borderId="40" xfId="0" applyFont="1" applyFill="1" applyBorder="1" applyAlignment="1" applyProtection="1">
      <alignment horizontal="center" vertical="center" wrapText="1"/>
      <protection locked="0"/>
    </xf>
    <xf numFmtId="0" fontId="17" fillId="8" borderId="34" xfId="0" applyFont="1" applyFill="1" applyBorder="1" applyAlignment="1" applyProtection="1">
      <alignment horizontal="center" vertical="center" wrapText="1"/>
      <protection locked="0"/>
    </xf>
    <xf numFmtId="0" fontId="17" fillId="8" borderId="41" xfId="0" applyFont="1" applyFill="1" applyBorder="1" applyAlignment="1" applyProtection="1">
      <alignment horizontal="center" vertical="center" wrapText="1"/>
      <protection locked="0"/>
    </xf>
    <xf numFmtId="0" fontId="17" fillId="8" borderId="48" xfId="0" applyFont="1" applyFill="1" applyBorder="1" applyAlignment="1" applyProtection="1">
      <alignment horizontal="center" vertical="center" wrapText="1"/>
      <protection locked="0"/>
    </xf>
    <xf numFmtId="0" fontId="23" fillId="8" borderId="34" xfId="0" applyFont="1" applyFill="1" applyBorder="1" applyAlignment="1">
      <alignment horizontal="center" vertical="center" wrapText="1"/>
    </xf>
    <xf numFmtId="0" fontId="23" fillId="8" borderId="41" xfId="0" applyFont="1" applyFill="1" applyBorder="1" applyAlignment="1">
      <alignment horizontal="center" vertical="center" wrapText="1"/>
    </xf>
    <xf numFmtId="0" fontId="23" fillId="8" borderId="48" xfId="0" applyFont="1" applyFill="1" applyBorder="1" applyAlignment="1">
      <alignment horizontal="center" vertical="center" wrapText="1"/>
    </xf>
    <xf numFmtId="0" fontId="23" fillId="8" borderId="36" xfId="0" applyFont="1" applyFill="1" applyBorder="1" applyAlignment="1">
      <alignment horizontal="center" vertical="center" wrapText="1"/>
    </xf>
    <xf numFmtId="0" fontId="23" fillId="8" borderId="47" xfId="0" applyFont="1" applyFill="1" applyBorder="1" applyAlignment="1">
      <alignment horizontal="center" vertical="center" wrapText="1"/>
    </xf>
    <xf numFmtId="0" fontId="23" fillId="8" borderId="49" xfId="0" applyFont="1" applyFill="1" applyBorder="1" applyAlignment="1">
      <alignment horizontal="center" vertical="center" wrapText="1"/>
    </xf>
    <xf numFmtId="0" fontId="17" fillId="8" borderId="42" xfId="0" applyNumberFormat="1" applyFont="1" applyFill="1" applyBorder="1" applyAlignment="1" applyProtection="1">
      <alignment horizontal="center" vertical="center" wrapText="1"/>
      <protection locked="0"/>
    </xf>
    <xf numFmtId="0" fontId="17" fillId="8" borderId="48" xfId="0" applyNumberFormat="1" applyFont="1" applyFill="1" applyBorder="1" applyAlignment="1" applyProtection="1">
      <alignment horizontal="center" vertical="center" wrapText="1"/>
      <protection locked="0"/>
    </xf>
    <xf numFmtId="0" fontId="17" fillId="8" borderId="43" xfId="0" applyNumberFormat="1" applyFont="1" applyFill="1" applyBorder="1" applyAlignment="1" applyProtection="1">
      <alignment horizontal="center" vertical="center" wrapText="1"/>
      <protection locked="0"/>
    </xf>
    <xf numFmtId="0" fontId="17" fillId="8" borderId="44" xfId="0" applyNumberFormat="1" applyFont="1" applyFill="1" applyBorder="1" applyAlignment="1" applyProtection="1">
      <alignment horizontal="center" vertical="center" wrapText="1"/>
      <protection locked="0"/>
    </xf>
    <xf numFmtId="0" fontId="17" fillId="8" borderId="23" xfId="0" applyNumberFormat="1" applyFont="1" applyFill="1" applyBorder="1" applyAlignment="1" applyProtection="1">
      <alignment horizontal="center" vertical="center" wrapText="1"/>
      <protection locked="0"/>
    </xf>
    <xf numFmtId="0" fontId="17" fillId="8" borderId="34" xfId="0" applyNumberFormat="1" applyFont="1" applyFill="1" applyBorder="1" applyAlignment="1" applyProtection="1">
      <alignment horizontal="center" vertical="center" wrapText="1"/>
      <protection locked="0"/>
    </xf>
    <xf numFmtId="0" fontId="17" fillId="8" borderId="41" xfId="0" applyNumberFormat="1" applyFont="1" applyFill="1" applyBorder="1" applyAlignment="1" applyProtection="1">
      <alignment horizontal="center" vertical="center" wrapText="1"/>
      <protection locked="0"/>
    </xf>
    <xf numFmtId="0" fontId="23" fillId="8" borderId="35" xfId="0" applyFont="1" applyFill="1" applyBorder="1" applyAlignment="1" applyProtection="1">
      <alignment horizontal="left" vertical="center"/>
      <protection locked="0"/>
    </xf>
    <xf numFmtId="0" fontId="23" fillId="8" borderId="35" xfId="0" applyNumberFormat="1" applyFont="1" applyFill="1" applyBorder="1" applyAlignment="1" applyProtection="1">
      <alignment horizontal="left" vertical="center" wrapText="1"/>
      <protection locked="0"/>
    </xf>
    <xf numFmtId="0" fontId="23" fillId="8" borderId="46" xfId="0" applyNumberFormat="1" applyFont="1" applyFill="1" applyBorder="1" applyAlignment="1" applyProtection="1">
      <alignment horizontal="left" vertical="center" wrapText="1"/>
      <protection locked="0"/>
    </xf>
    <xf numFmtId="0" fontId="17" fillId="8" borderId="45" xfId="0" applyNumberFormat="1" applyFont="1" applyFill="1" applyBorder="1" applyAlignment="1" applyProtection="1">
      <alignment horizontal="center" vertical="center" wrapText="1"/>
      <protection locked="0"/>
    </xf>
    <xf numFmtId="0" fontId="17" fillId="8" borderId="40" xfId="0" applyNumberFormat="1" applyFont="1" applyFill="1" applyBorder="1" applyAlignment="1" applyProtection="1">
      <alignment horizontal="center" vertical="center" wrapText="1"/>
      <protection locked="0"/>
    </xf>
    <xf numFmtId="0" fontId="17" fillId="8" borderId="42" xfId="0" applyNumberFormat="1" applyFont="1" applyFill="1" applyBorder="1" applyAlignment="1" applyProtection="1">
      <alignment horizontal="center" vertical="center" textRotation="90" wrapText="1"/>
      <protection locked="0"/>
    </xf>
    <xf numFmtId="0" fontId="17" fillId="8" borderId="48" xfId="0" applyNumberFormat="1" applyFont="1" applyFill="1" applyBorder="1" applyAlignment="1" applyProtection="1">
      <alignment horizontal="center" vertical="center" textRotation="90" wrapText="1"/>
      <protection locked="0"/>
    </xf>
    <xf numFmtId="0" fontId="17" fillId="8" borderId="42" xfId="0" applyNumberFormat="1" applyFont="1" applyFill="1" applyBorder="1" applyAlignment="1" applyProtection="1">
      <alignment horizontal="center" vertical="center" wrapText="1"/>
      <protection hidden="1"/>
    </xf>
    <xf numFmtId="0" fontId="17" fillId="8" borderId="48" xfId="0" applyNumberFormat="1" applyFont="1" applyFill="1" applyBorder="1" applyAlignment="1" applyProtection="1">
      <alignment horizontal="center" vertical="center" wrapText="1"/>
      <protection hidden="1"/>
    </xf>
    <xf numFmtId="0" fontId="43" fillId="19" borderId="2" xfId="0" applyNumberFormat="1" applyFont="1" applyFill="1" applyBorder="1" applyAlignment="1" applyProtection="1">
      <alignment horizontal="center" vertical="center" wrapText="1"/>
      <protection locked="0"/>
    </xf>
    <xf numFmtId="0" fontId="43" fillId="19" borderId="3" xfId="0" applyNumberFormat="1" applyFont="1" applyFill="1" applyBorder="1" applyAlignment="1" applyProtection="1">
      <alignment horizontal="center" vertical="center" wrapText="1"/>
      <protection locked="0"/>
    </xf>
    <xf numFmtId="0" fontId="43" fillId="19" borderId="4" xfId="0" applyNumberFormat="1" applyFont="1" applyFill="1" applyBorder="1" applyAlignment="1" applyProtection="1">
      <alignment horizontal="center" vertical="center" wrapText="1"/>
      <protection locked="0"/>
    </xf>
    <xf numFmtId="0" fontId="43" fillId="19" borderId="0" xfId="0" applyNumberFormat="1" applyFont="1" applyFill="1" applyAlignment="1" applyProtection="1">
      <alignment horizontal="center" vertical="center" wrapText="1"/>
      <protection locked="0"/>
    </xf>
    <xf numFmtId="0" fontId="43" fillId="19" borderId="53" xfId="0" applyNumberFormat="1" applyFont="1" applyFill="1" applyBorder="1" applyAlignment="1" applyProtection="1">
      <alignment horizontal="center" vertical="center" wrapText="1"/>
      <protection locked="0"/>
    </xf>
    <xf numFmtId="0" fontId="51" fillId="19" borderId="80" xfId="0" applyFont="1" applyFill="1" applyBorder="1" applyAlignment="1">
      <alignment horizontal="center" vertical="center"/>
    </xf>
    <xf numFmtId="0" fontId="51" fillId="19" borderId="81" xfId="0" applyFont="1" applyFill="1" applyBorder="1" applyAlignment="1">
      <alignment horizontal="center" vertical="center"/>
    </xf>
    <xf numFmtId="0" fontId="51" fillId="19" borderId="84" xfId="0" applyFont="1" applyFill="1" applyBorder="1" applyAlignment="1">
      <alignment horizontal="center" vertical="center"/>
    </xf>
    <xf numFmtId="0" fontId="43" fillId="19" borderId="82" xfId="0" applyNumberFormat="1" applyFont="1" applyFill="1" applyBorder="1" applyAlignment="1" applyProtection="1">
      <alignment horizontal="center" vertical="center" wrapText="1"/>
      <protection locked="0"/>
    </xf>
    <xf numFmtId="0" fontId="43" fillId="19" borderId="83" xfId="0" applyNumberFormat="1" applyFont="1" applyFill="1" applyBorder="1" applyAlignment="1" applyProtection="1">
      <alignment horizontal="center" vertical="center" wrapText="1"/>
      <protection locked="0"/>
    </xf>
    <xf numFmtId="0" fontId="52" fillId="19" borderId="85" xfId="0" applyFont="1" applyFill="1" applyBorder="1" applyAlignment="1" applyProtection="1">
      <alignment horizontal="center" vertical="center" wrapText="1"/>
      <protection hidden="1"/>
    </xf>
    <xf numFmtId="0" fontId="52" fillId="19" borderId="52" xfId="0" applyFont="1" applyFill="1" applyBorder="1" applyAlignment="1" applyProtection="1">
      <alignment horizontal="center" vertical="center" wrapText="1"/>
      <protection hidden="1"/>
    </xf>
    <xf numFmtId="0" fontId="52" fillId="19" borderId="86" xfId="0" applyFont="1" applyFill="1" applyBorder="1" applyAlignment="1" applyProtection="1">
      <alignment horizontal="center" vertical="center" wrapText="1"/>
      <protection hidden="1"/>
    </xf>
    <xf numFmtId="0" fontId="52" fillId="19" borderId="98" xfId="0" applyFont="1" applyFill="1" applyBorder="1" applyAlignment="1" applyProtection="1">
      <alignment horizontal="center" vertical="center" wrapText="1"/>
      <protection hidden="1"/>
    </xf>
    <xf numFmtId="0" fontId="52" fillId="19" borderId="53" xfId="0" applyFont="1" applyFill="1" applyBorder="1" applyAlignment="1" applyProtection="1">
      <alignment horizontal="center" vertical="center" wrapText="1"/>
      <protection hidden="1"/>
    </xf>
    <xf numFmtId="0" fontId="52" fillId="19" borderId="83" xfId="0" applyFont="1" applyFill="1" applyBorder="1" applyAlignment="1" applyProtection="1">
      <alignment horizontal="center" vertical="center" wrapText="1"/>
      <protection hidden="1"/>
    </xf>
    <xf numFmtId="0" fontId="49" fillId="19" borderId="1" xfId="0" applyFont="1" applyFill="1" applyBorder="1" applyAlignment="1">
      <alignment horizontal="center" vertical="center"/>
    </xf>
  </cellXfs>
  <cellStyles count="6">
    <cellStyle name="Normal" xfId="0" builtinId="0"/>
    <cellStyle name="Normal 2" xfId="1"/>
    <cellStyle name="Normal 3" xfId="4"/>
    <cellStyle name="Normal 4" xfId="5"/>
    <cellStyle name="Vurgu1" xfId="2" builtinId="29"/>
    <cellStyle name="Vurgu2" xfId="3" builtinId="33"/>
  </cellStyles>
  <dxfs count="256">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theme="4" tint="0.79998168889431442"/>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theme="4" tint="0.79998168889431442"/>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ont>
        <color rgb="FFFF0000"/>
      </font>
    </dxf>
    <dxf>
      <font>
        <color rgb="FFFF0000"/>
      </font>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so%2027001\Users\FERHAT%20CAMGOZ\Google%20Drive\ICTSERT\PROJELER\DEVAM%20EDEN%20PROJELER\B&#304;LG&#304;-TEK\DOK&#220;MANTASYON\ISO%209001-ISO27001\03%20VARLIK%20ENVANTER&#304;%20VE%20R&#304;SK%20DE&#286;ERLEND&#304;RME\P18-TB01%20Varl&#305;k%20Envanteri%20ve%20Risk%20De&#287;erlendir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an.sonmez.EMFAYAZILIM/Desktop/F&#304;RMALAR/SIRIUS/PROJELER/001-WEBRE&#199;ETE/07-R&#304;SK/07-001R&#304;SK-02RDR%20Risk%20Durum%20Raporu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DERECELERİ"/>
      <sheetName val="VARLIK DEĞERİ"/>
      <sheetName val="VARLIK KATEGORİLERİ"/>
      <sheetName val="TEHDİT ACIKLIK"/>
      <sheetName val="DOKÜMAN VARLIKLAR"/>
      <sheetName val="İLGİLİ TARAFLAR"/>
      <sheetName val="YAZILIM VARLIKLARI"/>
      <sheetName val="İNSAN KAYNAKLARI VE ÜÇÜNCÜ"/>
      <sheetName val="FİZİKSEL VARLIKLAR"/>
      <sheetName val="RİSK DEĞERLENDİRME"/>
      <sheetName val="RİSK DEGERLENDİRME RAPORU"/>
      <sheetName val="RİSK İZLE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küman Varlıklar"/>
      <sheetName val="İlgili Taraflar"/>
      <sheetName val="Kriterler"/>
      <sheetName val="İnsan Kaynakları ve Üçüncü T."/>
      <sheetName val="Varlık Kategorileri"/>
      <sheetName val="Olasılık Etki Değerlendirmesi"/>
      <sheetName val="Risk Değerlendirme"/>
      <sheetName val="Risk Dereceleri"/>
      <sheetName val="Proje Riskleri"/>
      <sheetName val="Tehdit ve Risk Türü"/>
      <sheetName val="Risk İzleme"/>
      <sheetName val="Süreç Riskleri"/>
      <sheetName val="Risk Durum Rapor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1"/>
  <sheetViews>
    <sheetView workbookViewId="0">
      <selection activeCell="D4" sqref="D4:J5"/>
    </sheetView>
  </sheetViews>
  <sheetFormatPr defaultColWidth="8.85546875" defaultRowHeight="15" x14ac:dyDescent="0.25"/>
  <cols>
    <col min="1" max="1" width="5.28515625" customWidth="1"/>
    <col min="2" max="2" width="27" style="18" customWidth="1"/>
    <col min="3" max="3" width="14" style="18" customWidth="1"/>
    <col min="4" max="4" width="22.140625" style="18" customWidth="1"/>
    <col min="5" max="5" width="6.140625" style="18" customWidth="1"/>
    <col min="6" max="6" width="5.85546875" style="18" customWidth="1"/>
    <col min="7" max="7" width="7.140625" style="18" customWidth="1"/>
    <col min="8" max="8" width="11.140625" style="282" customWidth="1"/>
    <col min="9" max="9" width="12.7109375" style="18" customWidth="1"/>
    <col min="10" max="10" width="15.42578125" style="18" customWidth="1"/>
    <col min="11" max="11" width="11.7109375" style="18" customWidth="1"/>
    <col min="12" max="12" width="13.85546875" style="18" customWidth="1"/>
    <col min="13" max="13" width="16.85546875" customWidth="1"/>
    <col min="14" max="14" width="22.42578125" customWidth="1"/>
    <col min="15" max="15" width="28.140625" customWidth="1"/>
  </cols>
  <sheetData>
    <row r="1" spans="1:16" ht="13.9" customHeight="1" x14ac:dyDescent="0.2">
      <c r="A1" s="442" t="s">
        <v>172</v>
      </c>
      <c r="B1" s="442" t="s">
        <v>173</v>
      </c>
      <c r="C1" s="442" t="s">
        <v>174</v>
      </c>
      <c r="D1" s="442" t="s">
        <v>175</v>
      </c>
      <c r="E1" s="442" t="s">
        <v>176</v>
      </c>
      <c r="F1" s="442"/>
      <c r="G1" s="442"/>
      <c r="H1" s="442" t="s">
        <v>177</v>
      </c>
      <c r="I1" s="442" t="s">
        <v>178</v>
      </c>
      <c r="J1" s="442" t="s">
        <v>179</v>
      </c>
      <c r="K1" s="442" t="s">
        <v>180</v>
      </c>
      <c r="L1" s="442" t="s">
        <v>181</v>
      </c>
      <c r="M1" s="442" t="s">
        <v>182</v>
      </c>
      <c r="N1" s="441" t="s">
        <v>183</v>
      </c>
    </row>
    <row r="2" spans="1:16" ht="62.25" customHeight="1" x14ac:dyDescent="0.2">
      <c r="A2" s="442"/>
      <c r="B2" s="442"/>
      <c r="C2" s="442"/>
      <c r="D2" s="442"/>
      <c r="E2" s="288" t="s">
        <v>184</v>
      </c>
      <c r="F2" s="288" t="s">
        <v>185</v>
      </c>
      <c r="G2" s="288" t="s">
        <v>186</v>
      </c>
      <c r="H2" s="442"/>
      <c r="I2" s="442"/>
      <c r="J2" s="442"/>
      <c r="K2" s="442"/>
      <c r="L2" s="442"/>
      <c r="M2" s="442"/>
      <c r="N2" s="441"/>
    </row>
    <row r="3" spans="1:16" x14ac:dyDescent="0.2">
      <c r="A3" s="149">
        <v>79</v>
      </c>
      <c r="B3" s="151" t="s">
        <v>721</v>
      </c>
      <c r="C3" s="151" t="s">
        <v>636</v>
      </c>
      <c r="D3" s="151" t="s">
        <v>768</v>
      </c>
      <c r="E3" s="151">
        <v>4</v>
      </c>
      <c r="F3" s="151">
        <v>4</v>
      </c>
      <c r="G3" s="151">
        <v>4</v>
      </c>
      <c r="H3" s="281">
        <f t="shared" ref="H3:H7" si="0">AVERAGE(E3:G3)</f>
        <v>4</v>
      </c>
      <c r="I3" s="149"/>
      <c r="J3" s="151" t="s">
        <v>636</v>
      </c>
      <c r="K3" s="151"/>
      <c r="L3" s="154">
        <v>42058</v>
      </c>
      <c r="M3" s="154"/>
      <c r="N3" s="150" t="s">
        <v>767</v>
      </c>
      <c r="O3" s="154"/>
      <c r="P3" s="149"/>
    </row>
    <row r="4" spans="1:16" ht="30" x14ac:dyDescent="0.2">
      <c r="A4" s="149">
        <v>24</v>
      </c>
      <c r="B4" s="151" t="s">
        <v>482</v>
      </c>
      <c r="C4" s="151" t="s">
        <v>483</v>
      </c>
      <c r="D4" s="151" t="s">
        <v>189</v>
      </c>
      <c r="E4" s="151">
        <v>2</v>
      </c>
      <c r="F4" s="151">
        <v>3</v>
      </c>
      <c r="G4" s="151">
        <v>3</v>
      </c>
      <c r="H4" s="281">
        <f t="shared" si="0"/>
        <v>2.6666666666666665</v>
      </c>
      <c r="I4" s="149"/>
      <c r="J4" s="151" t="s">
        <v>483</v>
      </c>
      <c r="K4" s="151" t="s">
        <v>188</v>
      </c>
      <c r="L4" s="154">
        <v>42045</v>
      </c>
      <c r="M4" s="154"/>
      <c r="N4" s="149" t="s">
        <v>769</v>
      </c>
      <c r="O4" s="154"/>
      <c r="P4" s="149"/>
    </row>
    <row r="5" spans="1:16" x14ac:dyDescent="0.2">
      <c r="A5" s="149">
        <v>80</v>
      </c>
      <c r="B5" s="151" t="s">
        <v>722</v>
      </c>
      <c r="C5" s="151" t="s">
        <v>636</v>
      </c>
      <c r="D5" s="151" t="s">
        <v>768</v>
      </c>
      <c r="E5" s="151">
        <v>4</v>
      </c>
      <c r="F5" s="151">
        <v>4</v>
      </c>
      <c r="G5" s="151">
        <v>4</v>
      </c>
      <c r="H5" s="281">
        <f t="shared" si="0"/>
        <v>4</v>
      </c>
      <c r="I5" s="149"/>
      <c r="J5" s="151" t="s">
        <v>636</v>
      </c>
      <c r="K5" s="151"/>
      <c r="L5" s="154">
        <v>42058</v>
      </c>
      <c r="M5" s="154"/>
      <c r="N5" s="150" t="s">
        <v>767</v>
      </c>
      <c r="O5" s="154"/>
      <c r="P5" s="149"/>
    </row>
    <row r="6" spans="1:16" x14ac:dyDescent="0.2">
      <c r="A6" s="149">
        <v>82</v>
      </c>
      <c r="B6" s="151" t="s">
        <v>724</v>
      </c>
      <c r="C6" s="151" t="s">
        <v>636</v>
      </c>
      <c r="D6" s="151" t="s">
        <v>768</v>
      </c>
      <c r="E6" s="151">
        <v>4</v>
      </c>
      <c r="F6" s="151">
        <v>4</v>
      </c>
      <c r="G6" s="151">
        <v>4</v>
      </c>
      <c r="H6" s="281">
        <f t="shared" si="0"/>
        <v>4</v>
      </c>
      <c r="I6" s="149"/>
      <c r="J6" s="151" t="s">
        <v>636</v>
      </c>
      <c r="K6" s="151"/>
      <c r="L6" s="154">
        <v>42058</v>
      </c>
      <c r="M6" s="154"/>
      <c r="N6" s="150" t="s">
        <v>767</v>
      </c>
      <c r="O6" s="154"/>
      <c r="P6" s="149"/>
    </row>
    <row r="7" spans="1:16" x14ac:dyDescent="0.2">
      <c r="A7" s="149">
        <v>88</v>
      </c>
      <c r="B7" s="152" t="s">
        <v>725</v>
      </c>
      <c r="C7" s="151" t="s">
        <v>636</v>
      </c>
      <c r="D7" s="151" t="s">
        <v>720</v>
      </c>
      <c r="E7" s="151">
        <v>2</v>
      </c>
      <c r="F7" s="151">
        <v>3</v>
      </c>
      <c r="G7" s="151">
        <v>3</v>
      </c>
      <c r="H7" s="281">
        <f t="shared" si="0"/>
        <v>2.6666666666666665</v>
      </c>
      <c r="I7" s="149"/>
      <c r="J7" s="151" t="s">
        <v>636</v>
      </c>
      <c r="K7" s="151"/>
      <c r="L7" s="154">
        <v>42058</v>
      </c>
      <c r="M7" s="154"/>
      <c r="N7" s="149" t="s">
        <v>769</v>
      </c>
      <c r="O7" s="154"/>
      <c r="P7" s="149"/>
    </row>
    <row r="8" spans="1:16" ht="30" x14ac:dyDescent="0.2">
      <c r="A8" s="149">
        <v>96</v>
      </c>
      <c r="B8" s="152" t="s">
        <v>726</v>
      </c>
      <c r="C8" s="151" t="s">
        <v>636</v>
      </c>
      <c r="D8" s="151" t="s">
        <v>768</v>
      </c>
      <c r="E8" s="151">
        <v>4</v>
      </c>
      <c r="F8" s="151">
        <v>4</v>
      </c>
      <c r="G8" s="151">
        <v>4</v>
      </c>
      <c r="H8" s="281">
        <f t="shared" ref="H8:H21" si="1">AVERAGE(E8:G8)</f>
        <v>4</v>
      </c>
      <c r="I8" s="149"/>
      <c r="J8" s="151" t="s">
        <v>636</v>
      </c>
      <c r="K8" s="151"/>
      <c r="L8" s="154">
        <v>42058</v>
      </c>
      <c r="M8" s="154"/>
      <c r="N8" s="150" t="s">
        <v>767</v>
      </c>
      <c r="O8" s="154"/>
      <c r="P8" s="149"/>
    </row>
    <row r="9" spans="1:16" x14ac:dyDescent="0.2">
      <c r="A9" s="149">
        <v>98</v>
      </c>
      <c r="B9" s="152" t="s">
        <v>719</v>
      </c>
      <c r="C9" s="151" t="s">
        <v>466</v>
      </c>
      <c r="D9" s="151"/>
      <c r="E9" s="151">
        <v>5</v>
      </c>
      <c r="F9" s="151">
        <v>4</v>
      </c>
      <c r="G9" s="151">
        <v>4</v>
      </c>
      <c r="H9" s="281">
        <f t="shared" si="1"/>
        <v>4.333333333333333</v>
      </c>
      <c r="I9" s="149"/>
      <c r="J9" s="151" t="s">
        <v>727</v>
      </c>
      <c r="K9" s="151"/>
      <c r="L9" s="154">
        <v>42058</v>
      </c>
      <c r="M9" s="154"/>
      <c r="N9" s="149" t="s">
        <v>465</v>
      </c>
      <c r="O9" s="154"/>
      <c r="P9" s="149"/>
    </row>
    <row r="10" spans="1:16" x14ac:dyDescent="0.2">
      <c r="A10" s="149">
        <v>2</v>
      </c>
      <c r="B10" s="151" t="s">
        <v>477</v>
      </c>
      <c r="C10" s="151" t="s">
        <v>459</v>
      </c>
      <c r="D10" s="151" t="s">
        <v>187</v>
      </c>
      <c r="E10" s="151">
        <v>5</v>
      </c>
      <c r="F10" s="151">
        <v>4</v>
      </c>
      <c r="G10" s="151">
        <v>4</v>
      </c>
      <c r="H10" s="281">
        <f t="shared" si="1"/>
        <v>4.333333333333333</v>
      </c>
      <c r="I10" s="149"/>
      <c r="J10" s="151" t="s">
        <v>459</v>
      </c>
      <c r="K10" s="151" t="s">
        <v>188</v>
      </c>
      <c r="L10" s="154">
        <v>42045</v>
      </c>
      <c r="M10" s="154"/>
      <c r="N10" s="149" t="s">
        <v>465</v>
      </c>
      <c r="O10" s="154"/>
      <c r="P10" s="149"/>
    </row>
    <row r="11" spans="1:16" x14ac:dyDescent="0.2">
      <c r="A11" s="149">
        <v>5</v>
      </c>
      <c r="B11" s="151" t="s">
        <v>478</v>
      </c>
      <c r="C11" s="151" t="s">
        <v>459</v>
      </c>
      <c r="D11" s="151" t="s">
        <v>187</v>
      </c>
      <c r="E11" s="151">
        <v>4</v>
      </c>
      <c r="F11" s="151">
        <v>4</v>
      </c>
      <c r="G11" s="151">
        <v>5</v>
      </c>
      <c r="H11" s="281">
        <f t="shared" si="1"/>
        <v>4.333333333333333</v>
      </c>
      <c r="I11" s="149"/>
      <c r="J11" s="151" t="s">
        <v>459</v>
      </c>
      <c r="K11" s="151" t="s">
        <v>188</v>
      </c>
      <c r="L11" s="154">
        <v>42045</v>
      </c>
      <c r="M11" s="154"/>
      <c r="N11" s="149" t="s">
        <v>465</v>
      </c>
      <c r="O11" s="154"/>
      <c r="P11" s="149"/>
    </row>
    <row r="12" spans="1:16" ht="30" x14ac:dyDescent="0.25">
      <c r="A12" s="149">
        <v>22</v>
      </c>
      <c r="B12" s="152" t="s">
        <v>480</v>
      </c>
      <c r="C12" s="153" t="s">
        <v>481</v>
      </c>
      <c r="D12" s="152" t="s">
        <v>479</v>
      </c>
      <c r="E12" s="152">
        <v>5</v>
      </c>
      <c r="F12" s="152">
        <v>4</v>
      </c>
      <c r="G12" s="152">
        <v>4</v>
      </c>
      <c r="H12" s="281">
        <f t="shared" si="1"/>
        <v>4.333333333333333</v>
      </c>
      <c r="I12" s="155"/>
      <c r="J12" s="153" t="s">
        <v>481</v>
      </c>
      <c r="K12" s="152" t="s">
        <v>490</v>
      </c>
      <c r="L12" s="154">
        <v>42045</v>
      </c>
      <c r="M12" s="155"/>
      <c r="N12" s="149" t="s">
        <v>766</v>
      </c>
      <c r="O12" s="155"/>
      <c r="P12" s="149"/>
    </row>
    <row r="13" spans="1:16" ht="30" x14ac:dyDescent="0.2">
      <c r="A13" s="149">
        <v>25</v>
      </c>
      <c r="B13" s="151" t="s">
        <v>193</v>
      </c>
      <c r="C13" s="151" t="s">
        <v>483</v>
      </c>
      <c r="D13" s="151" t="s">
        <v>189</v>
      </c>
      <c r="E13" s="151">
        <v>5</v>
      </c>
      <c r="F13" s="151">
        <v>4</v>
      </c>
      <c r="G13" s="151">
        <v>4</v>
      </c>
      <c r="H13" s="281">
        <f t="shared" si="1"/>
        <v>4.333333333333333</v>
      </c>
      <c r="I13" s="149"/>
      <c r="J13" s="151" t="s">
        <v>483</v>
      </c>
      <c r="K13" s="151" t="s">
        <v>188</v>
      </c>
      <c r="L13" s="154">
        <v>42045</v>
      </c>
      <c r="M13" s="154"/>
      <c r="N13" s="149" t="s">
        <v>766</v>
      </c>
      <c r="O13" s="154"/>
      <c r="P13" s="149"/>
    </row>
    <row r="14" spans="1:16" ht="30" x14ac:dyDescent="0.2">
      <c r="A14" s="149">
        <v>26</v>
      </c>
      <c r="B14" s="151" t="s">
        <v>192</v>
      </c>
      <c r="C14" s="151" t="s">
        <v>483</v>
      </c>
      <c r="D14" s="151" t="s">
        <v>189</v>
      </c>
      <c r="E14" s="151">
        <v>5</v>
      </c>
      <c r="F14" s="151">
        <v>4</v>
      </c>
      <c r="G14" s="151">
        <v>4</v>
      </c>
      <c r="H14" s="281">
        <f t="shared" si="1"/>
        <v>4.333333333333333</v>
      </c>
      <c r="I14" s="149"/>
      <c r="J14" s="151" t="s">
        <v>483</v>
      </c>
      <c r="K14" s="151" t="s">
        <v>188</v>
      </c>
      <c r="L14" s="154">
        <v>42045</v>
      </c>
      <c r="M14" s="154"/>
      <c r="N14" s="149" t="s">
        <v>766</v>
      </c>
      <c r="O14" s="154"/>
      <c r="P14" s="149"/>
    </row>
    <row r="15" spans="1:16" ht="30" x14ac:dyDescent="0.2">
      <c r="A15" s="149">
        <v>27</v>
      </c>
      <c r="B15" s="151" t="s">
        <v>484</v>
      </c>
      <c r="C15" s="151" t="s">
        <v>483</v>
      </c>
      <c r="D15" s="151" t="s">
        <v>189</v>
      </c>
      <c r="E15" s="151">
        <v>5</v>
      </c>
      <c r="F15" s="151">
        <v>4</v>
      </c>
      <c r="G15" s="151">
        <v>4</v>
      </c>
      <c r="H15" s="281">
        <f t="shared" si="1"/>
        <v>4.333333333333333</v>
      </c>
      <c r="I15" s="149"/>
      <c r="J15" s="151" t="s">
        <v>483</v>
      </c>
      <c r="K15" s="151" t="s">
        <v>188</v>
      </c>
      <c r="L15" s="154">
        <v>42045</v>
      </c>
      <c r="M15" s="154"/>
      <c r="N15" s="149" t="s">
        <v>766</v>
      </c>
      <c r="O15" s="154"/>
      <c r="P15" s="149"/>
    </row>
    <row r="16" spans="1:16" ht="30" x14ac:dyDescent="0.2">
      <c r="A16" s="149">
        <v>28</v>
      </c>
      <c r="B16" s="151" t="s">
        <v>485</v>
      </c>
      <c r="C16" s="151" t="s">
        <v>483</v>
      </c>
      <c r="D16" s="151" t="s">
        <v>190</v>
      </c>
      <c r="E16" s="151">
        <v>5</v>
      </c>
      <c r="F16" s="151">
        <v>4</v>
      </c>
      <c r="G16" s="151">
        <v>4</v>
      </c>
      <c r="H16" s="281">
        <f t="shared" si="1"/>
        <v>4.333333333333333</v>
      </c>
      <c r="I16" s="149"/>
      <c r="J16" s="151" t="s">
        <v>483</v>
      </c>
      <c r="K16" s="151" t="s">
        <v>188</v>
      </c>
      <c r="L16" s="154">
        <v>42045</v>
      </c>
      <c r="M16" s="154"/>
      <c r="N16" s="149" t="s">
        <v>766</v>
      </c>
      <c r="O16" s="154"/>
      <c r="P16" s="149"/>
    </row>
    <row r="17" spans="1:16" ht="30" x14ac:dyDescent="0.2">
      <c r="A17" s="149">
        <v>29</v>
      </c>
      <c r="B17" s="151" t="s">
        <v>486</v>
      </c>
      <c r="C17" s="151" t="s">
        <v>483</v>
      </c>
      <c r="D17" s="151" t="s">
        <v>189</v>
      </c>
      <c r="E17" s="151">
        <v>5</v>
      </c>
      <c r="F17" s="151">
        <v>4</v>
      </c>
      <c r="G17" s="151">
        <v>4</v>
      </c>
      <c r="H17" s="281">
        <f t="shared" si="1"/>
        <v>4.333333333333333</v>
      </c>
      <c r="I17" s="149"/>
      <c r="J17" s="151" t="s">
        <v>483</v>
      </c>
      <c r="K17" s="151" t="s">
        <v>188</v>
      </c>
      <c r="L17" s="154">
        <v>42045</v>
      </c>
      <c r="M17" s="154"/>
      <c r="N17" s="149" t="s">
        <v>766</v>
      </c>
      <c r="O17" s="154"/>
      <c r="P17" s="149"/>
    </row>
    <row r="18" spans="1:16" ht="30" x14ac:dyDescent="0.2">
      <c r="A18" s="149">
        <v>30</v>
      </c>
      <c r="B18" s="285" t="s">
        <v>487</v>
      </c>
      <c r="C18" s="285" t="s">
        <v>483</v>
      </c>
      <c r="D18" s="285" t="s">
        <v>488</v>
      </c>
      <c r="E18" s="285">
        <v>5</v>
      </c>
      <c r="F18" s="285">
        <v>4</v>
      </c>
      <c r="G18" s="285">
        <v>4</v>
      </c>
      <c r="H18" s="281">
        <f t="shared" si="1"/>
        <v>4.333333333333333</v>
      </c>
      <c r="I18" s="286"/>
      <c r="J18" s="285" t="s">
        <v>483</v>
      </c>
      <c r="K18" s="285" t="s">
        <v>188</v>
      </c>
      <c r="L18" s="287">
        <v>42045</v>
      </c>
      <c r="M18" s="287"/>
      <c r="N18" s="149" t="s">
        <v>766</v>
      </c>
      <c r="O18" s="287"/>
      <c r="P18" s="286"/>
    </row>
    <row r="19" spans="1:16" ht="30" x14ac:dyDescent="0.2">
      <c r="A19" s="149">
        <v>31</v>
      </c>
      <c r="B19" s="285" t="s">
        <v>191</v>
      </c>
      <c r="C19" s="285" t="s">
        <v>483</v>
      </c>
      <c r="D19" s="285" t="s">
        <v>189</v>
      </c>
      <c r="E19" s="285">
        <v>5</v>
      </c>
      <c r="F19" s="285">
        <v>4</v>
      </c>
      <c r="G19" s="285">
        <v>4</v>
      </c>
      <c r="H19" s="281">
        <f t="shared" si="1"/>
        <v>4.333333333333333</v>
      </c>
      <c r="I19" s="286"/>
      <c r="J19" s="285" t="s">
        <v>483</v>
      </c>
      <c r="K19" s="285" t="s">
        <v>188</v>
      </c>
      <c r="L19" s="287">
        <v>42045</v>
      </c>
      <c r="M19" s="287"/>
      <c r="N19" s="149" t="s">
        <v>766</v>
      </c>
      <c r="O19" s="287"/>
      <c r="P19" s="286"/>
    </row>
    <row r="20" spans="1:16" ht="30" x14ac:dyDescent="0.2">
      <c r="A20" s="149">
        <v>32</v>
      </c>
      <c r="B20" s="285" t="s">
        <v>489</v>
      </c>
      <c r="C20" s="285" t="s">
        <v>483</v>
      </c>
      <c r="D20" s="285" t="s">
        <v>488</v>
      </c>
      <c r="E20" s="151">
        <v>2</v>
      </c>
      <c r="F20" s="151">
        <v>3</v>
      </c>
      <c r="G20" s="151">
        <v>3</v>
      </c>
      <c r="H20" s="281">
        <f t="shared" si="1"/>
        <v>2.6666666666666665</v>
      </c>
      <c r="I20" s="286"/>
      <c r="J20" s="285" t="s">
        <v>483</v>
      </c>
      <c r="K20" s="285" t="s">
        <v>188</v>
      </c>
      <c r="L20" s="287">
        <v>42045</v>
      </c>
      <c r="M20" s="287"/>
      <c r="N20" s="149" t="s">
        <v>769</v>
      </c>
      <c r="O20" s="287"/>
      <c r="P20" s="286"/>
    </row>
    <row r="21" spans="1:16" ht="30" x14ac:dyDescent="0.2">
      <c r="A21" s="149">
        <v>81</v>
      </c>
      <c r="B21" s="151" t="s">
        <v>723</v>
      </c>
      <c r="C21" s="151" t="s">
        <v>636</v>
      </c>
      <c r="D21" s="151" t="s">
        <v>720</v>
      </c>
      <c r="E21" s="151">
        <v>2</v>
      </c>
      <c r="F21" s="151">
        <v>3</v>
      </c>
      <c r="G21" s="151">
        <v>3</v>
      </c>
      <c r="H21" s="281">
        <f t="shared" si="1"/>
        <v>2.6666666666666665</v>
      </c>
      <c r="I21" s="149"/>
      <c r="J21" s="151" t="s">
        <v>636</v>
      </c>
      <c r="K21" s="151"/>
      <c r="L21" s="154">
        <v>42058</v>
      </c>
      <c r="M21" s="154"/>
      <c r="N21" s="149" t="s">
        <v>769</v>
      </c>
      <c r="O21" s="154"/>
      <c r="P21" s="149"/>
    </row>
  </sheetData>
  <mergeCells count="12">
    <mergeCell ref="N1:N2"/>
    <mergeCell ref="A1:A2"/>
    <mergeCell ref="B1:B2"/>
    <mergeCell ref="C1:C2"/>
    <mergeCell ref="D1:D2"/>
    <mergeCell ref="E1:G1"/>
    <mergeCell ref="H1:H2"/>
    <mergeCell ref="I1:I2"/>
    <mergeCell ref="J1:J2"/>
    <mergeCell ref="K1:K2"/>
    <mergeCell ref="L1:L2"/>
    <mergeCell ref="M1:M2"/>
  </mergeCell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'Olasılık Etki Değerlendirmesi'!#REF!</xm:f>
          </x14:formula1>
          <xm:sqref>E3:E21</xm:sqref>
        </x14:dataValidation>
        <x14:dataValidation type="list" allowBlank="1" showInputMessage="1" showErrorMessage="1">
          <x14:formula1>
            <xm:f>'Olasılık Etki Değerlendirmesi'!#REF!</xm:f>
          </x14:formula1>
          <xm:sqref>F3:G21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K54"/>
  <sheetViews>
    <sheetView topLeftCell="H19" workbookViewId="0">
      <selection activeCell="T44" sqref="T44"/>
    </sheetView>
  </sheetViews>
  <sheetFormatPr defaultColWidth="9.140625" defaultRowHeight="12.75" x14ac:dyDescent="0.2"/>
  <cols>
    <col min="1" max="1" width="24.42578125" style="49" customWidth="1"/>
    <col min="2" max="2" width="6.85546875" style="49" customWidth="1"/>
    <col min="3" max="3" width="6.7109375" style="49" customWidth="1"/>
    <col min="4" max="4" width="6.5703125" style="49" customWidth="1"/>
    <col min="5" max="5" width="7.28515625" style="49" customWidth="1"/>
    <col min="6" max="6" width="7" style="49" customWidth="1"/>
    <col min="7" max="7" width="23.140625" style="72" customWidth="1"/>
    <col min="8" max="8" width="39" style="49" customWidth="1"/>
    <col min="9" max="9" width="43.28515625" style="72" customWidth="1"/>
    <col min="10" max="12" width="3.7109375" style="49" customWidth="1"/>
    <col min="13" max="13" width="9.140625" style="49" customWidth="1"/>
    <col min="14" max="14" width="3.7109375" style="49" customWidth="1"/>
    <col min="15" max="15" width="4.140625" style="49" customWidth="1"/>
    <col min="16" max="16" width="3.7109375" style="49" customWidth="1"/>
    <col min="17" max="17" width="3.7109375" style="72" customWidth="1"/>
    <col min="18" max="18" width="9.140625" style="72"/>
    <col min="19" max="19" width="17.7109375" style="72" customWidth="1"/>
    <col min="20" max="20" width="9.7109375" style="49" customWidth="1"/>
    <col min="21" max="21" width="16.140625" style="49" customWidth="1"/>
    <col min="22" max="22" width="11" style="49" customWidth="1"/>
    <col min="23" max="23" width="69.7109375" style="73" customWidth="1"/>
    <col min="24" max="24" width="39.5703125" style="74" customWidth="1"/>
    <col min="25" max="25" width="9.42578125" style="49" hidden="1" customWidth="1"/>
    <col min="26" max="26" width="9.5703125" style="49" hidden="1" customWidth="1"/>
    <col min="27" max="29" width="0" style="49" hidden="1" customWidth="1"/>
    <col min="30" max="30" width="10.42578125" style="49" hidden="1" customWidth="1"/>
    <col min="31" max="31" width="21.5703125" style="49" hidden="1" customWidth="1"/>
    <col min="32" max="32" width="10.7109375" style="49" hidden="1" customWidth="1"/>
    <col min="33" max="33" width="18.42578125" style="73" customWidth="1"/>
    <col min="34" max="34" width="49.5703125" style="49" customWidth="1"/>
    <col min="35" max="35" width="18.42578125" style="49" customWidth="1"/>
    <col min="36" max="36" width="17.28515625" style="49" customWidth="1"/>
    <col min="37" max="37" width="21" style="49" customWidth="1"/>
    <col min="38" max="16384" width="9.140625" style="49"/>
  </cols>
  <sheetData>
    <row r="1" spans="1:37" s="45" customFormat="1" ht="21" customHeight="1" x14ac:dyDescent="0.2">
      <c r="A1" s="535" t="s">
        <v>436</v>
      </c>
      <c r="B1" s="537" t="s">
        <v>437</v>
      </c>
      <c r="C1" s="538"/>
      <c r="D1" s="539"/>
      <c r="E1" s="543" t="s">
        <v>177</v>
      </c>
      <c r="F1" s="543" t="s">
        <v>257</v>
      </c>
      <c r="G1" s="543" t="s">
        <v>258</v>
      </c>
      <c r="H1" s="534" t="s">
        <v>259</v>
      </c>
      <c r="I1" s="534"/>
      <c r="J1" s="534"/>
      <c r="K1" s="534"/>
      <c r="L1" s="534"/>
      <c r="M1" s="534"/>
      <c r="N1" s="534"/>
      <c r="O1" s="534"/>
      <c r="P1" s="534"/>
      <c r="Q1" s="534"/>
      <c r="R1" s="534"/>
      <c r="S1" s="534"/>
      <c r="T1" s="557" t="s">
        <v>260</v>
      </c>
      <c r="U1" s="557" t="s">
        <v>261</v>
      </c>
      <c r="V1" s="557" t="s">
        <v>262</v>
      </c>
      <c r="W1" s="557" t="s">
        <v>264</v>
      </c>
      <c r="X1" s="557" t="s">
        <v>265</v>
      </c>
      <c r="Y1" s="559" t="s">
        <v>266</v>
      </c>
      <c r="Z1" s="559"/>
      <c r="AA1" s="559"/>
      <c r="AB1" s="559"/>
      <c r="AC1" s="559"/>
      <c r="AD1" s="560" t="s">
        <v>267</v>
      </c>
      <c r="AE1" s="560" t="s">
        <v>268</v>
      </c>
      <c r="AF1" s="44"/>
      <c r="AG1" s="557" t="s">
        <v>269</v>
      </c>
      <c r="AH1" s="546" t="s">
        <v>270</v>
      </c>
      <c r="AI1" s="546" t="s">
        <v>271</v>
      </c>
      <c r="AJ1" s="546" t="s">
        <v>272</v>
      </c>
      <c r="AK1" s="549" t="s">
        <v>273</v>
      </c>
    </row>
    <row r="2" spans="1:37" s="45" customFormat="1" ht="31.5" customHeight="1" x14ac:dyDescent="0.2">
      <c r="A2" s="536"/>
      <c r="B2" s="540"/>
      <c r="C2" s="541"/>
      <c r="D2" s="542"/>
      <c r="E2" s="544"/>
      <c r="F2" s="544"/>
      <c r="G2" s="544"/>
      <c r="H2" s="552" t="s">
        <v>274</v>
      </c>
      <c r="I2" s="552" t="s">
        <v>275</v>
      </c>
      <c r="J2" s="554" t="s">
        <v>276</v>
      </c>
      <c r="K2" s="555"/>
      <c r="L2" s="556"/>
      <c r="M2" s="562" t="s">
        <v>277</v>
      </c>
      <c r="N2" s="554" t="s">
        <v>278</v>
      </c>
      <c r="O2" s="555"/>
      <c r="P2" s="556"/>
      <c r="Q2" s="564" t="s">
        <v>279</v>
      </c>
      <c r="R2" s="566" t="s">
        <v>280</v>
      </c>
      <c r="S2" s="566" t="s">
        <v>281</v>
      </c>
      <c r="T2" s="558"/>
      <c r="U2" s="558"/>
      <c r="V2" s="558"/>
      <c r="W2" s="558"/>
      <c r="X2" s="558"/>
      <c r="Y2" s="46" t="s">
        <v>282</v>
      </c>
      <c r="Z2" s="46" t="s">
        <v>283</v>
      </c>
      <c r="AA2" s="46" t="s">
        <v>284</v>
      </c>
      <c r="AB2" s="46" t="s">
        <v>281</v>
      </c>
      <c r="AC2" s="46" t="s">
        <v>260</v>
      </c>
      <c r="AD2" s="561"/>
      <c r="AE2" s="561"/>
      <c r="AF2" s="46" t="s">
        <v>285</v>
      </c>
      <c r="AG2" s="558"/>
      <c r="AH2" s="547"/>
      <c r="AI2" s="547"/>
      <c r="AJ2" s="547"/>
      <c r="AK2" s="550"/>
    </row>
    <row r="3" spans="1:37" s="45" customFormat="1" ht="56.25" customHeight="1" x14ac:dyDescent="0.2">
      <c r="A3" s="47"/>
      <c r="B3" s="19" t="s">
        <v>184</v>
      </c>
      <c r="C3" s="19" t="s">
        <v>185</v>
      </c>
      <c r="D3" s="19" t="s">
        <v>186</v>
      </c>
      <c r="E3" s="545"/>
      <c r="F3" s="545"/>
      <c r="G3" s="545"/>
      <c r="H3" s="553"/>
      <c r="I3" s="553"/>
      <c r="J3" s="48" t="s">
        <v>286</v>
      </c>
      <c r="K3" s="48" t="s">
        <v>287</v>
      </c>
      <c r="L3" s="48" t="s">
        <v>1</v>
      </c>
      <c r="M3" s="563"/>
      <c r="N3" s="48" t="s">
        <v>286</v>
      </c>
      <c r="O3" s="48" t="s">
        <v>287</v>
      </c>
      <c r="P3" s="48" t="s">
        <v>1</v>
      </c>
      <c r="Q3" s="565"/>
      <c r="R3" s="567"/>
      <c r="S3" s="567"/>
      <c r="T3" s="553"/>
      <c r="U3" s="553"/>
      <c r="V3" s="553"/>
      <c r="W3" s="553"/>
      <c r="X3" s="553"/>
      <c r="Y3" s="46"/>
      <c r="Z3" s="46"/>
      <c r="AA3" s="46"/>
      <c r="AB3" s="46"/>
      <c r="AC3" s="46"/>
      <c r="AD3" s="46"/>
      <c r="AE3" s="46"/>
      <c r="AF3" s="46"/>
      <c r="AG3" s="553"/>
      <c r="AH3" s="548"/>
      <c r="AI3" s="548"/>
      <c r="AJ3" s="548"/>
      <c r="AK3" s="551"/>
    </row>
    <row r="4" spans="1:37" ht="26.25" customHeight="1" x14ac:dyDescent="0.2">
      <c r="A4" s="507" t="s">
        <v>438</v>
      </c>
      <c r="B4" s="508"/>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row>
    <row r="5" spans="1:37" ht="26.1" customHeight="1" x14ac:dyDescent="0.2">
      <c r="A5" s="519" t="s">
        <v>751</v>
      </c>
      <c r="B5" s="291">
        <v>2</v>
      </c>
      <c r="C5" s="291">
        <v>2</v>
      </c>
      <c r="D5" s="291">
        <v>4</v>
      </c>
      <c r="E5" s="51">
        <f>+AVERAGE(B5:D5)</f>
        <v>2.6666666666666665</v>
      </c>
      <c r="F5" s="52" t="s">
        <v>289</v>
      </c>
      <c r="G5" s="53" t="e">
        <f>VLOOKUP(H5,'Tehdit ve Açıklık'!A:B,2,0)</f>
        <v>#N/A</v>
      </c>
      <c r="H5" s="54" t="s">
        <v>118</v>
      </c>
      <c r="I5" s="55" t="e">
        <f>VLOOKUP(H5,'Tehdit ve Açıklık'!#REF!,3,0)</f>
        <v>#REF!</v>
      </c>
      <c r="J5" s="52">
        <v>1</v>
      </c>
      <c r="K5" s="52">
        <v>3</v>
      </c>
      <c r="L5" s="52">
        <v>3</v>
      </c>
      <c r="M5" s="51">
        <f t="shared" ref="M5:M19" si="0">AVERAGE(J5:L5)</f>
        <v>2.3333333333333335</v>
      </c>
      <c r="N5" s="52">
        <v>1</v>
      </c>
      <c r="O5" s="52">
        <v>2</v>
      </c>
      <c r="P5" s="52">
        <v>5</v>
      </c>
      <c r="Q5" s="53">
        <f t="shared" ref="Q5:Q19" si="1">AVERAGE(N5:P5)</f>
        <v>2.6666666666666665</v>
      </c>
      <c r="R5" s="56">
        <f>E5*J5*Q5</f>
        <v>7.1111111111111107</v>
      </c>
      <c r="S5" s="55" t="e">
        <f t="shared" ref="S5:S19" si="2">IF(R5&lt;riskd1,risk1,IF(R5&lt;riskd2,risk2,IF(R5&lt;riskd3,risk3,IF(R5&lt;riskd4,""))))</f>
        <v>#NAME?</v>
      </c>
      <c r="T5" s="54" t="s">
        <v>216</v>
      </c>
      <c r="U5" s="57">
        <v>42664</v>
      </c>
      <c r="V5" s="57" t="s">
        <v>217</v>
      </c>
      <c r="W5" s="59" t="s">
        <v>290</v>
      </c>
      <c r="X5" s="60" t="s">
        <v>291</v>
      </c>
      <c r="Y5" s="69"/>
      <c r="Z5" s="69"/>
      <c r="AA5" s="69"/>
      <c r="AB5" s="69"/>
      <c r="AC5" s="69"/>
      <c r="AD5" s="69"/>
      <c r="AE5" s="69"/>
      <c r="AF5" s="69"/>
      <c r="AG5" s="61"/>
      <c r="AH5" s="54"/>
      <c r="AI5" s="54"/>
      <c r="AJ5" s="54"/>
      <c r="AK5" s="63"/>
    </row>
    <row r="6" spans="1:37" ht="26.1" customHeight="1" x14ac:dyDescent="0.2">
      <c r="A6" s="519"/>
      <c r="B6" s="50">
        <v>2</v>
      </c>
      <c r="C6" s="50">
        <v>2</v>
      </c>
      <c r="D6" s="50">
        <v>4</v>
      </c>
      <c r="E6" s="51">
        <f t="shared" ref="E6:E19" si="3">AVERAGE(B6:D6)</f>
        <v>2.6666666666666665</v>
      </c>
      <c r="F6" s="52" t="s">
        <v>292</v>
      </c>
      <c r="G6" s="53" t="e">
        <f>VLOOKUP(H6,'Tehdit ve Açıklık'!#REF!,2,0)</f>
        <v>#REF!</v>
      </c>
      <c r="H6" s="54" t="s">
        <v>123</v>
      </c>
      <c r="I6" s="55" t="e">
        <f>VLOOKUP(H6,'Tehdit ve Açıklık'!#REF!,3,0)</f>
        <v>#REF!</v>
      </c>
      <c r="J6" s="52">
        <v>1</v>
      </c>
      <c r="K6" s="52">
        <v>3</v>
      </c>
      <c r="L6" s="52">
        <v>4</v>
      </c>
      <c r="M6" s="51">
        <f t="shared" si="0"/>
        <v>2.6666666666666665</v>
      </c>
      <c r="N6" s="52">
        <v>1</v>
      </c>
      <c r="O6" s="52">
        <v>2</v>
      </c>
      <c r="P6" s="52">
        <v>5</v>
      </c>
      <c r="Q6" s="53">
        <f t="shared" si="1"/>
        <v>2.6666666666666665</v>
      </c>
      <c r="R6" s="56">
        <f>E6*J6*Q6</f>
        <v>7.1111111111111107</v>
      </c>
      <c r="S6" s="55" t="e">
        <f t="shared" si="2"/>
        <v>#NAME?</v>
      </c>
      <c r="T6" s="54" t="s">
        <v>216</v>
      </c>
      <c r="U6" s="57">
        <v>42664</v>
      </c>
      <c r="V6" s="57" t="s">
        <v>217</v>
      </c>
      <c r="W6" s="59" t="s">
        <v>293</v>
      </c>
      <c r="X6" s="60" t="s">
        <v>291</v>
      </c>
      <c r="Y6" s="62"/>
      <c r="Z6" s="62"/>
      <c r="AA6" s="62"/>
      <c r="AB6" s="62"/>
      <c r="AC6" s="62"/>
      <c r="AD6" s="62"/>
      <c r="AE6" s="62"/>
      <c r="AF6" s="62"/>
      <c r="AG6" s="61"/>
      <c r="AH6" s="54"/>
      <c r="AI6" s="54"/>
      <c r="AJ6" s="54"/>
      <c r="AK6" s="63"/>
    </row>
    <row r="7" spans="1:37" ht="26.1" customHeight="1" x14ac:dyDescent="0.2">
      <c r="A7" s="519"/>
      <c r="B7" s="50">
        <v>2</v>
      </c>
      <c r="C7" s="50">
        <v>2</v>
      </c>
      <c r="D7" s="50">
        <v>4</v>
      </c>
      <c r="E7" s="51">
        <f t="shared" si="3"/>
        <v>2.6666666666666665</v>
      </c>
      <c r="F7" s="52" t="s">
        <v>294</v>
      </c>
      <c r="G7" s="53" t="e">
        <f>VLOOKUP(H7,'Tehdit ve Açıklık'!#REF!,2,0)</f>
        <v>#REF!</v>
      </c>
      <c r="H7" s="54" t="s">
        <v>126</v>
      </c>
      <c r="I7" s="55" t="e">
        <f>VLOOKUP(H7,'Tehdit ve Açıklık'!#REF!,3,0)</f>
        <v>#REF!</v>
      </c>
      <c r="J7" s="52">
        <v>1</v>
      </c>
      <c r="K7" s="52">
        <v>3</v>
      </c>
      <c r="L7" s="52">
        <v>4</v>
      </c>
      <c r="M7" s="51">
        <f t="shared" si="0"/>
        <v>2.6666666666666665</v>
      </c>
      <c r="N7" s="52">
        <v>1</v>
      </c>
      <c r="O7" s="52">
        <v>2</v>
      </c>
      <c r="P7" s="52">
        <v>5</v>
      </c>
      <c r="Q7" s="53">
        <f t="shared" si="1"/>
        <v>2.6666666666666665</v>
      </c>
      <c r="R7" s="56">
        <f>E7*M7*Q7</f>
        <v>18.962962962962962</v>
      </c>
      <c r="S7" s="55" t="e">
        <f t="shared" si="2"/>
        <v>#NAME?</v>
      </c>
      <c r="T7" s="54" t="s">
        <v>216</v>
      </c>
      <c r="U7" s="57">
        <v>42664</v>
      </c>
      <c r="V7" s="57" t="s">
        <v>212</v>
      </c>
      <c r="W7" s="59" t="s">
        <v>295</v>
      </c>
      <c r="X7" s="60" t="s">
        <v>291</v>
      </c>
      <c r="Y7" s="62"/>
      <c r="Z7" s="62"/>
      <c r="AA7" s="62"/>
      <c r="AB7" s="62"/>
      <c r="AC7" s="62"/>
      <c r="AD7" s="62"/>
      <c r="AE7" s="62"/>
      <c r="AF7" s="62"/>
      <c r="AG7" s="61"/>
      <c r="AH7" s="54"/>
      <c r="AI7" s="54"/>
      <c r="AJ7" s="54"/>
      <c r="AK7" s="63"/>
    </row>
    <row r="8" spans="1:37" ht="26.1" customHeight="1" x14ac:dyDescent="0.2">
      <c r="A8" s="519"/>
      <c r="B8" s="50">
        <v>2</v>
      </c>
      <c r="C8" s="50">
        <v>2</v>
      </c>
      <c r="D8" s="50">
        <v>4</v>
      </c>
      <c r="E8" s="51">
        <f t="shared" si="3"/>
        <v>2.6666666666666665</v>
      </c>
      <c r="F8" s="52" t="s">
        <v>296</v>
      </c>
      <c r="G8" s="53" t="e">
        <f>VLOOKUP(H8,'Tehdit ve Açıklık'!#REF!,2,0)</f>
        <v>#REF!</v>
      </c>
      <c r="H8" s="54" t="s">
        <v>128</v>
      </c>
      <c r="I8" s="55" t="e">
        <f>VLOOKUP(H8,'Tehdit ve Açıklık'!#REF!,3,0)</f>
        <v>#REF!</v>
      </c>
      <c r="J8" s="52">
        <v>1</v>
      </c>
      <c r="K8" s="52">
        <v>3</v>
      </c>
      <c r="L8" s="52">
        <v>4</v>
      </c>
      <c r="M8" s="51">
        <f t="shared" si="0"/>
        <v>2.6666666666666665</v>
      </c>
      <c r="N8" s="52">
        <v>1</v>
      </c>
      <c r="O8" s="52">
        <v>3</v>
      </c>
      <c r="P8" s="52">
        <v>5</v>
      </c>
      <c r="Q8" s="53">
        <f t="shared" si="1"/>
        <v>3</v>
      </c>
      <c r="R8" s="56">
        <f t="shared" ref="R8:R19" si="4">E8*M8*Q8</f>
        <v>21.333333333333332</v>
      </c>
      <c r="S8" s="55" t="e">
        <f t="shared" si="2"/>
        <v>#NAME?</v>
      </c>
      <c r="T8" s="54" t="s">
        <v>216</v>
      </c>
      <c r="U8" s="57">
        <v>42664</v>
      </c>
      <c r="V8" s="57" t="s">
        <v>217</v>
      </c>
      <c r="W8" s="59" t="s">
        <v>297</v>
      </c>
      <c r="X8" s="60" t="s">
        <v>291</v>
      </c>
      <c r="Y8" s="62"/>
      <c r="Z8" s="62"/>
      <c r="AA8" s="62"/>
      <c r="AB8" s="62"/>
      <c r="AC8" s="62"/>
      <c r="AD8" s="62"/>
      <c r="AE8" s="62"/>
      <c r="AF8" s="62"/>
      <c r="AG8" s="61"/>
      <c r="AH8" s="54"/>
      <c r="AI8" s="54"/>
      <c r="AJ8" s="54"/>
      <c r="AK8" s="63"/>
    </row>
    <row r="9" spans="1:37" ht="26.1" customHeight="1" x14ac:dyDescent="0.2">
      <c r="A9" s="519"/>
      <c r="B9" s="50">
        <v>2</v>
      </c>
      <c r="C9" s="50">
        <v>2</v>
      </c>
      <c r="D9" s="50">
        <v>4</v>
      </c>
      <c r="E9" s="51">
        <f t="shared" si="3"/>
        <v>2.6666666666666665</v>
      </c>
      <c r="F9" s="52" t="s">
        <v>298</v>
      </c>
      <c r="G9" s="53" t="e">
        <f>VLOOKUP(H9,'Tehdit ve Açıklık'!#REF!,2,0)</f>
        <v>#REF!</v>
      </c>
      <c r="H9" s="54" t="s">
        <v>125</v>
      </c>
      <c r="I9" s="55" t="e">
        <f>VLOOKUP(H9,'Tehdit ve Açıklık'!#REF!,3,0)</f>
        <v>#REF!</v>
      </c>
      <c r="J9" s="52">
        <v>1</v>
      </c>
      <c r="K9" s="52">
        <v>3</v>
      </c>
      <c r="L9" s="52">
        <v>2</v>
      </c>
      <c r="M9" s="51">
        <f t="shared" si="0"/>
        <v>2</v>
      </c>
      <c r="N9" s="52">
        <v>1</v>
      </c>
      <c r="O9" s="52">
        <v>3</v>
      </c>
      <c r="P9" s="52">
        <v>5</v>
      </c>
      <c r="Q9" s="53">
        <f t="shared" si="1"/>
        <v>3</v>
      </c>
      <c r="R9" s="56">
        <f t="shared" si="4"/>
        <v>16</v>
      </c>
      <c r="S9" s="55" t="e">
        <f t="shared" si="2"/>
        <v>#NAME?</v>
      </c>
      <c r="T9" s="54" t="s">
        <v>216</v>
      </c>
      <c r="U9" s="57">
        <v>42664</v>
      </c>
      <c r="V9" s="57" t="s">
        <v>217</v>
      </c>
      <c r="W9" s="59" t="s">
        <v>293</v>
      </c>
      <c r="X9" s="60" t="s">
        <v>291</v>
      </c>
      <c r="Y9" s="62"/>
      <c r="Z9" s="62"/>
      <c r="AA9" s="62"/>
      <c r="AB9" s="62"/>
      <c r="AC9" s="62"/>
      <c r="AD9" s="62"/>
      <c r="AE9" s="62"/>
      <c r="AF9" s="62"/>
      <c r="AG9" s="61"/>
      <c r="AH9" s="54"/>
      <c r="AI9" s="54"/>
      <c r="AJ9" s="54"/>
      <c r="AK9" s="63"/>
    </row>
    <row r="10" spans="1:37" ht="26.1" customHeight="1" x14ac:dyDescent="0.2">
      <c r="A10" s="519"/>
      <c r="B10" s="50">
        <v>2</v>
      </c>
      <c r="C10" s="50">
        <v>2</v>
      </c>
      <c r="D10" s="50">
        <v>4</v>
      </c>
      <c r="E10" s="51">
        <f t="shared" si="3"/>
        <v>2.6666666666666665</v>
      </c>
      <c r="F10" s="52" t="s">
        <v>299</v>
      </c>
      <c r="G10" s="53" t="e">
        <f>VLOOKUP(H10,'Tehdit ve Açıklık'!#REF!,2,0)</f>
        <v>#REF!</v>
      </c>
      <c r="H10" s="54" t="s">
        <v>134</v>
      </c>
      <c r="I10" s="55" t="e">
        <f>VLOOKUP(H10,'Tehdit ve Açıklık'!#REF!,3,0)</f>
        <v>#REF!</v>
      </c>
      <c r="J10" s="52">
        <v>1</v>
      </c>
      <c r="K10" s="52">
        <v>3</v>
      </c>
      <c r="L10" s="52">
        <v>4</v>
      </c>
      <c r="M10" s="51">
        <f t="shared" si="0"/>
        <v>2.6666666666666665</v>
      </c>
      <c r="N10" s="52">
        <v>1</v>
      </c>
      <c r="O10" s="52">
        <v>2</v>
      </c>
      <c r="P10" s="52">
        <v>5</v>
      </c>
      <c r="Q10" s="53">
        <f t="shared" si="1"/>
        <v>2.6666666666666665</v>
      </c>
      <c r="R10" s="56">
        <f t="shared" si="4"/>
        <v>18.962962962962962</v>
      </c>
      <c r="S10" s="55" t="e">
        <f t="shared" si="2"/>
        <v>#NAME?</v>
      </c>
      <c r="T10" s="54" t="s">
        <v>216</v>
      </c>
      <c r="U10" s="57">
        <v>42664</v>
      </c>
      <c r="V10" s="57" t="s">
        <v>212</v>
      </c>
      <c r="W10" s="59" t="s">
        <v>300</v>
      </c>
      <c r="X10" s="60" t="s">
        <v>291</v>
      </c>
      <c r="Y10" s="62"/>
      <c r="Z10" s="62"/>
      <c r="AA10" s="62"/>
      <c r="AB10" s="62"/>
      <c r="AC10" s="62"/>
      <c r="AD10" s="62"/>
      <c r="AE10" s="62"/>
      <c r="AF10" s="62"/>
      <c r="AG10" s="61"/>
      <c r="AH10" s="54"/>
      <c r="AI10" s="54"/>
      <c r="AJ10" s="54"/>
      <c r="AK10" s="63"/>
    </row>
    <row r="11" spans="1:37" ht="26.1" customHeight="1" x14ac:dyDescent="0.2">
      <c r="A11" s="519"/>
      <c r="B11" s="50">
        <v>2</v>
      </c>
      <c r="C11" s="50">
        <v>2</v>
      </c>
      <c r="D11" s="50">
        <v>4</v>
      </c>
      <c r="E11" s="51">
        <f t="shared" si="3"/>
        <v>2.6666666666666665</v>
      </c>
      <c r="F11" s="52" t="s">
        <v>301</v>
      </c>
      <c r="G11" s="53" t="e">
        <f>VLOOKUP(H11,'Tehdit ve Açıklık'!#REF!,2,0)</f>
        <v>#REF!</v>
      </c>
      <c r="H11" s="54" t="s">
        <v>131</v>
      </c>
      <c r="I11" s="55" t="e">
        <f>VLOOKUP(H11,'Tehdit ve Açıklık'!#REF!,3,0)</f>
        <v>#REF!</v>
      </c>
      <c r="J11" s="52">
        <v>1</v>
      </c>
      <c r="K11" s="52">
        <v>3</v>
      </c>
      <c r="L11" s="52">
        <v>4</v>
      </c>
      <c r="M11" s="51">
        <f t="shared" si="0"/>
        <v>2.6666666666666665</v>
      </c>
      <c r="N11" s="52">
        <v>1</v>
      </c>
      <c r="O11" s="52">
        <v>2</v>
      </c>
      <c r="P11" s="52">
        <v>5</v>
      </c>
      <c r="Q11" s="53">
        <f t="shared" si="1"/>
        <v>2.6666666666666665</v>
      </c>
      <c r="R11" s="56">
        <f t="shared" si="4"/>
        <v>18.962962962962962</v>
      </c>
      <c r="S11" s="55" t="e">
        <f t="shared" si="2"/>
        <v>#NAME?</v>
      </c>
      <c r="T11" s="54" t="s">
        <v>216</v>
      </c>
      <c r="U11" s="57">
        <v>42664</v>
      </c>
      <c r="V11" s="57" t="s">
        <v>217</v>
      </c>
      <c r="W11" s="59" t="s">
        <v>302</v>
      </c>
      <c r="X11" s="60" t="s">
        <v>291</v>
      </c>
      <c r="Y11" s="62"/>
      <c r="Z11" s="62"/>
      <c r="AA11" s="62"/>
      <c r="AB11" s="62"/>
      <c r="AC11" s="62"/>
      <c r="AD11" s="62"/>
      <c r="AE11" s="62"/>
      <c r="AF11" s="62"/>
      <c r="AG11" s="61"/>
      <c r="AH11" s="54"/>
      <c r="AI11" s="54"/>
      <c r="AJ11" s="54"/>
      <c r="AK11" s="63"/>
    </row>
    <row r="12" spans="1:37" ht="26.1" customHeight="1" x14ac:dyDescent="0.2">
      <c r="A12" s="519"/>
      <c r="B12" s="50">
        <v>2</v>
      </c>
      <c r="C12" s="50">
        <v>2</v>
      </c>
      <c r="D12" s="50">
        <v>4</v>
      </c>
      <c r="E12" s="51">
        <f t="shared" si="3"/>
        <v>2.6666666666666665</v>
      </c>
      <c r="F12" s="52" t="s">
        <v>303</v>
      </c>
      <c r="G12" s="53" t="e">
        <f>VLOOKUP(H12,'Tehdit ve Açıklık'!#REF!,2,0)</f>
        <v>#REF!</v>
      </c>
      <c r="H12" s="54" t="s">
        <v>136</v>
      </c>
      <c r="I12" s="55" t="e">
        <f>VLOOKUP(H12,'Tehdit ve Açıklık'!#REF!,3,0)</f>
        <v>#REF!</v>
      </c>
      <c r="J12" s="52">
        <v>1</v>
      </c>
      <c r="K12" s="52">
        <v>3</v>
      </c>
      <c r="L12" s="52">
        <v>4</v>
      </c>
      <c r="M12" s="51">
        <f t="shared" si="0"/>
        <v>2.6666666666666665</v>
      </c>
      <c r="N12" s="52">
        <v>1</v>
      </c>
      <c r="O12" s="52">
        <v>3</v>
      </c>
      <c r="P12" s="52">
        <v>5</v>
      </c>
      <c r="Q12" s="53">
        <f t="shared" si="1"/>
        <v>3</v>
      </c>
      <c r="R12" s="56">
        <f t="shared" si="4"/>
        <v>21.333333333333332</v>
      </c>
      <c r="S12" s="55" t="e">
        <f t="shared" si="2"/>
        <v>#NAME?</v>
      </c>
      <c r="T12" s="54" t="s">
        <v>211</v>
      </c>
      <c r="U12" s="57">
        <v>42664</v>
      </c>
      <c r="V12" s="57" t="s">
        <v>217</v>
      </c>
      <c r="W12" s="59" t="s">
        <v>304</v>
      </c>
      <c r="X12" s="60" t="s">
        <v>291</v>
      </c>
      <c r="Y12" s="62"/>
      <c r="Z12" s="62"/>
      <c r="AA12" s="62"/>
      <c r="AB12" s="62"/>
      <c r="AC12" s="62"/>
      <c r="AD12" s="62"/>
      <c r="AE12" s="62"/>
      <c r="AF12" s="62"/>
      <c r="AG12" s="61"/>
      <c r="AH12" s="54"/>
      <c r="AI12" s="54"/>
      <c r="AJ12" s="54"/>
      <c r="AK12" s="63"/>
    </row>
    <row r="13" spans="1:37" ht="26.1" customHeight="1" x14ac:dyDescent="0.2">
      <c r="A13" s="519"/>
      <c r="B13" s="50">
        <v>2</v>
      </c>
      <c r="C13" s="50">
        <v>2</v>
      </c>
      <c r="D13" s="50">
        <v>4</v>
      </c>
      <c r="E13" s="51">
        <f t="shared" si="3"/>
        <v>2.6666666666666665</v>
      </c>
      <c r="F13" s="52" t="s">
        <v>305</v>
      </c>
      <c r="G13" s="53" t="e">
        <f>VLOOKUP(H13,'Tehdit ve Açıklık'!#REF!,2,0)</f>
        <v>#REF!</v>
      </c>
      <c r="H13" s="54" t="s">
        <v>138</v>
      </c>
      <c r="I13" s="55" t="e">
        <f>VLOOKUP(H13,'Tehdit ve Açıklık'!#REF!,3,0)</f>
        <v>#REF!</v>
      </c>
      <c r="J13" s="52">
        <v>1</v>
      </c>
      <c r="K13" s="52">
        <v>4</v>
      </c>
      <c r="L13" s="52">
        <v>4</v>
      </c>
      <c r="M13" s="51">
        <f t="shared" si="0"/>
        <v>3</v>
      </c>
      <c r="N13" s="52">
        <v>1</v>
      </c>
      <c r="O13" s="52">
        <v>2</v>
      </c>
      <c r="P13" s="52">
        <v>5</v>
      </c>
      <c r="Q13" s="53">
        <f t="shared" si="1"/>
        <v>2.6666666666666665</v>
      </c>
      <c r="R13" s="56">
        <f t="shared" si="4"/>
        <v>21.333333333333332</v>
      </c>
      <c r="S13" s="55" t="e">
        <f t="shared" si="2"/>
        <v>#NAME?</v>
      </c>
      <c r="T13" s="54" t="s">
        <v>216</v>
      </c>
      <c r="U13" s="57">
        <v>42664</v>
      </c>
      <c r="V13" s="57" t="s">
        <v>212</v>
      </c>
      <c r="W13" s="59" t="s">
        <v>306</v>
      </c>
      <c r="X13" s="60" t="s">
        <v>291</v>
      </c>
      <c r="Y13" s="62"/>
      <c r="Z13" s="62"/>
      <c r="AA13" s="62"/>
      <c r="AB13" s="62"/>
      <c r="AC13" s="62"/>
      <c r="AD13" s="62"/>
      <c r="AE13" s="62"/>
      <c r="AF13" s="62"/>
      <c r="AG13" s="61"/>
      <c r="AH13" s="54"/>
      <c r="AI13" s="54"/>
      <c r="AJ13" s="54"/>
      <c r="AK13" s="63"/>
    </row>
    <row r="14" spans="1:37" ht="26.1" customHeight="1" x14ac:dyDescent="0.2">
      <c r="A14" s="519"/>
      <c r="B14" s="50">
        <v>2</v>
      </c>
      <c r="C14" s="50">
        <v>2</v>
      </c>
      <c r="D14" s="50">
        <v>4</v>
      </c>
      <c r="E14" s="51">
        <f t="shared" si="3"/>
        <v>2.6666666666666665</v>
      </c>
      <c r="F14" s="52" t="s">
        <v>307</v>
      </c>
      <c r="G14" s="53" t="e">
        <f>VLOOKUP(H14,'Tehdit ve Açıklık'!#REF!,2,0)</f>
        <v>#REF!</v>
      </c>
      <c r="H14" s="54" t="s">
        <v>107</v>
      </c>
      <c r="I14" s="55" t="e">
        <f>VLOOKUP(H14,'Tehdit ve Açıklık'!#REF!,3,0)</f>
        <v>#REF!</v>
      </c>
      <c r="J14" s="52">
        <v>1</v>
      </c>
      <c r="K14" s="52">
        <v>3</v>
      </c>
      <c r="L14" s="52">
        <v>4</v>
      </c>
      <c r="M14" s="51">
        <f t="shared" si="0"/>
        <v>2.6666666666666665</v>
      </c>
      <c r="N14" s="52">
        <v>1</v>
      </c>
      <c r="O14" s="52">
        <v>3</v>
      </c>
      <c r="P14" s="52">
        <v>5</v>
      </c>
      <c r="Q14" s="53">
        <f t="shared" si="1"/>
        <v>3</v>
      </c>
      <c r="R14" s="56">
        <f t="shared" si="4"/>
        <v>21.333333333333332</v>
      </c>
      <c r="S14" s="55" t="e">
        <f t="shared" si="2"/>
        <v>#NAME?</v>
      </c>
      <c r="T14" s="54" t="s">
        <v>216</v>
      </c>
      <c r="U14" s="57">
        <v>42664</v>
      </c>
      <c r="V14" s="57" t="s">
        <v>217</v>
      </c>
      <c r="W14" s="59" t="s">
        <v>308</v>
      </c>
      <c r="X14" s="60" t="s">
        <v>291</v>
      </c>
      <c r="Y14" s="62"/>
      <c r="Z14" s="62"/>
      <c r="AA14" s="62"/>
      <c r="AB14" s="62"/>
      <c r="AC14" s="62"/>
      <c r="AD14" s="62"/>
      <c r="AE14" s="62"/>
      <c r="AF14" s="62"/>
      <c r="AG14" s="61"/>
      <c r="AH14" s="54"/>
      <c r="AI14" s="54"/>
      <c r="AJ14" s="54"/>
      <c r="AK14" s="63"/>
    </row>
    <row r="15" spans="1:37" ht="26.1" customHeight="1" x14ac:dyDescent="0.2">
      <c r="A15" s="519"/>
      <c r="B15" s="50">
        <v>2</v>
      </c>
      <c r="C15" s="50">
        <v>2</v>
      </c>
      <c r="D15" s="50">
        <v>4</v>
      </c>
      <c r="E15" s="51">
        <f t="shared" si="3"/>
        <v>2.6666666666666665</v>
      </c>
      <c r="F15" s="52" t="s">
        <v>309</v>
      </c>
      <c r="G15" s="53" t="e">
        <f>VLOOKUP(H15,'Tehdit ve Açıklık'!#REF!,2,0)</f>
        <v>#REF!</v>
      </c>
      <c r="H15" s="54" t="s">
        <v>140</v>
      </c>
      <c r="I15" s="55" t="e">
        <f>VLOOKUP(H15,'Tehdit ve Açıklık'!#REF!,3,0)</f>
        <v>#REF!</v>
      </c>
      <c r="J15" s="52">
        <v>1</v>
      </c>
      <c r="K15" s="52">
        <v>3</v>
      </c>
      <c r="L15" s="52">
        <v>4</v>
      </c>
      <c r="M15" s="51">
        <f t="shared" si="0"/>
        <v>2.6666666666666665</v>
      </c>
      <c r="N15" s="52">
        <v>1</v>
      </c>
      <c r="O15" s="52">
        <v>3</v>
      </c>
      <c r="P15" s="52">
        <v>5</v>
      </c>
      <c r="Q15" s="53">
        <f t="shared" si="1"/>
        <v>3</v>
      </c>
      <c r="R15" s="56">
        <f t="shared" si="4"/>
        <v>21.333333333333332</v>
      </c>
      <c r="S15" s="55" t="e">
        <f t="shared" si="2"/>
        <v>#NAME?</v>
      </c>
      <c r="T15" s="54" t="s">
        <v>216</v>
      </c>
      <c r="U15" s="57">
        <v>42664</v>
      </c>
      <c r="V15" s="57" t="s">
        <v>217</v>
      </c>
      <c r="W15" s="59" t="s">
        <v>300</v>
      </c>
      <c r="X15" s="60" t="s">
        <v>291</v>
      </c>
      <c r="Y15" s="62"/>
      <c r="Z15" s="62"/>
      <c r="AA15" s="62"/>
      <c r="AB15" s="62"/>
      <c r="AC15" s="62"/>
      <c r="AD15" s="62"/>
      <c r="AE15" s="62"/>
      <c r="AF15" s="62"/>
      <c r="AG15" s="61"/>
      <c r="AH15" s="54"/>
      <c r="AI15" s="54"/>
      <c r="AJ15" s="54"/>
      <c r="AK15" s="63"/>
    </row>
    <row r="16" spans="1:37" ht="26.1" customHeight="1" x14ac:dyDescent="0.2">
      <c r="A16" s="519"/>
      <c r="B16" s="50">
        <v>2</v>
      </c>
      <c r="C16" s="50">
        <v>2</v>
      </c>
      <c r="D16" s="50">
        <v>4</v>
      </c>
      <c r="E16" s="51">
        <f t="shared" si="3"/>
        <v>2.6666666666666665</v>
      </c>
      <c r="F16" s="52" t="s">
        <v>310</v>
      </c>
      <c r="G16" s="53" t="e">
        <f>VLOOKUP(H16,'Tehdit ve Açıklık'!#REF!,2,0)</f>
        <v>#REF!</v>
      </c>
      <c r="H16" s="54" t="s">
        <v>139</v>
      </c>
      <c r="I16" s="55" t="e">
        <f>VLOOKUP(H16,'Tehdit ve Açıklık'!#REF!,3,0)</f>
        <v>#REF!</v>
      </c>
      <c r="J16" s="52">
        <v>1</v>
      </c>
      <c r="K16" s="52">
        <v>3</v>
      </c>
      <c r="L16" s="52">
        <v>4</v>
      </c>
      <c r="M16" s="51">
        <f t="shared" si="0"/>
        <v>2.6666666666666665</v>
      </c>
      <c r="N16" s="52">
        <v>1</v>
      </c>
      <c r="O16" s="52">
        <v>4</v>
      </c>
      <c r="P16" s="52">
        <v>5</v>
      </c>
      <c r="Q16" s="53">
        <f t="shared" si="1"/>
        <v>3.3333333333333335</v>
      </c>
      <c r="R16" s="56">
        <f t="shared" si="4"/>
        <v>23.703703703703702</v>
      </c>
      <c r="S16" s="55" t="e">
        <f t="shared" si="2"/>
        <v>#NAME?</v>
      </c>
      <c r="T16" s="54" t="s">
        <v>216</v>
      </c>
      <c r="U16" s="57">
        <v>42664</v>
      </c>
      <c r="V16" s="57" t="s">
        <v>217</v>
      </c>
      <c r="W16" s="59" t="s">
        <v>311</v>
      </c>
      <c r="X16" s="60" t="s">
        <v>291</v>
      </c>
      <c r="Y16" s="62"/>
      <c r="Z16" s="62"/>
      <c r="AA16" s="62"/>
      <c r="AB16" s="62"/>
      <c r="AC16" s="62"/>
      <c r="AD16" s="62"/>
      <c r="AE16" s="62"/>
      <c r="AF16" s="62"/>
      <c r="AG16" s="61"/>
      <c r="AH16" s="54"/>
      <c r="AI16" s="54"/>
      <c r="AJ16" s="54"/>
      <c r="AK16" s="63"/>
    </row>
    <row r="17" spans="1:37" ht="26.1" customHeight="1" x14ac:dyDescent="0.2">
      <c r="A17" s="519"/>
      <c r="B17" s="50">
        <v>2</v>
      </c>
      <c r="C17" s="50">
        <v>2</v>
      </c>
      <c r="D17" s="50">
        <v>4</v>
      </c>
      <c r="E17" s="51">
        <f t="shared" si="3"/>
        <v>2.6666666666666665</v>
      </c>
      <c r="F17" s="52" t="s">
        <v>312</v>
      </c>
      <c r="G17" s="53" t="e">
        <f>VLOOKUP(H17,'Tehdit ve Açıklık'!#REF!,2,0)</f>
        <v>#REF!</v>
      </c>
      <c r="H17" s="54" t="s">
        <v>149</v>
      </c>
      <c r="I17" s="55" t="e">
        <f>VLOOKUP(H17,'Tehdit ve Açıklık'!#REF!,3,0)</f>
        <v>#REF!</v>
      </c>
      <c r="J17" s="52">
        <v>1</v>
      </c>
      <c r="K17" s="52">
        <v>3</v>
      </c>
      <c r="L17" s="52">
        <v>4</v>
      </c>
      <c r="M17" s="51">
        <f t="shared" si="0"/>
        <v>2.6666666666666665</v>
      </c>
      <c r="N17" s="52">
        <v>1</v>
      </c>
      <c r="O17" s="52">
        <v>1</v>
      </c>
      <c r="P17" s="52">
        <v>5</v>
      </c>
      <c r="Q17" s="53">
        <f t="shared" si="1"/>
        <v>2.3333333333333335</v>
      </c>
      <c r="R17" s="56">
        <f t="shared" si="4"/>
        <v>16.592592592592592</v>
      </c>
      <c r="S17" s="55" t="e">
        <f t="shared" si="2"/>
        <v>#NAME?</v>
      </c>
      <c r="T17" s="54" t="s">
        <v>216</v>
      </c>
      <c r="U17" s="57">
        <v>42664</v>
      </c>
      <c r="V17" s="57" t="s">
        <v>212</v>
      </c>
      <c r="W17" s="59" t="s">
        <v>313</v>
      </c>
      <c r="X17" s="60" t="s">
        <v>291</v>
      </c>
      <c r="Y17" s="62"/>
      <c r="Z17" s="62"/>
      <c r="AA17" s="62"/>
      <c r="AB17" s="62"/>
      <c r="AC17" s="62"/>
      <c r="AD17" s="62"/>
      <c r="AE17" s="62"/>
      <c r="AF17" s="62"/>
      <c r="AG17" s="61"/>
      <c r="AH17" s="54"/>
      <c r="AI17" s="54"/>
      <c r="AJ17" s="54"/>
      <c r="AK17" s="63"/>
    </row>
    <row r="18" spans="1:37" ht="26.1" customHeight="1" x14ac:dyDescent="0.2">
      <c r="A18" s="519"/>
      <c r="B18" s="50">
        <v>2</v>
      </c>
      <c r="C18" s="50">
        <v>2</v>
      </c>
      <c r="D18" s="50">
        <v>4</v>
      </c>
      <c r="E18" s="51">
        <f t="shared" si="3"/>
        <v>2.6666666666666665</v>
      </c>
      <c r="F18" s="52" t="s">
        <v>314</v>
      </c>
      <c r="G18" s="53" t="e">
        <f>VLOOKUP(H18,'Tehdit ve Açıklık'!#REF!,2,0)</f>
        <v>#REF!</v>
      </c>
      <c r="H18" s="54" t="s">
        <v>150</v>
      </c>
      <c r="I18" s="55" t="e">
        <f>VLOOKUP(H18,'Tehdit ve Açıklık'!#REF!,3,0)</f>
        <v>#REF!</v>
      </c>
      <c r="J18" s="52">
        <v>1</v>
      </c>
      <c r="K18" s="52">
        <v>3</v>
      </c>
      <c r="L18" s="52">
        <v>4</v>
      </c>
      <c r="M18" s="51">
        <f t="shared" si="0"/>
        <v>2.6666666666666665</v>
      </c>
      <c r="N18" s="52">
        <v>1</v>
      </c>
      <c r="O18" s="52">
        <v>1</v>
      </c>
      <c r="P18" s="52">
        <v>5</v>
      </c>
      <c r="Q18" s="53">
        <f t="shared" si="1"/>
        <v>2.3333333333333335</v>
      </c>
      <c r="R18" s="56">
        <f t="shared" si="4"/>
        <v>16.592592592592592</v>
      </c>
      <c r="S18" s="55" t="e">
        <f t="shared" si="2"/>
        <v>#NAME?</v>
      </c>
      <c r="T18" s="54" t="s">
        <v>216</v>
      </c>
      <c r="U18" s="57">
        <v>42664</v>
      </c>
      <c r="V18" s="57" t="s">
        <v>217</v>
      </c>
      <c r="W18" s="59" t="s">
        <v>315</v>
      </c>
      <c r="X18" s="60" t="s">
        <v>291</v>
      </c>
      <c r="Y18" s="62"/>
      <c r="Z18" s="62"/>
      <c r="AA18" s="62"/>
      <c r="AB18" s="62"/>
      <c r="AC18" s="62"/>
      <c r="AD18" s="62"/>
      <c r="AE18" s="62"/>
      <c r="AF18" s="62"/>
      <c r="AG18" s="61"/>
      <c r="AH18" s="54"/>
      <c r="AI18" s="54"/>
      <c r="AJ18" s="54"/>
      <c r="AK18" s="63"/>
    </row>
    <row r="19" spans="1:37" ht="26.1" customHeight="1" x14ac:dyDescent="0.2">
      <c r="A19" s="519"/>
      <c r="B19" s="50">
        <v>2</v>
      </c>
      <c r="C19" s="50">
        <v>2</v>
      </c>
      <c r="D19" s="50">
        <v>4</v>
      </c>
      <c r="E19" s="51">
        <f t="shared" si="3"/>
        <v>2.6666666666666665</v>
      </c>
      <c r="F19" s="52" t="s">
        <v>316</v>
      </c>
      <c r="G19" s="53" t="e">
        <f>VLOOKUP(H19,'Tehdit ve Açıklık'!#REF!,2,0)</f>
        <v>#REF!</v>
      </c>
      <c r="H19" s="54" t="s">
        <v>155</v>
      </c>
      <c r="I19" s="55" t="e">
        <f>VLOOKUP(H19,'Tehdit ve Açıklık'!#REF!,3,0)</f>
        <v>#REF!</v>
      </c>
      <c r="J19" s="52">
        <v>1</v>
      </c>
      <c r="K19" s="52">
        <v>3</v>
      </c>
      <c r="L19" s="52">
        <v>4</v>
      </c>
      <c r="M19" s="51">
        <f t="shared" si="0"/>
        <v>2.6666666666666665</v>
      </c>
      <c r="N19" s="52">
        <v>1</v>
      </c>
      <c r="O19" s="52">
        <v>1</v>
      </c>
      <c r="P19" s="52">
        <v>5</v>
      </c>
      <c r="Q19" s="53">
        <f t="shared" si="1"/>
        <v>2.3333333333333335</v>
      </c>
      <c r="R19" s="56">
        <f t="shared" si="4"/>
        <v>16.592592592592592</v>
      </c>
      <c r="S19" s="55" t="e">
        <f t="shared" si="2"/>
        <v>#NAME?</v>
      </c>
      <c r="T19" s="54" t="s">
        <v>216</v>
      </c>
      <c r="U19" s="57">
        <v>42664</v>
      </c>
      <c r="V19" s="57" t="s">
        <v>212</v>
      </c>
      <c r="W19" s="59" t="s">
        <v>300</v>
      </c>
      <c r="X19" s="60" t="s">
        <v>291</v>
      </c>
      <c r="Y19" s="68"/>
      <c r="Z19" s="68"/>
      <c r="AA19" s="68"/>
      <c r="AB19" s="68"/>
      <c r="AC19" s="68"/>
      <c r="AD19" s="68"/>
      <c r="AE19" s="68"/>
      <c r="AF19" s="68"/>
      <c r="AG19" s="61"/>
      <c r="AH19" s="54"/>
      <c r="AI19" s="54"/>
      <c r="AJ19" s="54"/>
      <c r="AK19" s="63"/>
    </row>
    <row r="20" spans="1:37" ht="26.1" customHeight="1" x14ac:dyDescent="0.2">
      <c r="A20" s="519" t="s">
        <v>752</v>
      </c>
      <c r="B20" s="50">
        <v>2</v>
      </c>
      <c r="C20" s="50">
        <v>2</v>
      </c>
      <c r="D20" s="50">
        <v>4</v>
      </c>
      <c r="E20" s="51">
        <f>AVERAGE(B20:D20)</f>
        <v>2.6666666666666665</v>
      </c>
      <c r="F20" s="52" t="s">
        <v>289</v>
      </c>
      <c r="G20" s="53" t="e">
        <f>VLOOKUP(H20,'Tehdit ve Açıklık'!#REF!,2,0)</f>
        <v>#REF!</v>
      </c>
      <c r="H20" s="54" t="s">
        <v>118</v>
      </c>
      <c r="I20" s="55" t="e">
        <f>VLOOKUP(H20,'Tehdit ve Açıklık'!#REF!,3,0)</f>
        <v>#REF!</v>
      </c>
      <c r="J20" s="52">
        <v>1</v>
      </c>
      <c r="K20" s="52">
        <v>3</v>
      </c>
      <c r="L20" s="52">
        <v>3</v>
      </c>
      <c r="M20" s="51">
        <f t="shared" ref="M20:M34" si="5">AVERAGE(J20:L20)</f>
        <v>2.3333333333333335</v>
      </c>
      <c r="N20" s="52">
        <v>1</v>
      </c>
      <c r="O20" s="52">
        <v>2</v>
      </c>
      <c r="P20" s="52">
        <v>5</v>
      </c>
      <c r="Q20" s="53">
        <f t="shared" ref="Q20:Q34" si="6">AVERAGE(N20:P20)</f>
        <v>2.6666666666666665</v>
      </c>
      <c r="R20" s="56">
        <f>E20*J20*Q20</f>
        <v>7.1111111111111107</v>
      </c>
      <c r="S20" s="55" t="e">
        <f t="shared" ref="S20:S34" si="7">IF(R20&lt;riskd1,risk1,IF(R20&lt;riskd2,risk2,IF(R20&lt;riskd3,risk3,IF(R20&lt;riskd4,""))))</f>
        <v>#NAME?</v>
      </c>
      <c r="T20" s="54" t="s">
        <v>216</v>
      </c>
      <c r="U20" s="57">
        <v>42664</v>
      </c>
      <c r="V20" s="57" t="s">
        <v>217</v>
      </c>
      <c r="W20" s="59" t="s">
        <v>290</v>
      </c>
      <c r="X20" s="60" t="s">
        <v>291</v>
      </c>
      <c r="Y20" s="69"/>
      <c r="Z20" s="69"/>
      <c r="AA20" s="69"/>
      <c r="AB20" s="69"/>
      <c r="AC20" s="69"/>
      <c r="AD20" s="69"/>
      <c r="AE20" s="69"/>
      <c r="AF20" s="69"/>
      <c r="AG20" s="61"/>
      <c r="AH20" s="54"/>
      <c r="AI20" s="54"/>
      <c r="AJ20" s="54"/>
      <c r="AK20" s="63"/>
    </row>
    <row r="21" spans="1:37" ht="26.1" customHeight="1" x14ac:dyDescent="0.2">
      <c r="A21" s="519"/>
      <c r="B21" s="50">
        <v>2</v>
      </c>
      <c r="C21" s="50">
        <v>2</v>
      </c>
      <c r="D21" s="50">
        <v>4</v>
      </c>
      <c r="E21" s="51">
        <f t="shared" ref="E21:E34" si="8">AVERAGE(B21:D21)</f>
        <v>2.6666666666666665</v>
      </c>
      <c r="F21" s="52" t="s">
        <v>292</v>
      </c>
      <c r="G21" s="53" t="e">
        <f>VLOOKUP(H21,'Tehdit ve Açıklık'!#REF!,2,0)</f>
        <v>#REF!</v>
      </c>
      <c r="H21" s="54" t="s">
        <v>123</v>
      </c>
      <c r="I21" s="55" t="e">
        <f>VLOOKUP(H21,'Tehdit ve Açıklık'!#REF!,3,0)</f>
        <v>#REF!</v>
      </c>
      <c r="J21" s="52">
        <v>1</v>
      </c>
      <c r="K21" s="52">
        <v>3</v>
      </c>
      <c r="L21" s="52">
        <v>4</v>
      </c>
      <c r="M21" s="51">
        <f t="shared" si="5"/>
        <v>2.6666666666666665</v>
      </c>
      <c r="N21" s="52">
        <v>1</v>
      </c>
      <c r="O21" s="52">
        <v>2</v>
      </c>
      <c r="P21" s="52">
        <v>5</v>
      </c>
      <c r="Q21" s="53">
        <f t="shared" si="6"/>
        <v>2.6666666666666665</v>
      </c>
      <c r="R21" s="56">
        <f>E21*J21*Q21</f>
        <v>7.1111111111111107</v>
      </c>
      <c r="S21" s="55" t="e">
        <f t="shared" si="7"/>
        <v>#NAME?</v>
      </c>
      <c r="T21" s="54" t="s">
        <v>216</v>
      </c>
      <c r="U21" s="57">
        <v>42664</v>
      </c>
      <c r="V21" s="57" t="s">
        <v>217</v>
      </c>
      <c r="W21" s="59" t="s">
        <v>293</v>
      </c>
      <c r="X21" s="60" t="s">
        <v>291</v>
      </c>
      <c r="Y21" s="62"/>
      <c r="Z21" s="62"/>
      <c r="AA21" s="62"/>
      <c r="AB21" s="62"/>
      <c r="AC21" s="62"/>
      <c r="AD21" s="62"/>
      <c r="AE21" s="62"/>
      <c r="AF21" s="62"/>
      <c r="AG21" s="61"/>
      <c r="AH21" s="54"/>
      <c r="AI21" s="54"/>
      <c r="AJ21" s="54"/>
      <c r="AK21" s="63"/>
    </row>
    <row r="22" spans="1:37" ht="26.1" customHeight="1" x14ac:dyDescent="0.2">
      <c r="A22" s="519"/>
      <c r="B22" s="50">
        <v>2</v>
      </c>
      <c r="C22" s="50">
        <v>2</v>
      </c>
      <c r="D22" s="50">
        <v>4</v>
      </c>
      <c r="E22" s="51">
        <f t="shared" si="8"/>
        <v>2.6666666666666665</v>
      </c>
      <c r="F22" s="52" t="s">
        <v>294</v>
      </c>
      <c r="G22" s="53" t="e">
        <f>VLOOKUP(H22,'Tehdit ve Açıklık'!#REF!,2,0)</f>
        <v>#REF!</v>
      </c>
      <c r="H22" s="54" t="s">
        <v>126</v>
      </c>
      <c r="I22" s="55" t="e">
        <f>VLOOKUP(H22,'Tehdit ve Açıklık'!#REF!,3,0)</f>
        <v>#REF!</v>
      </c>
      <c r="J22" s="52">
        <v>1</v>
      </c>
      <c r="K22" s="52">
        <v>3</v>
      </c>
      <c r="L22" s="52">
        <v>4</v>
      </c>
      <c r="M22" s="51">
        <f t="shared" si="5"/>
        <v>2.6666666666666665</v>
      </c>
      <c r="N22" s="52">
        <v>1</v>
      </c>
      <c r="O22" s="52">
        <v>2</v>
      </c>
      <c r="P22" s="52">
        <v>5</v>
      </c>
      <c r="Q22" s="53">
        <f t="shared" si="6"/>
        <v>2.6666666666666665</v>
      </c>
      <c r="R22" s="56">
        <f>E22*M22*Q22</f>
        <v>18.962962962962962</v>
      </c>
      <c r="S22" s="55" t="e">
        <f t="shared" si="7"/>
        <v>#NAME?</v>
      </c>
      <c r="T22" s="54" t="s">
        <v>216</v>
      </c>
      <c r="U22" s="57">
        <v>42664</v>
      </c>
      <c r="V22" s="57" t="s">
        <v>212</v>
      </c>
      <c r="W22" s="59" t="s">
        <v>295</v>
      </c>
      <c r="X22" s="60" t="s">
        <v>291</v>
      </c>
      <c r="Y22" s="62"/>
      <c r="Z22" s="62"/>
      <c r="AA22" s="62"/>
      <c r="AB22" s="62"/>
      <c r="AC22" s="62"/>
      <c r="AD22" s="62"/>
      <c r="AE22" s="62"/>
      <c r="AF22" s="62"/>
      <c r="AG22" s="61"/>
      <c r="AH22" s="54"/>
      <c r="AI22" s="54"/>
      <c r="AJ22" s="54"/>
      <c r="AK22" s="63"/>
    </row>
    <row r="23" spans="1:37" ht="26.1" customHeight="1" x14ac:dyDescent="0.2">
      <c r="A23" s="519"/>
      <c r="B23" s="50">
        <v>2</v>
      </c>
      <c r="C23" s="50">
        <v>2</v>
      </c>
      <c r="D23" s="50">
        <v>4</v>
      </c>
      <c r="E23" s="51">
        <f t="shared" si="8"/>
        <v>2.6666666666666665</v>
      </c>
      <c r="F23" s="52" t="s">
        <v>296</v>
      </c>
      <c r="G23" s="53" t="e">
        <f>VLOOKUP(H23,'Tehdit ve Açıklık'!#REF!,2,0)</f>
        <v>#REF!</v>
      </c>
      <c r="H23" s="54" t="s">
        <v>128</v>
      </c>
      <c r="I23" s="55" t="e">
        <f>VLOOKUP(H23,'Tehdit ve Açıklık'!#REF!,3,0)</f>
        <v>#REF!</v>
      </c>
      <c r="J23" s="52">
        <v>1</v>
      </c>
      <c r="K23" s="52">
        <v>3</v>
      </c>
      <c r="L23" s="52">
        <v>4</v>
      </c>
      <c r="M23" s="51">
        <f t="shared" si="5"/>
        <v>2.6666666666666665</v>
      </c>
      <c r="N23" s="52">
        <v>1</v>
      </c>
      <c r="O23" s="52">
        <v>3</v>
      </c>
      <c r="P23" s="52">
        <v>5</v>
      </c>
      <c r="Q23" s="53">
        <f t="shared" si="6"/>
        <v>3</v>
      </c>
      <c r="R23" s="56">
        <f t="shared" ref="R23:R34" si="9">E23*M23*Q23</f>
        <v>21.333333333333332</v>
      </c>
      <c r="S23" s="55" t="e">
        <f t="shared" si="7"/>
        <v>#NAME?</v>
      </c>
      <c r="T23" s="54" t="s">
        <v>216</v>
      </c>
      <c r="U23" s="57">
        <v>42664</v>
      </c>
      <c r="V23" s="57" t="s">
        <v>217</v>
      </c>
      <c r="W23" s="59" t="s">
        <v>297</v>
      </c>
      <c r="X23" s="60" t="s">
        <v>291</v>
      </c>
      <c r="Y23" s="62"/>
      <c r="Z23" s="62"/>
      <c r="AA23" s="62"/>
      <c r="AB23" s="62"/>
      <c r="AC23" s="62"/>
      <c r="AD23" s="62"/>
      <c r="AE23" s="62"/>
      <c r="AF23" s="62"/>
      <c r="AG23" s="61"/>
      <c r="AH23" s="54"/>
      <c r="AI23" s="54"/>
      <c r="AJ23" s="54"/>
      <c r="AK23" s="63"/>
    </row>
    <row r="24" spans="1:37" ht="26.1" customHeight="1" x14ac:dyDescent="0.2">
      <c r="A24" s="519"/>
      <c r="B24" s="50">
        <v>2</v>
      </c>
      <c r="C24" s="50">
        <v>2</v>
      </c>
      <c r="D24" s="50">
        <v>4</v>
      </c>
      <c r="E24" s="51">
        <f t="shared" si="8"/>
        <v>2.6666666666666665</v>
      </c>
      <c r="F24" s="52" t="s">
        <v>298</v>
      </c>
      <c r="G24" s="53" t="e">
        <f>VLOOKUP(H24,'Tehdit ve Açıklık'!#REF!,2,0)</f>
        <v>#REF!</v>
      </c>
      <c r="H24" s="54" t="s">
        <v>125</v>
      </c>
      <c r="I24" s="55" t="e">
        <f>VLOOKUP(H24,'Tehdit ve Açıklık'!#REF!,3,0)</f>
        <v>#REF!</v>
      </c>
      <c r="J24" s="52">
        <v>1</v>
      </c>
      <c r="K24" s="52">
        <v>3</v>
      </c>
      <c r="L24" s="52">
        <v>2</v>
      </c>
      <c r="M24" s="51">
        <f t="shared" si="5"/>
        <v>2</v>
      </c>
      <c r="N24" s="52">
        <v>1</v>
      </c>
      <c r="O24" s="52">
        <v>3</v>
      </c>
      <c r="P24" s="52">
        <v>5</v>
      </c>
      <c r="Q24" s="53">
        <f t="shared" si="6"/>
        <v>3</v>
      </c>
      <c r="R24" s="56">
        <f t="shared" si="9"/>
        <v>16</v>
      </c>
      <c r="S24" s="55" t="e">
        <f t="shared" si="7"/>
        <v>#NAME?</v>
      </c>
      <c r="T24" s="54" t="s">
        <v>216</v>
      </c>
      <c r="U24" s="57">
        <v>42664</v>
      </c>
      <c r="V24" s="57" t="s">
        <v>217</v>
      </c>
      <c r="W24" s="59" t="s">
        <v>293</v>
      </c>
      <c r="X24" s="60" t="s">
        <v>291</v>
      </c>
      <c r="Y24" s="62"/>
      <c r="Z24" s="62"/>
      <c r="AA24" s="62"/>
      <c r="AB24" s="62"/>
      <c r="AC24" s="62"/>
      <c r="AD24" s="62"/>
      <c r="AE24" s="62"/>
      <c r="AF24" s="62"/>
      <c r="AG24" s="61"/>
      <c r="AH24" s="54"/>
      <c r="AI24" s="54"/>
      <c r="AJ24" s="54"/>
      <c r="AK24" s="63"/>
    </row>
    <row r="25" spans="1:37" ht="26.1" customHeight="1" x14ac:dyDescent="0.2">
      <c r="A25" s="519"/>
      <c r="B25" s="50">
        <v>2</v>
      </c>
      <c r="C25" s="50">
        <v>2</v>
      </c>
      <c r="D25" s="50">
        <v>4</v>
      </c>
      <c r="E25" s="51">
        <f t="shared" si="8"/>
        <v>2.6666666666666665</v>
      </c>
      <c r="F25" s="52" t="s">
        <v>299</v>
      </c>
      <c r="G25" s="53" t="e">
        <f>VLOOKUP(H25,'Tehdit ve Açıklık'!#REF!,2,0)</f>
        <v>#REF!</v>
      </c>
      <c r="H25" s="54" t="s">
        <v>134</v>
      </c>
      <c r="I25" s="55" t="e">
        <f>VLOOKUP(H25,'Tehdit ve Açıklık'!#REF!,3,0)</f>
        <v>#REF!</v>
      </c>
      <c r="J25" s="52">
        <v>1</v>
      </c>
      <c r="K25" s="52">
        <v>3</v>
      </c>
      <c r="L25" s="52">
        <v>4</v>
      </c>
      <c r="M25" s="51">
        <f t="shared" si="5"/>
        <v>2.6666666666666665</v>
      </c>
      <c r="N25" s="52">
        <v>1</v>
      </c>
      <c r="O25" s="52">
        <v>2</v>
      </c>
      <c r="P25" s="52">
        <v>5</v>
      </c>
      <c r="Q25" s="53">
        <f t="shared" si="6"/>
        <v>2.6666666666666665</v>
      </c>
      <c r="R25" s="56">
        <f t="shared" si="9"/>
        <v>18.962962962962962</v>
      </c>
      <c r="S25" s="55" t="e">
        <f t="shared" si="7"/>
        <v>#NAME?</v>
      </c>
      <c r="T25" s="54" t="s">
        <v>216</v>
      </c>
      <c r="U25" s="57">
        <v>42664</v>
      </c>
      <c r="V25" s="57" t="s">
        <v>212</v>
      </c>
      <c r="W25" s="59" t="s">
        <v>300</v>
      </c>
      <c r="X25" s="60" t="s">
        <v>291</v>
      </c>
      <c r="Y25" s="62"/>
      <c r="Z25" s="62"/>
      <c r="AA25" s="62"/>
      <c r="AB25" s="62"/>
      <c r="AC25" s="62"/>
      <c r="AD25" s="62"/>
      <c r="AE25" s="62"/>
      <c r="AF25" s="62"/>
      <c r="AG25" s="61"/>
      <c r="AH25" s="54"/>
      <c r="AI25" s="54"/>
      <c r="AJ25" s="54"/>
      <c r="AK25" s="63"/>
    </row>
    <row r="26" spans="1:37" ht="26.1" customHeight="1" x14ac:dyDescent="0.2">
      <c r="A26" s="519"/>
      <c r="B26" s="50">
        <v>2</v>
      </c>
      <c r="C26" s="50">
        <v>2</v>
      </c>
      <c r="D26" s="50">
        <v>4</v>
      </c>
      <c r="E26" s="51">
        <f t="shared" si="8"/>
        <v>2.6666666666666665</v>
      </c>
      <c r="F26" s="52" t="s">
        <v>301</v>
      </c>
      <c r="G26" s="53" t="e">
        <f>VLOOKUP(H26,'Tehdit ve Açıklık'!#REF!,2,0)</f>
        <v>#REF!</v>
      </c>
      <c r="H26" s="54" t="s">
        <v>131</v>
      </c>
      <c r="I26" s="55" t="e">
        <f>VLOOKUP(H26,'Tehdit ve Açıklık'!#REF!,3,0)</f>
        <v>#REF!</v>
      </c>
      <c r="J26" s="52">
        <v>1</v>
      </c>
      <c r="K26" s="52">
        <v>3</v>
      </c>
      <c r="L26" s="52">
        <v>4</v>
      </c>
      <c r="M26" s="51">
        <f t="shared" si="5"/>
        <v>2.6666666666666665</v>
      </c>
      <c r="N26" s="52">
        <v>1</v>
      </c>
      <c r="O26" s="52">
        <v>2</v>
      </c>
      <c r="P26" s="52">
        <v>5</v>
      </c>
      <c r="Q26" s="53">
        <f t="shared" si="6"/>
        <v>2.6666666666666665</v>
      </c>
      <c r="R26" s="56">
        <f t="shared" si="9"/>
        <v>18.962962962962962</v>
      </c>
      <c r="S26" s="55" t="e">
        <f t="shared" si="7"/>
        <v>#NAME?</v>
      </c>
      <c r="T26" s="54" t="s">
        <v>216</v>
      </c>
      <c r="U26" s="57">
        <v>42664</v>
      </c>
      <c r="V26" s="57" t="s">
        <v>217</v>
      </c>
      <c r="W26" s="59" t="s">
        <v>302</v>
      </c>
      <c r="X26" s="60" t="s">
        <v>291</v>
      </c>
      <c r="Y26" s="62"/>
      <c r="Z26" s="62"/>
      <c r="AA26" s="62"/>
      <c r="AB26" s="62"/>
      <c r="AC26" s="62"/>
      <c r="AD26" s="62"/>
      <c r="AE26" s="62"/>
      <c r="AF26" s="62"/>
      <c r="AG26" s="61"/>
      <c r="AH26" s="54"/>
      <c r="AI26" s="54"/>
      <c r="AJ26" s="54"/>
      <c r="AK26" s="63"/>
    </row>
    <row r="27" spans="1:37" ht="26.1" customHeight="1" x14ac:dyDescent="0.2">
      <c r="A27" s="519"/>
      <c r="B27" s="50">
        <v>2</v>
      </c>
      <c r="C27" s="50">
        <v>2</v>
      </c>
      <c r="D27" s="50">
        <v>4</v>
      </c>
      <c r="E27" s="51">
        <f t="shared" si="8"/>
        <v>2.6666666666666665</v>
      </c>
      <c r="F27" s="52" t="s">
        <v>303</v>
      </c>
      <c r="G27" s="53" t="e">
        <f>VLOOKUP(H27,'Tehdit ve Açıklık'!#REF!,2,0)</f>
        <v>#REF!</v>
      </c>
      <c r="H27" s="54" t="s">
        <v>136</v>
      </c>
      <c r="I27" s="55" t="e">
        <f>VLOOKUP(H27,'Tehdit ve Açıklık'!#REF!,3,0)</f>
        <v>#REF!</v>
      </c>
      <c r="J27" s="52">
        <v>1</v>
      </c>
      <c r="K27" s="52">
        <v>3</v>
      </c>
      <c r="L27" s="52">
        <v>4</v>
      </c>
      <c r="M27" s="51">
        <f t="shared" si="5"/>
        <v>2.6666666666666665</v>
      </c>
      <c r="N27" s="52">
        <v>1</v>
      </c>
      <c r="O27" s="52">
        <v>3</v>
      </c>
      <c r="P27" s="52">
        <v>5</v>
      </c>
      <c r="Q27" s="53">
        <f t="shared" si="6"/>
        <v>3</v>
      </c>
      <c r="R27" s="56">
        <f t="shared" si="9"/>
        <v>21.333333333333332</v>
      </c>
      <c r="S27" s="55" t="e">
        <f t="shared" si="7"/>
        <v>#NAME?</v>
      </c>
      <c r="T27" s="54" t="s">
        <v>216</v>
      </c>
      <c r="U27" s="57">
        <v>42664</v>
      </c>
      <c r="V27" s="57" t="s">
        <v>217</v>
      </c>
      <c r="W27" s="59" t="s">
        <v>304</v>
      </c>
      <c r="X27" s="60" t="s">
        <v>291</v>
      </c>
      <c r="Y27" s="62"/>
      <c r="Z27" s="62"/>
      <c r="AA27" s="62"/>
      <c r="AB27" s="62"/>
      <c r="AC27" s="62"/>
      <c r="AD27" s="62"/>
      <c r="AE27" s="62"/>
      <c r="AF27" s="62"/>
      <c r="AG27" s="61"/>
      <c r="AH27" s="54"/>
      <c r="AI27" s="54"/>
      <c r="AJ27" s="54"/>
      <c r="AK27" s="63"/>
    </row>
    <row r="28" spans="1:37" ht="26.1" customHeight="1" x14ac:dyDescent="0.2">
      <c r="A28" s="519"/>
      <c r="B28" s="50">
        <v>2</v>
      </c>
      <c r="C28" s="50">
        <v>2</v>
      </c>
      <c r="D28" s="50">
        <v>4</v>
      </c>
      <c r="E28" s="51">
        <f t="shared" si="8"/>
        <v>2.6666666666666665</v>
      </c>
      <c r="F28" s="52" t="s">
        <v>305</v>
      </c>
      <c r="G28" s="53" t="e">
        <f>VLOOKUP(H28,'Tehdit ve Açıklık'!#REF!,2,0)</f>
        <v>#REF!</v>
      </c>
      <c r="H28" s="54" t="s">
        <v>138</v>
      </c>
      <c r="I28" s="55" t="e">
        <f>VLOOKUP(H28,'Tehdit ve Açıklık'!#REF!,3,0)</f>
        <v>#REF!</v>
      </c>
      <c r="J28" s="52">
        <v>1</v>
      </c>
      <c r="K28" s="52">
        <v>4</v>
      </c>
      <c r="L28" s="52">
        <v>4</v>
      </c>
      <c r="M28" s="51">
        <f t="shared" si="5"/>
        <v>3</v>
      </c>
      <c r="N28" s="52">
        <v>1</v>
      </c>
      <c r="O28" s="52">
        <v>2</v>
      </c>
      <c r="P28" s="52">
        <v>5</v>
      </c>
      <c r="Q28" s="53">
        <f t="shared" si="6"/>
        <v>2.6666666666666665</v>
      </c>
      <c r="R28" s="56">
        <f t="shared" si="9"/>
        <v>21.333333333333332</v>
      </c>
      <c r="S28" s="55" t="e">
        <f t="shared" si="7"/>
        <v>#NAME?</v>
      </c>
      <c r="T28" s="54" t="s">
        <v>216</v>
      </c>
      <c r="U28" s="57">
        <v>42664</v>
      </c>
      <c r="V28" s="57" t="s">
        <v>212</v>
      </c>
      <c r="W28" s="59" t="s">
        <v>306</v>
      </c>
      <c r="X28" s="60" t="s">
        <v>291</v>
      </c>
      <c r="Y28" s="62"/>
      <c r="Z28" s="62"/>
      <c r="AA28" s="62"/>
      <c r="AB28" s="62"/>
      <c r="AC28" s="62"/>
      <c r="AD28" s="62"/>
      <c r="AE28" s="62"/>
      <c r="AF28" s="62"/>
      <c r="AG28" s="61"/>
      <c r="AH28" s="54"/>
      <c r="AI28" s="54"/>
      <c r="AJ28" s="54"/>
      <c r="AK28" s="63"/>
    </row>
    <row r="29" spans="1:37" ht="26.1" customHeight="1" x14ac:dyDescent="0.2">
      <c r="A29" s="519"/>
      <c r="B29" s="50">
        <v>2</v>
      </c>
      <c r="C29" s="50">
        <v>2</v>
      </c>
      <c r="D29" s="50">
        <v>4</v>
      </c>
      <c r="E29" s="51">
        <f t="shared" si="8"/>
        <v>2.6666666666666665</v>
      </c>
      <c r="F29" s="52" t="s">
        <v>307</v>
      </c>
      <c r="G29" s="53" t="e">
        <f>VLOOKUP(H29,'Tehdit ve Açıklık'!#REF!,2,0)</f>
        <v>#REF!</v>
      </c>
      <c r="H29" s="54" t="s">
        <v>107</v>
      </c>
      <c r="I29" s="55" t="e">
        <f>VLOOKUP(H29,'Tehdit ve Açıklık'!#REF!,3,0)</f>
        <v>#REF!</v>
      </c>
      <c r="J29" s="52">
        <v>1</v>
      </c>
      <c r="K29" s="52">
        <v>3</v>
      </c>
      <c r="L29" s="52">
        <v>4</v>
      </c>
      <c r="M29" s="51">
        <f t="shared" si="5"/>
        <v>2.6666666666666665</v>
      </c>
      <c r="N29" s="52">
        <v>1</v>
      </c>
      <c r="O29" s="52">
        <v>3</v>
      </c>
      <c r="P29" s="52">
        <v>5</v>
      </c>
      <c r="Q29" s="53">
        <f t="shared" si="6"/>
        <v>3</v>
      </c>
      <c r="R29" s="56">
        <f t="shared" si="9"/>
        <v>21.333333333333332</v>
      </c>
      <c r="S29" s="55" t="e">
        <f t="shared" si="7"/>
        <v>#NAME?</v>
      </c>
      <c r="T29" s="54" t="s">
        <v>216</v>
      </c>
      <c r="U29" s="57">
        <v>42664</v>
      </c>
      <c r="V29" s="57" t="s">
        <v>217</v>
      </c>
      <c r="W29" s="59" t="s">
        <v>308</v>
      </c>
      <c r="X29" s="60" t="s">
        <v>291</v>
      </c>
      <c r="Y29" s="62"/>
      <c r="Z29" s="62"/>
      <c r="AA29" s="62"/>
      <c r="AB29" s="62"/>
      <c r="AC29" s="62"/>
      <c r="AD29" s="62"/>
      <c r="AE29" s="62"/>
      <c r="AF29" s="62"/>
      <c r="AG29" s="61"/>
      <c r="AH29" s="54"/>
      <c r="AI29" s="54"/>
      <c r="AJ29" s="54"/>
      <c r="AK29" s="63"/>
    </row>
    <row r="30" spans="1:37" ht="26.1" customHeight="1" x14ac:dyDescent="0.2">
      <c r="A30" s="519"/>
      <c r="B30" s="50">
        <v>2</v>
      </c>
      <c r="C30" s="50">
        <v>2</v>
      </c>
      <c r="D30" s="50">
        <v>4</v>
      </c>
      <c r="E30" s="51">
        <f t="shared" si="8"/>
        <v>2.6666666666666665</v>
      </c>
      <c r="F30" s="52" t="s">
        <v>309</v>
      </c>
      <c r="G30" s="53" t="e">
        <f>VLOOKUP(H30,'Tehdit ve Açıklık'!#REF!,2,0)</f>
        <v>#REF!</v>
      </c>
      <c r="H30" s="54" t="s">
        <v>140</v>
      </c>
      <c r="I30" s="55" t="e">
        <f>VLOOKUP(H30,'Tehdit ve Açıklık'!#REF!,3,0)</f>
        <v>#REF!</v>
      </c>
      <c r="J30" s="52">
        <v>1</v>
      </c>
      <c r="K30" s="52">
        <v>3</v>
      </c>
      <c r="L30" s="52">
        <v>4</v>
      </c>
      <c r="M30" s="51">
        <f t="shared" si="5"/>
        <v>2.6666666666666665</v>
      </c>
      <c r="N30" s="52">
        <v>1</v>
      </c>
      <c r="O30" s="52">
        <v>3</v>
      </c>
      <c r="P30" s="52">
        <v>5</v>
      </c>
      <c r="Q30" s="53">
        <f t="shared" si="6"/>
        <v>3</v>
      </c>
      <c r="R30" s="56">
        <f t="shared" si="9"/>
        <v>21.333333333333332</v>
      </c>
      <c r="S30" s="55" t="e">
        <f t="shared" si="7"/>
        <v>#NAME?</v>
      </c>
      <c r="T30" s="54" t="s">
        <v>216</v>
      </c>
      <c r="U30" s="57">
        <v>42664</v>
      </c>
      <c r="V30" s="57" t="s">
        <v>217</v>
      </c>
      <c r="W30" s="59" t="s">
        <v>300</v>
      </c>
      <c r="X30" s="60" t="s">
        <v>291</v>
      </c>
      <c r="Y30" s="62"/>
      <c r="Z30" s="62"/>
      <c r="AA30" s="62"/>
      <c r="AB30" s="62"/>
      <c r="AC30" s="62"/>
      <c r="AD30" s="62"/>
      <c r="AE30" s="62"/>
      <c r="AF30" s="62"/>
      <c r="AG30" s="61"/>
      <c r="AH30" s="54"/>
      <c r="AI30" s="54"/>
      <c r="AJ30" s="54"/>
      <c r="AK30" s="63"/>
    </row>
    <row r="31" spans="1:37" ht="26.1" customHeight="1" x14ac:dyDescent="0.2">
      <c r="A31" s="519"/>
      <c r="B31" s="50">
        <v>2</v>
      </c>
      <c r="C31" s="50">
        <v>2</v>
      </c>
      <c r="D31" s="50">
        <v>4</v>
      </c>
      <c r="E31" s="51">
        <f t="shared" si="8"/>
        <v>2.6666666666666665</v>
      </c>
      <c r="F31" s="52" t="s">
        <v>310</v>
      </c>
      <c r="G31" s="53" t="e">
        <f>VLOOKUP(H31,'Tehdit ve Açıklık'!#REF!,2,0)</f>
        <v>#REF!</v>
      </c>
      <c r="H31" s="54" t="s">
        <v>139</v>
      </c>
      <c r="I31" s="55" t="e">
        <f>VLOOKUP(H31,'Tehdit ve Açıklık'!#REF!,3,0)</f>
        <v>#REF!</v>
      </c>
      <c r="J31" s="52">
        <v>1</v>
      </c>
      <c r="K31" s="52">
        <v>3</v>
      </c>
      <c r="L31" s="52">
        <v>4</v>
      </c>
      <c r="M31" s="51">
        <f t="shared" si="5"/>
        <v>2.6666666666666665</v>
      </c>
      <c r="N31" s="52">
        <v>1</v>
      </c>
      <c r="O31" s="52">
        <v>4</v>
      </c>
      <c r="P31" s="52">
        <v>5</v>
      </c>
      <c r="Q31" s="53">
        <f t="shared" si="6"/>
        <v>3.3333333333333335</v>
      </c>
      <c r="R31" s="56">
        <f t="shared" si="9"/>
        <v>23.703703703703702</v>
      </c>
      <c r="S31" s="55" t="e">
        <f t="shared" si="7"/>
        <v>#NAME?</v>
      </c>
      <c r="T31" s="54" t="s">
        <v>216</v>
      </c>
      <c r="U31" s="57">
        <v>42664</v>
      </c>
      <c r="V31" s="57" t="s">
        <v>217</v>
      </c>
      <c r="W31" s="59" t="s">
        <v>311</v>
      </c>
      <c r="X31" s="60" t="s">
        <v>291</v>
      </c>
      <c r="Y31" s="62"/>
      <c r="Z31" s="62"/>
      <c r="AA31" s="62"/>
      <c r="AB31" s="62"/>
      <c r="AC31" s="62"/>
      <c r="AD31" s="62"/>
      <c r="AE31" s="62"/>
      <c r="AF31" s="62"/>
      <c r="AG31" s="61"/>
      <c r="AH31" s="54"/>
      <c r="AI31" s="54"/>
      <c r="AJ31" s="54"/>
      <c r="AK31" s="63"/>
    </row>
    <row r="32" spans="1:37" ht="26.1" customHeight="1" x14ac:dyDescent="0.2">
      <c r="A32" s="519"/>
      <c r="B32" s="50">
        <v>2</v>
      </c>
      <c r="C32" s="50">
        <v>2</v>
      </c>
      <c r="D32" s="50">
        <v>4</v>
      </c>
      <c r="E32" s="51">
        <f t="shared" si="8"/>
        <v>2.6666666666666665</v>
      </c>
      <c r="F32" s="52" t="s">
        <v>312</v>
      </c>
      <c r="G32" s="53" t="e">
        <f>VLOOKUP(H32,'Tehdit ve Açıklık'!#REF!,2,0)</f>
        <v>#REF!</v>
      </c>
      <c r="H32" s="54" t="s">
        <v>149</v>
      </c>
      <c r="I32" s="55" t="e">
        <f>VLOOKUP(H32,'Tehdit ve Açıklık'!#REF!,3,0)</f>
        <v>#REF!</v>
      </c>
      <c r="J32" s="52">
        <v>1</v>
      </c>
      <c r="K32" s="52">
        <v>3</v>
      </c>
      <c r="L32" s="52">
        <v>4</v>
      </c>
      <c r="M32" s="51">
        <f t="shared" si="5"/>
        <v>2.6666666666666665</v>
      </c>
      <c r="N32" s="52">
        <v>1</v>
      </c>
      <c r="O32" s="52">
        <v>1</v>
      </c>
      <c r="P32" s="52">
        <v>5</v>
      </c>
      <c r="Q32" s="53">
        <f t="shared" si="6"/>
        <v>2.3333333333333335</v>
      </c>
      <c r="R32" s="56">
        <f t="shared" si="9"/>
        <v>16.592592592592592</v>
      </c>
      <c r="S32" s="55" t="e">
        <f t="shared" si="7"/>
        <v>#NAME?</v>
      </c>
      <c r="T32" s="54" t="s">
        <v>216</v>
      </c>
      <c r="U32" s="57">
        <v>42664</v>
      </c>
      <c r="V32" s="57" t="s">
        <v>212</v>
      </c>
      <c r="W32" s="59" t="s">
        <v>313</v>
      </c>
      <c r="X32" s="60" t="s">
        <v>291</v>
      </c>
      <c r="Y32" s="62"/>
      <c r="Z32" s="62"/>
      <c r="AA32" s="62"/>
      <c r="AB32" s="62"/>
      <c r="AC32" s="62"/>
      <c r="AD32" s="62"/>
      <c r="AE32" s="62"/>
      <c r="AF32" s="62"/>
      <c r="AG32" s="61"/>
      <c r="AH32" s="54"/>
      <c r="AI32" s="54"/>
      <c r="AJ32" s="54"/>
      <c r="AK32" s="63"/>
    </row>
    <row r="33" spans="1:37" ht="26.1" customHeight="1" x14ac:dyDescent="0.2">
      <c r="A33" s="519"/>
      <c r="B33" s="50">
        <v>2</v>
      </c>
      <c r="C33" s="50">
        <v>2</v>
      </c>
      <c r="D33" s="50">
        <v>4</v>
      </c>
      <c r="E33" s="51">
        <f t="shared" si="8"/>
        <v>2.6666666666666665</v>
      </c>
      <c r="F33" s="52" t="s">
        <v>314</v>
      </c>
      <c r="G33" s="53" t="e">
        <f>VLOOKUP(H33,'Tehdit ve Açıklık'!#REF!,2,0)</f>
        <v>#REF!</v>
      </c>
      <c r="H33" s="54" t="s">
        <v>150</v>
      </c>
      <c r="I33" s="55" t="e">
        <f>VLOOKUP(H33,'Tehdit ve Açıklık'!#REF!,3,0)</f>
        <v>#REF!</v>
      </c>
      <c r="J33" s="52">
        <v>1</v>
      </c>
      <c r="K33" s="52">
        <v>3</v>
      </c>
      <c r="L33" s="52">
        <v>4</v>
      </c>
      <c r="M33" s="51">
        <f t="shared" si="5"/>
        <v>2.6666666666666665</v>
      </c>
      <c r="N33" s="52">
        <v>1</v>
      </c>
      <c r="O33" s="52">
        <v>1</v>
      </c>
      <c r="P33" s="52">
        <v>5</v>
      </c>
      <c r="Q33" s="53">
        <f t="shared" si="6"/>
        <v>2.3333333333333335</v>
      </c>
      <c r="R33" s="56">
        <f t="shared" si="9"/>
        <v>16.592592592592592</v>
      </c>
      <c r="S33" s="55" t="e">
        <f t="shared" si="7"/>
        <v>#NAME?</v>
      </c>
      <c r="T33" s="54" t="s">
        <v>216</v>
      </c>
      <c r="U33" s="57">
        <v>42664</v>
      </c>
      <c r="V33" s="57" t="s">
        <v>217</v>
      </c>
      <c r="W33" s="59" t="s">
        <v>315</v>
      </c>
      <c r="X33" s="60" t="s">
        <v>291</v>
      </c>
      <c r="Y33" s="62"/>
      <c r="Z33" s="62"/>
      <c r="AA33" s="62"/>
      <c r="AB33" s="62"/>
      <c r="AC33" s="62"/>
      <c r="AD33" s="62"/>
      <c r="AE33" s="62"/>
      <c r="AF33" s="62"/>
      <c r="AG33" s="61"/>
      <c r="AH33" s="54"/>
      <c r="AI33" s="54"/>
      <c r="AJ33" s="54"/>
      <c r="AK33" s="63"/>
    </row>
    <row r="34" spans="1:37" ht="26.1" customHeight="1" x14ac:dyDescent="0.2">
      <c r="A34" s="519"/>
      <c r="B34" s="50">
        <v>2</v>
      </c>
      <c r="C34" s="50">
        <v>2</v>
      </c>
      <c r="D34" s="50">
        <v>4</v>
      </c>
      <c r="E34" s="51">
        <f t="shared" si="8"/>
        <v>2.6666666666666665</v>
      </c>
      <c r="F34" s="52" t="s">
        <v>316</v>
      </c>
      <c r="G34" s="53" t="e">
        <f>VLOOKUP(H34,'Tehdit ve Açıklık'!#REF!,2,0)</f>
        <v>#REF!</v>
      </c>
      <c r="H34" s="54" t="s">
        <v>155</v>
      </c>
      <c r="I34" s="55" t="e">
        <f>VLOOKUP(H34,'Tehdit ve Açıklık'!#REF!,3,0)</f>
        <v>#REF!</v>
      </c>
      <c r="J34" s="52">
        <v>1</v>
      </c>
      <c r="K34" s="52">
        <v>3</v>
      </c>
      <c r="L34" s="52">
        <v>4</v>
      </c>
      <c r="M34" s="51">
        <f t="shared" si="5"/>
        <v>2.6666666666666665</v>
      </c>
      <c r="N34" s="52">
        <v>1</v>
      </c>
      <c r="O34" s="52">
        <v>1</v>
      </c>
      <c r="P34" s="52">
        <v>5</v>
      </c>
      <c r="Q34" s="53">
        <f t="shared" si="6"/>
        <v>2.3333333333333335</v>
      </c>
      <c r="R34" s="56">
        <f t="shared" si="9"/>
        <v>16.592592592592592</v>
      </c>
      <c r="S34" s="55" t="e">
        <f t="shared" si="7"/>
        <v>#NAME?</v>
      </c>
      <c r="T34" s="54" t="s">
        <v>216</v>
      </c>
      <c r="U34" s="57">
        <v>42664</v>
      </c>
      <c r="V34" s="57" t="s">
        <v>212</v>
      </c>
      <c r="W34" s="59" t="s">
        <v>300</v>
      </c>
      <c r="X34" s="60" t="s">
        <v>291</v>
      </c>
      <c r="Y34" s="68"/>
      <c r="Z34" s="68"/>
      <c r="AA34" s="68"/>
      <c r="AB34" s="68"/>
      <c r="AC34" s="68"/>
      <c r="AD34" s="68"/>
      <c r="AE34" s="68"/>
      <c r="AF34" s="68"/>
      <c r="AG34" s="61"/>
      <c r="AH34" s="54"/>
      <c r="AI34" s="54"/>
      <c r="AJ34" s="54"/>
      <c r="AK34" s="63"/>
    </row>
    <row r="35" spans="1:37" ht="26.1" customHeight="1" x14ac:dyDescent="0.2">
      <c r="A35" s="519" t="s">
        <v>753</v>
      </c>
      <c r="B35" s="50">
        <v>2</v>
      </c>
      <c r="C35" s="50">
        <v>2</v>
      </c>
      <c r="D35" s="50">
        <v>4</v>
      </c>
      <c r="E35" s="51">
        <f>AVERAGE(B35:D35)</f>
        <v>2.6666666666666665</v>
      </c>
      <c r="F35" s="52" t="s">
        <v>289</v>
      </c>
      <c r="G35" s="53" t="e">
        <f>VLOOKUP(H35,'Tehdit ve Açıklık'!#REF!,2,0)</f>
        <v>#REF!</v>
      </c>
      <c r="H35" s="54" t="s">
        <v>118</v>
      </c>
      <c r="I35" s="55" t="e">
        <f>VLOOKUP(H35,'Tehdit ve Açıklık'!#REF!,3,0)</f>
        <v>#REF!</v>
      </c>
      <c r="J35" s="52">
        <v>1</v>
      </c>
      <c r="K35" s="52">
        <v>3</v>
      </c>
      <c r="L35" s="52">
        <v>3</v>
      </c>
      <c r="M35" s="51">
        <f t="shared" ref="M35:M49" si="10">AVERAGE(J35:L35)</f>
        <v>2.3333333333333335</v>
      </c>
      <c r="N35" s="52">
        <v>1</v>
      </c>
      <c r="O35" s="52">
        <v>2</v>
      </c>
      <c r="P35" s="52">
        <v>5</v>
      </c>
      <c r="Q35" s="53">
        <f t="shared" ref="Q35:Q49" si="11">AVERAGE(N35:P35)</f>
        <v>2.6666666666666665</v>
      </c>
      <c r="R35" s="56">
        <f>E35*J35*Q35</f>
        <v>7.1111111111111107</v>
      </c>
      <c r="S35" s="55" t="e">
        <f t="shared" ref="S35:S49" si="12">IF(R35&lt;riskd1,risk1,IF(R35&lt;riskd2,risk2,IF(R35&lt;riskd3,risk3,IF(R35&lt;riskd4,""))))</f>
        <v>#NAME?</v>
      </c>
      <c r="T35" s="54" t="s">
        <v>216</v>
      </c>
      <c r="U35" s="57">
        <v>42664</v>
      </c>
      <c r="V35" s="57" t="s">
        <v>217</v>
      </c>
      <c r="W35" s="59" t="s">
        <v>290</v>
      </c>
      <c r="X35" s="60" t="s">
        <v>291</v>
      </c>
      <c r="Y35" s="69"/>
      <c r="Z35" s="69"/>
      <c r="AA35" s="69"/>
      <c r="AB35" s="69"/>
      <c r="AC35" s="69"/>
      <c r="AD35" s="69"/>
      <c r="AE35" s="69"/>
      <c r="AF35" s="69"/>
      <c r="AG35" s="61"/>
      <c r="AH35" s="54"/>
      <c r="AI35" s="54"/>
      <c r="AJ35" s="54"/>
      <c r="AK35" s="63"/>
    </row>
    <row r="36" spans="1:37" ht="26.1" customHeight="1" x14ac:dyDescent="0.2">
      <c r="A36" s="519"/>
      <c r="B36" s="50">
        <v>2</v>
      </c>
      <c r="C36" s="50">
        <v>2</v>
      </c>
      <c r="D36" s="50">
        <v>4</v>
      </c>
      <c r="E36" s="51">
        <f t="shared" ref="E36:E49" si="13">AVERAGE(B36:D36)</f>
        <v>2.6666666666666665</v>
      </c>
      <c r="F36" s="52" t="s">
        <v>292</v>
      </c>
      <c r="G36" s="53" t="e">
        <f>VLOOKUP(H36,'Tehdit ve Açıklık'!#REF!,2,0)</f>
        <v>#REF!</v>
      </c>
      <c r="H36" s="54" t="s">
        <v>123</v>
      </c>
      <c r="I36" s="55" t="e">
        <f>VLOOKUP(H36,'Tehdit ve Açıklık'!#REF!,3,0)</f>
        <v>#REF!</v>
      </c>
      <c r="J36" s="52">
        <v>1</v>
      </c>
      <c r="K36" s="52">
        <v>3</v>
      </c>
      <c r="L36" s="52">
        <v>4</v>
      </c>
      <c r="M36" s="51">
        <f t="shared" si="10"/>
        <v>2.6666666666666665</v>
      </c>
      <c r="N36" s="52">
        <v>1</v>
      </c>
      <c r="O36" s="52">
        <v>2</v>
      </c>
      <c r="P36" s="52">
        <v>5</v>
      </c>
      <c r="Q36" s="53">
        <f t="shared" si="11"/>
        <v>2.6666666666666665</v>
      </c>
      <c r="R36" s="56">
        <f>E36*J36*Q36</f>
        <v>7.1111111111111107</v>
      </c>
      <c r="S36" s="55" t="e">
        <f t="shared" si="12"/>
        <v>#NAME?</v>
      </c>
      <c r="T36" s="54" t="s">
        <v>216</v>
      </c>
      <c r="U36" s="57">
        <v>42664</v>
      </c>
      <c r="V36" s="57" t="s">
        <v>217</v>
      </c>
      <c r="W36" s="59" t="s">
        <v>293</v>
      </c>
      <c r="X36" s="60" t="s">
        <v>291</v>
      </c>
      <c r="Y36" s="62"/>
      <c r="Z36" s="62"/>
      <c r="AA36" s="62"/>
      <c r="AB36" s="62"/>
      <c r="AC36" s="62"/>
      <c r="AD36" s="62"/>
      <c r="AE36" s="62"/>
      <c r="AF36" s="62"/>
      <c r="AG36" s="61"/>
      <c r="AH36" s="54"/>
      <c r="AI36" s="54"/>
      <c r="AJ36" s="54"/>
      <c r="AK36" s="63"/>
    </row>
    <row r="37" spans="1:37" ht="26.1" customHeight="1" x14ac:dyDescent="0.2">
      <c r="A37" s="519"/>
      <c r="B37" s="50">
        <v>2</v>
      </c>
      <c r="C37" s="50">
        <v>2</v>
      </c>
      <c r="D37" s="50">
        <v>4</v>
      </c>
      <c r="E37" s="51">
        <f t="shared" si="13"/>
        <v>2.6666666666666665</v>
      </c>
      <c r="F37" s="52" t="s">
        <v>294</v>
      </c>
      <c r="G37" s="53" t="e">
        <f>VLOOKUP(H37,'Tehdit ve Açıklık'!#REF!,2,0)</f>
        <v>#REF!</v>
      </c>
      <c r="H37" s="54" t="s">
        <v>126</v>
      </c>
      <c r="I37" s="55" t="e">
        <f>VLOOKUP(H37,'Tehdit ve Açıklık'!#REF!,3,0)</f>
        <v>#REF!</v>
      </c>
      <c r="J37" s="52">
        <v>1</v>
      </c>
      <c r="K37" s="52">
        <v>3</v>
      </c>
      <c r="L37" s="52">
        <v>4</v>
      </c>
      <c r="M37" s="51">
        <f t="shared" si="10"/>
        <v>2.6666666666666665</v>
      </c>
      <c r="N37" s="52">
        <v>1</v>
      </c>
      <c r="O37" s="52">
        <v>2</v>
      </c>
      <c r="P37" s="52">
        <v>5</v>
      </c>
      <c r="Q37" s="53">
        <f t="shared" si="11"/>
        <v>2.6666666666666665</v>
      </c>
      <c r="R37" s="56">
        <f>E37*M37*Q37</f>
        <v>18.962962962962962</v>
      </c>
      <c r="S37" s="55" t="e">
        <f t="shared" si="12"/>
        <v>#NAME?</v>
      </c>
      <c r="T37" s="54" t="s">
        <v>216</v>
      </c>
      <c r="U37" s="57">
        <v>42664</v>
      </c>
      <c r="V37" s="57" t="s">
        <v>212</v>
      </c>
      <c r="W37" s="59" t="s">
        <v>295</v>
      </c>
      <c r="X37" s="60" t="s">
        <v>291</v>
      </c>
      <c r="Y37" s="62"/>
      <c r="Z37" s="62"/>
      <c r="AA37" s="62"/>
      <c r="AB37" s="62"/>
      <c r="AC37" s="62"/>
      <c r="AD37" s="62"/>
      <c r="AE37" s="62"/>
      <c r="AF37" s="62"/>
      <c r="AG37" s="61"/>
      <c r="AH37" s="54"/>
      <c r="AI37" s="54"/>
      <c r="AJ37" s="54"/>
      <c r="AK37" s="63"/>
    </row>
    <row r="38" spans="1:37" ht="26.1" customHeight="1" x14ac:dyDescent="0.2">
      <c r="A38" s="519"/>
      <c r="B38" s="50">
        <v>2</v>
      </c>
      <c r="C38" s="50">
        <v>2</v>
      </c>
      <c r="D38" s="50">
        <v>4</v>
      </c>
      <c r="E38" s="51">
        <f t="shared" si="13"/>
        <v>2.6666666666666665</v>
      </c>
      <c r="F38" s="52" t="s">
        <v>296</v>
      </c>
      <c r="G38" s="53" t="e">
        <f>VLOOKUP(H38,'Tehdit ve Açıklık'!#REF!,2,0)</f>
        <v>#REF!</v>
      </c>
      <c r="H38" s="54" t="s">
        <v>128</v>
      </c>
      <c r="I38" s="55" t="e">
        <f>VLOOKUP(H38,'Tehdit ve Açıklık'!#REF!,3,0)</f>
        <v>#REF!</v>
      </c>
      <c r="J38" s="52">
        <v>1</v>
      </c>
      <c r="K38" s="52">
        <v>3</v>
      </c>
      <c r="L38" s="52">
        <v>4</v>
      </c>
      <c r="M38" s="51">
        <f t="shared" si="10"/>
        <v>2.6666666666666665</v>
      </c>
      <c r="N38" s="52">
        <v>1</v>
      </c>
      <c r="O38" s="52">
        <v>3</v>
      </c>
      <c r="P38" s="52">
        <v>5</v>
      </c>
      <c r="Q38" s="53">
        <f t="shared" si="11"/>
        <v>3</v>
      </c>
      <c r="R38" s="56">
        <f t="shared" ref="R38:R49" si="14">E38*M38*Q38</f>
        <v>21.333333333333332</v>
      </c>
      <c r="S38" s="55" t="e">
        <f t="shared" si="12"/>
        <v>#NAME?</v>
      </c>
      <c r="T38" s="54" t="s">
        <v>216</v>
      </c>
      <c r="U38" s="57">
        <v>42664</v>
      </c>
      <c r="V38" s="57" t="s">
        <v>217</v>
      </c>
      <c r="W38" s="59" t="s">
        <v>297</v>
      </c>
      <c r="X38" s="60" t="s">
        <v>291</v>
      </c>
      <c r="Y38" s="62"/>
      <c r="Z38" s="62"/>
      <c r="AA38" s="62"/>
      <c r="AB38" s="62"/>
      <c r="AC38" s="62"/>
      <c r="AD38" s="62"/>
      <c r="AE38" s="62"/>
      <c r="AF38" s="62"/>
      <c r="AG38" s="61"/>
      <c r="AH38" s="54"/>
      <c r="AI38" s="54"/>
      <c r="AJ38" s="54"/>
      <c r="AK38" s="63"/>
    </row>
    <row r="39" spans="1:37" ht="26.1" customHeight="1" x14ac:dyDescent="0.2">
      <c r="A39" s="519"/>
      <c r="B39" s="50">
        <v>2</v>
      </c>
      <c r="C39" s="50">
        <v>2</v>
      </c>
      <c r="D39" s="50">
        <v>4</v>
      </c>
      <c r="E39" s="51">
        <f t="shared" si="13"/>
        <v>2.6666666666666665</v>
      </c>
      <c r="F39" s="52" t="s">
        <v>298</v>
      </c>
      <c r="G39" s="53" t="e">
        <f>VLOOKUP(H39,'Tehdit ve Açıklık'!#REF!,2,0)</f>
        <v>#REF!</v>
      </c>
      <c r="H39" s="54" t="s">
        <v>125</v>
      </c>
      <c r="I39" s="55" t="e">
        <f>VLOOKUP(H39,'Tehdit ve Açıklık'!#REF!,3,0)</f>
        <v>#REF!</v>
      </c>
      <c r="J39" s="52">
        <v>1</v>
      </c>
      <c r="K39" s="52">
        <v>3</v>
      </c>
      <c r="L39" s="52">
        <v>2</v>
      </c>
      <c r="M39" s="51">
        <f t="shared" si="10"/>
        <v>2</v>
      </c>
      <c r="N39" s="52">
        <v>1</v>
      </c>
      <c r="O39" s="52">
        <v>3</v>
      </c>
      <c r="P39" s="52">
        <v>5</v>
      </c>
      <c r="Q39" s="53">
        <f t="shared" si="11"/>
        <v>3</v>
      </c>
      <c r="R39" s="56">
        <f t="shared" si="14"/>
        <v>16</v>
      </c>
      <c r="S39" s="55" t="e">
        <f t="shared" si="12"/>
        <v>#NAME?</v>
      </c>
      <c r="T39" s="54" t="s">
        <v>216</v>
      </c>
      <c r="U39" s="57">
        <v>42664</v>
      </c>
      <c r="V39" s="57" t="s">
        <v>217</v>
      </c>
      <c r="W39" s="59" t="s">
        <v>293</v>
      </c>
      <c r="X39" s="60" t="s">
        <v>291</v>
      </c>
      <c r="Y39" s="62"/>
      <c r="Z39" s="62"/>
      <c r="AA39" s="62"/>
      <c r="AB39" s="62"/>
      <c r="AC39" s="62"/>
      <c r="AD39" s="62"/>
      <c r="AE39" s="62"/>
      <c r="AF39" s="62"/>
      <c r="AG39" s="61"/>
      <c r="AH39" s="54"/>
      <c r="AI39" s="54"/>
      <c r="AJ39" s="54"/>
      <c r="AK39" s="63"/>
    </row>
    <row r="40" spans="1:37" ht="26.1" customHeight="1" x14ac:dyDescent="0.2">
      <c r="A40" s="519"/>
      <c r="B40" s="50">
        <v>2</v>
      </c>
      <c r="C40" s="50">
        <v>2</v>
      </c>
      <c r="D40" s="50">
        <v>4</v>
      </c>
      <c r="E40" s="51">
        <f t="shared" si="13"/>
        <v>2.6666666666666665</v>
      </c>
      <c r="F40" s="52" t="s">
        <v>299</v>
      </c>
      <c r="G40" s="53" t="e">
        <f>VLOOKUP(H40,'Tehdit ve Açıklık'!#REF!,2,0)</f>
        <v>#REF!</v>
      </c>
      <c r="H40" s="54" t="s">
        <v>134</v>
      </c>
      <c r="I40" s="55" t="e">
        <f>VLOOKUP(H40,'Tehdit ve Açıklık'!#REF!,3,0)</f>
        <v>#REF!</v>
      </c>
      <c r="J40" s="52">
        <v>1</v>
      </c>
      <c r="K40" s="52">
        <v>3</v>
      </c>
      <c r="L40" s="52">
        <v>4</v>
      </c>
      <c r="M40" s="51">
        <f t="shared" si="10"/>
        <v>2.6666666666666665</v>
      </c>
      <c r="N40" s="52">
        <v>1</v>
      </c>
      <c r="O40" s="52">
        <v>2</v>
      </c>
      <c r="P40" s="52">
        <v>5</v>
      </c>
      <c r="Q40" s="53">
        <f t="shared" si="11"/>
        <v>2.6666666666666665</v>
      </c>
      <c r="R40" s="56">
        <f t="shared" si="14"/>
        <v>18.962962962962962</v>
      </c>
      <c r="S40" s="55" t="e">
        <f t="shared" si="12"/>
        <v>#NAME?</v>
      </c>
      <c r="T40" s="54" t="s">
        <v>216</v>
      </c>
      <c r="U40" s="57">
        <v>42664</v>
      </c>
      <c r="V40" s="57" t="s">
        <v>212</v>
      </c>
      <c r="W40" s="59" t="s">
        <v>300</v>
      </c>
      <c r="X40" s="60" t="s">
        <v>291</v>
      </c>
      <c r="Y40" s="62"/>
      <c r="Z40" s="62"/>
      <c r="AA40" s="62"/>
      <c r="AB40" s="62"/>
      <c r="AC40" s="62"/>
      <c r="AD40" s="62"/>
      <c r="AE40" s="62"/>
      <c r="AF40" s="62"/>
      <c r="AG40" s="61"/>
      <c r="AH40" s="54"/>
      <c r="AI40" s="54"/>
      <c r="AJ40" s="54"/>
      <c r="AK40" s="63"/>
    </row>
    <row r="41" spans="1:37" ht="26.1" customHeight="1" x14ac:dyDescent="0.2">
      <c r="A41" s="519"/>
      <c r="B41" s="50">
        <v>2</v>
      </c>
      <c r="C41" s="50">
        <v>2</v>
      </c>
      <c r="D41" s="50">
        <v>4</v>
      </c>
      <c r="E41" s="51">
        <f t="shared" si="13"/>
        <v>2.6666666666666665</v>
      </c>
      <c r="F41" s="52" t="s">
        <v>301</v>
      </c>
      <c r="G41" s="53" t="e">
        <f>VLOOKUP(H41,'Tehdit ve Açıklık'!#REF!,2,0)</f>
        <v>#REF!</v>
      </c>
      <c r="H41" s="54" t="s">
        <v>131</v>
      </c>
      <c r="I41" s="55" t="e">
        <f>VLOOKUP(H41,'Tehdit ve Açıklık'!#REF!,3,0)</f>
        <v>#REF!</v>
      </c>
      <c r="J41" s="52">
        <v>1</v>
      </c>
      <c r="K41" s="52">
        <v>3</v>
      </c>
      <c r="L41" s="52">
        <v>4</v>
      </c>
      <c r="M41" s="51">
        <f t="shared" si="10"/>
        <v>2.6666666666666665</v>
      </c>
      <c r="N41" s="52">
        <v>1</v>
      </c>
      <c r="O41" s="52">
        <v>2</v>
      </c>
      <c r="P41" s="52">
        <v>5</v>
      </c>
      <c r="Q41" s="53">
        <f t="shared" si="11"/>
        <v>2.6666666666666665</v>
      </c>
      <c r="R41" s="56">
        <f t="shared" si="14"/>
        <v>18.962962962962962</v>
      </c>
      <c r="S41" s="55" t="e">
        <f t="shared" si="12"/>
        <v>#NAME?</v>
      </c>
      <c r="T41" s="54" t="s">
        <v>216</v>
      </c>
      <c r="U41" s="57">
        <v>42664</v>
      </c>
      <c r="V41" s="57" t="s">
        <v>217</v>
      </c>
      <c r="W41" s="59" t="s">
        <v>302</v>
      </c>
      <c r="X41" s="60" t="s">
        <v>291</v>
      </c>
      <c r="Y41" s="62"/>
      <c r="Z41" s="62"/>
      <c r="AA41" s="62"/>
      <c r="AB41" s="62"/>
      <c r="AC41" s="62"/>
      <c r="AD41" s="62"/>
      <c r="AE41" s="62"/>
      <c r="AF41" s="62"/>
      <c r="AG41" s="61"/>
      <c r="AH41" s="54"/>
      <c r="AI41" s="54"/>
      <c r="AJ41" s="54"/>
      <c r="AK41" s="63"/>
    </row>
    <row r="42" spans="1:37" ht="26.1" customHeight="1" x14ac:dyDescent="0.2">
      <c r="A42" s="519"/>
      <c r="B42" s="50">
        <v>2</v>
      </c>
      <c r="C42" s="50">
        <v>2</v>
      </c>
      <c r="D42" s="50">
        <v>4</v>
      </c>
      <c r="E42" s="51">
        <f t="shared" si="13"/>
        <v>2.6666666666666665</v>
      </c>
      <c r="F42" s="52" t="s">
        <v>303</v>
      </c>
      <c r="G42" s="53" t="e">
        <f>VLOOKUP(H42,'Tehdit ve Açıklık'!#REF!,2,0)</f>
        <v>#REF!</v>
      </c>
      <c r="H42" s="54" t="s">
        <v>136</v>
      </c>
      <c r="I42" s="55" t="e">
        <f>VLOOKUP(H42,'Tehdit ve Açıklık'!#REF!,3,0)</f>
        <v>#REF!</v>
      </c>
      <c r="J42" s="52">
        <v>1</v>
      </c>
      <c r="K42" s="52">
        <v>3</v>
      </c>
      <c r="L42" s="52">
        <v>4</v>
      </c>
      <c r="M42" s="51">
        <f t="shared" si="10"/>
        <v>2.6666666666666665</v>
      </c>
      <c r="N42" s="52">
        <v>1</v>
      </c>
      <c r="O42" s="52">
        <v>3</v>
      </c>
      <c r="P42" s="52">
        <v>5</v>
      </c>
      <c r="Q42" s="53">
        <f t="shared" si="11"/>
        <v>3</v>
      </c>
      <c r="R42" s="56">
        <f t="shared" si="14"/>
        <v>21.333333333333332</v>
      </c>
      <c r="S42" s="55" t="e">
        <f t="shared" si="12"/>
        <v>#NAME?</v>
      </c>
      <c r="T42" s="54" t="s">
        <v>216</v>
      </c>
      <c r="U42" s="57">
        <v>42664</v>
      </c>
      <c r="V42" s="57" t="s">
        <v>217</v>
      </c>
      <c r="W42" s="59" t="s">
        <v>304</v>
      </c>
      <c r="X42" s="60" t="s">
        <v>291</v>
      </c>
      <c r="Y42" s="62"/>
      <c r="Z42" s="62"/>
      <c r="AA42" s="62"/>
      <c r="AB42" s="62"/>
      <c r="AC42" s="62"/>
      <c r="AD42" s="62"/>
      <c r="AE42" s="62"/>
      <c r="AF42" s="62"/>
      <c r="AG42" s="61"/>
      <c r="AH42" s="54"/>
      <c r="AI42" s="54"/>
      <c r="AJ42" s="54"/>
      <c r="AK42" s="63"/>
    </row>
    <row r="43" spans="1:37" ht="26.1" customHeight="1" x14ac:dyDescent="0.2">
      <c r="A43" s="519"/>
      <c r="B43" s="50">
        <v>2</v>
      </c>
      <c r="C43" s="50">
        <v>2</v>
      </c>
      <c r="D43" s="50">
        <v>4</v>
      </c>
      <c r="E43" s="51">
        <f t="shared" si="13"/>
        <v>2.6666666666666665</v>
      </c>
      <c r="F43" s="52" t="s">
        <v>305</v>
      </c>
      <c r="G43" s="53" t="e">
        <f>VLOOKUP(H43,'Tehdit ve Açıklık'!#REF!,2,0)</f>
        <v>#REF!</v>
      </c>
      <c r="H43" s="54" t="s">
        <v>138</v>
      </c>
      <c r="I43" s="55" t="e">
        <f>VLOOKUP(H43,'Tehdit ve Açıklık'!#REF!,3,0)</f>
        <v>#REF!</v>
      </c>
      <c r="J43" s="52">
        <v>1</v>
      </c>
      <c r="K43" s="52">
        <v>4</v>
      </c>
      <c r="L43" s="52">
        <v>4</v>
      </c>
      <c r="M43" s="51">
        <f t="shared" si="10"/>
        <v>3</v>
      </c>
      <c r="N43" s="52">
        <v>1</v>
      </c>
      <c r="O43" s="52">
        <v>2</v>
      </c>
      <c r="P43" s="52">
        <v>5</v>
      </c>
      <c r="Q43" s="53">
        <f t="shared" si="11"/>
        <v>2.6666666666666665</v>
      </c>
      <c r="R43" s="56">
        <f t="shared" si="14"/>
        <v>21.333333333333332</v>
      </c>
      <c r="S43" s="55" t="e">
        <f t="shared" si="12"/>
        <v>#NAME?</v>
      </c>
      <c r="T43" s="54" t="s">
        <v>216</v>
      </c>
      <c r="U43" s="57">
        <v>42664</v>
      </c>
      <c r="V43" s="57" t="s">
        <v>212</v>
      </c>
      <c r="W43" s="59" t="s">
        <v>306</v>
      </c>
      <c r="X43" s="60" t="s">
        <v>291</v>
      </c>
      <c r="Y43" s="62"/>
      <c r="Z43" s="62"/>
      <c r="AA43" s="62"/>
      <c r="AB43" s="62"/>
      <c r="AC43" s="62"/>
      <c r="AD43" s="62"/>
      <c r="AE43" s="62"/>
      <c r="AF43" s="62"/>
      <c r="AG43" s="61"/>
      <c r="AH43" s="54"/>
      <c r="AI43" s="54"/>
      <c r="AJ43" s="54"/>
      <c r="AK43" s="63"/>
    </row>
    <row r="44" spans="1:37" ht="26.1" customHeight="1" x14ac:dyDescent="0.2">
      <c r="A44" s="519"/>
      <c r="B44" s="50">
        <v>2</v>
      </c>
      <c r="C44" s="50">
        <v>2</v>
      </c>
      <c r="D44" s="50">
        <v>4</v>
      </c>
      <c r="E44" s="51">
        <f t="shared" si="13"/>
        <v>2.6666666666666665</v>
      </c>
      <c r="F44" s="52" t="s">
        <v>307</v>
      </c>
      <c r="G44" s="53" t="e">
        <f>VLOOKUP(H44,'Tehdit ve Açıklık'!#REF!,2,0)</f>
        <v>#REF!</v>
      </c>
      <c r="H44" s="54" t="s">
        <v>107</v>
      </c>
      <c r="I44" s="55" t="e">
        <f>VLOOKUP(H44,'Tehdit ve Açıklık'!#REF!,3,0)</f>
        <v>#REF!</v>
      </c>
      <c r="J44" s="52">
        <v>1</v>
      </c>
      <c r="K44" s="52">
        <v>3</v>
      </c>
      <c r="L44" s="52">
        <v>4</v>
      </c>
      <c r="M44" s="51">
        <f t="shared" si="10"/>
        <v>2.6666666666666665</v>
      </c>
      <c r="N44" s="52">
        <v>1</v>
      </c>
      <c r="O44" s="52">
        <v>3</v>
      </c>
      <c r="P44" s="52">
        <v>5</v>
      </c>
      <c r="Q44" s="53">
        <f t="shared" si="11"/>
        <v>3</v>
      </c>
      <c r="R44" s="56">
        <f t="shared" si="14"/>
        <v>21.333333333333332</v>
      </c>
      <c r="S44" s="55" t="e">
        <f t="shared" si="12"/>
        <v>#NAME?</v>
      </c>
      <c r="T44" s="54" t="s">
        <v>216</v>
      </c>
      <c r="U44" s="57">
        <v>42664</v>
      </c>
      <c r="V44" s="57" t="s">
        <v>217</v>
      </c>
      <c r="W44" s="59" t="s">
        <v>308</v>
      </c>
      <c r="X44" s="60" t="s">
        <v>291</v>
      </c>
      <c r="Y44" s="62"/>
      <c r="Z44" s="62"/>
      <c r="AA44" s="62"/>
      <c r="AB44" s="62"/>
      <c r="AC44" s="62"/>
      <c r="AD44" s="62"/>
      <c r="AE44" s="62"/>
      <c r="AF44" s="62"/>
      <c r="AG44" s="61"/>
      <c r="AH44" s="54"/>
      <c r="AI44" s="54"/>
      <c r="AJ44" s="54"/>
      <c r="AK44" s="63"/>
    </row>
    <row r="45" spans="1:37" ht="26.1" customHeight="1" x14ac:dyDescent="0.2">
      <c r="A45" s="519"/>
      <c r="B45" s="50">
        <v>2</v>
      </c>
      <c r="C45" s="50">
        <v>2</v>
      </c>
      <c r="D45" s="50">
        <v>4</v>
      </c>
      <c r="E45" s="51">
        <f t="shared" si="13"/>
        <v>2.6666666666666665</v>
      </c>
      <c r="F45" s="52" t="s">
        <v>309</v>
      </c>
      <c r="G45" s="53" t="e">
        <f>VLOOKUP(H45,'Tehdit ve Açıklık'!#REF!,2,0)</f>
        <v>#REF!</v>
      </c>
      <c r="H45" s="54" t="s">
        <v>140</v>
      </c>
      <c r="I45" s="55" t="e">
        <f>VLOOKUP(H45,'Tehdit ve Açıklık'!#REF!,3,0)</f>
        <v>#REF!</v>
      </c>
      <c r="J45" s="52">
        <v>1</v>
      </c>
      <c r="K45" s="52">
        <v>3</v>
      </c>
      <c r="L45" s="52">
        <v>4</v>
      </c>
      <c r="M45" s="51">
        <f t="shared" si="10"/>
        <v>2.6666666666666665</v>
      </c>
      <c r="N45" s="52">
        <v>1</v>
      </c>
      <c r="O45" s="52">
        <v>3</v>
      </c>
      <c r="P45" s="52">
        <v>5</v>
      </c>
      <c r="Q45" s="53">
        <f t="shared" si="11"/>
        <v>3</v>
      </c>
      <c r="R45" s="56">
        <f t="shared" si="14"/>
        <v>21.333333333333332</v>
      </c>
      <c r="S45" s="55" t="e">
        <f t="shared" si="12"/>
        <v>#NAME?</v>
      </c>
      <c r="T45" s="54" t="s">
        <v>216</v>
      </c>
      <c r="U45" s="57">
        <v>42664</v>
      </c>
      <c r="V45" s="57" t="s">
        <v>217</v>
      </c>
      <c r="W45" s="59" t="s">
        <v>300</v>
      </c>
      <c r="X45" s="60" t="s">
        <v>291</v>
      </c>
      <c r="Y45" s="62"/>
      <c r="Z45" s="62"/>
      <c r="AA45" s="62"/>
      <c r="AB45" s="62"/>
      <c r="AC45" s="62"/>
      <c r="AD45" s="62"/>
      <c r="AE45" s="62"/>
      <c r="AF45" s="62"/>
      <c r="AG45" s="61"/>
      <c r="AH45" s="54"/>
      <c r="AI45" s="54"/>
      <c r="AJ45" s="54"/>
      <c r="AK45" s="63"/>
    </row>
    <row r="46" spans="1:37" ht="26.1" customHeight="1" x14ac:dyDescent="0.2">
      <c r="A46" s="519"/>
      <c r="B46" s="50">
        <v>2</v>
      </c>
      <c r="C46" s="50">
        <v>2</v>
      </c>
      <c r="D46" s="50">
        <v>4</v>
      </c>
      <c r="E46" s="51">
        <f t="shared" si="13"/>
        <v>2.6666666666666665</v>
      </c>
      <c r="F46" s="52" t="s">
        <v>310</v>
      </c>
      <c r="G46" s="53" t="e">
        <f>VLOOKUP(H46,'Tehdit ve Açıklık'!#REF!,2,0)</f>
        <v>#REF!</v>
      </c>
      <c r="H46" s="54" t="s">
        <v>139</v>
      </c>
      <c r="I46" s="55" t="e">
        <f>VLOOKUP(H46,'Tehdit ve Açıklık'!#REF!,3,0)</f>
        <v>#REF!</v>
      </c>
      <c r="J46" s="52">
        <v>1</v>
      </c>
      <c r="K46" s="52">
        <v>3</v>
      </c>
      <c r="L46" s="52">
        <v>4</v>
      </c>
      <c r="M46" s="51">
        <f t="shared" si="10"/>
        <v>2.6666666666666665</v>
      </c>
      <c r="N46" s="52">
        <v>1</v>
      </c>
      <c r="O46" s="52">
        <v>4</v>
      </c>
      <c r="P46" s="52">
        <v>5</v>
      </c>
      <c r="Q46" s="53">
        <f t="shared" si="11"/>
        <v>3.3333333333333335</v>
      </c>
      <c r="R46" s="56">
        <f t="shared" si="14"/>
        <v>23.703703703703702</v>
      </c>
      <c r="S46" s="55" t="e">
        <f t="shared" si="12"/>
        <v>#NAME?</v>
      </c>
      <c r="T46" s="54" t="s">
        <v>216</v>
      </c>
      <c r="U46" s="57">
        <v>42664</v>
      </c>
      <c r="V46" s="57" t="s">
        <v>217</v>
      </c>
      <c r="W46" s="59" t="s">
        <v>311</v>
      </c>
      <c r="X46" s="60" t="s">
        <v>291</v>
      </c>
      <c r="Y46" s="62"/>
      <c r="Z46" s="62"/>
      <c r="AA46" s="62"/>
      <c r="AB46" s="62"/>
      <c r="AC46" s="62"/>
      <c r="AD46" s="62"/>
      <c r="AE46" s="62"/>
      <c r="AF46" s="62"/>
      <c r="AG46" s="61"/>
      <c r="AH46" s="54"/>
      <c r="AI46" s="54"/>
      <c r="AJ46" s="54"/>
      <c r="AK46" s="63"/>
    </row>
    <row r="47" spans="1:37" ht="26.1" customHeight="1" x14ac:dyDescent="0.2">
      <c r="A47" s="519"/>
      <c r="B47" s="50">
        <v>2</v>
      </c>
      <c r="C47" s="50">
        <v>2</v>
      </c>
      <c r="D47" s="50">
        <v>4</v>
      </c>
      <c r="E47" s="51">
        <f t="shared" si="13"/>
        <v>2.6666666666666665</v>
      </c>
      <c r="F47" s="52" t="s">
        <v>312</v>
      </c>
      <c r="G47" s="53" t="e">
        <f>VLOOKUP(H47,'Tehdit ve Açıklık'!#REF!,2,0)</f>
        <v>#REF!</v>
      </c>
      <c r="H47" s="54" t="s">
        <v>149</v>
      </c>
      <c r="I47" s="55" t="e">
        <f>VLOOKUP(H47,'Tehdit ve Açıklık'!#REF!,3,0)</f>
        <v>#REF!</v>
      </c>
      <c r="J47" s="52">
        <v>1</v>
      </c>
      <c r="K47" s="52">
        <v>3</v>
      </c>
      <c r="L47" s="52">
        <v>4</v>
      </c>
      <c r="M47" s="51">
        <f t="shared" si="10"/>
        <v>2.6666666666666665</v>
      </c>
      <c r="N47" s="52">
        <v>1</v>
      </c>
      <c r="O47" s="52">
        <v>1</v>
      </c>
      <c r="P47" s="52">
        <v>5</v>
      </c>
      <c r="Q47" s="53">
        <f t="shared" si="11"/>
        <v>2.3333333333333335</v>
      </c>
      <c r="R47" s="56">
        <f t="shared" si="14"/>
        <v>16.592592592592592</v>
      </c>
      <c r="S47" s="55" t="e">
        <f t="shared" si="12"/>
        <v>#NAME?</v>
      </c>
      <c r="T47" s="54" t="s">
        <v>216</v>
      </c>
      <c r="U47" s="57">
        <v>42664</v>
      </c>
      <c r="V47" s="57" t="s">
        <v>212</v>
      </c>
      <c r="W47" s="59" t="s">
        <v>313</v>
      </c>
      <c r="X47" s="60" t="s">
        <v>291</v>
      </c>
      <c r="Y47" s="62"/>
      <c r="Z47" s="62"/>
      <c r="AA47" s="62"/>
      <c r="AB47" s="62"/>
      <c r="AC47" s="62"/>
      <c r="AD47" s="62"/>
      <c r="AE47" s="62"/>
      <c r="AF47" s="62"/>
      <c r="AG47" s="61"/>
      <c r="AH47" s="54"/>
      <c r="AI47" s="54"/>
      <c r="AJ47" s="54"/>
      <c r="AK47" s="63"/>
    </row>
    <row r="48" spans="1:37" ht="26.1" customHeight="1" x14ac:dyDescent="0.2">
      <c r="A48" s="519"/>
      <c r="B48" s="50">
        <v>2</v>
      </c>
      <c r="C48" s="50">
        <v>2</v>
      </c>
      <c r="D48" s="50">
        <v>4</v>
      </c>
      <c r="E48" s="51">
        <f t="shared" si="13"/>
        <v>2.6666666666666665</v>
      </c>
      <c r="F48" s="52" t="s">
        <v>314</v>
      </c>
      <c r="G48" s="53" t="e">
        <f>VLOOKUP(H48,'Tehdit ve Açıklık'!#REF!,2,0)</f>
        <v>#REF!</v>
      </c>
      <c r="H48" s="54" t="s">
        <v>150</v>
      </c>
      <c r="I48" s="55" t="e">
        <f>VLOOKUP(H48,'Tehdit ve Açıklık'!#REF!,3,0)</f>
        <v>#REF!</v>
      </c>
      <c r="J48" s="52">
        <v>1</v>
      </c>
      <c r="K48" s="52">
        <v>3</v>
      </c>
      <c r="L48" s="52">
        <v>4</v>
      </c>
      <c r="M48" s="51">
        <f t="shared" si="10"/>
        <v>2.6666666666666665</v>
      </c>
      <c r="N48" s="52">
        <v>1</v>
      </c>
      <c r="O48" s="52">
        <v>1</v>
      </c>
      <c r="P48" s="52">
        <v>5</v>
      </c>
      <c r="Q48" s="53">
        <f t="shared" si="11"/>
        <v>2.3333333333333335</v>
      </c>
      <c r="R48" s="56">
        <f t="shared" si="14"/>
        <v>16.592592592592592</v>
      </c>
      <c r="S48" s="55" t="e">
        <f t="shared" si="12"/>
        <v>#NAME?</v>
      </c>
      <c r="T48" s="54" t="s">
        <v>216</v>
      </c>
      <c r="U48" s="57">
        <v>42664</v>
      </c>
      <c r="V48" s="57" t="s">
        <v>217</v>
      </c>
      <c r="W48" s="59" t="s">
        <v>315</v>
      </c>
      <c r="X48" s="60" t="s">
        <v>291</v>
      </c>
      <c r="Y48" s="62"/>
      <c r="Z48" s="62"/>
      <c r="AA48" s="62"/>
      <c r="AB48" s="62"/>
      <c r="AC48" s="62"/>
      <c r="AD48" s="62"/>
      <c r="AE48" s="62"/>
      <c r="AF48" s="62"/>
      <c r="AG48" s="61"/>
      <c r="AH48" s="54"/>
      <c r="AI48" s="54"/>
      <c r="AJ48" s="54"/>
      <c r="AK48" s="63"/>
    </row>
    <row r="49" spans="1:37" ht="26.1" customHeight="1" x14ac:dyDescent="0.2">
      <c r="A49" s="519"/>
      <c r="B49" s="50">
        <v>2</v>
      </c>
      <c r="C49" s="50">
        <v>2</v>
      </c>
      <c r="D49" s="50">
        <v>4</v>
      </c>
      <c r="E49" s="51">
        <f t="shared" si="13"/>
        <v>2.6666666666666665</v>
      </c>
      <c r="F49" s="52" t="s">
        <v>316</v>
      </c>
      <c r="G49" s="53" t="e">
        <f>VLOOKUP(H49,'Tehdit ve Açıklık'!#REF!,2,0)</f>
        <v>#REF!</v>
      </c>
      <c r="H49" s="54" t="s">
        <v>155</v>
      </c>
      <c r="I49" s="55" t="e">
        <f>VLOOKUP(H49,'Tehdit ve Açıklık'!#REF!,3,0)</f>
        <v>#REF!</v>
      </c>
      <c r="J49" s="52">
        <v>1</v>
      </c>
      <c r="K49" s="52">
        <v>3</v>
      </c>
      <c r="L49" s="52">
        <v>4</v>
      </c>
      <c r="M49" s="51">
        <f t="shared" si="10"/>
        <v>2.6666666666666665</v>
      </c>
      <c r="N49" s="52">
        <v>1</v>
      </c>
      <c r="O49" s="52">
        <v>1</v>
      </c>
      <c r="P49" s="52">
        <v>5</v>
      </c>
      <c r="Q49" s="53">
        <f t="shared" si="11"/>
        <v>2.3333333333333335</v>
      </c>
      <c r="R49" s="56">
        <f t="shared" si="14"/>
        <v>16.592592592592592</v>
      </c>
      <c r="S49" s="55" t="e">
        <f t="shared" si="12"/>
        <v>#NAME?</v>
      </c>
      <c r="T49" s="54" t="s">
        <v>216</v>
      </c>
      <c r="U49" s="57">
        <v>42664</v>
      </c>
      <c r="V49" s="57" t="s">
        <v>212</v>
      </c>
      <c r="W49" s="59" t="s">
        <v>300</v>
      </c>
      <c r="X49" s="60" t="s">
        <v>291</v>
      </c>
      <c r="Y49" s="68"/>
      <c r="Z49" s="68"/>
      <c r="AA49" s="68"/>
      <c r="AB49" s="68"/>
      <c r="AC49" s="68"/>
      <c r="AD49" s="68"/>
      <c r="AE49" s="68"/>
      <c r="AF49" s="68"/>
      <c r="AG49" s="61"/>
      <c r="AH49" s="54"/>
      <c r="AI49" s="54"/>
      <c r="AJ49" s="54"/>
      <c r="AK49" s="63"/>
    </row>
    <row r="50" spans="1:37" ht="26.1" customHeight="1" x14ac:dyDescent="0.2">
      <c r="A50" s="519" t="s">
        <v>757</v>
      </c>
      <c r="B50" s="50">
        <v>2</v>
      </c>
      <c r="C50" s="50">
        <v>2</v>
      </c>
      <c r="D50" s="50">
        <v>4</v>
      </c>
      <c r="E50" s="51">
        <f>AVERAGE(B50:D50)</f>
        <v>2.6666666666666665</v>
      </c>
      <c r="F50" s="52" t="s">
        <v>296</v>
      </c>
      <c r="G50" s="53" t="e">
        <f>VLOOKUP(H50,'Tehdit ve Açıklık'!#REF!,2,0)</f>
        <v>#REF!</v>
      </c>
      <c r="H50" s="54" t="s">
        <v>128</v>
      </c>
      <c r="I50" s="55" t="e">
        <f>VLOOKUP(H50,'Tehdit ve Açıklık'!#REF!,3,0)</f>
        <v>#REF!</v>
      </c>
      <c r="J50" s="52">
        <v>1</v>
      </c>
      <c r="K50" s="52">
        <v>3</v>
      </c>
      <c r="L50" s="52">
        <v>4</v>
      </c>
      <c r="M50" s="51">
        <f>AVERAGE(J50:L50)</f>
        <v>2.6666666666666665</v>
      </c>
      <c r="N50" s="52">
        <v>1</v>
      </c>
      <c r="O50" s="52">
        <v>3</v>
      </c>
      <c r="P50" s="52">
        <v>5</v>
      </c>
      <c r="Q50" s="53">
        <f>AVERAGE(N50:P50)</f>
        <v>3</v>
      </c>
      <c r="R50" s="56">
        <f>E50*M50*Q50</f>
        <v>21.333333333333332</v>
      </c>
      <c r="S50" s="55" t="e">
        <f>IF(R50&lt;riskd1,risk1,IF(R50&lt;riskd2,risk2,IF(R50&lt;riskd3,risk3,IF(R50&lt;riskd4,""))))</f>
        <v>#NAME?</v>
      </c>
      <c r="T50" s="54" t="s">
        <v>216</v>
      </c>
      <c r="U50" s="57">
        <v>42664</v>
      </c>
      <c r="V50" s="57" t="s">
        <v>217</v>
      </c>
      <c r="W50" s="59" t="s">
        <v>297</v>
      </c>
      <c r="X50" s="60" t="s">
        <v>291</v>
      </c>
      <c r="Y50" s="62"/>
      <c r="Z50" s="62"/>
      <c r="AA50" s="62"/>
      <c r="AB50" s="62"/>
      <c r="AC50" s="62"/>
      <c r="AD50" s="62"/>
      <c r="AE50" s="62"/>
      <c r="AF50" s="62"/>
      <c r="AG50" s="61"/>
      <c r="AH50" s="54"/>
      <c r="AI50" s="54"/>
      <c r="AJ50" s="54"/>
      <c r="AK50" s="63"/>
    </row>
    <row r="51" spans="1:37" ht="26.1" customHeight="1" x14ac:dyDescent="0.2">
      <c r="A51" s="519"/>
      <c r="B51" s="50">
        <v>2</v>
      </c>
      <c r="C51" s="50">
        <v>2</v>
      </c>
      <c r="D51" s="50">
        <v>4</v>
      </c>
      <c r="E51" s="51">
        <f>AVERAGE(B51:D51)</f>
        <v>2.6666666666666665</v>
      </c>
      <c r="F51" s="52" t="s">
        <v>298</v>
      </c>
      <c r="G51" s="53" t="e">
        <f>VLOOKUP(H51,'Tehdit ve Açıklık'!#REF!,2,0)</f>
        <v>#REF!</v>
      </c>
      <c r="H51" s="54" t="s">
        <v>125</v>
      </c>
      <c r="I51" s="55" t="e">
        <f>VLOOKUP(H51,'Tehdit ve Açıklık'!#REF!,3,0)</f>
        <v>#REF!</v>
      </c>
      <c r="J51" s="52">
        <v>1</v>
      </c>
      <c r="K51" s="52">
        <v>3</v>
      </c>
      <c r="L51" s="52">
        <v>2</v>
      </c>
      <c r="M51" s="51">
        <f>AVERAGE(J51:L51)</f>
        <v>2</v>
      </c>
      <c r="N51" s="52">
        <v>1</v>
      </c>
      <c r="O51" s="52">
        <v>3</v>
      </c>
      <c r="P51" s="52">
        <v>5</v>
      </c>
      <c r="Q51" s="53">
        <f>AVERAGE(N51:P51)</f>
        <v>3</v>
      </c>
      <c r="R51" s="56">
        <f>E51*M51*Q51</f>
        <v>16</v>
      </c>
      <c r="S51" s="55" t="e">
        <f>IF(R51&lt;riskd1,risk1,IF(R51&lt;riskd2,risk2,IF(R51&lt;riskd3,risk3,IF(R51&lt;riskd4,""))))</f>
        <v>#NAME?</v>
      </c>
      <c r="T51" s="54" t="s">
        <v>216</v>
      </c>
      <c r="U51" s="57">
        <v>42664</v>
      </c>
      <c r="V51" s="57" t="s">
        <v>217</v>
      </c>
      <c r="W51" s="59" t="s">
        <v>293</v>
      </c>
      <c r="X51" s="60" t="s">
        <v>291</v>
      </c>
      <c r="Y51" s="62"/>
      <c r="Z51" s="62"/>
      <c r="AA51" s="62"/>
      <c r="AB51" s="62"/>
      <c r="AC51" s="62"/>
      <c r="AD51" s="62"/>
      <c r="AE51" s="62"/>
      <c r="AF51" s="62"/>
      <c r="AG51" s="61"/>
      <c r="AH51" s="54"/>
      <c r="AI51" s="54"/>
      <c r="AJ51" s="54"/>
      <c r="AK51" s="63"/>
    </row>
    <row r="52" spans="1:37" ht="26.1" customHeight="1" x14ac:dyDescent="0.2">
      <c r="A52" s="519"/>
      <c r="B52" s="50">
        <v>2</v>
      </c>
      <c r="C52" s="50">
        <v>2</v>
      </c>
      <c r="D52" s="50">
        <v>4</v>
      </c>
      <c r="E52" s="51">
        <f>AVERAGE(B52:D52)</f>
        <v>2.6666666666666665</v>
      </c>
      <c r="F52" s="52" t="s">
        <v>301</v>
      </c>
      <c r="G52" s="53" t="e">
        <f>VLOOKUP(H52,'Tehdit ve Açıklık'!#REF!,2,0)</f>
        <v>#REF!</v>
      </c>
      <c r="H52" s="54" t="s">
        <v>131</v>
      </c>
      <c r="I52" s="55" t="e">
        <f>VLOOKUP(H52,'Tehdit ve Açıklık'!#REF!,3,0)</f>
        <v>#REF!</v>
      </c>
      <c r="J52" s="52">
        <v>1</v>
      </c>
      <c r="K52" s="52">
        <v>3</v>
      </c>
      <c r="L52" s="52">
        <v>4</v>
      </c>
      <c r="M52" s="51">
        <f>AVERAGE(J52:L52)</f>
        <v>2.6666666666666665</v>
      </c>
      <c r="N52" s="52">
        <v>1</v>
      </c>
      <c r="O52" s="52">
        <v>2</v>
      </c>
      <c r="P52" s="52">
        <v>5</v>
      </c>
      <c r="Q52" s="53">
        <f>AVERAGE(N52:P52)</f>
        <v>2.6666666666666665</v>
      </c>
      <c r="R52" s="56">
        <f>E52*M52*Q52</f>
        <v>18.962962962962962</v>
      </c>
      <c r="S52" s="55" t="e">
        <f>IF(R52&lt;riskd1,risk1,IF(R52&lt;riskd2,risk2,IF(R52&lt;riskd3,risk3,IF(R52&lt;riskd4,""))))</f>
        <v>#NAME?</v>
      </c>
      <c r="T52" s="54" t="s">
        <v>216</v>
      </c>
      <c r="U52" s="57">
        <v>42664</v>
      </c>
      <c r="V52" s="57" t="s">
        <v>217</v>
      </c>
      <c r="W52" s="59" t="s">
        <v>302</v>
      </c>
      <c r="X52" s="60" t="s">
        <v>291</v>
      </c>
      <c r="Y52" s="62"/>
      <c r="Z52" s="62"/>
      <c r="AA52" s="62"/>
      <c r="AB52" s="62"/>
      <c r="AC52" s="62"/>
      <c r="AD52" s="62"/>
      <c r="AE52" s="62"/>
      <c r="AF52" s="62"/>
      <c r="AG52" s="61"/>
      <c r="AH52" s="54"/>
      <c r="AI52" s="54"/>
      <c r="AJ52" s="54"/>
      <c r="AK52" s="63"/>
    </row>
    <row r="53" spans="1:37" ht="26.1" customHeight="1" x14ac:dyDescent="0.2">
      <c r="A53" s="519"/>
      <c r="B53" s="50">
        <v>2</v>
      </c>
      <c r="C53" s="50">
        <v>2</v>
      </c>
      <c r="D53" s="50">
        <v>4</v>
      </c>
      <c r="E53" s="51">
        <f>AVERAGE(B53:D53)</f>
        <v>2.6666666666666665</v>
      </c>
      <c r="F53" s="52" t="s">
        <v>307</v>
      </c>
      <c r="G53" s="53" t="e">
        <f>VLOOKUP(H53,'Tehdit ve Açıklık'!#REF!,2,0)</f>
        <v>#REF!</v>
      </c>
      <c r="H53" s="54" t="s">
        <v>107</v>
      </c>
      <c r="I53" s="55" t="e">
        <f>VLOOKUP(H53,'Tehdit ve Açıklık'!#REF!,3,0)</f>
        <v>#REF!</v>
      </c>
      <c r="J53" s="52">
        <v>1</v>
      </c>
      <c r="K53" s="52">
        <v>3</v>
      </c>
      <c r="L53" s="52">
        <v>4</v>
      </c>
      <c r="M53" s="51">
        <f>AVERAGE(J53:L53)</f>
        <v>2.6666666666666665</v>
      </c>
      <c r="N53" s="52">
        <v>1</v>
      </c>
      <c r="O53" s="52">
        <v>3</v>
      </c>
      <c r="P53" s="52">
        <v>5</v>
      </c>
      <c r="Q53" s="53">
        <f>AVERAGE(N53:P53)</f>
        <v>3</v>
      </c>
      <c r="R53" s="56">
        <f>E53*M53*Q53</f>
        <v>21.333333333333332</v>
      </c>
      <c r="S53" s="55" t="e">
        <f>IF(R53&lt;riskd1,risk1,IF(R53&lt;riskd2,risk2,IF(R53&lt;riskd3,risk3,IF(R53&lt;riskd4,""))))</f>
        <v>#NAME?</v>
      </c>
      <c r="T53" s="54" t="s">
        <v>216</v>
      </c>
      <c r="U53" s="57">
        <v>42664</v>
      </c>
      <c r="V53" s="57" t="s">
        <v>217</v>
      </c>
      <c r="W53" s="59" t="s">
        <v>308</v>
      </c>
      <c r="X53" s="60" t="s">
        <v>291</v>
      </c>
      <c r="Y53" s="62"/>
      <c r="Z53" s="62"/>
      <c r="AA53" s="62"/>
      <c r="AB53" s="62"/>
      <c r="AC53" s="62"/>
      <c r="AD53" s="62"/>
      <c r="AE53" s="62"/>
      <c r="AF53" s="62"/>
      <c r="AG53" s="61"/>
      <c r="AH53" s="54"/>
      <c r="AI53" s="54"/>
      <c r="AJ53" s="54"/>
      <c r="AK53" s="63"/>
    </row>
    <row r="54" spans="1:37" ht="26.1" customHeight="1" x14ac:dyDescent="0.2">
      <c r="A54" s="519"/>
      <c r="B54" s="50">
        <v>2</v>
      </c>
      <c r="C54" s="50">
        <v>2</v>
      </c>
      <c r="D54" s="50">
        <v>4</v>
      </c>
      <c r="E54" s="51">
        <f>AVERAGE(B54:D54)</f>
        <v>2.6666666666666665</v>
      </c>
      <c r="F54" s="52" t="s">
        <v>309</v>
      </c>
      <c r="G54" s="53" t="e">
        <f>VLOOKUP(H54,'Tehdit ve Açıklık'!#REF!,2,0)</f>
        <v>#REF!</v>
      </c>
      <c r="H54" s="54" t="s">
        <v>140</v>
      </c>
      <c r="I54" s="55" t="e">
        <f>VLOOKUP(H54,'Tehdit ve Açıklık'!#REF!,3,0)</f>
        <v>#REF!</v>
      </c>
      <c r="J54" s="52">
        <v>1</v>
      </c>
      <c r="K54" s="52">
        <v>3</v>
      </c>
      <c r="L54" s="52">
        <v>4</v>
      </c>
      <c r="M54" s="51">
        <f>AVERAGE(J54:L54)</f>
        <v>2.6666666666666665</v>
      </c>
      <c r="N54" s="52">
        <v>1</v>
      </c>
      <c r="O54" s="52">
        <v>3</v>
      </c>
      <c r="P54" s="52">
        <v>5</v>
      </c>
      <c r="Q54" s="53">
        <f>AVERAGE(N54:P54)</f>
        <v>3</v>
      </c>
      <c r="R54" s="56">
        <f>E54*M54*Q54</f>
        <v>21.333333333333332</v>
      </c>
      <c r="S54" s="55" t="e">
        <f>IF(R54&lt;riskd1,risk1,IF(R54&lt;riskd2,risk2,IF(R54&lt;riskd3,risk3,IF(R54&lt;riskd4,""))))</f>
        <v>#NAME?</v>
      </c>
      <c r="T54" s="54" t="s">
        <v>216</v>
      </c>
      <c r="U54" s="57">
        <v>42664</v>
      </c>
      <c r="V54" s="57" t="s">
        <v>217</v>
      </c>
      <c r="W54" s="59" t="s">
        <v>300</v>
      </c>
      <c r="X54" s="60" t="s">
        <v>291</v>
      </c>
      <c r="Y54" s="62"/>
      <c r="Z54" s="62"/>
      <c r="AA54" s="62"/>
      <c r="AB54" s="62"/>
      <c r="AC54" s="62"/>
      <c r="AD54" s="62"/>
      <c r="AE54" s="62"/>
      <c r="AF54" s="62"/>
      <c r="AG54" s="61"/>
      <c r="AH54" s="54"/>
      <c r="AI54" s="54"/>
      <c r="AJ54" s="54"/>
      <c r="AK54" s="63"/>
    </row>
  </sheetData>
  <mergeCells count="32">
    <mergeCell ref="M2:M3"/>
    <mergeCell ref="N2:P2"/>
    <mergeCell ref="Q2:Q3"/>
    <mergeCell ref="R2:R3"/>
    <mergeCell ref="S2:S3"/>
    <mergeCell ref="AH1:AH3"/>
    <mergeCell ref="AI1:AI3"/>
    <mergeCell ref="T1:T3"/>
    <mergeCell ref="U1:U3"/>
    <mergeCell ref="V1:V3"/>
    <mergeCell ref="W1:W3"/>
    <mergeCell ref="X1:X3"/>
    <mergeCell ref="Y1:AC1"/>
    <mergeCell ref="AD1:AD2"/>
    <mergeCell ref="AE1:AE2"/>
    <mergeCell ref="AG1:AG3"/>
    <mergeCell ref="A20:A34"/>
    <mergeCell ref="A35:A49"/>
    <mergeCell ref="A50:A54"/>
    <mergeCell ref="H1:S1"/>
    <mergeCell ref="A1:A2"/>
    <mergeCell ref="B1:D2"/>
    <mergeCell ref="E1:E3"/>
    <mergeCell ref="F1:F3"/>
    <mergeCell ref="G1:G3"/>
    <mergeCell ref="A4:AK4"/>
    <mergeCell ref="A5:A19"/>
    <mergeCell ref="AJ1:AJ3"/>
    <mergeCell ref="AK1:AK3"/>
    <mergeCell ref="H2:H3"/>
    <mergeCell ref="I2:I3"/>
    <mergeCell ref="J2:L2"/>
  </mergeCells>
  <conditionalFormatting sqref="S5:S19 S50:S54">
    <cfRule type="cellIs" dxfId="13" priority="83" operator="equal">
      <formula>risk4</formula>
    </cfRule>
    <cfRule type="cellIs" dxfId="12" priority="84" operator="equal">
      <formula>risk3</formula>
    </cfRule>
    <cfRule type="cellIs" dxfId="11" priority="85" operator="equal">
      <formula>risk2</formula>
    </cfRule>
    <cfRule type="cellIs" dxfId="10" priority="86" operator="equal">
      <formula>risk1</formula>
    </cfRule>
  </conditionalFormatting>
  <conditionalFormatting sqref="S20:S34">
    <cfRule type="cellIs" dxfId="9" priority="9" operator="equal">
      <formula>risk4</formula>
    </cfRule>
    <cfRule type="cellIs" dxfId="8" priority="10" operator="equal">
      <formula>risk3</formula>
    </cfRule>
    <cfRule type="cellIs" dxfId="7" priority="11" operator="equal">
      <formula>risk2</formula>
    </cfRule>
    <cfRule type="cellIs" dxfId="6" priority="12" operator="equal">
      <formula>risk1</formula>
    </cfRule>
  </conditionalFormatting>
  <conditionalFormatting sqref="S35:S49">
    <cfRule type="cellIs" dxfId="5" priority="5" operator="equal">
      <formula>risk4</formula>
    </cfRule>
    <cfRule type="cellIs" dxfId="4" priority="6" operator="equal">
      <formula>risk3</formula>
    </cfRule>
    <cfRule type="cellIs" dxfId="3" priority="7" operator="equal">
      <formula>risk2</formula>
    </cfRule>
    <cfRule type="cellIs" dxfId="2" priority="8" operator="equal">
      <formula>risk1</formula>
    </cfRule>
  </conditionalFormatting>
  <dataValidations count="5">
    <dataValidation type="list" allowBlank="1" showInputMessage="1" showErrorMessage="1" sqref="E55:E1048576">
      <formula1>varlikdegerleri</formula1>
    </dataValidation>
    <dataValidation type="list" allowBlank="1" showInputMessage="1" showErrorMessage="1" sqref="J55:M365">
      <formula1>olasilik</formula1>
    </dataValidation>
    <dataValidation type="list" allowBlank="1" showInputMessage="1" showErrorMessage="1" sqref="T55:T1048576 V55:V1048576 U5:U1048576">
      <formula1>strateji</formula1>
    </dataValidation>
    <dataValidation type="list" allowBlank="1" showInputMessage="1" showErrorMessage="1" sqref="N55:P485">
      <formula1>etki</formula1>
    </dataValidation>
    <dataValidation type="list" allowBlank="1" showInputMessage="1" showErrorMessage="1" sqref="H5:H1048576">
      <formula1>tehditler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'Risk Dereceleri'!#REF!</xm:f>
          </x14:formula1>
          <xm:sqref>N5:P54 J5:L54 V5:V54 T5:T54</xm:sqref>
        </x14:dataValidation>
        <x14:dataValidation type="list" allowBlank="1" showInputMessage="1" showErrorMessage="1">
          <x14:formula1>
            <xm:f>'Olasılık Etki Değerlendirmesi'!#REF!</xm:f>
          </x14:formula1>
          <xm:sqref>B5:D54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43" zoomScale="130" zoomScaleNormal="130" workbookViewId="0">
      <selection activeCell="A12" sqref="A12"/>
    </sheetView>
  </sheetViews>
  <sheetFormatPr defaultColWidth="9.140625" defaultRowHeight="12.75" x14ac:dyDescent="0.2"/>
  <cols>
    <col min="1" max="1" width="74.85546875" style="15" customWidth="1"/>
    <col min="2" max="2" width="14.85546875" style="15" customWidth="1"/>
    <col min="3" max="3" width="45.140625" style="15" customWidth="1"/>
    <col min="4" max="4" width="23.85546875" style="15" customWidth="1"/>
    <col min="5" max="16384" width="9.140625" style="15"/>
  </cols>
  <sheetData>
    <row r="1" spans="1:4" ht="15.75" x14ac:dyDescent="0.25">
      <c r="A1" s="385" t="s">
        <v>103</v>
      </c>
      <c r="B1" s="385" t="s">
        <v>258</v>
      </c>
      <c r="C1" s="385" t="s">
        <v>1003</v>
      </c>
      <c r="D1" s="385" t="s">
        <v>175</v>
      </c>
    </row>
    <row r="2" spans="1:4" x14ac:dyDescent="0.2">
      <c r="A2" s="386" t="s">
        <v>870</v>
      </c>
      <c r="B2" s="387" t="s">
        <v>1004</v>
      </c>
      <c r="C2" s="388" t="s">
        <v>1132</v>
      </c>
      <c r="D2" s="389" t="s">
        <v>1206</v>
      </c>
    </row>
    <row r="3" spans="1:4" x14ac:dyDescent="0.2">
      <c r="A3" s="386" t="s">
        <v>871</v>
      </c>
      <c r="B3" s="387" t="s">
        <v>1005</v>
      </c>
      <c r="C3" s="388" t="s">
        <v>941</v>
      </c>
      <c r="D3" s="389" t="s">
        <v>1206</v>
      </c>
    </row>
    <row r="4" spans="1:4" ht="25.5" x14ac:dyDescent="0.2">
      <c r="A4" s="386" t="s">
        <v>872</v>
      </c>
      <c r="B4" s="387" t="s">
        <v>1006</v>
      </c>
      <c r="C4" s="388" t="s">
        <v>942</v>
      </c>
      <c r="D4" s="389" t="s">
        <v>1207</v>
      </c>
    </row>
    <row r="5" spans="1:4" x14ac:dyDescent="0.2">
      <c r="A5" s="386" t="s">
        <v>873</v>
      </c>
      <c r="B5" s="387" t="s">
        <v>1007</v>
      </c>
      <c r="C5" s="388" t="s">
        <v>114</v>
      </c>
      <c r="D5" s="389" t="s">
        <v>1206</v>
      </c>
    </row>
    <row r="6" spans="1:4" x14ac:dyDescent="0.2">
      <c r="A6" s="386" t="s">
        <v>874</v>
      </c>
      <c r="B6" s="387" t="s">
        <v>1008</v>
      </c>
      <c r="C6" s="388" t="s">
        <v>943</v>
      </c>
      <c r="D6" s="389" t="s">
        <v>1207</v>
      </c>
    </row>
    <row r="7" spans="1:4" x14ac:dyDescent="0.2">
      <c r="A7" s="386" t="s">
        <v>875</v>
      </c>
      <c r="B7" s="387" t="s">
        <v>1009</v>
      </c>
      <c r="C7" s="388" t="s">
        <v>943</v>
      </c>
      <c r="D7" s="389" t="s">
        <v>1208</v>
      </c>
    </row>
    <row r="8" spans="1:4" x14ac:dyDescent="0.2">
      <c r="A8" s="386" t="s">
        <v>876</v>
      </c>
      <c r="B8" s="387" t="s">
        <v>1010</v>
      </c>
      <c r="C8" s="388" t="s">
        <v>943</v>
      </c>
      <c r="D8" s="389" t="s">
        <v>1207</v>
      </c>
    </row>
    <row r="9" spans="1:4" x14ac:dyDescent="0.2">
      <c r="A9" s="386" t="s">
        <v>877</v>
      </c>
      <c r="B9" s="387" t="s">
        <v>1011</v>
      </c>
      <c r="C9" s="388" t="s">
        <v>1132</v>
      </c>
      <c r="D9" s="389" t="s">
        <v>1207</v>
      </c>
    </row>
    <row r="10" spans="1:4" ht="15" customHeight="1" x14ac:dyDescent="0.2">
      <c r="A10" s="386" t="s">
        <v>1133</v>
      </c>
      <c r="B10" s="387" t="s">
        <v>119</v>
      </c>
      <c r="C10" s="388" t="s">
        <v>1134</v>
      </c>
      <c r="D10" s="389" t="s">
        <v>1207</v>
      </c>
    </row>
    <row r="11" spans="1:4" x14ac:dyDescent="0.2">
      <c r="A11" s="386" t="s">
        <v>878</v>
      </c>
      <c r="B11" s="387" t="s">
        <v>1012</v>
      </c>
      <c r="C11" s="388" t="s">
        <v>942</v>
      </c>
      <c r="D11" s="389" t="s">
        <v>1207</v>
      </c>
    </row>
    <row r="12" spans="1:4" x14ac:dyDescent="0.2">
      <c r="A12" s="386" t="s">
        <v>879</v>
      </c>
      <c r="B12" s="387" t="s">
        <v>1013</v>
      </c>
      <c r="C12" s="388" t="s">
        <v>114</v>
      </c>
      <c r="D12" s="389" t="s">
        <v>1206</v>
      </c>
    </row>
    <row r="13" spans="1:4" x14ac:dyDescent="0.2">
      <c r="A13" s="386" t="s">
        <v>880</v>
      </c>
      <c r="B13" s="387" t="s">
        <v>1014</v>
      </c>
      <c r="C13" s="388" t="s">
        <v>1135</v>
      </c>
      <c r="D13" s="389" t="s">
        <v>1207</v>
      </c>
    </row>
    <row r="14" spans="1:4" x14ac:dyDescent="0.2">
      <c r="A14" s="386" t="s">
        <v>881</v>
      </c>
      <c r="B14" s="387" t="s">
        <v>1015</v>
      </c>
      <c r="C14" s="388" t="s">
        <v>1132</v>
      </c>
      <c r="D14" s="389" t="s">
        <v>1206</v>
      </c>
    </row>
    <row r="15" spans="1:4" x14ac:dyDescent="0.2">
      <c r="A15" s="386" t="s">
        <v>882</v>
      </c>
      <c r="B15" s="387" t="s">
        <v>1016</v>
      </c>
      <c r="C15" s="388" t="s">
        <v>945</v>
      </c>
      <c r="D15" s="389" t="s">
        <v>1209</v>
      </c>
    </row>
    <row r="16" spans="1:4" x14ac:dyDescent="0.2">
      <c r="A16" s="386" t="s">
        <v>883</v>
      </c>
      <c r="B16" s="387" t="s">
        <v>1017</v>
      </c>
      <c r="C16" s="388" t="s">
        <v>945</v>
      </c>
      <c r="D16" s="389" t="s">
        <v>1209</v>
      </c>
    </row>
    <row r="17" spans="1:4" x14ac:dyDescent="0.2">
      <c r="A17" s="386" t="s">
        <v>884</v>
      </c>
      <c r="B17" s="387" t="s">
        <v>1018</v>
      </c>
      <c r="C17" s="388" t="s">
        <v>943</v>
      </c>
      <c r="D17" s="389" t="s">
        <v>1207</v>
      </c>
    </row>
    <row r="18" spans="1:4" x14ac:dyDescent="0.2">
      <c r="A18" s="386" t="s">
        <v>885</v>
      </c>
      <c r="B18" s="387" t="s">
        <v>1019</v>
      </c>
      <c r="C18" s="388" t="s">
        <v>114</v>
      </c>
      <c r="D18" s="389" t="s">
        <v>1206</v>
      </c>
    </row>
    <row r="19" spans="1:4" x14ac:dyDescent="0.2">
      <c r="A19" s="386" t="s">
        <v>886</v>
      </c>
      <c r="B19" s="387" t="s">
        <v>135</v>
      </c>
      <c r="C19" s="388" t="s">
        <v>949</v>
      </c>
      <c r="D19" s="389" t="s">
        <v>1207</v>
      </c>
    </row>
    <row r="20" spans="1:4" x14ac:dyDescent="0.2">
      <c r="A20" s="386" t="s">
        <v>887</v>
      </c>
      <c r="B20" s="387" t="s">
        <v>1020</v>
      </c>
      <c r="C20" s="388" t="s">
        <v>1132</v>
      </c>
      <c r="D20" s="389" t="s">
        <v>1209</v>
      </c>
    </row>
    <row r="21" spans="1:4" x14ac:dyDescent="0.2">
      <c r="A21" s="386" t="s">
        <v>888</v>
      </c>
      <c r="B21" s="387" t="s">
        <v>1021</v>
      </c>
      <c r="C21" s="388" t="s">
        <v>114</v>
      </c>
      <c r="D21" s="389" t="s">
        <v>1206</v>
      </c>
    </row>
    <row r="22" spans="1:4" x14ac:dyDescent="0.2">
      <c r="A22" s="386" t="s">
        <v>889</v>
      </c>
      <c r="B22" s="387" t="s">
        <v>1022</v>
      </c>
      <c r="C22" s="388" t="s">
        <v>946</v>
      </c>
      <c r="D22" s="389" t="s">
        <v>1210</v>
      </c>
    </row>
    <row r="23" spans="1:4" x14ac:dyDescent="0.2">
      <c r="A23" s="386" t="s">
        <v>890</v>
      </c>
      <c r="B23" s="387" t="s">
        <v>1023</v>
      </c>
      <c r="C23" s="388" t="s">
        <v>946</v>
      </c>
      <c r="D23" s="389" t="s">
        <v>1210</v>
      </c>
    </row>
    <row r="24" spans="1:4" x14ac:dyDescent="0.2">
      <c r="A24" s="386" t="s">
        <v>891</v>
      </c>
      <c r="B24" s="387" t="s">
        <v>1024</v>
      </c>
      <c r="C24" s="388" t="s">
        <v>946</v>
      </c>
      <c r="D24" s="389" t="s">
        <v>1210</v>
      </c>
    </row>
    <row r="25" spans="1:4" x14ac:dyDescent="0.2">
      <c r="A25" s="386" t="s">
        <v>892</v>
      </c>
      <c r="B25" s="387" t="s">
        <v>1025</v>
      </c>
      <c r="C25" s="388" t="s">
        <v>943</v>
      </c>
      <c r="D25" s="389" t="s">
        <v>1207</v>
      </c>
    </row>
    <row r="26" spans="1:4" x14ac:dyDescent="0.2">
      <c r="A26" s="386" t="s">
        <v>893</v>
      </c>
      <c r="B26" s="387" t="s">
        <v>143</v>
      </c>
      <c r="C26" s="388" t="s">
        <v>946</v>
      </c>
      <c r="D26" s="389" t="s">
        <v>1209</v>
      </c>
    </row>
    <row r="27" spans="1:4" x14ac:dyDescent="0.2">
      <c r="A27" s="386" t="s">
        <v>1136</v>
      </c>
      <c r="B27" s="387" t="s">
        <v>1026</v>
      </c>
      <c r="C27" s="386" t="s">
        <v>1137</v>
      </c>
      <c r="D27" s="389" t="s">
        <v>1211</v>
      </c>
    </row>
    <row r="28" spans="1:4" x14ac:dyDescent="0.2">
      <c r="A28" s="386" t="s">
        <v>1138</v>
      </c>
      <c r="B28" s="387" t="s">
        <v>1027</v>
      </c>
      <c r="C28" s="386" t="s">
        <v>1139</v>
      </c>
      <c r="D28" s="389" t="s">
        <v>1209</v>
      </c>
    </row>
    <row r="29" spans="1:4" x14ac:dyDescent="0.2">
      <c r="A29" s="386" t="s">
        <v>894</v>
      </c>
      <c r="B29" s="387" t="s">
        <v>1028</v>
      </c>
      <c r="C29" s="388" t="s">
        <v>997</v>
      </c>
      <c r="D29" s="389" t="s">
        <v>1209</v>
      </c>
    </row>
    <row r="30" spans="1:4" ht="38.25" x14ac:dyDescent="0.2">
      <c r="A30" s="386" t="s">
        <v>895</v>
      </c>
      <c r="B30" s="387" t="s">
        <v>1029</v>
      </c>
      <c r="C30" s="388" t="s">
        <v>1140</v>
      </c>
      <c r="D30" s="389" t="s">
        <v>1211</v>
      </c>
    </row>
    <row r="31" spans="1:4" ht="25.5" x14ac:dyDescent="0.2">
      <c r="A31" s="386" t="s">
        <v>896</v>
      </c>
      <c r="B31" s="387" t="s">
        <v>1030</v>
      </c>
      <c r="C31" s="388" t="s">
        <v>945</v>
      </c>
      <c r="D31" s="389" t="s">
        <v>1208</v>
      </c>
    </row>
    <row r="32" spans="1:4" x14ac:dyDescent="0.2">
      <c r="A32" s="386" t="s">
        <v>1141</v>
      </c>
      <c r="B32" s="387" t="s">
        <v>1031</v>
      </c>
      <c r="C32" s="388" t="s">
        <v>943</v>
      </c>
      <c r="D32" s="389" t="s">
        <v>1208</v>
      </c>
    </row>
    <row r="33" spans="1:4" x14ac:dyDescent="0.2">
      <c r="A33" s="386" t="s">
        <v>1142</v>
      </c>
      <c r="B33" s="387" t="s">
        <v>1032</v>
      </c>
      <c r="C33" s="388" t="s">
        <v>1143</v>
      </c>
      <c r="D33" s="389" t="s">
        <v>1207</v>
      </c>
    </row>
    <row r="34" spans="1:4" x14ac:dyDescent="0.2">
      <c r="A34" s="386" t="s">
        <v>1144</v>
      </c>
      <c r="B34" s="387" t="s">
        <v>1033</v>
      </c>
      <c r="C34" s="388" t="s">
        <v>1145</v>
      </c>
      <c r="D34" s="389" t="s">
        <v>1207</v>
      </c>
    </row>
    <row r="35" spans="1:4" x14ac:dyDescent="0.2">
      <c r="A35" s="386" t="s">
        <v>1146</v>
      </c>
      <c r="B35" s="387" t="s">
        <v>1034</v>
      </c>
      <c r="C35" s="388" t="s">
        <v>1147</v>
      </c>
      <c r="D35" s="389" t="s">
        <v>1207</v>
      </c>
    </row>
    <row r="36" spans="1:4" x14ac:dyDescent="0.2">
      <c r="A36" s="386" t="s">
        <v>1148</v>
      </c>
      <c r="B36" s="387" t="s">
        <v>1035</v>
      </c>
      <c r="C36" s="388" t="s">
        <v>114</v>
      </c>
      <c r="D36" s="389" t="s">
        <v>1207</v>
      </c>
    </row>
    <row r="37" spans="1:4" x14ac:dyDescent="0.2">
      <c r="A37" s="386" t="s">
        <v>1149</v>
      </c>
      <c r="B37" s="387" t="s">
        <v>1036</v>
      </c>
      <c r="C37" s="388" t="s">
        <v>1150</v>
      </c>
      <c r="D37" s="389" t="s">
        <v>1207</v>
      </c>
    </row>
    <row r="38" spans="1:4" x14ac:dyDescent="0.2">
      <c r="A38" s="386" t="s">
        <v>1151</v>
      </c>
      <c r="B38" s="387" t="s">
        <v>1037</v>
      </c>
      <c r="C38" s="388" t="s">
        <v>1150</v>
      </c>
      <c r="D38" s="389" t="s">
        <v>1207</v>
      </c>
    </row>
    <row r="39" spans="1:4" x14ac:dyDescent="0.2">
      <c r="A39" s="386" t="s">
        <v>1152</v>
      </c>
      <c r="B39" s="387" t="s">
        <v>1038</v>
      </c>
      <c r="C39" s="388" t="s">
        <v>1143</v>
      </c>
      <c r="D39" s="389" t="s">
        <v>1207</v>
      </c>
    </row>
    <row r="40" spans="1:4" x14ac:dyDescent="0.2">
      <c r="A40" s="386" t="s">
        <v>1153</v>
      </c>
      <c r="B40" s="387" t="s">
        <v>1039</v>
      </c>
      <c r="C40" s="388" t="s">
        <v>1150</v>
      </c>
      <c r="D40" s="389" t="s">
        <v>1207</v>
      </c>
    </row>
    <row r="41" spans="1:4" x14ac:dyDescent="0.2">
      <c r="A41" s="386" t="s">
        <v>1154</v>
      </c>
      <c r="B41" s="387" t="s">
        <v>1040</v>
      </c>
      <c r="C41" s="388" t="s">
        <v>1155</v>
      </c>
      <c r="D41" s="389" t="s">
        <v>1207</v>
      </c>
    </row>
    <row r="42" spans="1:4" x14ac:dyDescent="0.2">
      <c r="A42" s="386" t="s">
        <v>1156</v>
      </c>
      <c r="B42" s="387" t="s">
        <v>1041</v>
      </c>
      <c r="C42" s="386" t="s">
        <v>1134</v>
      </c>
      <c r="D42" s="389" t="s">
        <v>1207</v>
      </c>
    </row>
    <row r="43" spans="1:4" x14ac:dyDescent="0.2">
      <c r="A43" s="386" t="s">
        <v>1157</v>
      </c>
      <c r="B43" s="387" t="s">
        <v>1042</v>
      </c>
      <c r="C43" s="386" t="s">
        <v>1158</v>
      </c>
      <c r="D43" s="389" t="s">
        <v>1207</v>
      </c>
    </row>
    <row r="44" spans="1:4" x14ac:dyDescent="0.2">
      <c r="A44" s="386" t="s">
        <v>1159</v>
      </c>
      <c r="B44" s="387" t="s">
        <v>1043</v>
      </c>
      <c r="C44" s="388" t="s">
        <v>114</v>
      </c>
      <c r="D44" s="389" t="s">
        <v>1207</v>
      </c>
    </row>
    <row r="45" spans="1:4" x14ac:dyDescent="0.2">
      <c r="A45" s="386" t="s">
        <v>897</v>
      </c>
      <c r="B45" s="387" t="s">
        <v>1044</v>
      </c>
      <c r="C45" s="388" t="s">
        <v>947</v>
      </c>
      <c r="D45" s="389" t="s">
        <v>1207</v>
      </c>
    </row>
    <row r="46" spans="1:4" x14ac:dyDescent="0.2">
      <c r="A46" s="386" t="s">
        <v>1160</v>
      </c>
      <c r="B46" s="387" t="s">
        <v>1045</v>
      </c>
      <c r="C46" s="386" t="s">
        <v>1134</v>
      </c>
      <c r="D46" s="389" t="s">
        <v>1207</v>
      </c>
    </row>
    <row r="47" spans="1:4" x14ac:dyDescent="0.2">
      <c r="A47" s="386" t="s">
        <v>1161</v>
      </c>
      <c r="B47" s="387" t="s">
        <v>1046</v>
      </c>
      <c r="C47" s="386" t="s">
        <v>945</v>
      </c>
      <c r="D47" s="389" t="s">
        <v>1207</v>
      </c>
    </row>
    <row r="48" spans="1:4" x14ac:dyDescent="0.2">
      <c r="A48" s="386" t="s">
        <v>999</v>
      </c>
      <c r="B48" s="387" t="s">
        <v>1047</v>
      </c>
      <c r="C48" s="386" t="s">
        <v>1132</v>
      </c>
      <c r="D48" s="389" t="s">
        <v>1209</v>
      </c>
    </row>
    <row r="49" spans="1:4" x14ac:dyDescent="0.2">
      <c r="A49" s="386" t="s">
        <v>1000</v>
      </c>
      <c r="B49" s="387" t="s">
        <v>1048</v>
      </c>
      <c r="C49" s="386" t="s">
        <v>1132</v>
      </c>
      <c r="D49" s="389" t="s">
        <v>1209</v>
      </c>
    </row>
    <row r="50" spans="1:4" x14ac:dyDescent="0.2">
      <c r="A50" s="386" t="s">
        <v>1001</v>
      </c>
      <c r="B50" s="387" t="s">
        <v>1049</v>
      </c>
      <c r="C50" s="386" t="s">
        <v>1132</v>
      </c>
      <c r="D50" s="389" t="s">
        <v>1209</v>
      </c>
    </row>
    <row r="51" spans="1:4" x14ac:dyDescent="0.2">
      <c r="A51" s="386" t="s">
        <v>998</v>
      </c>
      <c r="B51" s="387" t="s">
        <v>1050</v>
      </c>
      <c r="C51" s="386" t="s">
        <v>945</v>
      </c>
      <c r="D51" s="389" t="s">
        <v>1210</v>
      </c>
    </row>
    <row r="52" spans="1:4" x14ac:dyDescent="0.2">
      <c r="A52" s="386" t="s">
        <v>898</v>
      </c>
      <c r="B52" s="387" t="s">
        <v>1051</v>
      </c>
      <c r="C52" s="388" t="s">
        <v>945</v>
      </c>
      <c r="D52" s="389" t="s">
        <v>1207</v>
      </c>
    </row>
    <row r="53" spans="1:4" x14ac:dyDescent="0.2">
      <c r="A53" s="386" t="s">
        <v>899</v>
      </c>
      <c r="B53" s="387" t="s">
        <v>1052</v>
      </c>
      <c r="C53" s="386" t="s">
        <v>947</v>
      </c>
      <c r="D53" s="389" t="s">
        <v>1208</v>
      </c>
    </row>
    <row r="54" spans="1:4" x14ac:dyDescent="0.2">
      <c r="A54" s="386" t="s">
        <v>900</v>
      </c>
      <c r="B54" s="387" t="s">
        <v>1053</v>
      </c>
      <c r="C54" s="388" t="s">
        <v>947</v>
      </c>
      <c r="D54" s="389" t="s">
        <v>1208</v>
      </c>
    </row>
    <row r="55" spans="1:4" x14ac:dyDescent="0.2">
      <c r="A55" s="386" t="s">
        <v>901</v>
      </c>
      <c r="B55" s="387" t="s">
        <v>1054</v>
      </c>
      <c r="C55" s="388" t="s">
        <v>947</v>
      </c>
      <c r="D55" s="389" t="s">
        <v>1208</v>
      </c>
    </row>
    <row r="56" spans="1:4" x14ac:dyDescent="0.2">
      <c r="A56" s="386" t="s">
        <v>902</v>
      </c>
      <c r="B56" s="387" t="s">
        <v>1055</v>
      </c>
      <c r="C56" s="388" t="s">
        <v>948</v>
      </c>
      <c r="D56" s="389" t="s">
        <v>1207</v>
      </c>
    </row>
    <row r="57" spans="1:4" x14ac:dyDescent="0.2">
      <c r="A57" s="386" t="s">
        <v>903</v>
      </c>
      <c r="B57" s="387" t="s">
        <v>1056</v>
      </c>
      <c r="C57" s="388" t="s">
        <v>946</v>
      </c>
      <c r="D57" s="389" t="s">
        <v>1207</v>
      </c>
    </row>
    <row r="58" spans="1:4" x14ac:dyDescent="0.2">
      <c r="A58" s="386" t="s">
        <v>904</v>
      </c>
      <c r="B58" s="387" t="s">
        <v>1057</v>
      </c>
      <c r="C58" s="388" t="s">
        <v>944</v>
      </c>
      <c r="D58" s="389" t="s">
        <v>1207</v>
      </c>
    </row>
    <row r="59" spans="1:4" ht="25.5" x14ac:dyDescent="0.2">
      <c r="A59" s="386" t="s">
        <v>1162</v>
      </c>
      <c r="B59" s="387" t="s">
        <v>1058</v>
      </c>
      <c r="C59" s="388" t="s">
        <v>944</v>
      </c>
      <c r="D59" s="389" t="s">
        <v>1208</v>
      </c>
    </row>
    <row r="60" spans="1:4" x14ac:dyDescent="0.2">
      <c r="A60" s="386" t="s">
        <v>995</v>
      </c>
      <c r="B60" s="387" t="s">
        <v>1059</v>
      </c>
      <c r="C60" s="388" t="s">
        <v>114</v>
      </c>
      <c r="D60" s="389" t="s">
        <v>1209</v>
      </c>
    </row>
    <row r="61" spans="1:4" x14ac:dyDescent="0.2">
      <c r="A61" s="386" t="s">
        <v>997</v>
      </c>
      <c r="B61" s="387" t="s">
        <v>1060</v>
      </c>
      <c r="C61" s="388" t="s">
        <v>1132</v>
      </c>
      <c r="D61" s="389" t="s">
        <v>1209</v>
      </c>
    </row>
    <row r="62" spans="1:4" x14ac:dyDescent="0.2">
      <c r="A62" s="386" t="s">
        <v>996</v>
      </c>
      <c r="B62" s="387" t="s">
        <v>1061</v>
      </c>
      <c r="C62" s="388" t="s">
        <v>1132</v>
      </c>
      <c r="D62" s="389" t="s">
        <v>1206</v>
      </c>
    </row>
    <row r="63" spans="1:4" x14ac:dyDescent="0.2">
      <c r="A63" s="386" t="s">
        <v>994</v>
      </c>
      <c r="B63" s="387" t="s">
        <v>1062</v>
      </c>
      <c r="C63" s="388" t="s">
        <v>956</v>
      </c>
      <c r="D63" s="389" t="s">
        <v>1208</v>
      </c>
    </row>
    <row r="64" spans="1:4" x14ac:dyDescent="0.2">
      <c r="A64" s="386" t="s">
        <v>905</v>
      </c>
      <c r="B64" s="387" t="s">
        <v>1063</v>
      </c>
      <c r="C64" s="388" t="s">
        <v>945</v>
      </c>
      <c r="D64" s="389" t="s">
        <v>1207</v>
      </c>
    </row>
    <row r="65" spans="1:4" x14ac:dyDescent="0.2">
      <c r="A65" s="386" t="s">
        <v>906</v>
      </c>
      <c r="B65" s="387" t="s">
        <v>1064</v>
      </c>
      <c r="C65" s="388" t="s">
        <v>945</v>
      </c>
      <c r="D65" s="389" t="s">
        <v>1207</v>
      </c>
    </row>
    <row r="66" spans="1:4" x14ac:dyDescent="0.2">
      <c r="A66" s="386" t="s">
        <v>907</v>
      </c>
      <c r="B66" s="387" t="s">
        <v>1065</v>
      </c>
      <c r="C66" s="388" t="s">
        <v>945</v>
      </c>
      <c r="D66" s="389" t="s">
        <v>1207</v>
      </c>
    </row>
    <row r="67" spans="1:4" x14ac:dyDescent="0.2">
      <c r="A67" s="386" t="s">
        <v>1163</v>
      </c>
      <c r="B67" s="387" t="s">
        <v>1066</v>
      </c>
      <c r="C67" s="388" t="s">
        <v>945</v>
      </c>
      <c r="D67" s="389" t="s">
        <v>1207</v>
      </c>
    </row>
    <row r="68" spans="1:4" x14ac:dyDescent="0.2">
      <c r="A68" s="386" t="s">
        <v>908</v>
      </c>
      <c r="B68" s="387" t="s">
        <v>1067</v>
      </c>
      <c r="C68" s="388" t="s">
        <v>1164</v>
      </c>
      <c r="D68" s="389" t="s">
        <v>1210</v>
      </c>
    </row>
    <row r="69" spans="1:4" x14ac:dyDescent="0.2">
      <c r="A69" s="386" t="s">
        <v>909</v>
      </c>
      <c r="B69" s="387" t="s">
        <v>1068</v>
      </c>
      <c r="C69" s="388" t="s">
        <v>943</v>
      </c>
      <c r="D69" s="389" t="s">
        <v>1207</v>
      </c>
    </row>
    <row r="70" spans="1:4" x14ac:dyDescent="0.2">
      <c r="A70" s="386" t="s">
        <v>910</v>
      </c>
      <c r="B70" s="387" t="s">
        <v>1069</v>
      </c>
      <c r="C70" s="388" t="s">
        <v>1165</v>
      </c>
      <c r="D70" s="389" t="s">
        <v>1207</v>
      </c>
    </row>
    <row r="71" spans="1:4" x14ac:dyDescent="0.2">
      <c r="A71" s="386" t="s">
        <v>911</v>
      </c>
      <c r="B71" s="387" t="s">
        <v>1070</v>
      </c>
      <c r="C71" s="388" t="s">
        <v>1165</v>
      </c>
      <c r="D71" s="389" t="s">
        <v>1207</v>
      </c>
    </row>
    <row r="72" spans="1:4" x14ac:dyDescent="0.2">
      <c r="A72" s="386" t="s">
        <v>912</v>
      </c>
      <c r="B72" s="387" t="s">
        <v>1071</v>
      </c>
      <c r="C72" s="388" t="s">
        <v>1165</v>
      </c>
      <c r="D72" s="389" t="s">
        <v>1207</v>
      </c>
    </row>
    <row r="73" spans="1:4" x14ac:dyDescent="0.2">
      <c r="A73" s="386" t="s">
        <v>913</v>
      </c>
      <c r="B73" s="387" t="s">
        <v>1072</v>
      </c>
      <c r="C73" s="388" t="s">
        <v>1165</v>
      </c>
      <c r="D73" s="389" t="s">
        <v>1207</v>
      </c>
    </row>
    <row r="74" spans="1:4" x14ac:dyDescent="0.2">
      <c r="A74" s="386" t="s">
        <v>1166</v>
      </c>
      <c r="B74" s="387" t="s">
        <v>1073</v>
      </c>
      <c r="C74" s="388" t="s">
        <v>1165</v>
      </c>
      <c r="D74" s="389" t="s">
        <v>1207</v>
      </c>
    </row>
    <row r="75" spans="1:4" x14ac:dyDescent="0.2">
      <c r="A75" s="386" t="s">
        <v>1167</v>
      </c>
      <c r="B75" s="387" t="s">
        <v>1074</v>
      </c>
      <c r="C75" s="388" t="s">
        <v>1165</v>
      </c>
      <c r="D75" s="389" t="s">
        <v>1207</v>
      </c>
    </row>
    <row r="76" spans="1:4" x14ac:dyDescent="0.2">
      <c r="A76" s="386" t="s">
        <v>1168</v>
      </c>
      <c r="B76" s="387" t="s">
        <v>1075</v>
      </c>
      <c r="C76" s="388" t="s">
        <v>1165</v>
      </c>
      <c r="D76" s="389" t="s">
        <v>1207</v>
      </c>
    </row>
    <row r="77" spans="1:4" x14ac:dyDescent="0.2">
      <c r="A77" s="386" t="s">
        <v>914</v>
      </c>
      <c r="B77" s="387" t="s">
        <v>1076</v>
      </c>
      <c r="C77" s="388" t="s">
        <v>945</v>
      </c>
      <c r="D77" s="389" t="s">
        <v>1211</v>
      </c>
    </row>
    <row r="78" spans="1:4" x14ac:dyDescent="0.2">
      <c r="A78" s="386" t="s">
        <v>915</v>
      </c>
      <c r="B78" s="387" t="s">
        <v>1077</v>
      </c>
      <c r="C78" s="388" t="s">
        <v>948</v>
      </c>
      <c r="D78" s="389" t="s">
        <v>1211</v>
      </c>
    </row>
    <row r="79" spans="1:4" x14ac:dyDescent="0.2">
      <c r="A79" s="386" t="s">
        <v>916</v>
      </c>
      <c r="B79" s="387" t="s">
        <v>1078</v>
      </c>
      <c r="C79" s="388" t="s">
        <v>945</v>
      </c>
      <c r="D79" s="389" t="s">
        <v>1211</v>
      </c>
    </row>
    <row r="80" spans="1:4" x14ac:dyDescent="0.2">
      <c r="A80" s="386" t="s">
        <v>917</v>
      </c>
      <c r="B80" s="387" t="s">
        <v>1079</v>
      </c>
      <c r="C80" s="388" t="s">
        <v>945</v>
      </c>
      <c r="D80" s="389" t="s">
        <v>1211</v>
      </c>
    </row>
    <row r="81" spans="1:4" x14ac:dyDescent="0.2">
      <c r="A81" s="386" t="s">
        <v>993</v>
      </c>
      <c r="B81" s="387" t="s">
        <v>1080</v>
      </c>
      <c r="C81" s="388" t="s">
        <v>945</v>
      </c>
      <c r="D81" s="389" t="s">
        <v>1211</v>
      </c>
    </row>
    <row r="82" spans="1:4" x14ac:dyDescent="0.2">
      <c r="A82" s="386" t="s">
        <v>918</v>
      </c>
      <c r="B82" s="387" t="s">
        <v>1081</v>
      </c>
      <c r="C82" s="388" t="s">
        <v>1169</v>
      </c>
      <c r="D82" s="389" t="s">
        <v>1209</v>
      </c>
    </row>
    <row r="83" spans="1:4" x14ac:dyDescent="0.2">
      <c r="A83" s="386" t="s">
        <v>919</v>
      </c>
      <c r="B83" s="387" t="s">
        <v>1082</v>
      </c>
      <c r="C83" s="388" t="s">
        <v>1170</v>
      </c>
      <c r="D83" s="389" t="s">
        <v>1209</v>
      </c>
    </row>
    <row r="84" spans="1:4" x14ac:dyDescent="0.2">
      <c r="A84" s="386" t="s">
        <v>920</v>
      </c>
      <c r="B84" s="387" t="s">
        <v>1083</v>
      </c>
      <c r="C84" s="388" t="s">
        <v>1171</v>
      </c>
      <c r="D84" s="389" t="s">
        <v>1209</v>
      </c>
    </row>
    <row r="85" spans="1:4" x14ac:dyDescent="0.2">
      <c r="A85" s="386" t="s">
        <v>921</v>
      </c>
      <c r="B85" s="387" t="s">
        <v>1084</v>
      </c>
      <c r="C85" s="388" t="s">
        <v>1171</v>
      </c>
      <c r="D85" s="389" t="s">
        <v>1209</v>
      </c>
    </row>
    <row r="86" spans="1:4" x14ac:dyDescent="0.2">
      <c r="A86" s="386" t="s">
        <v>1172</v>
      </c>
      <c r="B86" s="387" t="s">
        <v>1085</v>
      </c>
      <c r="C86" s="388" t="s">
        <v>1171</v>
      </c>
      <c r="D86" s="389" t="s">
        <v>1209</v>
      </c>
    </row>
    <row r="87" spans="1:4" x14ac:dyDescent="0.2">
      <c r="A87" s="386" t="s">
        <v>922</v>
      </c>
      <c r="B87" s="387" t="s">
        <v>1086</v>
      </c>
      <c r="C87" s="388" t="s">
        <v>1173</v>
      </c>
      <c r="D87" s="389" t="s">
        <v>1209</v>
      </c>
    </row>
    <row r="88" spans="1:4" x14ac:dyDescent="0.2">
      <c r="A88" s="386" t="s">
        <v>952</v>
      </c>
      <c r="B88" s="387" t="s">
        <v>1087</v>
      </c>
      <c r="C88" s="388" t="s">
        <v>1174</v>
      </c>
      <c r="D88" s="389" t="s">
        <v>1209</v>
      </c>
    </row>
    <row r="89" spans="1:4" x14ac:dyDescent="0.2">
      <c r="A89" s="386" t="s">
        <v>1175</v>
      </c>
      <c r="B89" s="387" t="s">
        <v>1088</v>
      </c>
      <c r="C89" s="388" t="s">
        <v>1176</v>
      </c>
      <c r="D89" s="389" t="s">
        <v>1209</v>
      </c>
    </row>
    <row r="90" spans="1:4" x14ac:dyDescent="0.2">
      <c r="A90" s="386" t="s">
        <v>923</v>
      </c>
      <c r="B90" s="387" t="s">
        <v>1089</v>
      </c>
      <c r="C90" s="388" t="s">
        <v>1177</v>
      </c>
      <c r="D90" s="389" t="s">
        <v>1209</v>
      </c>
    </row>
    <row r="91" spans="1:4" x14ac:dyDescent="0.2">
      <c r="A91" s="386" t="s">
        <v>1178</v>
      </c>
      <c r="B91" s="387" t="s">
        <v>1090</v>
      </c>
      <c r="C91" s="388" t="s">
        <v>1179</v>
      </c>
      <c r="D91" s="389" t="s">
        <v>1209</v>
      </c>
    </row>
    <row r="92" spans="1:4" x14ac:dyDescent="0.2">
      <c r="A92" s="386" t="s">
        <v>924</v>
      </c>
      <c r="B92" s="387" t="s">
        <v>1091</v>
      </c>
      <c r="C92" s="388" t="s">
        <v>1132</v>
      </c>
      <c r="D92" s="389" t="s">
        <v>1209</v>
      </c>
    </row>
    <row r="93" spans="1:4" x14ac:dyDescent="0.2">
      <c r="A93" s="386" t="s">
        <v>925</v>
      </c>
      <c r="B93" s="387" t="s">
        <v>1092</v>
      </c>
      <c r="C93" s="388" t="s">
        <v>946</v>
      </c>
      <c r="D93" s="389" t="s">
        <v>1209</v>
      </c>
    </row>
    <row r="94" spans="1:4" x14ac:dyDescent="0.2">
      <c r="A94" s="386" t="s">
        <v>971</v>
      </c>
      <c r="B94" s="387" t="s">
        <v>1093</v>
      </c>
      <c r="C94" s="388" t="s">
        <v>946</v>
      </c>
      <c r="D94" s="389" t="s">
        <v>1210</v>
      </c>
    </row>
    <row r="95" spans="1:4" x14ac:dyDescent="0.2">
      <c r="A95" s="386" t="s">
        <v>926</v>
      </c>
      <c r="B95" s="387" t="s">
        <v>1094</v>
      </c>
      <c r="C95" s="388" t="s">
        <v>946</v>
      </c>
      <c r="D95" s="389" t="s">
        <v>1209</v>
      </c>
    </row>
    <row r="96" spans="1:4" x14ac:dyDescent="0.2">
      <c r="A96" s="386" t="s">
        <v>1180</v>
      </c>
      <c r="B96" s="387" t="s">
        <v>1095</v>
      </c>
      <c r="C96" s="388" t="s">
        <v>949</v>
      </c>
      <c r="D96" s="389" t="s">
        <v>1207</v>
      </c>
    </row>
    <row r="97" spans="1:4" x14ac:dyDescent="0.2">
      <c r="A97" s="386" t="s">
        <v>927</v>
      </c>
      <c r="B97" s="387" t="s">
        <v>1096</v>
      </c>
      <c r="C97" s="388" t="s">
        <v>946</v>
      </c>
      <c r="D97" s="389" t="s">
        <v>1210</v>
      </c>
    </row>
    <row r="98" spans="1:4" ht="25.5" x14ac:dyDescent="0.2">
      <c r="A98" s="386" t="s">
        <v>928</v>
      </c>
      <c r="B98" s="387" t="s">
        <v>1097</v>
      </c>
      <c r="C98" s="388" t="s">
        <v>945</v>
      </c>
      <c r="D98" s="389" t="s">
        <v>1209</v>
      </c>
    </row>
    <row r="99" spans="1:4" ht="25.5" x14ac:dyDescent="0.2">
      <c r="A99" s="386" t="s">
        <v>929</v>
      </c>
      <c r="B99" s="387" t="s">
        <v>1098</v>
      </c>
      <c r="C99" s="388" t="s">
        <v>945</v>
      </c>
      <c r="D99" s="389" t="s">
        <v>1207</v>
      </c>
    </row>
    <row r="100" spans="1:4" x14ac:dyDescent="0.2">
      <c r="A100" s="386" t="s">
        <v>930</v>
      </c>
      <c r="B100" s="387" t="s">
        <v>1099</v>
      </c>
      <c r="C100" s="388" t="s">
        <v>1132</v>
      </c>
      <c r="D100" s="389" t="s">
        <v>1207</v>
      </c>
    </row>
    <row r="101" spans="1:4" x14ac:dyDescent="0.2">
      <c r="A101" s="386" t="s">
        <v>931</v>
      </c>
      <c r="B101" s="387" t="s">
        <v>1100</v>
      </c>
      <c r="C101" s="388" t="s">
        <v>943</v>
      </c>
      <c r="D101" s="389" t="s">
        <v>1207</v>
      </c>
    </row>
    <row r="102" spans="1:4" x14ac:dyDescent="0.2">
      <c r="A102" s="386" t="s">
        <v>932</v>
      </c>
      <c r="B102" s="387" t="s">
        <v>1101</v>
      </c>
      <c r="C102" s="388" t="s">
        <v>946</v>
      </c>
      <c r="D102" s="389" t="s">
        <v>1207</v>
      </c>
    </row>
    <row r="103" spans="1:4" x14ac:dyDescent="0.2">
      <c r="A103" s="386" t="s">
        <v>933</v>
      </c>
      <c r="B103" s="387" t="s">
        <v>1102</v>
      </c>
      <c r="C103" s="388" t="s">
        <v>946</v>
      </c>
      <c r="D103" s="389" t="s">
        <v>1207</v>
      </c>
    </row>
    <row r="104" spans="1:4" ht="25.5" x14ac:dyDescent="0.2">
      <c r="A104" s="386" t="s">
        <v>934</v>
      </c>
      <c r="B104" s="387" t="s">
        <v>1103</v>
      </c>
      <c r="C104" s="388" t="s">
        <v>946</v>
      </c>
      <c r="D104" s="389" t="s">
        <v>1210</v>
      </c>
    </row>
    <row r="105" spans="1:4" x14ac:dyDescent="0.2">
      <c r="A105" s="386" t="s">
        <v>935</v>
      </c>
      <c r="B105" s="387" t="s">
        <v>1104</v>
      </c>
      <c r="C105" s="388" t="s">
        <v>946</v>
      </c>
      <c r="D105" s="389" t="s">
        <v>1207</v>
      </c>
    </row>
    <row r="106" spans="1:4" x14ac:dyDescent="0.2">
      <c r="A106" s="386" t="s">
        <v>936</v>
      </c>
      <c r="B106" s="387" t="s">
        <v>1105</v>
      </c>
      <c r="C106" s="388" t="s">
        <v>943</v>
      </c>
      <c r="D106" s="389" t="s">
        <v>1209</v>
      </c>
    </row>
    <row r="107" spans="1:4" x14ac:dyDescent="0.2">
      <c r="A107" s="386" t="s">
        <v>937</v>
      </c>
      <c r="B107" s="387" t="s">
        <v>1106</v>
      </c>
      <c r="C107" s="388" t="s">
        <v>1181</v>
      </c>
      <c r="D107" s="389" t="s">
        <v>1206</v>
      </c>
    </row>
    <row r="108" spans="1:4" ht="25.5" x14ac:dyDescent="0.2">
      <c r="A108" s="386" t="s">
        <v>938</v>
      </c>
      <c r="B108" s="387" t="s">
        <v>1107</v>
      </c>
      <c r="C108" s="388" t="s">
        <v>1132</v>
      </c>
      <c r="D108" s="389" t="s">
        <v>1206</v>
      </c>
    </row>
    <row r="109" spans="1:4" ht="25.5" x14ac:dyDescent="0.2">
      <c r="A109" s="386" t="s">
        <v>939</v>
      </c>
      <c r="B109" s="387" t="s">
        <v>1108</v>
      </c>
      <c r="C109" s="388" t="s">
        <v>946</v>
      </c>
      <c r="D109" s="389" t="s">
        <v>1209</v>
      </c>
    </row>
    <row r="110" spans="1:4" x14ac:dyDescent="0.2">
      <c r="A110" s="386" t="s">
        <v>940</v>
      </c>
      <c r="B110" s="387" t="s">
        <v>1109</v>
      </c>
      <c r="C110" s="388" t="s">
        <v>946</v>
      </c>
      <c r="D110" s="389" t="s">
        <v>1209</v>
      </c>
    </row>
    <row r="111" spans="1:4" x14ac:dyDescent="0.2">
      <c r="A111" s="388" t="s">
        <v>950</v>
      </c>
      <c r="B111" s="387" t="s">
        <v>1110</v>
      </c>
      <c r="C111" s="388" t="s">
        <v>1182</v>
      </c>
      <c r="D111" s="389" t="s">
        <v>1207</v>
      </c>
    </row>
    <row r="112" spans="1:4" x14ac:dyDescent="0.2">
      <c r="A112" s="388" t="s">
        <v>953</v>
      </c>
      <c r="B112" s="387" t="s">
        <v>1111</v>
      </c>
      <c r="C112" s="388" t="s">
        <v>1183</v>
      </c>
      <c r="D112" s="389" t="s">
        <v>1209</v>
      </c>
    </row>
    <row r="113" spans="1:4" x14ac:dyDescent="0.2">
      <c r="A113" s="388" t="s">
        <v>1184</v>
      </c>
      <c r="B113" s="387" t="s">
        <v>1112</v>
      </c>
      <c r="C113" s="388" t="s">
        <v>1183</v>
      </c>
      <c r="D113" s="389" t="s">
        <v>1209</v>
      </c>
    </row>
    <row r="114" spans="1:4" x14ac:dyDescent="0.2">
      <c r="A114" s="388" t="s">
        <v>954</v>
      </c>
      <c r="B114" s="387" t="s">
        <v>1113</v>
      </c>
      <c r="C114" s="388" t="s">
        <v>114</v>
      </c>
      <c r="D114" s="389" t="s">
        <v>1207</v>
      </c>
    </row>
    <row r="115" spans="1:4" x14ac:dyDescent="0.2">
      <c r="A115" s="388" t="s">
        <v>987</v>
      </c>
      <c r="B115" s="387" t="s">
        <v>1114</v>
      </c>
      <c r="C115" s="388" t="s">
        <v>114</v>
      </c>
      <c r="D115" s="389" t="s">
        <v>1209</v>
      </c>
    </row>
    <row r="116" spans="1:4" x14ac:dyDescent="0.2">
      <c r="A116" s="388" t="s">
        <v>968</v>
      </c>
      <c r="B116" s="387" t="s">
        <v>1115</v>
      </c>
      <c r="C116" s="388" t="s">
        <v>945</v>
      </c>
      <c r="D116" s="389" t="s">
        <v>1207</v>
      </c>
    </row>
    <row r="117" spans="1:4" x14ac:dyDescent="0.2">
      <c r="A117" s="388" t="s">
        <v>1002</v>
      </c>
      <c r="B117" s="387" t="s">
        <v>1116</v>
      </c>
      <c r="C117" s="388" t="s">
        <v>945</v>
      </c>
      <c r="D117" s="389" t="s">
        <v>1207</v>
      </c>
    </row>
    <row r="118" spans="1:4" x14ac:dyDescent="0.2">
      <c r="A118" s="386" t="s">
        <v>955</v>
      </c>
      <c r="B118" s="387" t="s">
        <v>1117</v>
      </c>
      <c r="C118" s="388" t="s">
        <v>949</v>
      </c>
      <c r="D118" s="389" t="s">
        <v>1211</v>
      </c>
    </row>
    <row r="119" spans="1:4" x14ac:dyDescent="0.2">
      <c r="A119" s="386" t="s">
        <v>1212</v>
      </c>
      <c r="B119" s="387" t="s">
        <v>1118</v>
      </c>
      <c r="C119" s="388" t="s">
        <v>947</v>
      </c>
      <c r="D119" s="389" t="s">
        <v>1208</v>
      </c>
    </row>
    <row r="120" spans="1:4" x14ac:dyDescent="0.2">
      <c r="A120" s="386" t="s">
        <v>1213</v>
      </c>
      <c r="B120" s="387" t="s">
        <v>1119</v>
      </c>
      <c r="C120" s="388" t="s">
        <v>1185</v>
      </c>
      <c r="D120" s="389" t="s">
        <v>1208</v>
      </c>
    </row>
    <row r="121" spans="1:4" x14ac:dyDescent="0.2">
      <c r="A121" s="388" t="s">
        <v>964</v>
      </c>
      <c r="B121" s="387" t="s">
        <v>1120</v>
      </c>
      <c r="C121" s="388" t="s">
        <v>946</v>
      </c>
      <c r="D121" s="389" t="s">
        <v>1209</v>
      </c>
    </row>
    <row r="122" spans="1:4" x14ac:dyDescent="0.2">
      <c r="A122" s="388" t="s">
        <v>963</v>
      </c>
      <c r="B122" s="387" t="s">
        <v>1121</v>
      </c>
      <c r="C122" s="388" t="s">
        <v>961</v>
      </c>
      <c r="D122" s="389" t="s">
        <v>1210</v>
      </c>
    </row>
    <row r="123" spans="1:4" x14ac:dyDescent="0.2">
      <c r="A123" s="388" t="s">
        <v>962</v>
      </c>
      <c r="B123" s="387" t="s">
        <v>1122</v>
      </c>
      <c r="C123" s="388" t="s">
        <v>946</v>
      </c>
      <c r="D123" s="389" t="s">
        <v>1210</v>
      </c>
    </row>
    <row r="124" spans="1:4" x14ac:dyDescent="0.2">
      <c r="A124" s="388" t="s">
        <v>965</v>
      </c>
      <c r="B124" s="387" t="s">
        <v>1123</v>
      </c>
      <c r="C124" s="388" t="s">
        <v>948</v>
      </c>
      <c r="D124" s="389" t="s">
        <v>1211</v>
      </c>
    </row>
    <row r="125" spans="1:4" x14ac:dyDescent="0.2">
      <c r="A125" s="388" t="s">
        <v>966</v>
      </c>
      <c r="B125" s="387" t="s">
        <v>1124</v>
      </c>
      <c r="C125" s="388" t="s">
        <v>961</v>
      </c>
      <c r="D125" s="389" t="s">
        <v>1210</v>
      </c>
    </row>
    <row r="126" spans="1:4" x14ac:dyDescent="0.2">
      <c r="A126" s="386" t="s">
        <v>1186</v>
      </c>
      <c r="B126" s="387" t="s">
        <v>1125</v>
      </c>
      <c r="C126" s="388" t="s">
        <v>956</v>
      </c>
      <c r="D126" s="389" t="s">
        <v>1207</v>
      </c>
    </row>
    <row r="127" spans="1:4" x14ac:dyDescent="0.2">
      <c r="A127" s="386" t="s">
        <v>1187</v>
      </c>
      <c r="B127" s="387" t="s">
        <v>1126</v>
      </c>
      <c r="C127" s="386" t="s">
        <v>945</v>
      </c>
      <c r="D127" s="389" t="s">
        <v>1207</v>
      </c>
    </row>
    <row r="128" spans="1:4" x14ac:dyDescent="0.2">
      <c r="A128" s="386" t="s">
        <v>1188</v>
      </c>
      <c r="B128" s="387" t="s">
        <v>1127</v>
      </c>
      <c r="C128" s="386" t="s">
        <v>1132</v>
      </c>
      <c r="D128" s="389" t="s">
        <v>1206</v>
      </c>
    </row>
    <row r="129" spans="1:4" ht="25.5" x14ac:dyDescent="0.2">
      <c r="A129" s="386" t="s">
        <v>969</v>
      </c>
      <c r="B129" s="387" t="s">
        <v>442</v>
      </c>
      <c r="C129" s="386" t="s">
        <v>1189</v>
      </c>
      <c r="D129" s="389" t="s">
        <v>1210</v>
      </c>
    </row>
    <row r="130" spans="1:4" x14ac:dyDescent="0.2">
      <c r="A130" s="386" t="s">
        <v>970</v>
      </c>
      <c r="B130" s="387" t="s">
        <v>1128</v>
      </c>
      <c r="C130" s="386" t="s">
        <v>1190</v>
      </c>
      <c r="D130" s="389" t="s">
        <v>1209</v>
      </c>
    </row>
    <row r="131" spans="1:4" x14ac:dyDescent="0.2">
      <c r="A131" s="386" t="s">
        <v>1191</v>
      </c>
      <c r="B131" s="387" t="s">
        <v>1129</v>
      </c>
      <c r="C131" s="386" t="s">
        <v>1143</v>
      </c>
      <c r="D131" s="389" t="s">
        <v>1208</v>
      </c>
    </row>
    <row r="132" spans="1:4" ht="25.5" x14ac:dyDescent="0.2">
      <c r="A132" s="386" t="s">
        <v>1214</v>
      </c>
      <c r="B132" s="387" t="s">
        <v>1130</v>
      </c>
      <c r="C132" s="386" t="s">
        <v>945</v>
      </c>
      <c r="D132" s="389" t="s">
        <v>1206</v>
      </c>
    </row>
    <row r="133" spans="1:4" x14ac:dyDescent="0.2">
      <c r="A133" s="390" t="s">
        <v>988</v>
      </c>
      <c r="B133" s="387" t="s">
        <v>1131</v>
      </c>
      <c r="C133" s="388" t="s">
        <v>946</v>
      </c>
      <c r="D133" s="389" t="s">
        <v>1210</v>
      </c>
    </row>
  </sheetData>
  <autoFilter ref="C1:C133"/>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C15" sqref="C15"/>
    </sheetView>
  </sheetViews>
  <sheetFormatPr defaultRowHeight="15" x14ac:dyDescent="0.2"/>
  <cols>
    <col min="1" max="1" width="29.7109375" style="145" bestFit="1" customWidth="1"/>
    <col min="2" max="2" width="24.7109375" style="145" customWidth="1"/>
    <col min="3" max="3" width="74.5703125" style="319" bestFit="1" customWidth="1"/>
    <col min="4" max="4" width="49" style="145" customWidth="1"/>
    <col min="5" max="5" width="37.28515625" style="73" customWidth="1"/>
    <col min="6" max="6" width="22.140625" style="3" customWidth="1"/>
    <col min="7" max="7" width="23" style="3" customWidth="1"/>
    <col min="8" max="8" width="19.28515625" style="3" customWidth="1"/>
    <col min="9" max="9" width="18.42578125" style="3" customWidth="1"/>
    <col min="10" max="10" width="19.85546875" style="3" customWidth="1"/>
    <col min="11" max="11" width="21.7109375" style="3" customWidth="1"/>
    <col min="12" max="12" width="21" style="3" customWidth="1"/>
    <col min="13" max="13" width="46.140625" style="3" customWidth="1"/>
  </cols>
  <sheetData>
    <row r="1" spans="1:13" s="357" customFormat="1" ht="21" x14ac:dyDescent="0.25">
      <c r="A1" s="571" t="s">
        <v>869</v>
      </c>
      <c r="B1" s="571" t="s">
        <v>257</v>
      </c>
      <c r="C1" s="576" t="s">
        <v>867</v>
      </c>
      <c r="D1" s="568" t="s">
        <v>274</v>
      </c>
      <c r="E1" s="568" t="s">
        <v>1225</v>
      </c>
      <c r="F1" s="573" t="s">
        <v>1233</v>
      </c>
      <c r="G1" s="574"/>
      <c r="H1" s="574"/>
      <c r="I1" s="574"/>
      <c r="J1" s="574"/>
      <c r="K1" s="574"/>
      <c r="L1" s="575"/>
      <c r="M1" s="568" t="s">
        <v>472</v>
      </c>
    </row>
    <row r="2" spans="1:13" s="357" customFormat="1" ht="15.75" x14ac:dyDescent="0.25">
      <c r="A2" s="571"/>
      <c r="B2" s="571"/>
      <c r="C2" s="576"/>
      <c r="D2" s="569"/>
      <c r="E2" s="569"/>
      <c r="F2" s="401"/>
      <c r="G2" s="402"/>
      <c r="H2" s="402"/>
      <c r="I2" s="402"/>
      <c r="J2" s="402"/>
      <c r="K2" s="402"/>
      <c r="L2" s="403"/>
      <c r="M2" s="569"/>
    </row>
    <row r="3" spans="1:13" s="357" customFormat="1" ht="15.75" x14ac:dyDescent="0.25">
      <c r="A3" s="572"/>
      <c r="B3" s="572"/>
      <c r="C3" s="577"/>
      <c r="D3" s="570"/>
      <c r="E3" s="570"/>
      <c r="F3" s="358" t="s">
        <v>1240</v>
      </c>
      <c r="G3" s="358" t="s">
        <v>1241</v>
      </c>
      <c r="H3" s="358" t="s">
        <v>1242</v>
      </c>
      <c r="I3" s="358" t="s">
        <v>1243</v>
      </c>
      <c r="J3" s="358" t="s">
        <v>1244</v>
      </c>
      <c r="K3" s="358" t="s">
        <v>1245</v>
      </c>
      <c r="L3" s="358" t="s">
        <v>1246</v>
      </c>
      <c r="M3" s="570"/>
    </row>
    <row r="4" spans="1:13" ht="31.5" x14ac:dyDescent="0.2">
      <c r="A4" s="404" t="s">
        <v>1235</v>
      </c>
      <c r="B4" s="405" t="s">
        <v>1236</v>
      </c>
      <c r="C4" s="404" t="s">
        <v>1237</v>
      </c>
      <c r="D4" s="404" t="s">
        <v>1238</v>
      </c>
      <c r="E4" s="406" t="s">
        <v>474</v>
      </c>
      <c r="F4" s="407" t="s">
        <v>1239</v>
      </c>
      <c r="G4" s="407" t="s">
        <v>1239</v>
      </c>
      <c r="H4" s="407" t="s">
        <v>1239</v>
      </c>
      <c r="I4" s="407" t="s">
        <v>1239</v>
      </c>
      <c r="J4" s="407" t="s">
        <v>1239</v>
      </c>
      <c r="K4" s="407" t="s">
        <v>1239</v>
      </c>
      <c r="L4" s="407" t="s">
        <v>1239</v>
      </c>
      <c r="M4" s="408" t="s">
        <v>1247</v>
      </c>
    </row>
    <row r="5" spans="1:13" ht="15.75" x14ac:dyDescent="0.2">
      <c r="A5" s="326"/>
      <c r="B5" s="326"/>
      <c r="C5" s="326"/>
      <c r="D5" s="326"/>
      <c r="E5" s="328"/>
      <c r="F5" s="328"/>
      <c r="G5" s="328"/>
      <c r="H5" s="328"/>
      <c r="I5" s="328"/>
      <c r="J5" s="328"/>
      <c r="K5" s="328"/>
      <c r="L5" s="328"/>
      <c r="M5" s="328"/>
    </row>
    <row r="6" spans="1:13" ht="15.75" x14ac:dyDescent="0.2">
      <c r="A6" s="334"/>
      <c r="B6" s="335"/>
      <c r="C6" s="334"/>
      <c r="D6" s="334"/>
      <c r="E6" s="336"/>
      <c r="F6" s="337"/>
      <c r="G6" s="337"/>
      <c r="H6" s="337"/>
      <c r="I6" s="337"/>
      <c r="J6" s="337"/>
      <c r="K6" s="337"/>
      <c r="L6" s="337"/>
      <c r="M6" s="337"/>
    </row>
    <row r="7" spans="1:13" ht="15.75" x14ac:dyDescent="0.2">
      <c r="A7" s="326"/>
      <c r="B7" s="327"/>
      <c r="C7" s="326"/>
      <c r="D7" s="326"/>
      <c r="E7" s="328"/>
      <c r="F7" s="329"/>
      <c r="G7" s="329"/>
      <c r="H7" s="329"/>
      <c r="I7" s="329"/>
      <c r="J7" s="329"/>
      <c r="K7" s="329"/>
      <c r="L7" s="329"/>
      <c r="M7" s="329"/>
    </row>
    <row r="8" spans="1:13" ht="15.75" x14ac:dyDescent="0.2">
      <c r="A8" s="326"/>
      <c r="B8" s="327"/>
      <c r="C8" s="326"/>
      <c r="D8" s="326"/>
      <c r="E8" s="328"/>
      <c r="F8" s="329"/>
      <c r="G8" s="329"/>
      <c r="H8" s="329"/>
      <c r="I8" s="329"/>
      <c r="J8" s="329"/>
      <c r="K8" s="329"/>
      <c r="L8" s="329"/>
      <c r="M8" s="329"/>
    </row>
    <row r="9" spans="1:13" ht="15.75" x14ac:dyDescent="0.2">
      <c r="A9" s="326"/>
      <c r="B9" s="327"/>
      <c r="C9" s="326"/>
      <c r="D9" s="326"/>
      <c r="E9" s="328"/>
      <c r="F9" s="329"/>
      <c r="G9" s="329"/>
      <c r="H9" s="329"/>
      <c r="I9" s="329"/>
      <c r="J9" s="329"/>
      <c r="K9" s="329"/>
      <c r="L9" s="329"/>
      <c r="M9" s="329"/>
    </row>
    <row r="10" spans="1:13" ht="15.75" x14ac:dyDescent="0.2">
      <c r="A10" s="326"/>
      <c r="B10" s="327"/>
      <c r="C10" s="326"/>
      <c r="D10" s="326"/>
      <c r="E10" s="328"/>
      <c r="F10" s="329"/>
      <c r="G10" s="329"/>
      <c r="H10" s="329"/>
      <c r="I10" s="329"/>
      <c r="J10" s="329"/>
      <c r="K10" s="329"/>
      <c r="L10" s="329"/>
      <c r="M10" s="329"/>
    </row>
    <row r="11" spans="1:13" ht="15.75" x14ac:dyDescent="0.2">
      <c r="A11" s="326"/>
      <c r="B11" s="327"/>
      <c r="C11" s="326"/>
      <c r="D11" s="326"/>
      <c r="E11" s="328"/>
      <c r="F11" s="329"/>
      <c r="G11" s="329"/>
      <c r="H11" s="329"/>
      <c r="I11" s="329"/>
      <c r="J11" s="329"/>
      <c r="K11" s="329"/>
      <c r="L11" s="329"/>
      <c r="M11" s="329"/>
    </row>
    <row r="12" spans="1:13" s="304" customFormat="1" ht="15.75" x14ac:dyDescent="0.2">
      <c r="A12" s="334"/>
      <c r="B12" s="335"/>
      <c r="C12" s="334"/>
      <c r="D12" s="334"/>
      <c r="E12" s="336"/>
      <c r="F12" s="337"/>
      <c r="G12" s="337"/>
      <c r="H12" s="337"/>
      <c r="I12" s="337"/>
      <c r="J12" s="337"/>
      <c r="K12" s="337"/>
      <c r="L12" s="337"/>
      <c r="M12" s="337"/>
    </row>
    <row r="13" spans="1:13" ht="15.75" x14ac:dyDescent="0.2">
      <c r="A13" s="326"/>
      <c r="B13" s="327"/>
      <c r="C13" s="326"/>
      <c r="D13" s="326"/>
      <c r="E13" s="328"/>
      <c r="F13" s="329"/>
      <c r="G13" s="329"/>
      <c r="H13" s="329"/>
      <c r="I13" s="329"/>
      <c r="J13" s="329"/>
      <c r="K13" s="329"/>
      <c r="L13" s="329"/>
      <c r="M13" s="329"/>
    </row>
    <row r="14" spans="1:13" ht="15.75" x14ac:dyDescent="0.2">
      <c r="A14" s="326"/>
      <c r="B14" s="327"/>
      <c r="C14" s="326"/>
      <c r="D14" s="326"/>
      <c r="E14" s="328"/>
      <c r="F14" s="329"/>
      <c r="G14" s="329"/>
      <c r="H14" s="329"/>
      <c r="I14" s="329"/>
      <c r="J14" s="329"/>
      <c r="K14" s="329"/>
      <c r="L14" s="329"/>
      <c r="M14" s="329"/>
    </row>
    <row r="15" spans="1:13" ht="15.75" x14ac:dyDescent="0.2">
      <c r="A15" s="326"/>
      <c r="B15" s="327"/>
      <c r="C15" s="326"/>
      <c r="D15" s="326"/>
      <c r="E15" s="328"/>
      <c r="F15" s="329"/>
      <c r="G15" s="329"/>
      <c r="H15" s="329"/>
      <c r="I15" s="329"/>
      <c r="J15" s="329"/>
      <c r="K15" s="329"/>
      <c r="L15" s="329"/>
      <c r="M15" s="329"/>
    </row>
    <row r="16" spans="1:13" ht="15.75" x14ac:dyDescent="0.2">
      <c r="A16" s="326"/>
      <c r="B16" s="327"/>
      <c r="C16" s="326"/>
      <c r="D16" s="326"/>
      <c r="E16" s="328"/>
      <c r="F16" s="329"/>
      <c r="G16" s="329"/>
      <c r="H16" s="329"/>
      <c r="I16" s="329"/>
      <c r="J16" s="329"/>
      <c r="K16" s="329"/>
      <c r="L16" s="329"/>
      <c r="M16" s="329"/>
    </row>
    <row r="17" spans="1:13" ht="15.75" x14ac:dyDescent="0.2">
      <c r="A17" s="326"/>
      <c r="B17" s="327"/>
      <c r="C17" s="326"/>
      <c r="D17" s="326"/>
      <c r="E17" s="328"/>
      <c r="F17" s="329"/>
      <c r="G17" s="329"/>
      <c r="H17" s="329"/>
      <c r="I17" s="329"/>
      <c r="J17" s="329"/>
      <c r="K17" s="329"/>
      <c r="L17" s="329"/>
      <c r="M17" s="329"/>
    </row>
    <row r="18" spans="1:13" ht="15.75" x14ac:dyDescent="0.2">
      <c r="A18" s="326"/>
      <c r="B18" s="327"/>
      <c r="C18" s="326"/>
      <c r="D18" s="326"/>
      <c r="E18" s="328"/>
      <c r="F18" s="329"/>
      <c r="G18" s="329"/>
      <c r="H18" s="329"/>
      <c r="I18" s="329"/>
      <c r="J18" s="329"/>
      <c r="K18" s="329"/>
      <c r="L18" s="329"/>
      <c r="M18" s="329"/>
    </row>
    <row r="19" spans="1:13" ht="15.75" x14ac:dyDescent="0.2">
      <c r="A19" s="326"/>
      <c r="B19" s="327"/>
      <c r="C19" s="326"/>
      <c r="D19" s="326"/>
      <c r="E19" s="328"/>
      <c r="F19" s="329"/>
      <c r="G19" s="329"/>
      <c r="H19" s="329"/>
      <c r="I19" s="329"/>
      <c r="J19" s="329"/>
      <c r="K19" s="329"/>
      <c r="L19" s="329"/>
      <c r="M19" s="329"/>
    </row>
    <row r="20" spans="1:13" ht="15.75" x14ac:dyDescent="0.2">
      <c r="A20" s="326"/>
      <c r="B20" s="327"/>
      <c r="C20" s="326"/>
      <c r="D20" s="326"/>
      <c r="E20" s="328"/>
      <c r="F20" s="329"/>
      <c r="G20" s="329"/>
      <c r="H20" s="329"/>
      <c r="I20" s="329"/>
      <c r="J20" s="329"/>
      <c r="K20" s="329"/>
      <c r="L20" s="329"/>
      <c r="M20" s="329"/>
    </row>
    <row r="21" spans="1:13" ht="15.75" x14ac:dyDescent="0.2">
      <c r="A21" s="326"/>
      <c r="B21" s="327"/>
      <c r="C21" s="326"/>
      <c r="D21" s="326"/>
      <c r="E21" s="328"/>
      <c r="F21" s="329"/>
      <c r="G21" s="329"/>
      <c r="H21" s="329"/>
      <c r="I21" s="329"/>
      <c r="J21" s="329"/>
      <c r="K21" s="329"/>
      <c r="L21" s="329"/>
      <c r="M21" s="329"/>
    </row>
    <row r="22" spans="1:13" ht="15.75" x14ac:dyDescent="0.2">
      <c r="A22" s="326"/>
      <c r="B22" s="327"/>
      <c r="C22" s="326"/>
      <c r="D22" s="326"/>
      <c r="E22" s="328"/>
      <c r="F22" s="329"/>
      <c r="G22" s="329"/>
      <c r="H22" s="329"/>
      <c r="I22" s="329"/>
      <c r="J22" s="329"/>
      <c r="K22" s="329"/>
      <c r="L22" s="329"/>
      <c r="M22" s="329"/>
    </row>
    <row r="23" spans="1:13" ht="15.75" x14ac:dyDescent="0.2">
      <c r="A23" s="326"/>
      <c r="B23" s="327"/>
      <c r="C23" s="326"/>
      <c r="D23" s="326"/>
      <c r="E23" s="328"/>
      <c r="F23" s="329"/>
      <c r="G23" s="329"/>
      <c r="H23" s="329"/>
      <c r="I23" s="329"/>
      <c r="J23" s="329"/>
      <c r="K23" s="329"/>
      <c r="L23" s="329"/>
      <c r="M23" s="329"/>
    </row>
    <row r="24" spans="1:13" ht="15.75" x14ac:dyDescent="0.2">
      <c r="A24" s="326"/>
      <c r="B24" s="327"/>
      <c r="C24" s="326"/>
      <c r="D24" s="326"/>
      <c r="E24" s="328"/>
      <c r="F24" s="329"/>
      <c r="G24" s="329"/>
      <c r="H24" s="329"/>
      <c r="I24" s="329"/>
      <c r="J24" s="329"/>
      <c r="K24" s="329"/>
      <c r="L24" s="329"/>
      <c r="M24" s="329"/>
    </row>
    <row r="25" spans="1:13" ht="15.75" x14ac:dyDescent="0.2">
      <c r="A25" s="326"/>
      <c r="B25" s="327"/>
      <c r="C25" s="326"/>
      <c r="D25" s="326"/>
      <c r="E25" s="328"/>
      <c r="F25" s="329"/>
      <c r="G25" s="329"/>
      <c r="H25" s="329"/>
      <c r="I25" s="329"/>
      <c r="J25" s="329"/>
      <c r="K25" s="329"/>
      <c r="L25" s="329"/>
      <c r="M25" s="329"/>
    </row>
    <row r="26" spans="1:13" ht="15.75" x14ac:dyDescent="0.2">
      <c r="A26" s="326"/>
      <c r="B26" s="327"/>
      <c r="C26" s="326"/>
      <c r="D26" s="326"/>
      <c r="E26" s="328"/>
      <c r="F26" s="329"/>
      <c r="G26" s="329"/>
      <c r="H26" s="329"/>
      <c r="I26" s="329"/>
      <c r="J26" s="329"/>
      <c r="K26" s="329"/>
      <c r="L26" s="329"/>
      <c r="M26" s="329"/>
    </row>
    <row r="27" spans="1:13" ht="15.75" x14ac:dyDescent="0.2">
      <c r="A27" s="326"/>
      <c r="B27" s="327"/>
      <c r="C27" s="326"/>
      <c r="D27" s="326"/>
      <c r="E27" s="328"/>
      <c r="F27" s="329"/>
      <c r="G27" s="329"/>
      <c r="H27" s="329"/>
      <c r="I27" s="329"/>
      <c r="J27" s="329"/>
      <c r="K27" s="329"/>
      <c r="L27" s="329"/>
      <c r="M27" s="329"/>
    </row>
    <row r="28" spans="1:13" s="304" customFormat="1" ht="15.75" x14ac:dyDescent="0.2">
      <c r="A28" s="334"/>
      <c r="B28" s="335"/>
      <c r="C28" s="334"/>
      <c r="D28" s="334"/>
      <c r="E28" s="336"/>
      <c r="F28" s="337"/>
      <c r="G28" s="337"/>
      <c r="H28" s="337"/>
      <c r="I28" s="337"/>
      <c r="J28" s="337"/>
      <c r="K28" s="337"/>
      <c r="L28" s="337"/>
      <c r="M28" s="337"/>
    </row>
    <row r="29" spans="1:13" ht="15.75" x14ac:dyDescent="0.2">
      <c r="A29" s="326"/>
      <c r="B29" s="327"/>
      <c r="C29" s="326"/>
      <c r="D29" s="326"/>
      <c r="E29" s="328"/>
      <c r="F29" s="329"/>
      <c r="G29" s="329"/>
      <c r="H29" s="329"/>
      <c r="I29" s="329"/>
      <c r="J29" s="329"/>
      <c r="K29" s="329"/>
      <c r="L29" s="329"/>
      <c r="M29" s="329"/>
    </row>
    <row r="30" spans="1:13" ht="15.75" x14ac:dyDescent="0.2">
      <c r="A30" s="330"/>
      <c r="B30" s="327"/>
      <c r="C30" s="330"/>
      <c r="D30" s="330"/>
      <c r="E30" s="328"/>
      <c r="F30" s="329"/>
      <c r="G30" s="329"/>
      <c r="H30" s="329"/>
      <c r="I30" s="329"/>
      <c r="J30" s="329"/>
      <c r="K30" s="329"/>
      <c r="L30" s="329"/>
      <c r="M30" s="329"/>
    </row>
    <row r="31" spans="1:13" ht="15.75" x14ac:dyDescent="0.2">
      <c r="A31" s="331"/>
      <c r="B31" s="327"/>
      <c r="C31" s="332"/>
      <c r="D31" s="333"/>
      <c r="E31" s="328"/>
      <c r="F31" s="329"/>
      <c r="G31" s="329"/>
      <c r="H31" s="329"/>
      <c r="I31" s="329"/>
      <c r="J31" s="329"/>
      <c r="K31" s="329"/>
      <c r="L31" s="329"/>
      <c r="M31" s="329"/>
    </row>
    <row r="32" spans="1:13" ht="15.75" x14ac:dyDescent="0.2">
      <c r="A32" s="331"/>
      <c r="B32" s="327"/>
      <c r="C32" s="326"/>
      <c r="D32" s="331"/>
      <c r="E32" s="328"/>
      <c r="F32" s="329"/>
      <c r="G32" s="329"/>
      <c r="H32" s="329"/>
      <c r="I32" s="329"/>
      <c r="J32" s="329"/>
      <c r="K32" s="329"/>
      <c r="L32" s="329"/>
      <c r="M32" s="329"/>
    </row>
    <row r="33" spans="1:13" ht="15.75" x14ac:dyDescent="0.2">
      <c r="A33" s="331"/>
      <c r="B33" s="327"/>
      <c r="C33" s="326"/>
      <c r="D33" s="331"/>
      <c r="E33" s="328"/>
      <c r="F33" s="329"/>
      <c r="G33" s="329"/>
      <c r="H33" s="329"/>
      <c r="I33" s="329"/>
      <c r="J33" s="329"/>
      <c r="K33" s="329"/>
      <c r="L33" s="329"/>
      <c r="M33" s="329"/>
    </row>
    <row r="34" spans="1:13" ht="15.75" x14ac:dyDescent="0.2">
      <c r="A34" s="331"/>
      <c r="B34" s="327"/>
      <c r="C34" s="326"/>
      <c r="D34" s="331"/>
      <c r="E34" s="328"/>
      <c r="F34" s="329"/>
      <c r="G34" s="329"/>
      <c r="H34" s="329"/>
      <c r="I34" s="329"/>
      <c r="J34" s="329"/>
      <c r="K34" s="329"/>
      <c r="L34" s="329"/>
      <c r="M34" s="329"/>
    </row>
    <row r="35" spans="1:13" ht="15.75" x14ac:dyDescent="0.2">
      <c r="A35" s="331"/>
      <c r="B35" s="327"/>
      <c r="C35" s="326"/>
      <c r="D35" s="331"/>
      <c r="E35" s="328"/>
      <c r="F35" s="329"/>
      <c r="G35" s="329"/>
      <c r="H35" s="329"/>
      <c r="I35" s="329"/>
      <c r="J35" s="329"/>
      <c r="K35" s="329"/>
      <c r="L35" s="329"/>
      <c r="M35" s="329"/>
    </row>
    <row r="36" spans="1:13" ht="15.75" x14ac:dyDescent="0.2">
      <c r="A36" s="331"/>
      <c r="B36" s="327"/>
      <c r="C36" s="326"/>
      <c r="D36" s="331"/>
      <c r="E36" s="328"/>
      <c r="F36" s="329"/>
      <c r="G36" s="329"/>
      <c r="H36" s="329"/>
      <c r="I36" s="329"/>
      <c r="J36" s="329"/>
      <c r="K36" s="329"/>
      <c r="L36" s="329"/>
      <c r="M36" s="329"/>
    </row>
  </sheetData>
  <sortState ref="A1:L127">
    <sortCondition ref="C3"/>
  </sortState>
  <mergeCells count="7">
    <mergeCell ref="M1:M3"/>
    <mergeCell ref="B1:B3"/>
    <mergeCell ref="A1:A3"/>
    <mergeCell ref="E1:E3"/>
    <mergeCell ref="F1:L1"/>
    <mergeCell ref="C1:C3"/>
    <mergeCell ref="D1:D3"/>
  </mergeCells>
  <conditionalFormatting sqref="A11:A12">
    <cfRule type="expression" dxfId="1" priority="1">
      <formula>COUNTIF(A:A,A11&gt;1)</formula>
    </cfRule>
  </conditionalFormatting>
  <conditionalFormatting sqref="C1:C2 C11:C28">
    <cfRule type="expression" dxfId="0" priority="2">
      <formula>COUNTIF(A:A,C1&gt;1)</formula>
    </cfRule>
  </conditionalFormatting>
  <dataValidations count="3">
    <dataValidation type="list" allowBlank="1" showInputMessage="1" showErrorMessage="1" sqref="A37:D1048576 C24:C25 C6:C13">
      <formula1>tehditler</formula1>
    </dataValidation>
    <dataValidation type="list" allowBlank="1" showInputMessage="1" showErrorMessage="1" sqref="D24:D25 D6:D14">
      <formula1>Açıklıklar</formula1>
    </dataValidation>
    <dataValidation type="list" allowBlank="1" showInputMessage="1" showErrorMessage="1" sqref="C32 C36">
      <formula1>tehditlerr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'[2]Tehdit ve Risk Türü'!#REF!</xm:f>
          </x14:formula1>
          <xm:sqref>C9:D10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
  <sheetViews>
    <sheetView tabSelected="1" topLeftCell="H1" zoomScale="80" zoomScaleNormal="80" workbookViewId="0">
      <pane ySplit="3" topLeftCell="A4" activePane="bottomLeft" state="frozen"/>
      <selection pane="bottomLeft" activeCell="K6" sqref="K6"/>
    </sheetView>
  </sheetViews>
  <sheetFormatPr defaultColWidth="9.140625" defaultRowHeight="22.5" customHeight="1" x14ac:dyDescent="0.2"/>
  <cols>
    <col min="1" max="1" width="38.85546875" style="322" customWidth="1"/>
    <col min="2" max="2" width="26.5703125" style="313" customWidth="1"/>
    <col min="3" max="3" width="19.5703125" style="323" customWidth="1"/>
    <col min="4" max="4" width="26.140625" style="323" customWidth="1"/>
    <col min="5" max="5" width="40.28515625" style="322" customWidth="1"/>
    <col min="6" max="6" width="42" style="322" customWidth="1"/>
    <col min="7" max="7" width="36.85546875" style="322" customWidth="1"/>
    <col min="8" max="8" width="38.85546875" style="322" customWidth="1"/>
    <col min="9" max="9" width="35.85546875" style="322" customWidth="1"/>
    <col min="10" max="10" width="44" style="322" customWidth="1"/>
    <col min="11" max="11" width="41.28515625" style="312" customWidth="1"/>
    <col min="12" max="12" width="47.42578125" style="313" customWidth="1"/>
    <col min="13" max="13" width="38.140625" style="323" customWidth="1"/>
    <col min="14" max="14" width="49.28515625" style="313" customWidth="1"/>
    <col min="15" max="15" width="44.140625" style="312" customWidth="1"/>
    <col min="16" max="16" width="38.85546875" style="312" customWidth="1"/>
    <col min="17" max="17" width="41.5703125" style="312" customWidth="1"/>
    <col min="18" max="19" width="52.42578125" style="312" customWidth="1"/>
    <col min="20" max="20" width="34.85546875" style="321" customWidth="1"/>
    <col min="21" max="21" width="23.85546875" style="321" customWidth="1"/>
    <col min="22" max="22" width="22" style="321" customWidth="1"/>
    <col min="23" max="37" width="9.140625" style="321"/>
    <col min="38" max="16384" width="9.140625" style="312"/>
  </cols>
  <sheetData>
    <row r="1" spans="1:37" ht="22.5" customHeight="1" x14ac:dyDescent="0.2">
      <c r="A1" s="578" t="s">
        <v>1194</v>
      </c>
      <c r="B1" s="579"/>
      <c r="C1" s="579"/>
      <c r="D1" s="579"/>
      <c r="E1" s="579"/>
      <c r="F1" s="579"/>
      <c r="G1" s="579"/>
      <c r="H1" s="579"/>
      <c r="I1" s="579"/>
      <c r="J1" s="579"/>
      <c r="K1" s="579"/>
      <c r="L1" s="579"/>
      <c r="M1" s="579"/>
      <c r="N1" s="579"/>
      <c r="O1" s="579"/>
      <c r="P1" s="579"/>
      <c r="Q1" s="579"/>
      <c r="R1" s="579"/>
      <c r="S1" s="579"/>
      <c r="T1" s="579"/>
      <c r="U1" s="579"/>
      <c r="V1" s="580"/>
    </row>
    <row r="2" spans="1:37" ht="22.5" customHeight="1" x14ac:dyDescent="0.2">
      <c r="A2" s="581"/>
      <c r="B2" s="582"/>
      <c r="C2" s="582"/>
      <c r="D2" s="582"/>
      <c r="E2" s="582"/>
      <c r="F2" s="582"/>
      <c r="G2" s="582"/>
      <c r="H2" s="582"/>
      <c r="I2" s="582"/>
      <c r="J2" s="582"/>
      <c r="K2" s="582"/>
      <c r="L2" s="582"/>
      <c r="M2" s="582"/>
      <c r="N2" s="582"/>
      <c r="O2" s="582"/>
      <c r="P2" s="582"/>
      <c r="Q2" s="582"/>
      <c r="R2" s="582"/>
      <c r="S2" s="582"/>
      <c r="T2" s="582"/>
      <c r="U2" s="582"/>
      <c r="V2" s="583"/>
    </row>
    <row r="3" spans="1:37" s="440" customFormat="1" ht="48" customHeight="1" x14ac:dyDescent="0.35">
      <c r="A3" s="431" t="s">
        <v>989</v>
      </c>
      <c r="B3" s="432" t="s">
        <v>257</v>
      </c>
      <c r="C3" s="433" t="s">
        <v>1193</v>
      </c>
      <c r="D3" s="433" t="s">
        <v>274</v>
      </c>
      <c r="E3" s="433" t="s">
        <v>959</v>
      </c>
      <c r="F3" s="433" t="s">
        <v>957</v>
      </c>
      <c r="G3" s="434" t="s">
        <v>958</v>
      </c>
      <c r="H3" s="434" t="s">
        <v>1290</v>
      </c>
      <c r="I3" s="435" t="s">
        <v>1192</v>
      </c>
      <c r="J3" s="434" t="s">
        <v>1253</v>
      </c>
      <c r="K3" s="435" t="s">
        <v>1291</v>
      </c>
      <c r="L3" s="436" t="s">
        <v>992</v>
      </c>
      <c r="M3" s="436" t="s">
        <v>261</v>
      </c>
      <c r="N3" s="433" t="s">
        <v>1254</v>
      </c>
      <c r="O3" s="437" t="s">
        <v>1195</v>
      </c>
      <c r="P3" s="433" t="s">
        <v>1196</v>
      </c>
      <c r="Q3" s="437" t="s">
        <v>1197</v>
      </c>
      <c r="R3" s="437" t="s">
        <v>991</v>
      </c>
      <c r="S3" s="437" t="s">
        <v>1200</v>
      </c>
      <c r="T3" s="433" t="s">
        <v>951</v>
      </c>
      <c r="U3" s="437" t="s">
        <v>1199</v>
      </c>
      <c r="V3" s="438" t="s">
        <v>1198</v>
      </c>
      <c r="W3" s="439"/>
      <c r="X3" s="439"/>
      <c r="Y3" s="439"/>
      <c r="Z3" s="439"/>
      <c r="AA3" s="439"/>
      <c r="AB3" s="439"/>
      <c r="AC3" s="439"/>
      <c r="AD3" s="439"/>
      <c r="AE3" s="439"/>
      <c r="AF3" s="439"/>
      <c r="AG3" s="439"/>
      <c r="AH3" s="439"/>
      <c r="AI3" s="439"/>
      <c r="AJ3" s="439"/>
      <c r="AK3" s="439"/>
    </row>
    <row r="4" spans="1:37" s="341" customFormat="1" ht="52.5" customHeight="1" x14ac:dyDescent="0.2">
      <c r="A4" s="409" t="s">
        <v>1235</v>
      </c>
      <c r="B4" s="409" t="s">
        <v>1248</v>
      </c>
      <c r="C4" s="409" t="s">
        <v>1249</v>
      </c>
      <c r="D4" s="409" t="s">
        <v>1250</v>
      </c>
      <c r="E4" s="410"/>
      <c r="F4" s="410"/>
      <c r="G4" s="410"/>
      <c r="H4" s="409"/>
      <c r="I4" s="409" t="s">
        <v>1251</v>
      </c>
      <c r="J4" s="409" t="s">
        <v>1252</v>
      </c>
      <c r="K4" s="409" t="s">
        <v>1255</v>
      </c>
      <c r="L4" s="411"/>
      <c r="M4" s="412"/>
      <c r="N4" s="409"/>
      <c r="O4" s="410"/>
      <c r="P4" s="410"/>
      <c r="Q4" s="410"/>
      <c r="R4" s="410" t="s">
        <v>1256</v>
      </c>
      <c r="S4" s="410" t="s">
        <v>1257</v>
      </c>
      <c r="T4" s="413" t="s">
        <v>1258</v>
      </c>
      <c r="U4" s="413"/>
      <c r="V4" s="413"/>
      <c r="W4" s="340"/>
      <c r="X4" s="340"/>
      <c r="Y4" s="340"/>
      <c r="Z4" s="340"/>
      <c r="AA4" s="340"/>
      <c r="AB4" s="340"/>
      <c r="AC4" s="340"/>
      <c r="AD4" s="340"/>
      <c r="AE4" s="340"/>
      <c r="AF4" s="340"/>
      <c r="AG4" s="340"/>
      <c r="AH4" s="340"/>
      <c r="AI4" s="340"/>
      <c r="AJ4" s="340"/>
      <c r="AK4" s="340"/>
    </row>
    <row r="5" spans="1:37" ht="22.5" customHeight="1" x14ac:dyDescent="0.25">
      <c r="A5" s="334"/>
      <c r="B5" s="334"/>
      <c r="C5" s="334"/>
      <c r="D5" s="334"/>
      <c r="E5" s="336"/>
      <c r="F5" s="336"/>
      <c r="G5" s="336"/>
      <c r="H5" s="364"/>
      <c r="I5" s="364"/>
      <c r="J5" s="364"/>
      <c r="K5" s="334"/>
      <c r="L5" s="365"/>
      <c r="M5" s="366"/>
      <c r="N5" s="368"/>
      <c r="O5" s="336"/>
      <c r="P5" s="336"/>
      <c r="Q5" s="336"/>
      <c r="R5" s="336"/>
      <c r="S5" s="336"/>
      <c r="T5" s="369"/>
      <c r="U5" s="369"/>
      <c r="V5" s="369"/>
    </row>
    <row r="6" spans="1:37" s="343" customFormat="1" ht="22.5" customHeight="1" x14ac:dyDescent="0.2">
      <c r="A6" s="364"/>
      <c r="B6" s="364"/>
      <c r="C6" s="364"/>
      <c r="D6" s="364"/>
      <c r="E6" s="370"/>
      <c r="F6" s="370"/>
      <c r="G6" s="336"/>
      <c r="H6" s="364"/>
      <c r="I6" s="364"/>
      <c r="J6" s="364"/>
      <c r="K6" s="367"/>
      <c r="L6" s="371"/>
      <c r="M6" s="366"/>
      <c r="N6" s="367"/>
      <c r="O6" s="370"/>
      <c r="P6" s="370"/>
      <c r="Q6" s="336"/>
      <c r="R6" s="336"/>
      <c r="S6" s="336"/>
      <c r="T6" s="364"/>
      <c r="U6" s="364"/>
      <c r="V6" s="364"/>
      <c r="W6" s="342"/>
      <c r="X6" s="342"/>
      <c r="Y6" s="342"/>
      <c r="Z6" s="342"/>
      <c r="AA6" s="342"/>
      <c r="AB6" s="342"/>
      <c r="AC6" s="342"/>
      <c r="AD6" s="342"/>
      <c r="AE6" s="342"/>
      <c r="AF6" s="342"/>
      <c r="AG6" s="342"/>
      <c r="AH6" s="342"/>
      <c r="AI6" s="342"/>
      <c r="AJ6" s="342"/>
      <c r="AK6" s="342"/>
    </row>
    <row r="7" spans="1:37" ht="22.5" customHeight="1" x14ac:dyDescent="0.2">
      <c r="A7" s="364"/>
      <c r="B7" s="364"/>
      <c r="C7" s="364"/>
      <c r="D7" s="364"/>
      <c r="E7" s="370"/>
      <c r="F7" s="370"/>
      <c r="G7" s="336"/>
      <c r="H7" s="364"/>
      <c r="I7" s="364"/>
      <c r="J7" s="364"/>
      <c r="K7" s="367"/>
      <c r="L7" s="365"/>
      <c r="M7" s="366"/>
      <c r="N7" s="367"/>
      <c r="O7" s="370"/>
      <c r="P7" s="370"/>
      <c r="Q7" s="336"/>
      <c r="R7" s="336"/>
      <c r="S7" s="336"/>
      <c r="T7" s="364"/>
      <c r="U7" s="364"/>
      <c r="V7" s="364"/>
    </row>
    <row r="8" spans="1:37" ht="22.5" customHeight="1" x14ac:dyDescent="0.2">
      <c r="A8" s="364"/>
      <c r="B8" s="364"/>
      <c r="C8" s="364"/>
      <c r="D8" s="364"/>
      <c r="E8" s="370"/>
      <c r="F8" s="370"/>
      <c r="G8" s="336"/>
      <c r="H8" s="334"/>
      <c r="I8" s="334"/>
      <c r="J8" s="334"/>
      <c r="K8" s="372"/>
      <c r="L8" s="336"/>
      <c r="M8" s="366"/>
      <c r="N8" s="367"/>
      <c r="O8" s="370"/>
      <c r="P8" s="370"/>
      <c r="Q8" s="336"/>
      <c r="R8" s="336"/>
      <c r="S8" s="336"/>
      <c r="T8" s="364"/>
      <c r="U8" s="364"/>
      <c r="V8" s="364"/>
    </row>
    <row r="9" spans="1:37" ht="22.5" customHeight="1" x14ac:dyDescent="0.2">
      <c r="A9" s="364"/>
      <c r="B9" s="364"/>
      <c r="C9" s="364"/>
      <c r="D9" s="364"/>
      <c r="E9" s="336"/>
      <c r="F9" s="336"/>
      <c r="G9" s="336"/>
      <c r="H9" s="364"/>
      <c r="I9" s="364"/>
      <c r="J9" s="364"/>
      <c r="K9" s="364"/>
      <c r="L9" s="365"/>
      <c r="M9" s="366"/>
      <c r="N9" s="364"/>
      <c r="O9" s="336"/>
      <c r="P9" s="336"/>
      <c r="Q9" s="336"/>
      <c r="R9" s="336"/>
      <c r="S9" s="336"/>
      <c r="T9" s="364"/>
      <c r="U9" s="364"/>
      <c r="V9" s="364"/>
    </row>
    <row r="10" spans="1:37" ht="22.5" customHeight="1" x14ac:dyDescent="0.2">
      <c r="A10" s="373"/>
      <c r="B10" s="373"/>
      <c r="C10" s="373"/>
      <c r="D10" s="373"/>
      <c r="E10" s="374"/>
      <c r="F10" s="374"/>
      <c r="G10" s="374"/>
      <c r="H10" s="373"/>
      <c r="I10" s="373"/>
      <c r="J10" s="373"/>
      <c r="K10" s="373"/>
      <c r="L10" s="371"/>
      <c r="M10" s="375"/>
      <c r="N10" s="373"/>
      <c r="O10" s="374"/>
      <c r="P10" s="374"/>
      <c r="Q10" s="374"/>
      <c r="R10" s="374"/>
      <c r="S10" s="374"/>
      <c r="T10" s="373"/>
      <c r="U10" s="373"/>
      <c r="V10" s="373"/>
    </row>
    <row r="11" spans="1:37" ht="22.5" customHeight="1" x14ac:dyDescent="0.2">
      <c r="A11" s="364"/>
      <c r="B11" s="364"/>
      <c r="C11" s="364"/>
      <c r="D11" s="364"/>
      <c r="E11" s="336"/>
      <c r="F11" s="336"/>
      <c r="G11" s="336"/>
      <c r="H11" s="364"/>
      <c r="I11" s="364"/>
      <c r="J11" s="364"/>
      <c r="K11" s="364"/>
      <c r="L11" s="365"/>
      <c r="M11" s="366"/>
      <c r="N11" s="364"/>
      <c r="O11" s="336"/>
      <c r="P11" s="336"/>
      <c r="Q11" s="336"/>
      <c r="R11" s="336"/>
      <c r="S11" s="336"/>
      <c r="T11" s="364"/>
      <c r="U11" s="364"/>
      <c r="V11" s="364"/>
    </row>
    <row r="12" spans="1:37" s="360" customFormat="1" ht="22.5" customHeight="1" x14ac:dyDescent="0.2">
      <c r="A12" s="373"/>
      <c r="B12" s="373"/>
      <c r="C12" s="373"/>
      <c r="D12" s="373"/>
      <c r="E12" s="376"/>
      <c r="F12" s="376"/>
      <c r="G12" s="374"/>
      <c r="H12" s="373"/>
      <c r="I12" s="373"/>
      <c r="J12" s="373"/>
      <c r="K12" s="377"/>
      <c r="L12" s="371"/>
      <c r="M12" s="375"/>
      <c r="N12" s="377"/>
      <c r="O12" s="376"/>
      <c r="P12" s="376"/>
      <c r="Q12" s="374"/>
      <c r="R12" s="374"/>
      <c r="S12" s="374"/>
      <c r="T12" s="373"/>
      <c r="U12" s="373"/>
      <c r="V12" s="373"/>
      <c r="W12" s="359"/>
      <c r="X12" s="359"/>
      <c r="Y12" s="359"/>
      <c r="Z12" s="359"/>
      <c r="AA12" s="359"/>
      <c r="AB12" s="359"/>
      <c r="AC12" s="359"/>
      <c r="AD12" s="359"/>
      <c r="AE12" s="359"/>
      <c r="AF12" s="359"/>
      <c r="AG12" s="359"/>
      <c r="AH12" s="359"/>
      <c r="AI12" s="359"/>
      <c r="AJ12" s="359"/>
      <c r="AK12" s="359"/>
    </row>
    <row r="13" spans="1:37" ht="22.5" customHeight="1" x14ac:dyDescent="0.2">
      <c r="A13" s="364"/>
      <c r="B13" s="364"/>
      <c r="C13" s="364"/>
      <c r="D13" s="364"/>
      <c r="E13" s="336"/>
      <c r="F13" s="336"/>
      <c r="G13" s="336"/>
      <c r="H13" s="364"/>
      <c r="I13" s="364"/>
      <c r="J13" s="364"/>
      <c r="K13" s="364"/>
      <c r="L13" s="365"/>
      <c r="M13" s="366"/>
      <c r="N13" s="364"/>
      <c r="O13" s="336"/>
      <c r="P13" s="336"/>
      <c r="Q13" s="336"/>
      <c r="R13" s="336"/>
      <c r="S13" s="336"/>
      <c r="T13" s="364"/>
      <c r="U13" s="364"/>
      <c r="V13" s="364"/>
    </row>
    <row r="14" spans="1:37" ht="22.5" customHeight="1" x14ac:dyDescent="0.2">
      <c r="A14" s="364"/>
      <c r="B14" s="364"/>
      <c r="C14" s="364"/>
      <c r="D14" s="364"/>
      <c r="E14" s="370"/>
      <c r="F14" s="370"/>
      <c r="G14" s="336"/>
      <c r="H14" s="364"/>
      <c r="I14" s="364"/>
      <c r="J14" s="364"/>
      <c r="K14" s="367"/>
      <c r="L14" s="365"/>
      <c r="M14" s="366"/>
      <c r="N14" s="367"/>
      <c r="O14" s="370"/>
      <c r="P14" s="370"/>
      <c r="Q14" s="336"/>
      <c r="R14" s="336"/>
      <c r="S14" s="336"/>
      <c r="T14" s="364"/>
      <c r="U14" s="364"/>
      <c r="V14" s="364"/>
    </row>
    <row r="15" spans="1:37" ht="22.5" customHeight="1" x14ac:dyDescent="0.2">
      <c r="A15" s="364"/>
      <c r="B15" s="364"/>
      <c r="C15" s="364"/>
      <c r="D15" s="364"/>
      <c r="E15" s="370"/>
      <c r="F15" s="370"/>
      <c r="G15" s="336"/>
      <c r="H15" s="364"/>
      <c r="I15" s="364"/>
      <c r="J15" s="364"/>
      <c r="K15" s="367"/>
      <c r="L15" s="365"/>
      <c r="M15" s="366"/>
      <c r="N15" s="367"/>
      <c r="O15" s="370"/>
      <c r="P15" s="370"/>
      <c r="Q15" s="336"/>
      <c r="R15" s="336"/>
      <c r="S15" s="336"/>
      <c r="T15" s="364"/>
      <c r="U15" s="364"/>
      <c r="V15" s="364"/>
    </row>
    <row r="16" spans="1:37" ht="22.5" customHeight="1" x14ac:dyDescent="0.2">
      <c r="A16" s="364"/>
      <c r="B16" s="364"/>
      <c r="C16" s="364"/>
      <c r="D16" s="364"/>
      <c r="E16" s="370"/>
      <c r="F16" s="370"/>
      <c r="G16" s="336"/>
      <c r="H16" s="364"/>
      <c r="I16" s="364"/>
      <c r="J16" s="364"/>
      <c r="K16" s="367"/>
      <c r="L16" s="365"/>
      <c r="M16" s="366"/>
      <c r="N16" s="367"/>
      <c r="O16" s="370"/>
      <c r="P16" s="370"/>
      <c r="Q16" s="336"/>
      <c r="R16" s="336"/>
      <c r="S16" s="336"/>
      <c r="T16" s="364"/>
      <c r="U16" s="364"/>
      <c r="V16" s="364"/>
    </row>
    <row r="17" spans="1:37" ht="22.5" customHeight="1" x14ac:dyDescent="0.2">
      <c r="A17" s="334"/>
      <c r="B17" s="334"/>
      <c r="C17" s="334"/>
      <c r="D17" s="334"/>
      <c r="E17" s="336"/>
      <c r="F17" s="336"/>
      <c r="G17" s="336"/>
      <c r="H17" s="334"/>
      <c r="I17" s="334"/>
      <c r="J17" s="334"/>
      <c r="K17" s="334"/>
      <c r="L17" s="336"/>
      <c r="M17" s="378"/>
      <c r="N17" s="334"/>
      <c r="O17" s="336"/>
      <c r="P17" s="336"/>
      <c r="Q17" s="336"/>
      <c r="R17" s="336"/>
      <c r="S17" s="336"/>
      <c r="T17" s="334"/>
      <c r="U17" s="334"/>
      <c r="V17" s="334"/>
      <c r="W17" s="362"/>
      <c r="X17" s="362"/>
      <c r="Y17" s="362"/>
      <c r="Z17" s="362"/>
      <c r="AA17" s="362"/>
      <c r="AB17" s="362"/>
      <c r="AC17" s="362"/>
      <c r="AD17" s="362"/>
      <c r="AE17" s="362"/>
      <c r="AF17" s="362"/>
      <c r="AG17" s="362"/>
      <c r="AH17" s="362"/>
      <c r="AI17" s="362"/>
      <c r="AJ17" s="362"/>
      <c r="AK17" s="362"/>
    </row>
    <row r="18" spans="1:37" ht="22.5" customHeight="1" x14ac:dyDescent="0.2">
      <c r="A18" s="364"/>
      <c r="B18" s="364"/>
      <c r="C18" s="364"/>
      <c r="D18" s="364"/>
      <c r="E18" s="370"/>
      <c r="F18" s="370"/>
      <c r="G18" s="336"/>
      <c r="H18" s="334"/>
      <c r="I18" s="334"/>
      <c r="J18" s="334"/>
      <c r="K18" s="372"/>
      <c r="L18" s="365"/>
      <c r="M18" s="366"/>
      <c r="N18" s="367"/>
      <c r="O18" s="370"/>
      <c r="P18" s="370"/>
      <c r="Q18" s="336"/>
      <c r="R18" s="336"/>
      <c r="S18" s="336"/>
      <c r="T18" s="364"/>
      <c r="U18" s="364"/>
      <c r="V18" s="364"/>
    </row>
    <row r="19" spans="1:37" ht="22.5" customHeight="1" x14ac:dyDescent="0.2">
      <c r="A19" s="364"/>
      <c r="B19" s="364"/>
      <c r="C19" s="364"/>
      <c r="D19" s="364"/>
      <c r="E19" s="336"/>
      <c r="F19" s="336"/>
      <c r="G19" s="336"/>
      <c r="H19" s="364"/>
      <c r="I19" s="364"/>
      <c r="J19" s="364"/>
      <c r="K19" s="364"/>
      <c r="L19" s="365"/>
      <c r="M19" s="366"/>
      <c r="N19" s="364"/>
      <c r="O19" s="336"/>
      <c r="P19" s="336"/>
      <c r="Q19" s="336"/>
      <c r="R19" s="336"/>
      <c r="S19" s="336"/>
      <c r="T19" s="364"/>
      <c r="U19" s="364"/>
      <c r="V19" s="364"/>
    </row>
    <row r="20" spans="1:37" ht="22.5" customHeight="1" x14ac:dyDescent="0.2">
      <c r="A20" s="364"/>
      <c r="B20" s="364"/>
      <c r="C20" s="364"/>
      <c r="D20" s="364"/>
      <c r="E20" s="336"/>
      <c r="F20" s="336"/>
      <c r="G20" s="336"/>
      <c r="H20" s="364"/>
      <c r="I20" s="364"/>
      <c r="J20" s="364"/>
      <c r="K20" s="364"/>
      <c r="L20" s="365"/>
      <c r="M20" s="366"/>
      <c r="N20" s="364"/>
      <c r="O20" s="336"/>
      <c r="P20" s="336"/>
      <c r="Q20" s="336"/>
      <c r="R20" s="336"/>
      <c r="S20" s="336"/>
      <c r="T20" s="364"/>
      <c r="U20" s="364"/>
      <c r="V20" s="364"/>
    </row>
    <row r="21" spans="1:37" ht="22.5" customHeight="1" x14ac:dyDescent="0.2">
      <c r="A21" s="364"/>
      <c r="B21" s="364"/>
      <c r="C21" s="364"/>
      <c r="D21" s="364"/>
      <c r="E21" s="336"/>
      <c r="F21" s="336"/>
      <c r="G21" s="336"/>
      <c r="H21" s="364"/>
      <c r="I21" s="364"/>
      <c r="J21" s="364"/>
      <c r="K21" s="364"/>
      <c r="L21" s="365"/>
      <c r="M21" s="366"/>
      <c r="N21" s="364"/>
      <c r="O21" s="336"/>
      <c r="P21" s="336"/>
      <c r="Q21" s="336"/>
      <c r="R21" s="336"/>
      <c r="S21" s="336"/>
      <c r="T21" s="364"/>
      <c r="U21" s="364"/>
      <c r="V21" s="364"/>
    </row>
    <row r="22" spans="1:37" ht="22.5" customHeight="1" x14ac:dyDescent="0.2">
      <c r="A22" s="364"/>
      <c r="B22" s="364"/>
      <c r="C22" s="364"/>
      <c r="D22" s="364"/>
      <c r="E22" s="336"/>
      <c r="F22" s="336"/>
      <c r="G22" s="336"/>
      <c r="H22" s="364"/>
      <c r="I22" s="364"/>
      <c r="J22" s="364"/>
      <c r="K22" s="364"/>
      <c r="L22" s="365"/>
      <c r="M22" s="366"/>
      <c r="N22" s="364"/>
      <c r="O22" s="336"/>
      <c r="P22" s="336"/>
      <c r="Q22" s="336"/>
      <c r="R22" s="336"/>
      <c r="S22" s="336"/>
      <c r="T22" s="367"/>
      <c r="U22" s="364"/>
      <c r="V22" s="364"/>
    </row>
    <row r="23" spans="1:37" ht="22.5" customHeight="1" x14ac:dyDescent="0.2">
      <c r="A23" s="364"/>
      <c r="B23" s="364"/>
      <c r="C23" s="364"/>
      <c r="D23" s="364"/>
      <c r="E23" s="336"/>
      <c r="F23" s="336"/>
      <c r="G23" s="336"/>
      <c r="H23" s="364"/>
      <c r="I23" s="364"/>
      <c r="J23" s="364"/>
      <c r="K23" s="364"/>
      <c r="L23" s="365"/>
      <c r="M23" s="366"/>
      <c r="N23" s="364"/>
      <c r="O23" s="336"/>
      <c r="P23" s="336"/>
      <c r="Q23" s="336"/>
      <c r="R23" s="336"/>
      <c r="S23" s="336"/>
      <c r="T23" s="367"/>
      <c r="U23" s="364"/>
      <c r="V23" s="364"/>
    </row>
    <row r="24" spans="1:37" ht="22.5" customHeight="1" x14ac:dyDescent="0.2">
      <c r="A24" s="364"/>
      <c r="B24" s="364"/>
      <c r="C24" s="364"/>
      <c r="D24" s="364"/>
      <c r="E24" s="336"/>
      <c r="F24" s="336"/>
      <c r="G24" s="336"/>
      <c r="H24" s="334"/>
      <c r="I24" s="334"/>
      <c r="J24" s="334"/>
      <c r="K24" s="372"/>
      <c r="L24" s="336"/>
      <c r="M24" s="366"/>
      <c r="N24" s="364"/>
      <c r="O24" s="336"/>
      <c r="P24" s="336"/>
      <c r="Q24" s="336"/>
      <c r="R24" s="336"/>
      <c r="S24" s="336"/>
      <c r="T24" s="364"/>
      <c r="U24" s="364"/>
      <c r="V24" s="367"/>
    </row>
    <row r="25" spans="1:37" ht="22.5" customHeight="1" x14ac:dyDescent="0.2">
      <c r="A25" s="364"/>
      <c r="B25" s="364"/>
      <c r="C25" s="364"/>
      <c r="D25" s="364"/>
      <c r="E25" s="370"/>
      <c r="F25" s="370"/>
      <c r="G25" s="336"/>
      <c r="H25" s="334"/>
      <c r="I25" s="334"/>
      <c r="J25" s="334"/>
      <c r="K25" s="372"/>
      <c r="L25" s="336"/>
      <c r="M25" s="366"/>
      <c r="N25" s="367"/>
      <c r="O25" s="370"/>
      <c r="P25" s="370"/>
      <c r="Q25" s="336"/>
      <c r="R25" s="336"/>
      <c r="S25" s="336"/>
      <c r="T25" s="367"/>
      <c r="U25" s="364"/>
      <c r="V25" s="367"/>
    </row>
    <row r="26" spans="1:37" ht="22.5" customHeight="1" x14ac:dyDescent="0.2">
      <c r="A26" s="364"/>
      <c r="B26" s="364"/>
      <c r="C26" s="364"/>
      <c r="D26" s="364"/>
      <c r="E26" s="370"/>
      <c r="F26" s="370"/>
      <c r="G26" s="336"/>
      <c r="H26" s="364"/>
      <c r="I26" s="364"/>
      <c r="J26" s="364"/>
      <c r="K26" s="367"/>
      <c r="L26" s="365"/>
      <c r="M26" s="366"/>
      <c r="N26" s="367"/>
      <c r="O26" s="370"/>
      <c r="P26" s="370"/>
      <c r="Q26" s="336"/>
      <c r="R26" s="336"/>
      <c r="S26" s="336"/>
      <c r="T26" s="367"/>
      <c r="U26" s="364"/>
      <c r="V26" s="367"/>
    </row>
    <row r="27" spans="1:37" ht="22.5" customHeight="1" x14ac:dyDescent="0.2">
      <c r="A27" s="364"/>
      <c r="B27" s="364"/>
      <c r="C27" s="364"/>
      <c r="D27" s="364"/>
      <c r="E27" s="336"/>
      <c r="F27" s="336"/>
      <c r="G27" s="336"/>
      <c r="H27" s="334"/>
      <c r="I27" s="334"/>
      <c r="J27" s="334"/>
      <c r="K27" s="372"/>
      <c r="L27" s="336"/>
      <c r="M27" s="366"/>
      <c r="N27" s="364"/>
      <c r="O27" s="336"/>
      <c r="P27" s="336"/>
      <c r="Q27" s="336"/>
      <c r="R27" s="336"/>
      <c r="S27" s="336"/>
      <c r="T27" s="364"/>
      <c r="U27" s="364"/>
      <c r="V27" s="364"/>
    </row>
    <row r="28" spans="1:37" ht="22.5" customHeight="1" x14ac:dyDescent="0.2">
      <c r="A28" s="364"/>
      <c r="B28" s="364"/>
      <c r="C28" s="364"/>
      <c r="D28" s="334"/>
      <c r="E28" s="336"/>
      <c r="F28" s="336"/>
      <c r="G28" s="336"/>
      <c r="H28" s="364"/>
      <c r="I28" s="364"/>
      <c r="J28" s="364"/>
      <c r="K28" s="364"/>
      <c r="L28" s="365"/>
      <c r="M28" s="366"/>
      <c r="N28" s="364"/>
      <c r="O28" s="336"/>
      <c r="P28" s="336"/>
      <c r="Q28" s="336"/>
      <c r="R28" s="336"/>
      <c r="S28" s="336"/>
      <c r="T28" s="367"/>
      <c r="U28" s="367"/>
      <c r="V28" s="367"/>
    </row>
    <row r="29" spans="1:37" ht="22.5" customHeight="1" x14ac:dyDescent="0.2">
      <c r="A29" s="364"/>
      <c r="B29" s="364"/>
      <c r="C29" s="364"/>
      <c r="D29" s="364"/>
      <c r="E29" s="336"/>
      <c r="F29" s="336"/>
      <c r="G29" s="336"/>
      <c r="H29" s="364"/>
      <c r="I29" s="364"/>
      <c r="J29" s="364"/>
      <c r="K29" s="364"/>
      <c r="L29" s="365"/>
      <c r="M29" s="366"/>
      <c r="N29" s="364"/>
      <c r="O29" s="336"/>
      <c r="P29" s="336"/>
      <c r="Q29" s="336"/>
      <c r="R29" s="336"/>
      <c r="S29" s="336"/>
      <c r="T29" s="367"/>
      <c r="U29" s="367"/>
      <c r="V29" s="367"/>
    </row>
    <row r="30" spans="1:37" ht="22.5" customHeight="1" x14ac:dyDescent="0.2">
      <c r="A30" s="364"/>
      <c r="B30" s="364"/>
      <c r="C30" s="367"/>
      <c r="D30" s="367"/>
      <c r="E30" s="336"/>
      <c r="F30" s="379"/>
      <c r="G30" s="336"/>
      <c r="H30" s="364"/>
      <c r="I30" s="364"/>
      <c r="J30" s="364"/>
      <c r="K30" s="367"/>
      <c r="L30" s="365"/>
      <c r="M30" s="366"/>
      <c r="N30" s="367"/>
      <c r="O30" s="336"/>
      <c r="P30" s="379"/>
      <c r="Q30" s="336"/>
      <c r="R30" s="336"/>
      <c r="S30" s="336"/>
      <c r="T30" s="367"/>
      <c r="U30" s="367"/>
      <c r="V30" s="367"/>
    </row>
    <row r="31" spans="1:37" ht="22.5" customHeight="1" x14ac:dyDescent="0.2">
      <c r="A31" s="364"/>
      <c r="B31" s="364"/>
      <c r="C31" s="364"/>
      <c r="D31" s="364"/>
      <c r="E31" s="336"/>
      <c r="F31" s="336"/>
      <c r="G31" s="336"/>
      <c r="H31" s="364"/>
      <c r="I31" s="364"/>
      <c r="J31" s="364"/>
      <c r="K31" s="364"/>
      <c r="L31" s="365"/>
      <c r="M31" s="366"/>
      <c r="N31" s="364"/>
      <c r="O31" s="336"/>
      <c r="P31" s="336"/>
      <c r="Q31" s="336"/>
      <c r="R31" s="336"/>
      <c r="S31" s="336"/>
      <c r="T31" s="364"/>
      <c r="U31" s="364"/>
      <c r="V31" s="364"/>
    </row>
    <row r="32" spans="1:37" ht="22.5" customHeight="1" x14ac:dyDescent="0.2">
      <c r="A32" s="364"/>
      <c r="B32" s="364"/>
      <c r="C32" s="364"/>
      <c r="D32" s="364"/>
      <c r="E32" s="336"/>
      <c r="F32" s="336"/>
      <c r="G32" s="336"/>
      <c r="H32" s="334"/>
      <c r="I32" s="334"/>
      <c r="J32" s="334"/>
      <c r="K32" s="372"/>
      <c r="L32" s="336"/>
      <c r="M32" s="366"/>
      <c r="N32" s="364"/>
      <c r="O32" s="336"/>
      <c r="P32" s="336"/>
      <c r="Q32" s="336"/>
      <c r="R32" s="336"/>
      <c r="S32" s="336"/>
      <c r="T32" s="364"/>
      <c r="U32" s="364"/>
      <c r="V32" s="364"/>
    </row>
    <row r="33" spans="1:37" ht="22.5" customHeight="1" x14ac:dyDescent="0.2">
      <c r="A33" s="364"/>
      <c r="B33" s="364"/>
      <c r="C33" s="364"/>
      <c r="D33" s="364"/>
      <c r="E33" s="336"/>
      <c r="F33" s="336"/>
      <c r="G33" s="336"/>
      <c r="H33" s="364"/>
      <c r="I33" s="364"/>
      <c r="J33" s="364"/>
      <c r="K33" s="364"/>
      <c r="L33" s="365"/>
      <c r="M33" s="366"/>
      <c r="N33" s="364"/>
      <c r="O33" s="336"/>
      <c r="P33" s="336"/>
      <c r="Q33" s="336"/>
      <c r="R33" s="336"/>
      <c r="S33" s="336"/>
      <c r="T33" s="364"/>
      <c r="U33" s="364"/>
      <c r="V33" s="364"/>
    </row>
    <row r="34" spans="1:37" ht="22.5" customHeight="1" x14ac:dyDescent="0.2">
      <c r="A34" s="364"/>
      <c r="B34" s="364"/>
      <c r="C34" s="364"/>
      <c r="D34" s="364"/>
      <c r="E34" s="336"/>
      <c r="F34" s="336"/>
      <c r="G34" s="336"/>
      <c r="H34" s="334"/>
      <c r="I34" s="334"/>
      <c r="J34" s="334"/>
      <c r="K34" s="372"/>
      <c r="L34" s="336"/>
      <c r="M34" s="366"/>
      <c r="N34" s="364"/>
      <c r="O34" s="336"/>
      <c r="P34" s="336"/>
      <c r="Q34" s="336"/>
      <c r="R34" s="336"/>
      <c r="S34" s="336"/>
      <c r="T34" s="364"/>
      <c r="U34" s="364"/>
      <c r="V34" s="364"/>
    </row>
    <row r="35" spans="1:37" ht="22.5" customHeight="1" x14ac:dyDescent="0.2">
      <c r="A35" s="364"/>
      <c r="B35" s="364"/>
      <c r="C35" s="364"/>
      <c r="D35" s="364"/>
      <c r="E35" s="370"/>
      <c r="F35" s="370"/>
      <c r="G35" s="336"/>
      <c r="H35" s="364"/>
      <c r="I35" s="364"/>
      <c r="J35" s="364"/>
      <c r="K35" s="367"/>
      <c r="L35" s="365"/>
      <c r="M35" s="366"/>
      <c r="N35" s="367"/>
      <c r="O35" s="370"/>
      <c r="P35" s="370"/>
      <c r="Q35" s="336"/>
      <c r="R35" s="336"/>
      <c r="S35" s="336"/>
      <c r="T35" s="367"/>
      <c r="U35" s="367"/>
      <c r="V35" s="367"/>
    </row>
    <row r="36" spans="1:37" ht="22.5" customHeight="1" x14ac:dyDescent="0.2">
      <c r="A36" s="364"/>
      <c r="B36" s="364"/>
      <c r="C36" s="364"/>
      <c r="D36" s="364"/>
      <c r="E36" s="336"/>
      <c r="F36" s="336"/>
      <c r="G36" s="336"/>
      <c r="H36" s="364"/>
      <c r="I36" s="364"/>
      <c r="J36" s="364"/>
      <c r="K36" s="364"/>
      <c r="L36" s="365"/>
      <c r="M36" s="366"/>
      <c r="N36" s="364"/>
      <c r="O36" s="336"/>
      <c r="P36" s="336"/>
      <c r="Q36" s="336"/>
      <c r="R36" s="336"/>
      <c r="S36" s="336"/>
      <c r="T36" s="364"/>
      <c r="U36" s="364"/>
      <c r="V36" s="364"/>
    </row>
    <row r="37" spans="1:37" s="339" customFormat="1" ht="22.5" customHeight="1" x14ac:dyDescent="0.2">
      <c r="A37" s="364"/>
      <c r="B37" s="364"/>
      <c r="C37" s="380"/>
      <c r="D37" s="381"/>
      <c r="E37" s="336"/>
      <c r="F37" s="379"/>
      <c r="G37" s="336"/>
      <c r="H37" s="364"/>
      <c r="I37" s="364"/>
      <c r="J37" s="364"/>
      <c r="K37" s="381"/>
      <c r="L37" s="365"/>
      <c r="M37" s="366"/>
      <c r="N37" s="364"/>
      <c r="O37" s="336"/>
      <c r="P37" s="379"/>
      <c r="Q37" s="336"/>
      <c r="R37" s="336"/>
      <c r="S37" s="336"/>
      <c r="T37" s="364"/>
      <c r="U37" s="364"/>
      <c r="V37" s="364"/>
      <c r="W37" s="338"/>
      <c r="X37" s="338"/>
      <c r="Y37" s="338"/>
      <c r="Z37" s="338"/>
      <c r="AA37" s="338"/>
      <c r="AB37" s="338"/>
      <c r="AC37" s="338"/>
      <c r="AD37" s="338"/>
      <c r="AE37" s="338"/>
      <c r="AF37" s="338"/>
      <c r="AG37" s="338"/>
      <c r="AH37" s="338"/>
      <c r="AI37" s="338"/>
      <c r="AJ37" s="338"/>
      <c r="AK37" s="338"/>
    </row>
    <row r="38" spans="1:37" ht="22.5" customHeight="1" x14ac:dyDescent="0.2">
      <c r="A38" s="382"/>
      <c r="B38" s="383"/>
      <c r="C38" s="384"/>
      <c r="D38" s="384"/>
      <c r="E38" s="382"/>
      <c r="F38" s="382"/>
      <c r="G38" s="382"/>
      <c r="H38" s="382"/>
      <c r="I38" s="382"/>
      <c r="J38" s="382"/>
      <c r="K38" s="339"/>
      <c r="L38" s="383"/>
      <c r="M38" s="384"/>
      <c r="N38" s="383"/>
      <c r="O38" s="339"/>
      <c r="P38" s="339"/>
      <c r="Q38" s="339"/>
      <c r="R38" s="339"/>
      <c r="S38" s="339"/>
      <c r="T38" s="338"/>
      <c r="U38" s="338"/>
      <c r="V38" s="338"/>
    </row>
  </sheetData>
  <mergeCells count="1">
    <mergeCell ref="A1:V2"/>
  </mergeCells>
  <dataValidations count="2">
    <dataValidation type="list" allowBlank="1" showInputMessage="1" showErrorMessage="1" sqref="T21">
      <formula1>strateji</formula1>
    </dataValidation>
    <dataValidation type="list" allowBlank="1" showInputMessage="1" showErrorMessage="1" sqref="D24:D25 D6:D11 D13 D29">
      <formula1>Açıklıklar</formula1>
    </dataValidation>
  </dataValidations>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'[2]Tehdit ve Risk Türü'!#REF!</xm:f>
          </x14:formula1>
          <xm:sqref>C27:C29 C20:C25 L35:L37 L11 L9 L13:L17 L4:L5 L7 L19:L23 L26 L28:L31 L33 D21:D27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B23" sqref="B23"/>
    </sheetView>
  </sheetViews>
  <sheetFormatPr defaultRowHeight="15" x14ac:dyDescent="0.2"/>
  <cols>
    <col min="1" max="1" width="10.85546875" style="147" customWidth="1"/>
    <col min="2" max="2" width="63.5703125" customWidth="1"/>
    <col min="3" max="3" width="23.28515625" customWidth="1"/>
    <col min="4" max="5" width="50.7109375" style="148" customWidth="1"/>
    <col min="6" max="6" width="43.42578125" style="148" customWidth="1"/>
    <col min="7" max="7" width="34.28515625" style="148" customWidth="1"/>
    <col min="8" max="8" width="26.140625" customWidth="1"/>
    <col min="9" max="9" width="23.28515625" customWidth="1"/>
    <col min="10" max="10" width="29.28515625" customWidth="1"/>
    <col min="11" max="11" width="39.140625" style="72" customWidth="1"/>
    <col min="12" max="12" width="17.7109375" style="72" customWidth="1"/>
    <col min="13" max="13" width="9.7109375" style="49" customWidth="1"/>
    <col min="14" max="14" width="16.140625" style="49" customWidth="1"/>
    <col min="15" max="15" width="41.28515625" style="73" customWidth="1"/>
    <col min="16" max="16" width="9.42578125" style="49" hidden="1" customWidth="1"/>
    <col min="17" max="17" width="9.5703125" style="49" hidden="1" customWidth="1"/>
    <col min="18" max="20" width="0" style="49" hidden="1" customWidth="1"/>
    <col min="21" max="21" width="10.42578125" style="49" hidden="1" customWidth="1"/>
    <col min="22" max="22" width="21.5703125" style="49" hidden="1" customWidth="1"/>
    <col min="23" max="23" width="10.7109375" style="49" hidden="1" customWidth="1"/>
    <col min="24" max="24" width="11" style="49" customWidth="1"/>
    <col min="25" max="25" width="18.42578125" style="49" customWidth="1"/>
    <col min="26" max="26" width="21" style="49" customWidth="1"/>
  </cols>
  <sheetData>
    <row r="1" spans="1:26" ht="23.25" x14ac:dyDescent="0.2">
      <c r="A1" s="361"/>
      <c r="B1" s="584" t="s">
        <v>1232</v>
      </c>
      <c r="C1" s="584"/>
      <c r="D1" s="584"/>
      <c r="E1" s="584"/>
      <c r="F1" s="584"/>
      <c r="G1" s="584"/>
      <c r="H1" s="584"/>
      <c r="I1" s="584"/>
      <c r="J1" s="584"/>
      <c r="K1" s="584"/>
      <c r="Y1" s="310"/>
    </row>
    <row r="2" spans="1:26" s="311" customFormat="1" ht="15.75" x14ac:dyDescent="0.2">
      <c r="A2" s="353" t="s">
        <v>475</v>
      </c>
      <c r="B2" s="354"/>
      <c r="C2" s="355" t="s">
        <v>476</v>
      </c>
      <c r="D2" s="349"/>
      <c r="E2" s="349"/>
      <c r="F2" s="349" t="s">
        <v>990</v>
      </c>
      <c r="G2" s="350"/>
      <c r="H2" s="351"/>
      <c r="I2" s="351"/>
      <c r="J2" s="351"/>
      <c r="K2" s="352"/>
      <c r="L2" s="72"/>
      <c r="M2" s="49"/>
      <c r="N2" s="49"/>
      <c r="O2" s="73"/>
      <c r="P2" s="49"/>
      <c r="Q2" s="49"/>
      <c r="R2" s="49"/>
      <c r="S2" s="49"/>
      <c r="T2" s="49"/>
      <c r="U2" s="49"/>
      <c r="V2" s="49"/>
      <c r="W2" s="49"/>
      <c r="X2" s="49"/>
      <c r="Y2" s="49"/>
      <c r="Z2" s="49"/>
    </row>
    <row r="3" spans="1:26" s="318" customFormat="1" ht="31.5" x14ac:dyDescent="0.2">
      <c r="A3" s="356" t="s">
        <v>868</v>
      </c>
      <c r="B3" s="356" t="s">
        <v>1226</v>
      </c>
      <c r="C3" s="356" t="s">
        <v>103</v>
      </c>
      <c r="D3" s="356" t="s">
        <v>960</v>
      </c>
      <c r="E3" s="356" t="s">
        <v>1234</v>
      </c>
      <c r="F3" s="356" t="s">
        <v>1231</v>
      </c>
      <c r="G3" s="356" t="s">
        <v>270</v>
      </c>
      <c r="H3" s="356" t="s">
        <v>1228</v>
      </c>
      <c r="I3" s="356" t="s">
        <v>1229</v>
      </c>
      <c r="J3" s="356" t="s">
        <v>1227</v>
      </c>
      <c r="K3" s="356" t="s">
        <v>1230</v>
      </c>
      <c r="L3" s="315"/>
      <c r="M3" s="316"/>
      <c r="N3" s="316"/>
      <c r="O3" s="317"/>
      <c r="P3" s="316"/>
      <c r="Q3" s="316"/>
      <c r="R3" s="316"/>
      <c r="S3" s="316"/>
      <c r="T3" s="316"/>
      <c r="U3" s="316"/>
      <c r="V3" s="316"/>
      <c r="W3" s="316"/>
      <c r="X3" s="316"/>
      <c r="Y3" s="316"/>
      <c r="Z3" s="316"/>
    </row>
    <row r="4" spans="1:26" s="318" customFormat="1" ht="31.5" x14ac:dyDescent="0.2">
      <c r="A4" s="414" t="s">
        <v>1259</v>
      </c>
      <c r="B4" s="415" t="s">
        <v>1249</v>
      </c>
      <c r="C4" s="415" t="s">
        <v>1250</v>
      </c>
      <c r="D4" s="416" t="s">
        <v>1260</v>
      </c>
      <c r="E4" s="416" t="s">
        <v>1261</v>
      </c>
      <c r="F4" s="417"/>
      <c r="G4" s="414" t="s">
        <v>1258</v>
      </c>
      <c r="H4" s="414"/>
      <c r="I4" s="414"/>
      <c r="J4" s="414"/>
      <c r="K4" s="414"/>
      <c r="L4" s="315"/>
      <c r="M4" s="316"/>
      <c r="N4" s="316"/>
      <c r="O4" s="317"/>
      <c r="P4" s="316"/>
      <c r="Q4" s="316"/>
      <c r="R4" s="316"/>
      <c r="S4" s="316"/>
      <c r="T4" s="316"/>
      <c r="U4" s="316"/>
      <c r="V4" s="316"/>
      <c r="W4" s="316"/>
      <c r="X4" s="316"/>
      <c r="Y4" s="316"/>
      <c r="Z4" s="316"/>
    </row>
    <row r="5" spans="1:26" s="318" customFormat="1" ht="15.75" x14ac:dyDescent="0.2">
      <c r="A5" s="376"/>
      <c r="B5" s="364"/>
      <c r="C5" s="364"/>
      <c r="D5" s="391"/>
      <c r="E5" s="391"/>
      <c r="F5" s="392"/>
      <c r="G5" s="392"/>
      <c r="H5" s="376"/>
      <c r="I5" s="376"/>
      <c r="J5" s="376"/>
      <c r="K5" s="376"/>
      <c r="L5" s="315"/>
      <c r="M5" s="316"/>
      <c r="N5" s="316"/>
      <c r="O5" s="317"/>
      <c r="P5" s="316"/>
      <c r="Q5" s="316"/>
      <c r="R5" s="316"/>
      <c r="S5" s="316"/>
      <c r="T5" s="316"/>
      <c r="U5" s="316"/>
      <c r="V5" s="316"/>
      <c r="W5" s="316"/>
      <c r="X5" s="316"/>
      <c r="Y5" s="316"/>
      <c r="Z5" s="316"/>
    </row>
    <row r="6" spans="1:26" s="318" customFormat="1" ht="15.75" x14ac:dyDescent="0.2">
      <c r="A6" s="376"/>
      <c r="B6" s="364"/>
      <c r="C6" s="364"/>
      <c r="D6" s="391"/>
      <c r="E6" s="391"/>
      <c r="F6" s="392"/>
      <c r="G6" s="392"/>
      <c r="H6" s="376"/>
      <c r="I6" s="376"/>
      <c r="J6" s="376"/>
      <c r="K6" s="376"/>
      <c r="L6" s="315"/>
      <c r="M6" s="316"/>
      <c r="N6" s="316"/>
      <c r="O6" s="317"/>
      <c r="P6" s="316"/>
      <c r="Q6" s="316"/>
      <c r="R6" s="316"/>
      <c r="S6" s="316"/>
      <c r="T6" s="316"/>
      <c r="U6" s="316"/>
      <c r="V6" s="316"/>
      <c r="W6" s="316"/>
      <c r="X6" s="316"/>
      <c r="Y6" s="316"/>
      <c r="Z6" s="316"/>
    </row>
    <row r="7" spans="1:26" s="318" customFormat="1" ht="15.75" x14ac:dyDescent="0.2">
      <c r="A7" s="376"/>
      <c r="B7" s="391"/>
      <c r="C7" s="364"/>
      <c r="D7" s="391"/>
      <c r="E7" s="391"/>
      <c r="F7" s="392"/>
      <c r="G7" s="392"/>
      <c r="H7" s="376"/>
      <c r="I7" s="376"/>
      <c r="J7" s="376"/>
      <c r="K7" s="376"/>
      <c r="L7" s="315"/>
      <c r="M7" s="316"/>
      <c r="N7" s="316"/>
      <c r="O7" s="317"/>
      <c r="P7" s="316"/>
      <c r="Q7" s="316"/>
      <c r="R7" s="316"/>
      <c r="S7" s="316"/>
      <c r="T7" s="316"/>
      <c r="U7" s="316"/>
      <c r="V7" s="316"/>
      <c r="W7" s="316"/>
      <c r="X7" s="316"/>
      <c r="Y7" s="316"/>
      <c r="Z7" s="316"/>
    </row>
    <row r="8" spans="1:26" x14ac:dyDescent="0.2">
      <c r="A8" s="393"/>
      <c r="B8" s="394"/>
      <c r="C8" s="395"/>
      <c r="D8" s="396"/>
      <c r="E8" s="396"/>
      <c r="F8" s="396"/>
      <c r="G8" s="397"/>
      <c r="H8" s="393"/>
      <c r="I8" s="393"/>
      <c r="J8" s="393"/>
      <c r="K8" s="398"/>
    </row>
    <row r="9" spans="1:26" s="318" customFormat="1" ht="15.75" x14ac:dyDescent="0.2">
      <c r="A9" s="376"/>
      <c r="B9" s="364"/>
      <c r="C9" s="364"/>
      <c r="D9" s="391"/>
      <c r="E9" s="391"/>
      <c r="F9" s="392"/>
      <c r="G9" s="392"/>
      <c r="H9" s="376"/>
      <c r="I9" s="376"/>
      <c r="J9" s="376"/>
      <c r="K9" s="376"/>
      <c r="L9" s="315"/>
      <c r="M9" s="316"/>
      <c r="N9" s="316"/>
      <c r="O9" s="317"/>
      <c r="P9" s="316"/>
      <c r="Q9" s="316"/>
      <c r="R9" s="316"/>
      <c r="S9" s="316"/>
      <c r="T9" s="316"/>
      <c r="U9" s="316"/>
      <c r="V9" s="316"/>
      <c r="W9" s="316"/>
      <c r="X9" s="316"/>
      <c r="Y9" s="316"/>
      <c r="Z9" s="316"/>
    </row>
    <row r="10" spans="1:26" ht="15.75" x14ac:dyDescent="0.2">
      <c r="A10" s="399"/>
      <c r="B10" s="400"/>
      <c r="C10" s="373"/>
      <c r="D10" s="377"/>
      <c r="E10" s="377"/>
      <c r="F10" s="377"/>
      <c r="G10" s="377"/>
      <c r="H10" s="377"/>
      <c r="I10" s="377"/>
      <c r="J10" s="377"/>
      <c r="K10" s="377"/>
    </row>
    <row r="11" spans="1:26" ht="12.75" x14ac:dyDescent="0.2">
      <c r="A11" s="146"/>
      <c r="B11" s="146"/>
      <c r="C11" s="146"/>
      <c r="D11" s="146"/>
      <c r="E11" s="146"/>
      <c r="F11" s="146"/>
      <c r="G11" s="146"/>
      <c r="H11" s="146"/>
      <c r="I11" s="146"/>
      <c r="J11" s="146"/>
    </row>
    <row r="12" spans="1:26" ht="12.75" x14ac:dyDescent="0.2">
      <c r="A12" s="146"/>
      <c r="B12" s="146"/>
      <c r="C12" s="146"/>
      <c r="D12" s="146"/>
      <c r="E12" s="146"/>
      <c r="F12" s="146"/>
      <c r="G12" s="146"/>
      <c r="H12" s="146"/>
      <c r="I12" s="146"/>
      <c r="J12" s="146"/>
    </row>
    <row r="13" spans="1:26" ht="12.75" x14ac:dyDescent="0.2">
      <c r="A13" s="146"/>
      <c r="B13" s="146"/>
      <c r="C13" s="146"/>
      <c r="D13" s="146"/>
      <c r="E13" s="146"/>
      <c r="F13" s="146"/>
      <c r="G13" s="146"/>
      <c r="H13" s="146"/>
      <c r="I13" s="146"/>
      <c r="J13" s="146"/>
    </row>
    <row r="14" spans="1:26" ht="12.75" x14ac:dyDescent="0.2">
      <c r="A14" s="146"/>
      <c r="B14" s="146"/>
      <c r="C14" s="146"/>
      <c r="D14" s="146"/>
      <c r="E14" s="146"/>
      <c r="F14" s="146"/>
      <c r="G14" s="146"/>
      <c r="H14" s="146"/>
      <c r="I14" s="146"/>
      <c r="J14" s="146"/>
    </row>
    <row r="15" spans="1:26" ht="12.75" x14ac:dyDescent="0.2">
      <c r="A15" s="146"/>
      <c r="B15" s="146"/>
      <c r="C15" s="146"/>
      <c r="D15" s="146"/>
      <c r="E15" s="146"/>
      <c r="F15" s="146"/>
      <c r="G15" s="146"/>
      <c r="H15" s="146"/>
      <c r="I15" s="146"/>
      <c r="J15" s="146"/>
    </row>
    <row r="16" spans="1:26" ht="12.75" x14ac:dyDescent="0.2">
      <c r="A16" s="146"/>
      <c r="B16" s="146"/>
      <c r="C16" s="146"/>
      <c r="D16" s="146"/>
      <c r="E16" s="146"/>
      <c r="F16" s="146"/>
      <c r="G16" s="146"/>
      <c r="H16" s="146"/>
      <c r="I16" s="146"/>
      <c r="J16" s="146"/>
    </row>
    <row r="17" spans="1:26" ht="12.75" x14ac:dyDescent="0.2">
      <c r="A17" s="146"/>
      <c r="B17" s="146"/>
      <c r="C17" s="146"/>
      <c r="D17" s="146"/>
      <c r="E17" s="146"/>
      <c r="F17" s="146"/>
      <c r="G17" s="146"/>
      <c r="H17" s="146"/>
      <c r="I17" s="146"/>
      <c r="J17" s="146"/>
    </row>
    <row r="18" spans="1:26" ht="12.75" x14ac:dyDescent="0.2">
      <c r="A18" s="146"/>
      <c r="B18" s="146"/>
      <c r="C18" s="146"/>
      <c r="D18" s="146"/>
      <c r="E18" s="146"/>
      <c r="F18" s="146"/>
      <c r="G18" s="146"/>
      <c r="H18" s="146"/>
      <c r="I18" s="146"/>
      <c r="J18" s="146"/>
    </row>
    <row r="19" spans="1:26" ht="12.75" x14ac:dyDescent="0.2">
      <c r="A19" s="146"/>
      <c r="B19" s="146"/>
      <c r="C19" s="146"/>
      <c r="D19" s="146"/>
      <c r="E19" s="146"/>
      <c r="F19" s="146"/>
      <c r="G19" s="146"/>
      <c r="H19" s="146"/>
      <c r="I19" s="146"/>
      <c r="J19" s="146"/>
      <c r="K19"/>
      <c r="L19"/>
      <c r="M19"/>
      <c r="N19"/>
      <c r="O19"/>
      <c r="P19"/>
      <c r="Q19"/>
      <c r="R19"/>
      <c r="S19"/>
      <c r="T19"/>
      <c r="U19"/>
      <c r="V19"/>
      <c r="W19"/>
      <c r="X19"/>
      <c r="Y19"/>
      <c r="Z19"/>
    </row>
    <row r="20" spans="1:26" ht="12.75" x14ac:dyDescent="0.2">
      <c r="A20" s="146"/>
      <c r="B20" s="146"/>
      <c r="C20" s="146"/>
      <c r="D20" s="146"/>
      <c r="E20" s="146"/>
      <c r="F20" s="146"/>
      <c r="G20" s="146"/>
      <c r="H20" s="146"/>
      <c r="I20" s="146"/>
      <c r="J20" s="146"/>
      <c r="K20"/>
      <c r="L20"/>
      <c r="M20"/>
      <c r="N20"/>
      <c r="O20"/>
      <c r="P20"/>
      <c r="Q20"/>
      <c r="R20"/>
      <c r="S20"/>
      <c r="T20"/>
      <c r="U20"/>
      <c r="V20"/>
      <c r="W20"/>
      <c r="X20"/>
      <c r="Y20"/>
      <c r="Z20"/>
    </row>
    <row r="21" spans="1:26" ht="12.75" x14ac:dyDescent="0.2">
      <c r="A21" s="146"/>
      <c r="B21" s="146"/>
      <c r="C21" s="146"/>
      <c r="D21" s="146"/>
      <c r="E21" s="146"/>
      <c r="F21" s="146"/>
      <c r="G21" s="146"/>
      <c r="H21" s="146"/>
      <c r="I21" s="146"/>
      <c r="J21" s="146"/>
      <c r="K21"/>
      <c r="L21"/>
      <c r="M21"/>
      <c r="N21"/>
      <c r="O21"/>
      <c r="P21"/>
      <c r="Q21"/>
      <c r="R21"/>
      <c r="S21"/>
      <c r="T21"/>
      <c r="U21"/>
      <c r="V21"/>
      <c r="W21"/>
      <c r="X21"/>
      <c r="Y21"/>
      <c r="Z21"/>
    </row>
    <row r="22" spans="1:26" ht="12.75" x14ac:dyDescent="0.2">
      <c r="A22" s="146"/>
      <c r="B22" s="146"/>
      <c r="C22" s="146"/>
      <c r="D22" s="146"/>
      <c r="E22" s="146"/>
      <c r="F22" s="146"/>
      <c r="G22" s="146"/>
      <c r="H22" s="146"/>
      <c r="I22" s="146"/>
      <c r="J22" s="146"/>
      <c r="K22"/>
      <c r="L22"/>
      <c r="M22"/>
      <c r="N22"/>
      <c r="O22"/>
      <c r="P22"/>
      <c r="Q22"/>
      <c r="R22"/>
      <c r="S22"/>
      <c r="T22"/>
      <c r="U22"/>
      <c r="V22"/>
      <c r="W22"/>
      <c r="X22"/>
      <c r="Y22"/>
      <c r="Z22"/>
    </row>
    <row r="23" spans="1:26" ht="12.75" x14ac:dyDescent="0.2">
      <c r="A23" s="146"/>
      <c r="B23" s="146"/>
      <c r="C23" s="146"/>
      <c r="D23" s="146"/>
      <c r="E23" s="146"/>
      <c r="F23" s="146"/>
      <c r="G23" s="146"/>
      <c r="H23" s="146"/>
      <c r="I23" s="146"/>
      <c r="J23" s="146"/>
      <c r="K23"/>
      <c r="L23"/>
      <c r="M23"/>
      <c r="N23"/>
      <c r="O23"/>
      <c r="P23"/>
      <c r="Q23"/>
      <c r="R23"/>
      <c r="S23"/>
      <c r="T23"/>
      <c r="U23"/>
      <c r="V23"/>
      <c r="W23"/>
      <c r="X23"/>
      <c r="Y23"/>
      <c r="Z23"/>
    </row>
    <row r="24" spans="1:26" ht="12.75" x14ac:dyDescent="0.2">
      <c r="A24" s="146"/>
      <c r="B24" s="146"/>
      <c r="C24" s="146"/>
      <c r="D24" s="146"/>
      <c r="E24" s="146"/>
      <c r="F24" s="146"/>
      <c r="G24" s="146"/>
      <c r="H24" s="146"/>
      <c r="I24" s="146"/>
      <c r="J24" s="146"/>
      <c r="K24"/>
      <c r="L24"/>
      <c r="M24"/>
      <c r="N24"/>
      <c r="O24"/>
      <c r="P24"/>
      <c r="Q24"/>
      <c r="R24"/>
      <c r="S24"/>
      <c r="T24"/>
      <c r="U24"/>
      <c r="V24"/>
      <c r="W24"/>
      <c r="X24"/>
      <c r="Y24"/>
      <c r="Z24"/>
    </row>
    <row r="25" spans="1:26" ht="12.75" x14ac:dyDescent="0.2">
      <c r="A25" s="146"/>
      <c r="B25" s="146"/>
      <c r="C25" s="146"/>
      <c r="D25" s="146"/>
      <c r="E25" s="146"/>
      <c r="F25" s="146"/>
      <c r="G25" s="146"/>
      <c r="H25" s="146"/>
      <c r="I25" s="146"/>
      <c r="J25" s="146"/>
      <c r="K25"/>
      <c r="L25"/>
      <c r="M25"/>
      <c r="N25"/>
      <c r="O25"/>
      <c r="P25"/>
      <c r="Q25"/>
      <c r="R25"/>
      <c r="S25"/>
      <c r="T25"/>
      <c r="U25"/>
      <c r="V25"/>
      <c r="W25"/>
      <c r="X25"/>
      <c r="Y25"/>
      <c r="Z25"/>
    </row>
    <row r="26" spans="1:26" ht="12.75" x14ac:dyDescent="0.2">
      <c r="A26" s="146"/>
      <c r="B26" s="146"/>
      <c r="C26" s="146"/>
      <c r="D26" s="146"/>
      <c r="E26" s="146"/>
      <c r="F26" s="146"/>
      <c r="G26" s="146"/>
      <c r="H26" s="146"/>
      <c r="I26" s="146"/>
      <c r="J26" s="146"/>
      <c r="K26"/>
      <c r="L26"/>
      <c r="M26"/>
      <c r="N26"/>
      <c r="O26"/>
      <c r="P26"/>
      <c r="Q26"/>
      <c r="R26"/>
      <c r="S26"/>
      <c r="T26"/>
      <c r="U26"/>
      <c r="V26"/>
      <c r="W26"/>
      <c r="X26"/>
      <c r="Y26"/>
      <c r="Z26"/>
    </row>
    <row r="27" spans="1:26" ht="12.75" x14ac:dyDescent="0.2">
      <c r="A27" s="146"/>
      <c r="B27" s="146"/>
      <c r="C27" s="146"/>
      <c r="D27" s="146"/>
      <c r="E27" s="146"/>
      <c r="F27" s="146"/>
      <c r="G27" s="146"/>
      <c r="H27" s="146"/>
      <c r="I27" s="146"/>
      <c r="J27" s="146"/>
      <c r="K27"/>
      <c r="L27"/>
      <c r="M27"/>
      <c r="N27"/>
      <c r="O27"/>
      <c r="P27"/>
      <c r="Q27"/>
      <c r="R27"/>
      <c r="S27"/>
      <c r="T27"/>
      <c r="U27"/>
      <c r="V27"/>
      <c r="W27"/>
      <c r="X27"/>
      <c r="Y27"/>
      <c r="Z27"/>
    </row>
    <row r="28" spans="1:26" ht="12.75" x14ac:dyDescent="0.2">
      <c r="A28" s="146"/>
      <c r="B28" s="146"/>
      <c r="C28" s="146"/>
      <c r="D28" s="146"/>
      <c r="E28" s="146"/>
      <c r="F28" s="146"/>
      <c r="G28" s="146"/>
      <c r="H28" s="146"/>
      <c r="I28" s="146"/>
      <c r="J28" s="146"/>
      <c r="K28"/>
      <c r="L28"/>
      <c r="M28"/>
      <c r="N28"/>
      <c r="O28"/>
      <c r="P28"/>
      <c r="Q28"/>
      <c r="R28"/>
      <c r="S28"/>
      <c r="T28"/>
      <c r="U28"/>
      <c r="V28"/>
      <c r="W28"/>
      <c r="X28"/>
      <c r="Y28"/>
      <c r="Z28"/>
    </row>
    <row r="29" spans="1:26" ht="12.75" x14ac:dyDescent="0.2">
      <c r="A29" s="146"/>
      <c r="B29" s="146"/>
      <c r="C29" s="146"/>
      <c r="D29" s="146"/>
      <c r="E29" s="146"/>
      <c r="F29" s="146"/>
      <c r="G29" s="146"/>
      <c r="H29" s="146"/>
      <c r="I29" s="146"/>
      <c r="J29" s="146"/>
      <c r="K29"/>
      <c r="L29"/>
      <c r="M29"/>
      <c r="N29"/>
      <c r="O29"/>
      <c r="P29"/>
      <c r="Q29"/>
      <c r="R29"/>
      <c r="S29"/>
      <c r="T29"/>
      <c r="U29"/>
      <c r="V29"/>
      <c r="W29"/>
      <c r="X29"/>
      <c r="Y29"/>
      <c r="Z29"/>
    </row>
    <row r="30" spans="1:26" ht="12.75" x14ac:dyDescent="0.2">
      <c r="A30" s="146"/>
      <c r="B30" s="146"/>
      <c r="C30" s="146"/>
      <c r="D30" s="146"/>
      <c r="E30" s="146"/>
      <c r="F30" s="146"/>
      <c r="G30" s="146"/>
      <c r="H30" s="146"/>
      <c r="I30" s="146"/>
      <c r="J30" s="146"/>
      <c r="K30"/>
      <c r="L30"/>
      <c r="M30"/>
      <c r="N30"/>
      <c r="O30"/>
      <c r="P30"/>
      <c r="Q30"/>
      <c r="R30"/>
      <c r="S30"/>
      <c r="T30"/>
      <c r="U30"/>
      <c r="V30"/>
      <c r="W30"/>
      <c r="X30"/>
      <c r="Y30"/>
      <c r="Z30"/>
    </row>
    <row r="31" spans="1:26" ht="12.75" x14ac:dyDescent="0.2">
      <c r="A31" s="146"/>
      <c r="B31" s="146"/>
      <c r="C31" s="146"/>
      <c r="D31" s="146"/>
      <c r="E31" s="146"/>
      <c r="F31" s="146"/>
      <c r="G31" s="146"/>
      <c r="H31" s="146"/>
      <c r="I31" s="146"/>
      <c r="J31" s="146"/>
      <c r="K31"/>
      <c r="L31"/>
      <c r="M31"/>
      <c r="N31"/>
      <c r="O31"/>
      <c r="P31"/>
      <c r="Q31"/>
      <c r="R31"/>
      <c r="S31"/>
      <c r="T31"/>
      <c r="U31"/>
      <c r="V31"/>
      <c r="W31"/>
      <c r="X31"/>
      <c r="Y31"/>
      <c r="Z31"/>
    </row>
    <row r="32" spans="1:26" ht="12.75" x14ac:dyDescent="0.2">
      <c r="A32" s="146"/>
      <c r="B32" s="146"/>
      <c r="C32" s="146"/>
      <c r="D32" s="146"/>
      <c r="E32" s="146"/>
      <c r="F32" s="146"/>
      <c r="G32" s="146"/>
      <c r="H32" s="146"/>
      <c r="I32" s="146"/>
      <c r="J32" s="146"/>
      <c r="K32"/>
      <c r="L32"/>
      <c r="M32"/>
      <c r="N32"/>
      <c r="O32"/>
      <c r="P32"/>
      <c r="Q32"/>
      <c r="R32"/>
      <c r="S32"/>
      <c r="T32"/>
      <c r="U32"/>
      <c r="V32"/>
      <c r="W32"/>
      <c r="X32"/>
      <c r="Y32"/>
      <c r="Z32"/>
    </row>
    <row r="33" spans="1:26" ht="12.75" x14ac:dyDescent="0.2">
      <c r="A33" s="146"/>
      <c r="B33" s="146"/>
      <c r="C33" s="146"/>
      <c r="D33" s="146"/>
      <c r="E33" s="146"/>
      <c r="F33" s="146"/>
      <c r="G33" s="146"/>
      <c r="H33" s="146"/>
      <c r="I33" s="146"/>
      <c r="J33" s="146"/>
      <c r="K33"/>
      <c r="L33"/>
      <c r="M33"/>
      <c r="N33"/>
      <c r="O33"/>
      <c r="P33"/>
      <c r="Q33"/>
      <c r="R33"/>
      <c r="S33"/>
      <c r="T33"/>
      <c r="U33"/>
      <c r="V33"/>
      <c r="W33"/>
      <c r="X33"/>
      <c r="Y33"/>
      <c r="Z33"/>
    </row>
    <row r="34" spans="1:26" ht="12.75" x14ac:dyDescent="0.2">
      <c r="A34" s="146"/>
      <c r="B34" s="146"/>
      <c r="C34" s="146"/>
      <c r="D34" s="146"/>
      <c r="E34" s="146"/>
      <c r="F34" s="146"/>
      <c r="G34" s="146"/>
      <c r="H34" s="146"/>
      <c r="I34" s="146"/>
      <c r="J34" s="146"/>
      <c r="K34"/>
      <c r="L34"/>
      <c r="M34"/>
      <c r="N34"/>
      <c r="O34"/>
      <c r="P34"/>
      <c r="Q34"/>
      <c r="R34"/>
      <c r="S34"/>
      <c r="T34"/>
      <c r="U34"/>
      <c r="V34"/>
      <c r="W34"/>
      <c r="X34"/>
      <c r="Y34"/>
      <c r="Z34"/>
    </row>
    <row r="35" spans="1:26" ht="12.75" x14ac:dyDescent="0.2">
      <c r="A35" s="146"/>
      <c r="B35" s="146"/>
      <c r="C35" s="146"/>
      <c r="D35" s="146"/>
      <c r="E35" s="146"/>
      <c r="F35" s="146"/>
      <c r="G35" s="146"/>
      <c r="H35" s="146"/>
      <c r="I35" s="146"/>
      <c r="J35" s="146"/>
      <c r="K35"/>
      <c r="L35"/>
      <c r="M35"/>
      <c r="N35"/>
      <c r="O35"/>
      <c r="P35"/>
      <c r="Q35"/>
      <c r="R35"/>
      <c r="S35"/>
      <c r="T35"/>
      <c r="U35"/>
      <c r="V35"/>
      <c r="W35"/>
      <c r="X35"/>
      <c r="Y35"/>
      <c r="Z35"/>
    </row>
    <row r="36" spans="1:26" ht="12.75" x14ac:dyDescent="0.2">
      <c r="A36" s="146"/>
      <c r="B36" s="146"/>
      <c r="C36" s="146"/>
      <c r="D36" s="146"/>
      <c r="E36" s="146"/>
      <c r="F36" s="146"/>
      <c r="G36" s="146"/>
      <c r="H36" s="146"/>
      <c r="I36" s="146"/>
      <c r="J36" s="146"/>
      <c r="K36"/>
      <c r="L36"/>
      <c r="M36"/>
      <c r="N36"/>
      <c r="O36"/>
      <c r="P36"/>
      <c r="Q36"/>
      <c r="R36"/>
      <c r="S36"/>
      <c r="T36"/>
      <c r="U36"/>
      <c r="V36"/>
      <c r="W36"/>
      <c r="X36"/>
      <c r="Y36"/>
      <c r="Z36"/>
    </row>
    <row r="37" spans="1:26" ht="12.75" x14ac:dyDescent="0.2">
      <c r="A37" s="146"/>
      <c r="B37" s="146"/>
      <c r="C37" s="146"/>
      <c r="D37" s="146"/>
      <c r="E37" s="146"/>
      <c r="F37" s="146"/>
      <c r="G37" s="146"/>
      <c r="H37" s="146"/>
      <c r="I37" s="146"/>
      <c r="J37" s="146"/>
      <c r="K37"/>
      <c r="L37"/>
      <c r="M37"/>
      <c r="N37"/>
      <c r="O37"/>
      <c r="P37"/>
      <c r="Q37"/>
      <c r="R37"/>
      <c r="S37"/>
      <c r="T37"/>
      <c r="U37"/>
      <c r="V37"/>
      <c r="W37"/>
      <c r="X37"/>
      <c r="Y37"/>
      <c r="Z37"/>
    </row>
    <row r="38" spans="1:26" ht="12.75" x14ac:dyDescent="0.2">
      <c r="A38" s="146"/>
      <c r="B38" s="146"/>
      <c r="C38" s="146"/>
      <c r="D38" s="146"/>
      <c r="E38" s="146"/>
      <c r="F38" s="146"/>
      <c r="G38" s="146"/>
      <c r="H38" s="146"/>
      <c r="I38" s="146"/>
      <c r="J38" s="146"/>
      <c r="K38"/>
      <c r="L38"/>
      <c r="M38"/>
      <c r="N38"/>
      <c r="O38"/>
      <c r="P38"/>
      <c r="Q38"/>
      <c r="R38"/>
      <c r="S38"/>
      <c r="T38"/>
      <c r="U38"/>
      <c r="V38"/>
      <c r="W38"/>
      <c r="X38"/>
      <c r="Y38"/>
      <c r="Z38"/>
    </row>
    <row r="39" spans="1:26" ht="12.75" x14ac:dyDescent="0.2">
      <c r="A39" s="146"/>
      <c r="B39" s="146"/>
      <c r="C39" s="146"/>
      <c r="D39" s="146"/>
      <c r="E39" s="146"/>
      <c r="F39" s="146"/>
      <c r="G39" s="146"/>
      <c r="H39" s="146"/>
      <c r="I39" s="146"/>
      <c r="J39" s="146"/>
      <c r="K39"/>
      <c r="L39"/>
      <c r="M39"/>
      <c r="N39"/>
      <c r="O39"/>
      <c r="P39"/>
      <c r="Q39"/>
      <c r="R39"/>
      <c r="S39"/>
      <c r="T39"/>
      <c r="U39"/>
      <c r="V39"/>
      <c r="W39"/>
      <c r="X39"/>
      <c r="Y39"/>
      <c r="Z39"/>
    </row>
    <row r="40" spans="1:26" ht="12.75" x14ac:dyDescent="0.2">
      <c r="A40" s="146"/>
      <c r="B40" s="146"/>
      <c r="C40" s="146"/>
      <c r="D40" s="146"/>
      <c r="E40" s="146"/>
      <c r="F40" s="146"/>
      <c r="G40" s="146"/>
      <c r="H40" s="146"/>
      <c r="I40" s="146"/>
      <c r="J40" s="146"/>
      <c r="K40"/>
      <c r="L40"/>
      <c r="M40"/>
      <c r="N40"/>
      <c r="O40"/>
      <c r="P40"/>
      <c r="Q40"/>
      <c r="R40"/>
      <c r="S40"/>
      <c r="T40"/>
      <c r="U40"/>
      <c r="V40"/>
      <c r="W40"/>
      <c r="X40"/>
      <c r="Y40"/>
      <c r="Z40"/>
    </row>
    <row r="41" spans="1:26" ht="12.75" x14ac:dyDescent="0.2">
      <c r="A41" s="146"/>
      <c r="B41" s="146"/>
      <c r="C41" s="146"/>
      <c r="D41" s="146"/>
      <c r="E41" s="146"/>
      <c r="F41" s="146"/>
      <c r="G41" s="146"/>
      <c r="H41" s="146"/>
      <c r="I41" s="146"/>
      <c r="J41" s="146"/>
      <c r="K41"/>
      <c r="L41"/>
      <c r="M41"/>
      <c r="N41"/>
      <c r="O41"/>
      <c r="P41"/>
      <c r="Q41"/>
      <c r="R41"/>
      <c r="S41"/>
      <c r="T41"/>
      <c r="U41"/>
      <c r="V41"/>
      <c r="W41"/>
      <c r="X41"/>
      <c r="Y41"/>
      <c r="Z41"/>
    </row>
    <row r="42" spans="1:26" ht="12.75" x14ac:dyDescent="0.2">
      <c r="A42" s="146"/>
      <c r="B42" s="146"/>
      <c r="C42" s="146"/>
      <c r="D42" s="146"/>
      <c r="E42" s="146"/>
      <c r="F42" s="146"/>
      <c r="G42" s="146"/>
      <c r="H42" s="146"/>
      <c r="I42" s="146"/>
      <c r="J42" s="146"/>
      <c r="K42"/>
      <c r="L42"/>
      <c r="M42"/>
      <c r="N42"/>
      <c r="O42"/>
      <c r="P42"/>
      <c r="Q42"/>
      <c r="R42"/>
      <c r="S42"/>
      <c r="T42"/>
      <c r="U42"/>
      <c r="V42"/>
      <c r="W42"/>
      <c r="X42"/>
      <c r="Y42"/>
      <c r="Z42"/>
    </row>
    <row r="43" spans="1:26" ht="12.75" x14ac:dyDescent="0.2">
      <c r="A43" s="146"/>
      <c r="B43" s="146"/>
      <c r="C43" s="146"/>
      <c r="D43" s="146"/>
      <c r="E43" s="146"/>
      <c r="F43" s="146"/>
      <c r="G43" s="146"/>
      <c r="H43" s="146"/>
      <c r="I43" s="146"/>
      <c r="J43" s="146"/>
      <c r="K43"/>
      <c r="L43"/>
      <c r="M43"/>
      <c r="N43"/>
      <c r="O43"/>
      <c r="P43"/>
      <c r="Q43"/>
      <c r="R43"/>
      <c r="S43"/>
      <c r="T43"/>
      <c r="U43"/>
      <c r="V43"/>
      <c r="W43"/>
      <c r="X43"/>
      <c r="Y43"/>
      <c r="Z43"/>
    </row>
    <row r="44" spans="1:26" ht="12.75" x14ac:dyDescent="0.2">
      <c r="A44" s="146"/>
      <c r="B44" s="146"/>
      <c r="C44" s="146"/>
      <c r="D44" s="146"/>
      <c r="E44" s="146"/>
      <c r="F44" s="146"/>
      <c r="G44" s="146"/>
      <c r="H44" s="146"/>
      <c r="I44" s="146"/>
      <c r="J44" s="146"/>
      <c r="K44"/>
      <c r="L44"/>
      <c r="M44"/>
      <c r="N44"/>
      <c r="O44"/>
      <c r="P44"/>
      <c r="Q44"/>
      <c r="R44"/>
      <c r="S44"/>
      <c r="T44"/>
      <c r="U44"/>
      <c r="V44"/>
      <c r="W44"/>
      <c r="X44"/>
      <c r="Y44"/>
      <c r="Z44"/>
    </row>
    <row r="45" spans="1:26" ht="12.75" x14ac:dyDescent="0.2">
      <c r="A45" s="146"/>
      <c r="B45" s="146"/>
      <c r="C45" s="146"/>
      <c r="D45" s="146"/>
      <c r="E45" s="146"/>
      <c r="F45" s="146"/>
      <c r="G45" s="146"/>
      <c r="H45" s="146"/>
      <c r="I45" s="146"/>
      <c r="J45" s="146"/>
      <c r="K45"/>
      <c r="L45"/>
      <c r="M45"/>
      <c r="N45"/>
      <c r="O45"/>
      <c r="P45"/>
      <c r="Q45"/>
      <c r="R45"/>
      <c r="S45"/>
      <c r="T45"/>
      <c r="U45"/>
      <c r="V45"/>
      <c r="W45"/>
      <c r="X45"/>
      <c r="Y45"/>
      <c r="Z45"/>
    </row>
    <row r="46" spans="1:26" ht="12.75" x14ac:dyDescent="0.2">
      <c r="A46" s="146"/>
      <c r="B46" s="146"/>
      <c r="C46" s="146"/>
      <c r="D46" s="146"/>
      <c r="E46" s="146"/>
      <c r="F46" s="146"/>
      <c r="G46" s="146"/>
      <c r="H46" s="146"/>
      <c r="I46" s="146"/>
      <c r="J46" s="146"/>
      <c r="K46"/>
      <c r="L46"/>
      <c r="M46"/>
      <c r="N46"/>
      <c r="O46"/>
      <c r="P46"/>
      <c r="Q46"/>
      <c r="R46"/>
      <c r="S46"/>
      <c r="T46"/>
      <c r="U46"/>
      <c r="V46"/>
      <c r="W46"/>
      <c r="X46"/>
      <c r="Y46"/>
      <c r="Z46"/>
    </row>
    <row r="47" spans="1:26" ht="12.75" x14ac:dyDescent="0.2">
      <c r="A47" s="146"/>
      <c r="B47" s="146"/>
      <c r="C47" s="146"/>
      <c r="D47" s="146"/>
      <c r="E47" s="146"/>
      <c r="F47" s="146"/>
      <c r="G47" s="146"/>
      <c r="H47" s="146"/>
      <c r="I47" s="146"/>
      <c r="J47" s="146"/>
      <c r="K47"/>
      <c r="L47"/>
      <c r="M47"/>
      <c r="N47"/>
      <c r="O47"/>
      <c r="P47"/>
      <c r="Q47"/>
      <c r="R47"/>
      <c r="S47"/>
      <c r="T47"/>
      <c r="U47"/>
      <c r="V47"/>
      <c r="W47"/>
      <c r="X47"/>
      <c r="Y47"/>
      <c r="Z47"/>
    </row>
    <row r="48" spans="1:26" ht="12.75" x14ac:dyDescent="0.2">
      <c r="A48" s="146"/>
      <c r="B48" s="146"/>
      <c r="C48" s="146"/>
      <c r="D48" s="146"/>
      <c r="E48" s="146"/>
      <c r="F48" s="146"/>
      <c r="G48" s="146"/>
      <c r="H48" s="146"/>
      <c r="I48" s="146"/>
      <c r="J48" s="146"/>
      <c r="K48"/>
      <c r="L48"/>
      <c r="M48"/>
      <c r="N48"/>
      <c r="O48"/>
      <c r="P48"/>
      <c r="Q48"/>
      <c r="R48"/>
      <c r="S48"/>
      <c r="T48"/>
      <c r="U48"/>
      <c r="V48"/>
      <c r="W48"/>
      <c r="X48"/>
      <c r="Y48"/>
      <c r="Z48"/>
    </row>
    <row r="49" spans="1:26" ht="12.75" x14ac:dyDescent="0.2">
      <c r="A49" s="146"/>
      <c r="B49" s="146"/>
      <c r="C49" s="146"/>
      <c r="D49" s="146"/>
      <c r="E49" s="146"/>
      <c r="F49" s="146"/>
      <c r="G49" s="146"/>
      <c r="H49" s="146"/>
      <c r="I49" s="146"/>
      <c r="J49" s="146"/>
      <c r="K49"/>
      <c r="L49"/>
      <c r="M49"/>
      <c r="N49"/>
      <c r="O49"/>
      <c r="P49"/>
      <c r="Q49"/>
      <c r="R49"/>
      <c r="S49"/>
      <c r="T49"/>
      <c r="U49"/>
      <c r="V49"/>
      <c r="W49"/>
      <c r="X49"/>
      <c r="Y49"/>
      <c r="Z49"/>
    </row>
    <row r="50" spans="1:26" ht="12.75" x14ac:dyDescent="0.2">
      <c r="A50" s="146"/>
      <c r="B50" s="146"/>
      <c r="C50" s="146"/>
      <c r="D50" s="146"/>
      <c r="E50" s="146"/>
      <c r="F50" s="146"/>
      <c r="G50" s="146"/>
      <c r="H50" s="146"/>
      <c r="I50" s="146"/>
      <c r="J50" s="146"/>
      <c r="K50"/>
      <c r="L50"/>
      <c r="M50"/>
      <c r="N50"/>
      <c r="O50"/>
      <c r="P50"/>
      <c r="Q50"/>
      <c r="R50"/>
      <c r="S50"/>
      <c r="T50"/>
      <c r="U50"/>
      <c r="V50"/>
      <c r="W50"/>
      <c r="X50"/>
      <c r="Y50"/>
      <c r="Z50"/>
    </row>
    <row r="51" spans="1:26" ht="12.75" x14ac:dyDescent="0.2">
      <c r="A51" s="146"/>
      <c r="B51" s="146"/>
      <c r="C51" s="146"/>
      <c r="D51" s="146"/>
      <c r="E51" s="146"/>
      <c r="F51" s="146"/>
      <c r="G51" s="146"/>
      <c r="H51" s="146"/>
      <c r="I51" s="146"/>
      <c r="J51" s="146"/>
      <c r="K51"/>
      <c r="L51"/>
      <c r="M51"/>
      <c r="N51"/>
      <c r="O51"/>
      <c r="P51"/>
      <c r="Q51"/>
      <c r="R51"/>
      <c r="S51"/>
      <c r="T51"/>
      <c r="U51"/>
      <c r="V51"/>
      <c r="W51"/>
      <c r="X51"/>
      <c r="Y51"/>
      <c r="Z51"/>
    </row>
    <row r="52" spans="1:26" ht="12.75" x14ac:dyDescent="0.2">
      <c r="A52" s="146"/>
      <c r="B52" s="146"/>
      <c r="C52" s="146"/>
      <c r="D52" s="146"/>
      <c r="E52" s="146"/>
      <c r="F52" s="146"/>
      <c r="G52" s="146"/>
      <c r="H52" s="146"/>
      <c r="I52" s="146"/>
      <c r="J52" s="146"/>
      <c r="K52"/>
      <c r="L52"/>
      <c r="M52"/>
      <c r="N52"/>
      <c r="O52"/>
      <c r="P52"/>
      <c r="Q52"/>
      <c r="R52"/>
      <c r="S52"/>
      <c r="T52"/>
      <c r="U52"/>
      <c r="V52"/>
      <c r="W52"/>
      <c r="X52"/>
      <c r="Y52"/>
      <c r="Z52"/>
    </row>
    <row r="53" spans="1:26" ht="12.75" x14ac:dyDescent="0.2">
      <c r="A53" s="146"/>
      <c r="B53" s="146"/>
      <c r="C53" s="146"/>
      <c r="D53" s="146"/>
      <c r="E53" s="146"/>
      <c r="F53" s="146"/>
      <c r="G53" s="146"/>
      <c r="H53" s="146"/>
      <c r="I53" s="146"/>
      <c r="J53" s="146"/>
      <c r="K53"/>
      <c r="L53"/>
      <c r="M53"/>
      <c r="N53"/>
      <c r="O53"/>
      <c r="P53"/>
      <c r="Q53"/>
      <c r="R53"/>
      <c r="S53"/>
      <c r="T53"/>
      <c r="U53"/>
      <c r="V53"/>
      <c r="W53"/>
      <c r="X53"/>
      <c r="Y53"/>
      <c r="Z53"/>
    </row>
    <row r="54" spans="1:26" ht="12.75" x14ac:dyDescent="0.2">
      <c r="A54" s="146"/>
      <c r="B54" s="146"/>
      <c r="C54" s="146"/>
      <c r="D54" s="146"/>
      <c r="E54" s="146"/>
      <c r="F54" s="146"/>
      <c r="G54" s="146"/>
      <c r="H54" s="146"/>
      <c r="I54" s="146"/>
      <c r="J54" s="146"/>
      <c r="K54"/>
      <c r="L54"/>
      <c r="M54"/>
      <c r="N54"/>
      <c r="O54"/>
      <c r="P54"/>
      <c r="Q54"/>
      <c r="R54"/>
      <c r="S54"/>
      <c r="T54"/>
      <c r="U54"/>
      <c r="V54"/>
      <c r="W54"/>
      <c r="X54"/>
      <c r="Y54"/>
      <c r="Z54"/>
    </row>
    <row r="55" spans="1:26" ht="12.75" x14ac:dyDescent="0.2">
      <c r="A55" s="146"/>
      <c r="B55" s="146"/>
      <c r="C55" s="146"/>
      <c r="D55" s="146"/>
      <c r="E55" s="146"/>
      <c r="F55" s="146"/>
      <c r="G55" s="146"/>
      <c r="H55" s="146"/>
      <c r="I55" s="146"/>
      <c r="J55" s="146"/>
      <c r="K55"/>
      <c r="L55"/>
      <c r="M55"/>
      <c r="N55"/>
      <c r="O55"/>
      <c r="P55"/>
      <c r="Q55"/>
      <c r="R55"/>
      <c r="S55"/>
      <c r="T55"/>
      <c r="U55"/>
      <c r="V55"/>
      <c r="W55"/>
      <c r="X55"/>
      <c r="Y55"/>
      <c r="Z55"/>
    </row>
    <row r="56" spans="1:26" ht="12.75" x14ac:dyDescent="0.2">
      <c r="A56" s="146"/>
      <c r="B56" s="146"/>
      <c r="C56" s="146"/>
      <c r="D56" s="146"/>
      <c r="E56" s="146"/>
      <c r="F56" s="146"/>
      <c r="G56" s="146"/>
      <c r="H56" s="146"/>
      <c r="I56" s="146"/>
      <c r="J56" s="146"/>
      <c r="K56"/>
      <c r="L56"/>
      <c r="M56"/>
      <c r="N56"/>
      <c r="O56"/>
      <c r="P56"/>
      <c r="Q56"/>
      <c r="R56"/>
      <c r="S56"/>
      <c r="T56"/>
      <c r="U56"/>
      <c r="V56"/>
      <c r="W56"/>
      <c r="X56"/>
      <c r="Y56"/>
      <c r="Z56"/>
    </row>
    <row r="57" spans="1:26" ht="12.75" x14ac:dyDescent="0.2">
      <c r="A57" s="146"/>
      <c r="B57" s="146"/>
      <c r="C57" s="146"/>
      <c r="D57" s="146"/>
      <c r="E57" s="146"/>
      <c r="F57" s="146"/>
      <c r="G57" s="146"/>
      <c r="H57" s="146"/>
      <c r="I57" s="146"/>
      <c r="J57" s="146"/>
      <c r="K57"/>
      <c r="L57"/>
      <c r="M57"/>
      <c r="N57"/>
      <c r="O57"/>
      <c r="P57"/>
      <c r="Q57"/>
      <c r="R57"/>
      <c r="S57"/>
      <c r="T57"/>
      <c r="U57"/>
      <c r="V57"/>
      <c r="W57"/>
      <c r="X57"/>
      <c r="Y57"/>
      <c r="Z57"/>
    </row>
    <row r="58" spans="1:26" ht="12.75" x14ac:dyDescent="0.2">
      <c r="A58" s="146"/>
      <c r="B58" s="146"/>
      <c r="C58" s="146"/>
      <c r="D58" s="146"/>
      <c r="E58" s="146"/>
      <c r="F58" s="146"/>
      <c r="G58" s="146"/>
      <c r="H58" s="146"/>
      <c r="I58" s="146"/>
      <c r="J58" s="146"/>
      <c r="K58"/>
      <c r="L58"/>
      <c r="M58"/>
      <c r="N58"/>
      <c r="O58"/>
      <c r="P58"/>
      <c r="Q58"/>
      <c r="R58"/>
      <c r="S58"/>
      <c r="T58"/>
      <c r="U58"/>
      <c r="V58"/>
      <c r="W58"/>
      <c r="X58"/>
      <c r="Y58"/>
      <c r="Z58"/>
    </row>
    <row r="59" spans="1:26" ht="12.75" x14ac:dyDescent="0.2">
      <c r="A59" s="146"/>
      <c r="B59" s="146"/>
      <c r="C59" s="146"/>
      <c r="D59" s="146"/>
      <c r="E59" s="146"/>
      <c r="F59" s="146"/>
      <c r="G59" s="146"/>
      <c r="H59" s="146"/>
      <c r="I59" s="146"/>
      <c r="J59" s="146"/>
      <c r="K59"/>
      <c r="L59"/>
      <c r="M59"/>
      <c r="N59"/>
      <c r="O59"/>
      <c r="P59"/>
      <c r="Q59"/>
      <c r="R59"/>
      <c r="S59"/>
      <c r="T59"/>
      <c r="U59"/>
      <c r="V59"/>
      <c r="W59"/>
      <c r="X59"/>
      <c r="Y59"/>
      <c r="Z59"/>
    </row>
    <row r="60" spans="1:26" ht="12.75" x14ac:dyDescent="0.2">
      <c r="A60" s="146"/>
      <c r="B60" s="146"/>
      <c r="C60" s="146"/>
      <c r="D60" s="146"/>
      <c r="E60" s="146"/>
      <c r="F60" s="146"/>
      <c r="G60" s="146"/>
      <c r="H60" s="146"/>
      <c r="I60" s="146"/>
      <c r="J60" s="146"/>
      <c r="K60"/>
      <c r="L60"/>
      <c r="M60"/>
      <c r="N60"/>
      <c r="O60"/>
      <c r="P60"/>
      <c r="Q60"/>
      <c r="R60"/>
      <c r="S60"/>
      <c r="T60"/>
      <c r="U60"/>
      <c r="V60"/>
      <c r="W60"/>
      <c r="X60"/>
      <c r="Y60"/>
      <c r="Z60"/>
    </row>
    <row r="61" spans="1:26" ht="12.75" x14ac:dyDescent="0.2">
      <c r="A61" s="146"/>
      <c r="B61" s="146"/>
      <c r="C61" s="146"/>
      <c r="D61" s="146"/>
      <c r="E61" s="146"/>
      <c r="F61" s="146"/>
      <c r="G61" s="146"/>
      <c r="H61" s="146"/>
      <c r="I61" s="146"/>
      <c r="J61" s="146"/>
      <c r="K61"/>
      <c r="L61"/>
      <c r="M61"/>
      <c r="N61"/>
      <c r="O61"/>
      <c r="P61"/>
      <c r="Q61"/>
      <c r="R61"/>
      <c r="S61"/>
      <c r="T61"/>
      <c r="U61"/>
      <c r="V61"/>
      <c r="W61"/>
      <c r="X61"/>
      <c r="Y61"/>
      <c r="Z61"/>
    </row>
    <row r="62" spans="1:26" ht="12.75" x14ac:dyDescent="0.2">
      <c r="A62" s="146"/>
      <c r="B62" s="146"/>
      <c r="C62" s="146"/>
      <c r="D62" s="146"/>
      <c r="E62" s="146"/>
      <c r="F62" s="146"/>
      <c r="G62" s="146"/>
      <c r="H62" s="146"/>
      <c r="I62" s="146"/>
      <c r="J62" s="146"/>
      <c r="K62"/>
      <c r="L62"/>
      <c r="M62"/>
      <c r="N62"/>
      <c r="O62"/>
      <c r="P62"/>
      <c r="Q62"/>
      <c r="R62"/>
      <c r="S62"/>
      <c r="T62"/>
      <c r="U62"/>
      <c r="V62"/>
      <c r="W62"/>
      <c r="X62"/>
      <c r="Y62"/>
      <c r="Z62"/>
    </row>
    <row r="63" spans="1:26" ht="12.75" x14ac:dyDescent="0.2">
      <c r="A63" s="146"/>
      <c r="B63" s="146"/>
      <c r="C63" s="146"/>
      <c r="D63" s="146"/>
      <c r="E63" s="146"/>
      <c r="F63" s="146"/>
      <c r="G63" s="146"/>
      <c r="H63" s="146"/>
      <c r="I63" s="146"/>
      <c r="J63" s="146"/>
      <c r="K63"/>
      <c r="L63"/>
      <c r="M63"/>
      <c r="N63"/>
      <c r="O63"/>
      <c r="P63"/>
      <c r="Q63"/>
      <c r="R63"/>
      <c r="S63"/>
      <c r="T63"/>
      <c r="U63"/>
      <c r="V63"/>
      <c r="W63"/>
      <c r="X63"/>
      <c r="Y63"/>
      <c r="Z63"/>
    </row>
    <row r="64" spans="1:26" ht="12.75" x14ac:dyDescent="0.2">
      <c r="A64" s="146"/>
      <c r="B64" s="146"/>
      <c r="C64" s="146"/>
      <c r="D64" s="146"/>
      <c r="E64" s="146"/>
      <c r="F64" s="146"/>
      <c r="G64" s="146"/>
      <c r="H64" s="146"/>
      <c r="I64" s="146"/>
      <c r="J64" s="146"/>
      <c r="K64"/>
      <c r="L64"/>
      <c r="M64"/>
      <c r="N64"/>
      <c r="O64"/>
      <c r="P64"/>
      <c r="Q64"/>
      <c r="R64"/>
      <c r="S64"/>
      <c r="T64"/>
      <c r="U64"/>
      <c r="V64"/>
      <c r="W64"/>
      <c r="X64"/>
      <c r="Y64"/>
      <c r="Z64"/>
    </row>
    <row r="65" spans="1:26" ht="12.75" x14ac:dyDescent="0.2">
      <c r="A65" s="146"/>
      <c r="B65" s="146"/>
      <c r="C65" s="146"/>
      <c r="D65" s="146"/>
      <c r="E65" s="146"/>
      <c r="F65" s="146"/>
      <c r="G65" s="146"/>
      <c r="H65" s="146"/>
      <c r="I65" s="146"/>
      <c r="J65" s="146"/>
      <c r="K65"/>
      <c r="L65"/>
      <c r="M65"/>
      <c r="N65"/>
      <c r="O65"/>
      <c r="P65"/>
      <c r="Q65"/>
      <c r="R65"/>
      <c r="S65"/>
      <c r="T65"/>
      <c r="U65"/>
      <c r="V65"/>
      <c r="W65"/>
      <c r="X65"/>
      <c r="Y65"/>
      <c r="Z65"/>
    </row>
    <row r="66" spans="1:26" ht="12.75" x14ac:dyDescent="0.2">
      <c r="A66" s="146"/>
      <c r="B66" s="146"/>
      <c r="C66" s="146"/>
      <c r="D66" s="146"/>
      <c r="E66" s="146"/>
      <c r="F66" s="146"/>
      <c r="G66" s="146"/>
      <c r="H66" s="146"/>
      <c r="I66" s="146"/>
      <c r="J66" s="146"/>
      <c r="K66"/>
      <c r="L66"/>
      <c r="M66"/>
      <c r="N66"/>
      <c r="O66"/>
      <c r="P66"/>
      <c r="Q66"/>
      <c r="R66"/>
      <c r="S66"/>
      <c r="T66"/>
      <c r="U66"/>
      <c r="V66"/>
      <c r="W66"/>
      <c r="X66"/>
      <c r="Y66"/>
      <c r="Z66"/>
    </row>
    <row r="67" spans="1:26" ht="12.75" x14ac:dyDescent="0.2">
      <c r="A67" s="146"/>
      <c r="B67" s="146"/>
      <c r="C67" s="146"/>
      <c r="D67" s="146"/>
      <c r="E67" s="146"/>
      <c r="F67" s="146"/>
      <c r="G67" s="146"/>
      <c r="H67" s="146"/>
      <c r="I67" s="146"/>
      <c r="J67" s="146"/>
      <c r="K67"/>
      <c r="L67"/>
      <c r="M67"/>
      <c r="N67"/>
      <c r="O67"/>
      <c r="P67"/>
      <c r="Q67"/>
      <c r="R67"/>
      <c r="S67"/>
      <c r="T67"/>
      <c r="U67"/>
      <c r="V67"/>
      <c r="W67"/>
      <c r="X67"/>
      <c r="Y67"/>
      <c r="Z67"/>
    </row>
    <row r="68" spans="1:26" ht="12.75" x14ac:dyDescent="0.2">
      <c r="A68" s="146"/>
      <c r="B68" s="146"/>
      <c r="C68" s="146"/>
      <c r="D68" s="146"/>
      <c r="E68" s="146"/>
      <c r="F68" s="146"/>
      <c r="G68" s="146"/>
      <c r="H68" s="146"/>
      <c r="I68" s="146"/>
      <c r="J68" s="146"/>
      <c r="K68"/>
      <c r="L68"/>
      <c r="M68"/>
      <c r="N68"/>
      <c r="O68"/>
      <c r="P68"/>
      <c r="Q68"/>
      <c r="R68"/>
      <c r="S68"/>
      <c r="T68"/>
      <c r="U68"/>
      <c r="V68"/>
      <c r="W68"/>
      <c r="X68"/>
      <c r="Y68"/>
      <c r="Z68"/>
    </row>
    <row r="69" spans="1:26" ht="12.75" x14ac:dyDescent="0.2">
      <c r="A69" s="146"/>
      <c r="B69" s="146"/>
      <c r="C69" s="146"/>
      <c r="D69" s="146"/>
      <c r="E69" s="146"/>
      <c r="F69" s="146"/>
      <c r="G69" s="146"/>
      <c r="H69" s="146"/>
      <c r="I69" s="146"/>
      <c r="J69" s="146"/>
      <c r="K69"/>
      <c r="L69"/>
      <c r="M69"/>
      <c r="N69"/>
      <c r="O69"/>
      <c r="P69"/>
      <c r="Q69"/>
      <c r="R69"/>
      <c r="S69"/>
      <c r="T69"/>
      <c r="U69"/>
      <c r="V69"/>
      <c r="W69"/>
      <c r="X69"/>
      <c r="Y69"/>
      <c r="Z69"/>
    </row>
    <row r="70" spans="1:26" ht="12.75" x14ac:dyDescent="0.2">
      <c r="A70" s="146"/>
      <c r="B70" s="146"/>
      <c r="C70" s="146"/>
      <c r="D70" s="146"/>
      <c r="E70" s="146"/>
      <c r="F70" s="146"/>
      <c r="G70" s="146"/>
      <c r="H70" s="146"/>
      <c r="I70" s="146"/>
      <c r="J70" s="146"/>
      <c r="K70"/>
      <c r="L70"/>
      <c r="M70"/>
      <c r="N70"/>
      <c r="O70"/>
      <c r="P70"/>
      <c r="Q70"/>
      <c r="R70"/>
      <c r="S70"/>
      <c r="T70"/>
      <c r="U70"/>
      <c r="V70"/>
      <c r="W70"/>
      <c r="X70"/>
      <c r="Y70"/>
      <c r="Z70"/>
    </row>
    <row r="71" spans="1:26" ht="12.75" x14ac:dyDescent="0.2">
      <c r="A71" s="146"/>
      <c r="B71" s="146"/>
      <c r="C71" s="146"/>
      <c r="D71" s="146"/>
      <c r="E71" s="146"/>
      <c r="F71" s="146"/>
      <c r="G71" s="146"/>
      <c r="H71" s="146"/>
      <c r="I71" s="146"/>
      <c r="J71" s="146"/>
      <c r="K71"/>
      <c r="L71"/>
      <c r="M71"/>
      <c r="N71"/>
      <c r="O71"/>
      <c r="P71"/>
      <c r="Q71"/>
      <c r="R71"/>
      <c r="S71"/>
      <c r="T71"/>
      <c r="U71"/>
      <c r="V71"/>
      <c r="W71"/>
      <c r="X71"/>
      <c r="Y71"/>
      <c r="Z71"/>
    </row>
    <row r="72" spans="1:26" ht="12.75" x14ac:dyDescent="0.2">
      <c r="A72" s="146"/>
      <c r="B72" s="146"/>
      <c r="C72" s="146"/>
      <c r="D72" s="146"/>
      <c r="E72" s="146"/>
      <c r="F72" s="146"/>
      <c r="G72" s="146"/>
      <c r="H72" s="146"/>
      <c r="I72" s="146"/>
      <c r="J72" s="146"/>
      <c r="K72"/>
      <c r="L72"/>
      <c r="M72"/>
      <c r="N72"/>
      <c r="O72"/>
      <c r="P72"/>
      <c r="Q72"/>
      <c r="R72"/>
      <c r="S72"/>
      <c r="T72"/>
      <c r="U72"/>
      <c r="V72"/>
      <c r="W72"/>
      <c r="X72"/>
      <c r="Y72"/>
      <c r="Z72"/>
    </row>
    <row r="73" spans="1:26" ht="12.75" x14ac:dyDescent="0.2">
      <c r="A73" s="146"/>
      <c r="B73" s="146"/>
      <c r="C73" s="146"/>
      <c r="D73" s="146"/>
      <c r="E73" s="146"/>
      <c r="F73" s="146"/>
      <c r="G73" s="146"/>
      <c r="H73" s="146"/>
      <c r="I73" s="146"/>
      <c r="J73" s="146"/>
      <c r="K73"/>
      <c r="L73"/>
      <c r="M73"/>
      <c r="N73"/>
      <c r="O73"/>
      <c r="P73"/>
      <c r="Q73"/>
      <c r="R73"/>
      <c r="S73"/>
      <c r="T73"/>
      <c r="U73"/>
      <c r="V73"/>
      <c r="W73"/>
      <c r="X73"/>
      <c r="Y73"/>
      <c r="Z73"/>
    </row>
    <row r="74" spans="1:26" ht="12.75" x14ac:dyDescent="0.2">
      <c r="A74" s="146"/>
      <c r="B74" s="146"/>
      <c r="C74" s="146"/>
      <c r="D74" s="146"/>
      <c r="E74" s="146"/>
      <c r="F74" s="146"/>
      <c r="G74" s="146"/>
      <c r="H74" s="146"/>
      <c r="I74" s="146"/>
      <c r="J74" s="146"/>
      <c r="K74"/>
      <c r="L74"/>
      <c r="M74"/>
      <c r="N74"/>
      <c r="O74"/>
      <c r="P74"/>
      <c r="Q74"/>
      <c r="R74"/>
      <c r="S74"/>
      <c r="T74"/>
      <c r="U74"/>
      <c r="V74"/>
      <c r="W74"/>
      <c r="X74"/>
      <c r="Y74"/>
      <c r="Z74"/>
    </row>
    <row r="75" spans="1:26" ht="12.75" x14ac:dyDescent="0.2">
      <c r="A75" s="146"/>
      <c r="B75" s="146"/>
      <c r="C75" s="146"/>
      <c r="D75" s="146"/>
      <c r="E75" s="146"/>
      <c r="F75" s="146"/>
      <c r="G75" s="146"/>
      <c r="H75" s="146"/>
      <c r="I75" s="146"/>
      <c r="J75" s="146"/>
      <c r="K75"/>
      <c r="L75"/>
      <c r="M75"/>
      <c r="N75"/>
      <c r="O75"/>
      <c r="P75"/>
      <c r="Q75"/>
      <c r="R75"/>
      <c r="S75"/>
      <c r="T75"/>
      <c r="U75"/>
      <c r="V75"/>
      <c r="W75"/>
      <c r="X75"/>
      <c r="Y75"/>
      <c r="Z75"/>
    </row>
    <row r="76" spans="1:26" ht="12.75" x14ac:dyDescent="0.2">
      <c r="A76" s="146"/>
      <c r="B76" s="146"/>
      <c r="C76" s="146"/>
      <c r="D76" s="146"/>
      <c r="E76" s="146"/>
      <c r="F76" s="146"/>
      <c r="G76" s="146"/>
      <c r="H76" s="146"/>
      <c r="I76" s="146"/>
      <c r="J76" s="146"/>
      <c r="K76"/>
      <c r="L76"/>
      <c r="M76"/>
      <c r="N76"/>
      <c r="O76"/>
      <c r="P76"/>
      <c r="Q76"/>
      <c r="R76"/>
      <c r="S76"/>
      <c r="T76"/>
      <c r="U76"/>
      <c r="V76"/>
      <c r="W76"/>
      <c r="X76"/>
      <c r="Y76"/>
      <c r="Z76"/>
    </row>
    <row r="77" spans="1:26" ht="12.75" x14ac:dyDescent="0.2">
      <c r="A77" s="146"/>
      <c r="B77" s="146"/>
      <c r="C77" s="146"/>
      <c r="D77" s="146"/>
      <c r="E77" s="146"/>
      <c r="F77" s="146"/>
      <c r="G77" s="146"/>
      <c r="H77" s="146"/>
      <c r="I77" s="146"/>
      <c r="J77" s="146"/>
      <c r="K77"/>
      <c r="L77"/>
      <c r="M77"/>
      <c r="N77"/>
      <c r="O77"/>
      <c r="P77"/>
      <c r="Q77"/>
      <c r="R77"/>
      <c r="S77"/>
      <c r="T77"/>
      <c r="U77"/>
      <c r="V77"/>
      <c r="W77"/>
      <c r="X77"/>
      <c r="Y77"/>
      <c r="Z77"/>
    </row>
    <row r="78" spans="1:26" ht="12.75" x14ac:dyDescent="0.2">
      <c r="A78" s="146"/>
      <c r="B78" s="146"/>
      <c r="C78" s="146"/>
      <c r="D78" s="146"/>
      <c r="E78" s="146"/>
      <c r="F78" s="146"/>
      <c r="G78" s="146"/>
      <c r="H78" s="146"/>
      <c r="I78" s="146"/>
      <c r="J78" s="146"/>
      <c r="K78"/>
      <c r="L78"/>
      <c r="M78"/>
      <c r="N78"/>
      <c r="O78"/>
      <c r="P78"/>
      <c r="Q78"/>
      <c r="R78"/>
      <c r="S78"/>
      <c r="T78"/>
      <c r="U78"/>
      <c r="V78"/>
      <c r="W78"/>
      <c r="X78"/>
      <c r="Y78"/>
      <c r="Z78"/>
    </row>
    <row r="79" spans="1:26" ht="12.75" x14ac:dyDescent="0.2">
      <c r="A79" s="146"/>
      <c r="B79" s="146"/>
      <c r="C79" s="146"/>
      <c r="D79" s="146"/>
      <c r="E79" s="146"/>
      <c r="F79" s="146"/>
      <c r="G79" s="146"/>
      <c r="H79" s="146"/>
      <c r="I79" s="146"/>
      <c r="J79" s="146"/>
      <c r="K79"/>
      <c r="L79"/>
      <c r="M79"/>
      <c r="N79"/>
      <c r="O79"/>
      <c r="P79"/>
      <c r="Q79"/>
      <c r="R79"/>
      <c r="S79"/>
      <c r="T79"/>
      <c r="U79"/>
      <c r="V79"/>
      <c r="W79"/>
      <c r="X79"/>
      <c r="Y79"/>
      <c r="Z79"/>
    </row>
    <row r="80" spans="1:26" ht="12.75" x14ac:dyDescent="0.2">
      <c r="A80" s="146"/>
      <c r="B80" s="146"/>
      <c r="C80" s="146"/>
      <c r="D80" s="146"/>
      <c r="E80" s="146"/>
      <c r="F80" s="146"/>
      <c r="G80" s="146"/>
      <c r="H80" s="146"/>
      <c r="I80" s="146"/>
      <c r="J80" s="146"/>
      <c r="K80"/>
      <c r="L80"/>
      <c r="M80"/>
      <c r="N80"/>
      <c r="O80"/>
      <c r="P80"/>
      <c r="Q80"/>
      <c r="R80"/>
      <c r="S80"/>
      <c r="T80"/>
      <c r="U80"/>
      <c r="V80"/>
      <c r="W80"/>
      <c r="X80"/>
      <c r="Y80"/>
      <c r="Z80"/>
    </row>
    <row r="81" spans="1:26" ht="12.75" x14ac:dyDescent="0.2">
      <c r="A81" s="146"/>
      <c r="B81" s="146"/>
      <c r="C81" s="146"/>
      <c r="D81" s="146"/>
      <c r="E81" s="146"/>
      <c r="F81" s="146"/>
      <c r="G81" s="146"/>
      <c r="H81" s="146"/>
      <c r="I81" s="146"/>
      <c r="J81" s="146"/>
      <c r="K81"/>
      <c r="L81"/>
      <c r="M81"/>
      <c r="N81"/>
      <c r="O81"/>
      <c r="P81"/>
      <c r="Q81"/>
      <c r="R81"/>
      <c r="S81"/>
      <c r="T81"/>
      <c r="U81"/>
      <c r="V81"/>
      <c r="W81"/>
      <c r="X81"/>
      <c r="Y81"/>
      <c r="Z81"/>
    </row>
    <row r="82" spans="1:26" ht="12.75" x14ac:dyDescent="0.2">
      <c r="A82" s="146"/>
      <c r="B82" s="146"/>
      <c r="C82" s="146"/>
      <c r="D82" s="146"/>
      <c r="E82" s="146"/>
      <c r="F82" s="146"/>
      <c r="G82" s="146"/>
      <c r="H82" s="146"/>
      <c r="I82" s="146"/>
      <c r="J82" s="146"/>
      <c r="K82"/>
      <c r="L82"/>
      <c r="M82"/>
      <c r="N82"/>
      <c r="O82"/>
      <c r="P82"/>
      <c r="Q82"/>
      <c r="R82"/>
      <c r="S82"/>
      <c r="T82"/>
      <c r="U82"/>
      <c r="V82"/>
      <c r="W82"/>
      <c r="X82"/>
      <c r="Y82"/>
      <c r="Z82"/>
    </row>
    <row r="83" spans="1:26" ht="12.75" x14ac:dyDescent="0.2">
      <c r="A83" s="146"/>
      <c r="B83" s="146"/>
      <c r="C83" s="146"/>
      <c r="D83" s="146"/>
      <c r="E83" s="146"/>
      <c r="F83" s="146"/>
      <c r="G83" s="146"/>
      <c r="H83" s="146"/>
      <c r="I83" s="146"/>
      <c r="J83" s="146"/>
      <c r="K83"/>
      <c r="L83"/>
      <c r="M83"/>
      <c r="N83"/>
      <c r="O83"/>
      <c r="P83"/>
      <c r="Q83"/>
      <c r="R83"/>
      <c r="S83"/>
      <c r="T83"/>
      <c r="U83"/>
      <c r="V83"/>
      <c r="W83"/>
      <c r="X83"/>
      <c r="Y83"/>
      <c r="Z83"/>
    </row>
    <row r="84" spans="1:26" ht="12.75" x14ac:dyDescent="0.2">
      <c r="A84" s="146"/>
      <c r="B84" s="146"/>
      <c r="C84" s="146"/>
      <c r="D84" s="146"/>
      <c r="E84" s="146"/>
      <c r="F84" s="146"/>
      <c r="G84" s="146"/>
      <c r="H84" s="146"/>
      <c r="I84" s="146"/>
      <c r="J84" s="146"/>
      <c r="K84"/>
      <c r="L84"/>
      <c r="M84"/>
      <c r="N84"/>
      <c r="O84"/>
      <c r="P84"/>
      <c r="Q84"/>
      <c r="R84"/>
      <c r="S84"/>
      <c r="T84"/>
      <c r="U84"/>
      <c r="V84"/>
      <c r="W84"/>
      <c r="X84"/>
      <c r="Y84"/>
      <c r="Z84"/>
    </row>
    <row r="85" spans="1:26" ht="12.75" x14ac:dyDescent="0.2">
      <c r="A85" s="146"/>
      <c r="B85" s="146"/>
      <c r="C85" s="146"/>
      <c r="D85" s="146"/>
      <c r="E85" s="146"/>
      <c r="F85" s="146"/>
      <c r="G85" s="146"/>
      <c r="H85" s="146"/>
      <c r="I85" s="146"/>
      <c r="J85" s="146"/>
      <c r="K85"/>
      <c r="L85"/>
      <c r="M85"/>
      <c r="N85"/>
      <c r="O85"/>
      <c r="P85"/>
      <c r="Q85"/>
      <c r="R85"/>
      <c r="S85"/>
      <c r="T85"/>
      <c r="U85"/>
      <c r="V85"/>
      <c r="W85"/>
      <c r="X85"/>
      <c r="Y85"/>
      <c r="Z85"/>
    </row>
    <row r="86" spans="1:26" ht="12.75" x14ac:dyDescent="0.2">
      <c r="A86" s="146"/>
      <c r="B86" s="146"/>
      <c r="C86" s="146"/>
      <c r="D86" s="146"/>
      <c r="E86" s="146"/>
      <c r="F86" s="146"/>
      <c r="G86" s="146"/>
      <c r="H86" s="146"/>
      <c r="I86" s="146"/>
      <c r="J86" s="146"/>
      <c r="K86"/>
      <c r="L86"/>
      <c r="M86"/>
      <c r="N86"/>
      <c r="O86"/>
      <c r="P86"/>
      <c r="Q86"/>
      <c r="R86"/>
      <c r="S86"/>
      <c r="T86"/>
      <c r="U86"/>
      <c r="V86"/>
      <c r="W86"/>
      <c r="X86"/>
      <c r="Y86"/>
      <c r="Z86"/>
    </row>
    <row r="87" spans="1:26" ht="12.75" x14ac:dyDescent="0.2">
      <c r="A87" s="146"/>
      <c r="B87" s="146"/>
      <c r="C87" s="146"/>
      <c r="D87" s="146"/>
      <c r="E87" s="146"/>
      <c r="F87" s="146"/>
      <c r="G87" s="146"/>
      <c r="H87" s="146"/>
      <c r="I87" s="146"/>
      <c r="J87" s="146"/>
      <c r="K87"/>
      <c r="L87"/>
      <c r="M87"/>
      <c r="N87"/>
      <c r="O87"/>
      <c r="P87"/>
      <c r="Q87"/>
      <c r="R87"/>
      <c r="S87"/>
      <c r="T87"/>
      <c r="U87"/>
      <c r="V87"/>
      <c r="W87"/>
      <c r="X87"/>
      <c r="Y87"/>
      <c r="Z87"/>
    </row>
    <row r="88" spans="1:26" ht="12.75" x14ac:dyDescent="0.2">
      <c r="A88" s="146"/>
      <c r="B88" s="146"/>
      <c r="C88" s="146"/>
      <c r="D88" s="146"/>
      <c r="E88" s="146"/>
      <c r="F88" s="146"/>
      <c r="G88" s="146"/>
      <c r="H88" s="146"/>
      <c r="I88" s="146"/>
      <c r="J88" s="146"/>
      <c r="K88"/>
      <c r="L88"/>
      <c r="M88"/>
      <c r="N88"/>
      <c r="O88"/>
      <c r="P88"/>
      <c r="Q88"/>
      <c r="R88"/>
      <c r="S88"/>
      <c r="T88"/>
      <c r="U88"/>
      <c r="V88"/>
      <c r="W88"/>
      <c r="X88"/>
      <c r="Y88"/>
      <c r="Z88"/>
    </row>
    <row r="89" spans="1:26" ht="12.75" x14ac:dyDescent="0.2">
      <c r="A89" s="146"/>
      <c r="B89" s="146"/>
      <c r="C89" s="146"/>
      <c r="D89" s="146"/>
      <c r="E89" s="146"/>
      <c r="F89" s="146"/>
      <c r="G89" s="146"/>
      <c r="H89" s="146"/>
      <c r="I89" s="146"/>
      <c r="J89" s="146"/>
      <c r="K89"/>
      <c r="L89"/>
      <c r="M89"/>
      <c r="N89"/>
      <c r="O89"/>
      <c r="P89"/>
      <c r="Q89"/>
      <c r="R89"/>
      <c r="S89"/>
      <c r="T89"/>
      <c r="U89"/>
      <c r="V89"/>
      <c r="W89"/>
      <c r="X89"/>
      <c r="Y89"/>
      <c r="Z89"/>
    </row>
    <row r="90" spans="1:26" ht="12.75" x14ac:dyDescent="0.2">
      <c r="A90" s="146"/>
      <c r="B90" s="146"/>
      <c r="C90" s="146"/>
      <c r="D90" s="146"/>
      <c r="E90" s="146"/>
      <c r="F90" s="146"/>
      <c r="G90" s="146"/>
      <c r="H90" s="146"/>
      <c r="I90" s="146"/>
      <c r="J90" s="146"/>
      <c r="K90"/>
      <c r="L90"/>
      <c r="M90"/>
      <c r="N90"/>
      <c r="O90"/>
      <c r="P90"/>
      <c r="Q90"/>
      <c r="R90"/>
      <c r="S90"/>
      <c r="T90"/>
      <c r="U90"/>
      <c r="V90"/>
      <c r="W90"/>
      <c r="X90"/>
      <c r="Y90"/>
      <c r="Z90"/>
    </row>
    <row r="91" spans="1:26" ht="12.75" x14ac:dyDescent="0.2">
      <c r="A91" s="146"/>
      <c r="B91" s="146"/>
      <c r="C91" s="146"/>
      <c r="D91" s="146"/>
      <c r="E91" s="146"/>
      <c r="F91" s="146"/>
      <c r="G91" s="146"/>
      <c r="H91" s="146"/>
      <c r="I91" s="146"/>
      <c r="J91" s="146"/>
      <c r="K91"/>
      <c r="L91"/>
      <c r="M91"/>
      <c r="N91"/>
      <c r="O91"/>
      <c r="P91"/>
      <c r="Q91"/>
      <c r="R91"/>
      <c r="S91"/>
      <c r="T91"/>
      <c r="U91"/>
      <c r="V91"/>
      <c r="W91"/>
      <c r="X91"/>
      <c r="Y91"/>
      <c r="Z91"/>
    </row>
    <row r="92" spans="1:26" ht="12.75" x14ac:dyDescent="0.2">
      <c r="A92" s="146"/>
      <c r="B92" s="146"/>
      <c r="C92" s="146"/>
      <c r="D92" s="146"/>
      <c r="E92" s="146"/>
      <c r="F92" s="146"/>
      <c r="G92" s="146"/>
      <c r="H92" s="146"/>
      <c r="I92" s="146"/>
      <c r="J92" s="146"/>
      <c r="K92"/>
      <c r="L92"/>
      <c r="M92"/>
      <c r="N92"/>
      <c r="O92"/>
      <c r="P92"/>
      <c r="Q92"/>
      <c r="R92"/>
      <c r="S92"/>
      <c r="T92"/>
      <c r="U92"/>
      <c r="V92"/>
      <c r="W92"/>
      <c r="X92"/>
      <c r="Y92"/>
      <c r="Z92"/>
    </row>
    <row r="93" spans="1:26" ht="12.75" x14ac:dyDescent="0.2">
      <c r="A93" s="146"/>
      <c r="B93" s="146"/>
      <c r="C93" s="146"/>
      <c r="D93" s="146"/>
      <c r="E93" s="146"/>
      <c r="F93" s="146"/>
      <c r="G93" s="146"/>
      <c r="H93" s="146"/>
      <c r="I93" s="146"/>
      <c r="J93" s="146"/>
      <c r="K93"/>
      <c r="L93"/>
      <c r="M93"/>
      <c r="N93"/>
      <c r="O93"/>
      <c r="P93"/>
      <c r="Q93"/>
      <c r="R93"/>
      <c r="S93"/>
      <c r="T93"/>
      <c r="U93"/>
      <c r="V93"/>
      <c r="W93"/>
      <c r="X93"/>
      <c r="Y93"/>
      <c r="Z93"/>
    </row>
    <row r="94" spans="1:26" ht="12.75" x14ac:dyDescent="0.2">
      <c r="A94" s="146"/>
      <c r="B94" s="146"/>
      <c r="C94" s="146"/>
      <c r="D94" s="146"/>
      <c r="E94" s="146"/>
      <c r="F94" s="146"/>
      <c r="G94" s="146"/>
      <c r="H94" s="146"/>
      <c r="I94" s="146"/>
      <c r="J94" s="146"/>
      <c r="K94"/>
      <c r="L94"/>
      <c r="M94"/>
      <c r="N94"/>
      <c r="O94"/>
      <c r="P94"/>
      <c r="Q94"/>
      <c r="R94"/>
      <c r="S94"/>
      <c r="T94"/>
      <c r="U94"/>
      <c r="V94"/>
      <c r="W94"/>
      <c r="X94"/>
      <c r="Y94"/>
      <c r="Z94"/>
    </row>
    <row r="95" spans="1:26" ht="12.75" x14ac:dyDescent="0.2">
      <c r="A95" s="146"/>
      <c r="B95" s="146"/>
      <c r="C95" s="146"/>
      <c r="D95" s="146"/>
      <c r="E95" s="146"/>
      <c r="F95" s="146"/>
      <c r="G95" s="146"/>
      <c r="H95" s="146"/>
      <c r="I95" s="146"/>
      <c r="J95" s="146"/>
      <c r="K95"/>
      <c r="L95"/>
      <c r="M95"/>
      <c r="N95"/>
      <c r="O95"/>
      <c r="P95"/>
      <c r="Q95"/>
      <c r="R95"/>
      <c r="S95"/>
      <c r="T95"/>
      <c r="U95"/>
      <c r="V95"/>
      <c r="W95"/>
      <c r="X95"/>
      <c r="Y95"/>
      <c r="Z95"/>
    </row>
    <row r="96" spans="1:26" ht="12.75" x14ac:dyDescent="0.2">
      <c r="A96" s="146"/>
      <c r="B96" s="146"/>
      <c r="C96" s="146"/>
      <c r="D96" s="146"/>
      <c r="E96" s="146"/>
      <c r="F96" s="146"/>
      <c r="G96" s="146"/>
      <c r="H96" s="146"/>
      <c r="I96" s="146"/>
      <c r="J96" s="146"/>
      <c r="K96"/>
      <c r="L96"/>
      <c r="M96"/>
      <c r="N96"/>
      <c r="O96"/>
      <c r="P96"/>
      <c r="Q96"/>
      <c r="R96"/>
      <c r="S96"/>
      <c r="T96"/>
      <c r="U96"/>
      <c r="V96"/>
      <c r="W96"/>
      <c r="X96"/>
      <c r="Y96"/>
      <c r="Z96"/>
    </row>
    <row r="97" spans="1:26" ht="12.75" x14ac:dyDescent="0.2">
      <c r="A97" s="146"/>
      <c r="B97" s="146"/>
      <c r="C97" s="146"/>
      <c r="D97" s="146"/>
      <c r="E97" s="146"/>
      <c r="F97" s="146"/>
      <c r="G97" s="146"/>
      <c r="H97" s="146"/>
      <c r="I97" s="146"/>
      <c r="J97" s="146"/>
      <c r="K97"/>
      <c r="L97"/>
      <c r="M97"/>
      <c r="N97"/>
      <c r="O97"/>
      <c r="P97"/>
      <c r="Q97"/>
      <c r="R97"/>
      <c r="S97"/>
      <c r="T97"/>
      <c r="U97"/>
      <c r="V97"/>
      <c r="W97"/>
      <c r="X97"/>
      <c r="Y97"/>
      <c r="Z97"/>
    </row>
    <row r="98" spans="1:26" ht="12.75" x14ac:dyDescent="0.2">
      <c r="A98" s="146"/>
      <c r="B98" s="146"/>
      <c r="C98" s="146"/>
      <c r="D98" s="146"/>
      <c r="E98" s="146"/>
      <c r="F98" s="146"/>
      <c r="G98" s="146"/>
      <c r="H98" s="146"/>
      <c r="I98" s="146"/>
      <c r="J98" s="146"/>
      <c r="K98"/>
      <c r="L98"/>
      <c r="M98"/>
      <c r="N98"/>
      <c r="O98"/>
      <c r="P98"/>
      <c r="Q98"/>
      <c r="R98"/>
      <c r="S98"/>
      <c r="T98"/>
      <c r="U98"/>
      <c r="V98"/>
      <c r="W98"/>
      <c r="X98"/>
      <c r="Y98"/>
      <c r="Z98"/>
    </row>
    <row r="99" spans="1:26" ht="12.75" x14ac:dyDescent="0.2">
      <c r="A99" s="146"/>
      <c r="B99" s="146"/>
      <c r="C99" s="146"/>
      <c r="D99" s="146"/>
      <c r="E99" s="146"/>
      <c r="F99" s="146"/>
      <c r="G99" s="146"/>
      <c r="H99" s="146"/>
      <c r="I99" s="146"/>
      <c r="J99" s="146"/>
      <c r="K99"/>
      <c r="L99"/>
      <c r="M99"/>
      <c r="N99"/>
      <c r="O99"/>
      <c r="P99"/>
      <c r="Q99"/>
      <c r="R99"/>
      <c r="S99"/>
      <c r="T99"/>
      <c r="U99"/>
      <c r="V99"/>
      <c r="W99"/>
      <c r="X99"/>
      <c r="Y99"/>
      <c r="Z99"/>
    </row>
    <row r="100" spans="1:26" ht="12.75" x14ac:dyDescent="0.2">
      <c r="A100" s="146"/>
      <c r="B100" s="146"/>
      <c r="C100" s="146"/>
      <c r="D100" s="146"/>
      <c r="E100" s="146"/>
      <c r="F100" s="146"/>
      <c r="G100" s="146"/>
      <c r="H100" s="146"/>
      <c r="I100" s="146"/>
      <c r="J100" s="146"/>
      <c r="K100"/>
      <c r="L100"/>
      <c r="M100"/>
      <c r="N100"/>
      <c r="O100"/>
      <c r="P100"/>
      <c r="Q100"/>
      <c r="R100"/>
      <c r="S100"/>
      <c r="T100"/>
      <c r="U100"/>
      <c r="V100"/>
      <c r="W100"/>
      <c r="X100"/>
      <c r="Y100"/>
      <c r="Z100"/>
    </row>
    <row r="101" spans="1:26" ht="12.75" x14ac:dyDescent="0.2">
      <c r="A101" s="146"/>
      <c r="B101" s="146"/>
      <c r="C101" s="146"/>
      <c r="D101" s="146"/>
      <c r="E101" s="146"/>
      <c r="F101" s="146"/>
      <c r="G101" s="146"/>
      <c r="H101" s="146"/>
      <c r="I101" s="146"/>
      <c r="J101" s="146"/>
      <c r="K101"/>
      <c r="L101"/>
      <c r="M101"/>
      <c r="N101"/>
      <c r="O101"/>
      <c r="P101"/>
      <c r="Q101"/>
      <c r="R101"/>
      <c r="S101"/>
      <c r="T101"/>
      <c r="U101"/>
      <c r="V101"/>
      <c r="W101"/>
      <c r="X101"/>
      <c r="Y101"/>
      <c r="Z101"/>
    </row>
    <row r="102" spans="1:26" ht="12.75" x14ac:dyDescent="0.2">
      <c r="A102" s="146"/>
      <c r="B102" s="146"/>
      <c r="C102" s="146"/>
      <c r="D102" s="146"/>
      <c r="E102" s="146"/>
      <c r="F102" s="146"/>
      <c r="G102" s="146"/>
      <c r="H102" s="146"/>
      <c r="I102" s="146"/>
      <c r="J102" s="146"/>
      <c r="K102"/>
      <c r="L102"/>
      <c r="M102"/>
      <c r="N102"/>
      <c r="O102"/>
      <c r="P102"/>
      <c r="Q102"/>
      <c r="R102"/>
      <c r="S102"/>
      <c r="T102"/>
      <c r="U102"/>
      <c r="V102"/>
      <c r="W102"/>
      <c r="X102"/>
      <c r="Y102"/>
      <c r="Z102"/>
    </row>
    <row r="103" spans="1:26" ht="12.75" x14ac:dyDescent="0.2">
      <c r="A103" s="146"/>
      <c r="B103" s="146"/>
      <c r="C103" s="146"/>
      <c r="D103" s="146"/>
      <c r="E103" s="146"/>
      <c r="F103" s="146"/>
      <c r="G103" s="146"/>
      <c r="H103" s="146"/>
      <c r="I103" s="146"/>
      <c r="J103" s="146"/>
      <c r="K103"/>
      <c r="L103"/>
      <c r="M103"/>
      <c r="N103"/>
      <c r="O103"/>
      <c r="P103"/>
      <c r="Q103"/>
      <c r="R103"/>
      <c r="S103"/>
      <c r="T103"/>
      <c r="U103"/>
      <c r="V103"/>
      <c r="W103"/>
      <c r="X103"/>
      <c r="Y103"/>
      <c r="Z103"/>
    </row>
    <row r="104" spans="1:26" ht="12.75" x14ac:dyDescent="0.2">
      <c r="A104" s="146"/>
      <c r="B104" s="146"/>
      <c r="C104" s="146"/>
      <c r="D104" s="146"/>
      <c r="E104" s="146"/>
      <c r="F104" s="146"/>
      <c r="G104" s="146"/>
      <c r="H104" s="146"/>
      <c r="I104" s="146"/>
      <c r="J104" s="146"/>
      <c r="K104"/>
      <c r="L104"/>
      <c r="M104"/>
      <c r="N104"/>
      <c r="O104"/>
      <c r="P104"/>
      <c r="Q104"/>
      <c r="R104"/>
      <c r="S104"/>
      <c r="T104"/>
      <c r="U104"/>
      <c r="V104"/>
      <c r="W104"/>
      <c r="X104"/>
      <c r="Y104"/>
      <c r="Z104"/>
    </row>
    <row r="105" spans="1:26" ht="12.75" x14ac:dyDescent="0.2">
      <c r="A105" s="146"/>
      <c r="B105" s="146"/>
      <c r="C105" s="146"/>
      <c r="D105" s="146"/>
      <c r="E105" s="146"/>
      <c r="F105" s="146"/>
      <c r="G105" s="146"/>
      <c r="H105" s="146"/>
      <c r="I105" s="146"/>
      <c r="J105" s="146"/>
      <c r="K105"/>
      <c r="L105"/>
      <c r="M105"/>
      <c r="N105"/>
      <c r="O105"/>
      <c r="P105"/>
      <c r="Q105"/>
      <c r="R105"/>
      <c r="S105"/>
      <c r="T105"/>
      <c r="U105"/>
      <c r="V105"/>
      <c r="W105"/>
      <c r="X105"/>
      <c r="Y105"/>
      <c r="Z105"/>
    </row>
    <row r="106" spans="1:26" ht="12.75" x14ac:dyDescent="0.2">
      <c r="A106" s="146"/>
      <c r="B106" s="146"/>
      <c r="C106" s="146"/>
      <c r="D106" s="146"/>
      <c r="E106" s="146"/>
      <c r="F106" s="146"/>
      <c r="G106" s="146"/>
      <c r="H106" s="146"/>
      <c r="I106" s="146"/>
      <c r="J106" s="146"/>
      <c r="K106"/>
      <c r="L106"/>
      <c r="M106"/>
      <c r="N106"/>
      <c r="O106"/>
      <c r="P106"/>
      <c r="Q106"/>
      <c r="R106"/>
      <c r="S106"/>
      <c r="T106"/>
      <c r="U106"/>
      <c r="V106"/>
      <c r="W106"/>
      <c r="X106"/>
      <c r="Y106"/>
      <c r="Z106"/>
    </row>
    <row r="107" spans="1:26" ht="12.75" x14ac:dyDescent="0.2">
      <c r="A107" s="146"/>
      <c r="B107" s="146"/>
      <c r="C107" s="146"/>
      <c r="D107" s="146"/>
      <c r="E107" s="146"/>
      <c r="F107" s="146"/>
      <c r="G107" s="146"/>
      <c r="H107" s="146"/>
      <c r="I107" s="146"/>
      <c r="J107" s="146"/>
      <c r="K107"/>
      <c r="L107"/>
      <c r="M107"/>
      <c r="N107"/>
      <c r="O107"/>
      <c r="P107"/>
      <c r="Q107"/>
      <c r="R107"/>
      <c r="S107"/>
      <c r="T107"/>
      <c r="U107"/>
      <c r="V107"/>
      <c r="W107"/>
      <c r="X107"/>
      <c r="Y107"/>
      <c r="Z107"/>
    </row>
    <row r="108" spans="1:26" ht="12.75" x14ac:dyDescent="0.2">
      <c r="A108" s="146"/>
      <c r="B108" s="146"/>
      <c r="C108" s="146"/>
      <c r="D108" s="146"/>
      <c r="E108" s="146"/>
      <c r="F108" s="146"/>
      <c r="G108" s="146"/>
      <c r="H108" s="146"/>
      <c r="I108" s="146"/>
      <c r="J108" s="146"/>
      <c r="K108"/>
      <c r="L108"/>
      <c r="M108"/>
      <c r="N108"/>
      <c r="O108"/>
      <c r="P108"/>
      <c r="Q108"/>
      <c r="R108"/>
      <c r="S108"/>
      <c r="T108"/>
      <c r="U108"/>
      <c r="V108"/>
      <c r="W108"/>
      <c r="X108"/>
      <c r="Y108"/>
      <c r="Z108"/>
    </row>
    <row r="109" spans="1:26" ht="12.75" x14ac:dyDescent="0.2">
      <c r="A109" s="146"/>
      <c r="B109" s="146"/>
      <c r="C109" s="146"/>
      <c r="D109" s="146"/>
      <c r="E109" s="146"/>
      <c r="F109" s="146"/>
      <c r="G109" s="146"/>
      <c r="H109" s="146"/>
      <c r="I109" s="146"/>
      <c r="J109" s="146"/>
      <c r="K109"/>
      <c r="L109"/>
      <c r="M109"/>
      <c r="N109"/>
      <c r="O109"/>
      <c r="P109"/>
      <c r="Q109"/>
      <c r="R109"/>
      <c r="S109"/>
      <c r="T109"/>
      <c r="U109"/>
      <c r="V109"/>
      <c r="W109"/>
      <c r="X109"/>
      <c r="Y109"/>
      <c r="Z109"/>
    </row>
    <row r="110" spans="1:26" ht="12.75" x14ac:dyDescent="0.2">
      <c r="A110" s="146"/>
      <c r="B110" s="146"/>
      <c r="C110" s="146"/>
      <c r="D110" s="146"/>
      <c r="E110" s="146"/>
      <c r="F110" s="146"/>
      <c r="G110" s="146"/>
      <c r="H110" s="146"/>
      <c r="I110" s="146"/>
      <c r="J110" s="146"/>
      <c r="K110"/>
      <c r="L110"/>
      <c r="M110"/>
      <c r="N110"/>
      <c r="O110"/>
      <c r="P110"/>
      <c r="Q110"/>
      <c r="R110"/>
      <c r="S110"/>
      <c r="T110"/>
      <c r="U110"/>
      <c r="V110"/>
      <c r="W110"/>
      <c r="X110"/>
      <c r="Y110"/>
      <c r="Z110"/>
    </row>
    <row r="111" spans="1:26" ht="12.75" x14ac:dyDescent="0.2">
      <c r="A111" s="146"/>
      <c r="B111" s="146"/>
      <c r="C111" s="146"/>
      <c r="D111" s="146"/>
      <c r="E111" s="146"/>
      <c r="F111" s="146"/>
      <c r="G111" s="146"/>
      <c r="H111" s="146"/>
      <c r="I111" s="146"/>
      <c r="J111" s="146"/>
      <c r="K111"/>
      <c r="L111"/>
      <c r="M111"/>
      <c r="N111"/>
      <c r="O111"/>
      <c r="P111"/>
      <c r="Q111"/>
      <c r="R111"/>
      <c r="S111"/>
      <c r="T111"/>
      <c r="U111"/>
      <c r="V111"/>
      <c r="W111"/>
      <c r="X111"/>
      <c r="Y111"/>
      <c r="Z111"/>
    </row>
    <row r="112" spans="1:26" ht="12.75" x14ac:dyDescent="0.2">
      <c r="A112" s="146"/>
      <c r="B112" s="146"/>
      <c r="C112" s="146"/>
      <c r="D112" s="146"/>
      <c r="E112" s="146"/>
      <c r="F112" s="146"/>
      <c r="G112" s="146"/>
      <c r="H112" s="146"/>
      <c r="I112" s="146"/>
      <c r="J112" s="146"/>
      <c r="K112"/>
      <c r="L112"/>
      <c r="M112"/>
      <c r="N112"/>
      <c r="O112"/>
      <c r="P112"/>
      <c r="Q112"/>
      <c r="R112"/>
      <c r="S112"/>
      <c r="T112"/>
      <c r="U112"/>
      <c r="V112"/>
      <c r="W112"/>
      <c r="X112"/>
      <c r="Y112"/>
      <c r="Z112"/>
    </row>
    <row r="113" spans="1:26" ht="12.75" x14ac:dyDescent="0.2">
      <c r="A113" s="146"/>
      <c r="B113" s="146"/>
      <c r="C113" s="146"/>
      <c r="D113" s="146"/>
      <c r="E113" s="146"/>
      <c r="F113" s="146"/>
      <c r="G113" s="146"/>
      <c r="H113" s="146"/>
      <c r="I113" s="146"/>
      <c r="J113" s="146"/>
      <c r="K113"/>
      <c r="L113"/>
      <c r="M113"/>
      <c r="N113"/>
      <c r="O113"/>
      <c r="P113"/>
      <c r="Q113"/>
      <c r="R113"/>
      <c r="S113"/>
      <c r="T113"/>
      <c r="U113"/>
      <c r="V113"/>
      <c r="W113"/>
      <c r="X113"/>
      <c r="Y113"/>
      <c r="Z113"/>
    </row>
    <row r="114" spans="1:26" ht="12.75" x14ac:dyDescent="0.2">
      <c r="A114" s="146"/>
      <c r="B114" s="146"/>
      <c r="C114" s="146"/>
      <c r="D114" s="146"/>
      <c r="E114" s="146"/>
      <c r="F114" s="146"/>
      <c r="G114" s="146"/>
      <c r="H114" s="146"/>
      <c r="I114" s="146"/>
      <c r="J114" s="146"/>
      <c r="K114"/>
      <c r="L114"/>
      <c r="M114"/>
      <c r="N114"/>
      <c r="O114"/>
      <c r="P114"/>
      <c r="Q114"/>
      <c r="R114"/>
      <c r="S114"/>
      <c r="T114"/>
      <c r="U114"/>
      <c r="V114"/>
      <c r="W114"/>
      <c r="X114"/>
      <c r="Y114"/>
      <c r="Z114"/>
    </row>
    <row r="115" spans="1:26" ht="12.75" x14ac:dyDescent="0.2">
      <c r="A115" s="146"/>
      <c r="B115" s="146"/>
      <c r="C115" s="146"/>
      <c r="D115" s="146"/>
      <c r="E115" s="146"/>
      <c r="F115" s="146"/>
      <c r="G115" s="146"/>
      <c r="H115" s="146"/>
      <c r="I115" s="146"/>
      <c r="J115" s="146"/>
      <c r="K115"/>
      <c r="L115"/>
      <c r="M115"/>
      <c r="N115"/>
      <c r="O115"/>
      <c r="P115"/>
      <c r="Q115"/>
      <c r="R115"/>
      <c r="S115"/>
      <c r="T115"/>
      <c r="U115"/>
      <c r="V115"/>
      <c r="W115"/>
      <c r="X115"/>
      <c r="Y115"/>
      <c r="Z115"/>
    </row>
    <row r="116" spans="1:26" ht="12.75" x14ac:dyDescent="0.2">
      <c r="A116" s="146"/>
      <c r="B116" s="146"/>
      <c r="C116" s="146"/>
      <c r="D116" s="146"/>
      <c r="E116" s="146"/>
      <c r="F116" s="146"/>
      <c r="G116" s="146"/>
      <c r="H116" s="146"/>
      <c r="I116" s="146"/>
      <c r="J116" s="146"/>
      <c r="K116"/>
      <c r="L116"/>
      <c r="M116"/>
      <c r="N116"/>
      <c r="O116"/>
      <c r="P116"/>
      <c r="Q116"/>
      <c r="R116"/>
      <c r="S116"/>
      <c r="T116"/>
      <c r="U116"/>
      <c r="V116"/>
      <c r="W116"/>
      <c r="X116"/>
      <c r="Y116"/>
      <c r="Z116"/>
    </row>
    <row r="117" spans="1:26" ht="12.75" x14ac:dyDescent="0.2">
      <c r="A117" s="146"/>
      <c r="B117" s="146"/>
      <c r="C117" s="146"/>
      <c r="D117" s="146"/>
      <c r="E117" s="146"/>
      <c r="F117" s="146"/>
      <c r="G117" s="146"/>
      <c r="H117" s="146"/>
      <c r="I117" s="146"/>
      <c r="J117" s="146"/>
      <c r="K117"/>
      <c r="L117"/>
      <c r="M117"/>
      <c r="N117"/>
      <c r="O117"/>
      <c r="P117"/>
      <c r="Q117"/>
      <c r="R117"/>
      <c r="S117"/>
      <c r="T117"/>
      <c r="U117"/>
      <c r="V117"/>
      <c r="W117"/>
      <c r="X117"/>
      <c r="Y117"/>
      <c r="Z117"/>
    </row>
    <row r="118" spans="1:26" ht="12.75" x14ac:dyDescent="0.2">
      <c r="A118" s="146"/>
      <c r="B118" s="146"/>
      <c r="C118" s="146"/>
      <c r="D118" s="146"/>
      <c r="E118" s="146"/>
      <c r="F118" s="146"/>
      <c r="G118" s="146"/>
      <c r="H118" s="146"/>
      <c r="I118" s="146"/>
      <c r="J118" s="146"/>
      <c r="K118"/>
      <c r="L118"/>
      <c r="M118"/>
      <c r="N118"/>
      <c r="O118"/>
      <c r="P118"/>
      <c r="Q118"/>
      <c r="R118"/>
      <c r="S118"/>
      <c r="T118"/>
      <c r="U118"/>
      <c r="V118"/>
      <c r="W118"/>
      <c r="X118"/>
      <c r="Y118"/>
      <c r="Z118"/>
    </row>
    <row r="119" spans="1:26" ht="12.75" x14ac:dyDescent="0.2">
      <c r="A119" s="146"/>
      <c r="B119" s="146"/>
      <c r="C119" s="146"/>
      <c r="D119" s="146"/>
      <c r="E119" s="146"/>
      <c r="F119" s="146"/>
      <c r="G119" s="146"/>
      <c r="H119" s="146"/>
      <c r="I119" s="146"/>
      <c r="J119" s="146"/>
      <c r="K119"/>
      <c r="L119"/>
      <c r="M119"/>
      <c r="N119"/>
      <c r="O119"/>
      <c r="P119"/>
      <c r="Q119"/>
      <c r="R119"/>
      <c r="S119"/>
      <c r="T119"/>
      <c r="U119"/>
      <c r="V119"/>
      <c r="W119"/>
      <c r="X119"/>
      <c r="Y119"/>
      <c r="Z119"/>
    </row>
    <row r="120" spans="1:26" ht="12.75" x14ac:dyDescent="0.2">
      <c r="A120" s="146"/>
      <c r="B120" s="146"/>
      <c r="C120" s="146"/>
      <c r="D120" s="146"/>
      <c r="E120" s="146"/>
      <c r="F120" s="146"/>
      <c r="G120" s="146"/>
      <c r="H120" s="146"/>
      <c r="I120" s="146"/>
      <c r="J120" s="146"/>
      <c r="K120"/>
      <c r="L120"/>
      <c r="M120"/>
      <c r="N120"/>
      <c r="O120"/>
      <c r="P120"/>
      <c r="Q120"/>
      <c r="R120"/>
      <c r="S120"/>
      <c r="T120"/>
      <c r="U120"/>
      <c r="V120"/>
      <c r="W120"/>
      <c r="X120"/>
      <c r="Y120"/>
      <c r="Z120"/>
    </row>
    <row r="121" spans="1:26" ht="12.75" x14ac:dyDescent="0.2">
      <c r="A121" s="146"/>
      <c r="B121" s="146"/>
      <c r="C121" s="146"/>
      <c r="D121" s="146"/>
      <c r="E121" s="146"/>
      <c r="F121" s="146"/>
      <c r="G121" s="146"/>
      <c r="H121" s="146"/>
      <c r="I121" s="146"/>
      <c r="J121" s="146"/>
      <c r="K121"/>
      <c r="L121"/>
      <c r="M121"/>
      <c r="N121"/>
      <c r="O121"/>
      <c r="P121"/>
      <c r="Q121"/>
      <c r="R121"/>
      <c r="S121"/>
      <c r="T121"/>
      <c r="U121"/>
      <c r="V121"/>
      <c r="W121"/>
      <c r="X121"/>
      <c r="Y121"/>
      <c r="Z121"/>
    </row>
    <row r="122" spans="1:26" ht="12.75" x14ac:dyDescent="0.2">
      <c r="A122" s="146"/>
      <c r="B122" s="146"/>
      <c r="C122" s="146"/>
      <c r="D122" s="146"/>
      <c r="E122" s="146"/>
      <c r="F122" s="146"/>
      <c r="G122" s="146"/>
      <c r="H122" s="146"/>
      <c r="I122" s="146"/>
      <c r="J122" s="146"/>
      <c r="K122"/>
      <c r="L122"/>
      <c r="M122"/>
      <c r="N122"/>
      <c r="O122"/>
      <c r="P122"/>
      <c r="Q122"/>
      <c r="R122"/>
      <c r="S122"/>
      <c r="T122"/>
      <c r="U122"/>
      <c r="V122"/>
      <c r="W122"/>
      <c r="X122"/>
      <c r="Y122"/>
      <c r="Z122"/>
    </row>
    <row r="123" spans="1:26" ht="12.75" x14ac:dyDescent="0.2">
      <c r="A123" s="146"/>
      <c r="B123" s="146"/>
      <c r="C123" s="146"/>
      <c r="D123" s="146"/>
      <c r="E123" s="146"/>
      <c r="F123" s="146"/>
      <c r="G123" s="146"/>
      <c r="H123" s="146"/>
      <c r="I123" s="146"/>
      <c r="J123" s="146"/>
      <c r="K123"/>
      <c r="L123"/>
      <c r="M123"/>
      <c r="N123"/>
      <c r="O123"/>
      <c r="P123"/>
      <c r="Q123"/>
      <c r="R123"/>
      <c r="S123"/>
      <c r="T123"/>
      <c r="U123"/>
      <c r="V123"/>
      <c r="W123"/>
      <c r="X123"/>
      <c r="Y123"/>
      <c r="Z123"/>
    </row>
    <row r="124" spans="1:26" ht="12.75" x14ac:dyDescent="0.2">
      <c r="A124" s="146"/>
      <c r="B124" s="146"/>
      <c r="C124" s="146"/>
      <c r="D124" s="146"/>
      <c r="E124" s="146"/>
      <c r="F124" s="146"/>
      <c r="G124" s="146"/>
      <c r="H124" s="146"/>
      <c r="I124" s="146"/>
      <c r="J124" s="146"/>
      <c r="K124"/>
      <c r="L124"/>
      <c r="M124"/>
      <c r="N124"/>
      <c r="O124"/>
      <c r="P124"/>
      <c r="Q124"/>
      <c r="R124"/>
      <c r="S124"/>
      <c r="T124"/>
      <c r="U124"/>
      <c r="V124"/>
      <c r="W124"/>
      <c r="X124"/>
      <c r="Y124"/>
      <c r="Z124"/>
    </row>
    <row r="125" spans="1:26" ht="12.75" x14ac:dyDescent="0.2">
      <c r="A125" s="146"/>
      <c r="B125" s="146"/>
      <c r="C125" s="146"/>
      <c r="D125" s="146"/>
      <c r="E125" s="146"/>
      <c r="F125" s="146"/>
      <c r="G125" s="146"/>
      <c r="H125" s="146"/>
      <c r="I125" s="146"/>
      <c r="J125" s="146"/>
      <c r="K125"/>
      <c r="L125"/>
      <c r="M125"/>
      <c r="N125"/>
      <c r="O125"/>
      <c r="P125"/>
      <c r="Q125"/>
      <c r="R125"/>
      <c r="S125"/>
      <c r="T125"/>
      <c r="U125"/>
      <c r="V125"/>
      <c r="W125"/>
      <c r="X125"/>
      <c r="Y125"/>
      <c r="Z125"/>
    </row>
    <row r="126" spans="1:26" ht="12.75" x14ac:dyDescent="0.2">
      <c r="A126" s="146"/>
      <c r="B126" s="146"/>
      <c r="C126" s="146"/>
      <c r="D126" s="146"/>
      <c r="E126" s="146"/>
      <c r="F126" s="146"/>
      <c r="G126" s="146"/>
      <c r="H126" s="146"/>
      <c r="I126" s="146"/>
      <c r="J126" s="146"/>
      <c r="K126"/>
      <c r="L126"/>
      <c r="M126"/>
      <c r="N126"/>
      <c r="O126"/>
      <c r="P126"/>
      <c r="Q126"/>
      <c r="R126"/>
      <c r="S126"/>
      <c r="T126"/>
      <c r="U126"/>
      <c r="V126"/>
      <c r="W126"/>
      <c r="X126"/>
      <c r="Y126"/>
      <c r="Z126"/>
    </row>
    <row r="127" spans="1:26" ht="12.75" x14ac:dyDescent="0.2">
      <c r="A127" s="146"/>
      <c r="B127" s="146"/>
      <c r="C127" s="146"/>
      <c r="D127" s="146"/>
      <c r="E127" s="146"/>
      <c r="F127" s="146"/>
      <c r="G127" s="146"/>
      <c r="H127" s="146"/>
      <c r="I127" s="146"/>
      <c r="J127" s="146"/>
      <c r="K127"/>
      <c r="L127"/>
      <c r="M127"/>
      <c r="N127"/>
      <c r="O127"/>
      <c r="P127"/>
      <c r="Q127"/>
      <c r="R127"/>
      <c r="S127"/>
      <c r="T127"/>
      <c r="U127"/>
      <c r="V127"/>
      <c r="W127"/>
      <c r="X127"/>
      <c r="Y127"/>
      <c r="Z127"/>
    </row>
    <row r="128" spans="1:26" ht="12.75" x14ac:dyDescent="0.2">
      <c r="A128" s="146"/>
      <c r="B128" s="146"/>
      <c r="C128" s="146"/>
      <c r="D128" s="146"/>
      <c r="E128" s="146"/>
      <c r="F128" s="146"/>
      <c r="G128" s="146"/>
      <c r="H128" s="146"/>
      <c r="I128" s="146"/>
      <c r="J128" s="146"/>
      <c r="K128"/>
      <c r="L128"/>
      <c r="M128"/>
      <c r="N128"/>
      <c r="O128"/>
      <c r="P128"/>
      <c r="Q128"/>
      <c r="R128"/>
      <c r="S128"/>
      <c r="T128"/>
      <c r="U128"/>
      <c r="V128"/>
      <c r="W128"/>
      <c r="X128"/>
      <c r="Y128"/>
      <c r="Z128"/>
    </row>
    <row r="129" spans="1:26" ht="12.75" x14ac:dyDescent="0.2">
      <c r="A129" s="146"/>
      <c r="B129" s="146"/>
      <c r="C129" s="146"/>
      <c r="D129" s="146"/>
      <c r="E129" s="146"/>
      <c r="F129" s="146"/>
      <c r="G129" s="146"/>
      <c r="H129" s="146"/>
      <c r="I129" s="146"/>
      <c r="J129" s="146"/>
      <c r="K129"/>
      <c r="L129"/>
      <c r="M129"/>
      <c r="N129"/>
      <c r="O129"/>
      <c r="P129"/>
      <c r="Q129"/>
      <c r="R129"/>
      <c r="S129"/>
      <c r="T129"/>
      <c r="U129"/>
      <c r="V129"/>
      <c r="W129"/>
      <c r="X129"/>
      <c r="Y129"/>
      <c r="Z129"/>
    </row>
    <row r="130" spans="1:26" ht="12.75" x14ac:dyDescent="0.2">
      <c r="A130" s="146"/>
      <c r="B130" s="146"/>
      <c r="C130" s="146"/>
      <c r="D130" s="146"/>
      <c r="E130" s="146"/>
      <c r="F130" s="146"/>
      <c r="G130" s="146"/>
      <c r="H130" s="146"/>
      <c r="I130" s="146"/>
      <c r="J130" s="146"/>
      <c r="K130"/>
      <c r="L130"/>
      <c r="M130"/>
      <c r="N130"/>
      <c r="O130"/>
      <c r="P130"/>
      <c r="Q130"/>
      <c r="R130"/>
      <c r="S130"/>
      <c r="T130"/>
      <c r="U130"/>
      <c r="V130"/>
      <c r="W130"/>
      <c r="X130"/>
      <c r="Y130"/>
      <c r="Z130"/>
    </row>
    <row r="131" spans="1:26" ht="12.75" x14ac:dyDescent="0.2">
      <c r="A131" s="146"/>
      <c r="B131" s="146"/>
      <c r="C131" s="146"/>
      <c r="D131" s="146"/>
      <c r="E131" s="146"/>
      <c r="F131" s="146"/>
      <c r="G131" s="146"/>
      <c r="H131" s="146"/>
      <c r="I131" s="146"/>
      <c r="J131" s="146"/>
      <c r="K131"/>
      <c r="L131"/>
      <c r="M131"/>
      <c r="N131"/>
      <c r="O131"/>
      <c r="P131"/>
      <c r="Q131"/>
      <c r="R131"/>
      <c r="S131"/>
      <c r="T131"/>
      <c r="U131"/>
      <c r="V131"/>
      <c r="W131"/>
      <c r="X131"/>
      <c r="Y131"/>
      <c r="Z131"/>
    </row>
    <row r="132" spans="1:26" ht="12.75" x14ac:dyDescent="0.2">
      <c r="A132" s="146"/>
      <c r="B132" s="146"/>
      <c r="C132" s="146"/>
      <c r="D132" s="146"/>
      <c r="E132" s="146"/>
      <c r="F132" s="146"/>
      <c r="G132" s="146"/>
      <c r="H132" s="146"/>
      <c r="I132" s="146"/>
      <c r="J132" s="146"/>
      <c r="K132"/>
      <c r="L132"/>
      <c r="M132"/>
      <c r="N132"/>
      <c r="O132"/>
      <c r="P132"/>
      <c r="Q132"/>
      <c r="R132"/>
      <c r="S132"/>
      <c r="T132"/>
      <c r="U132"/>
      <c r="V132"/>
      <c r="W132"/>
      <c r="X132"/>
      <c r="Y132"/>
      <c r="Z132"/>
    </row>
    <row r="133" spans="1:26" ht="12.75" x14ac:dyDescent="0.2">
      <c r="A133" s="146"/>
      <c r="B133" s="146"/>
      <c r="C133" s="146"/>
      <c r="D133" s="146"/>
      <c r="E133" s="146"/>
      <c r="F133" s="146"/>
      <c r="G133" s="146"/>
      <c r="H133" s="146"/>
      <c r="I133" s="146"/>
      <c r="J133" s="146"/>
      <c r="K133"/>
      <c r="L133"/>
      <c r="M133"/>
      <c r="N133"/>
      <c r="O133"/>
      <c r="P133"/>
      <c r="Q133"/>
      <c r="R133"/>
      <c r="S133"/>
      <c r="T133"/>
      <c r="U133"/>
      <c r="V133"/>
      <c r="W133"/>
      <c r="X133"/>
      <c r="Y133"/>
      <c r="Z133"/>
    </row>
    <row r="134" spans="1:26" ht="12.75" x14ac:dyDescent="0.2">
      <c r="A134" s="146"/>
      <c r="B134" s="146"/>
      <c r="C134" s="146"/>
      <c r="D134" s="146"/>
      <c r="E134" s="146"/>
      <c r="F134" s="146"/>
      <c r="G134" s="146"/>
      <c r="H134" s="146"/>
      <c r="I134" s="146"/>
      <c r="J134" s="146"/>
      <c r="K134"/>
      <c r="L134"/>
      <c r="M134"/>
      <c r="N134"/>
      <c r="O134"/>
      <c r="P134"/>
      <c r="Q134"/>
      <c r="R134"/>
      <c r="S134"/>
      <c r="T134"/>
      <c r="U134"/>
      <c r="V134"/>
      <c r="W134"/>
      <c r="X134"/>
      <c r="Y134"/>
      <c r="Z134"/>
    </row>
  </sheetData>
  <mergeCells count="1">
    <mergeCell ref="B1:K1"/>
  </mergeCells>
  <dataValidations count="2">
    <dataValidation type="list" allowBlank="1" showInputMessage="1" showErrorMessage="1" sqref="C8:C9">
      <formula1>Açıklıklar</formula1>
    </dataValidation>
    <dataValidation type="list" allowBlank="1" showInputMessage="1" showErrorMessage="1" sqref="M1:N1048576 X1:X1048576">
      <formula1>strateji</formula1>
    </dataValidation>
  </dataValidations>
  <pageMargins left="0.7" right="0.7" top="0.75" bottom="0.75" header="0.3" footer="0.3"/>
  <pageSetup paperSize="25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'[2]Tehdit ve Risk Türü'!#REF!</xm:f>
          </x14:formula1>
          <xm:sqref>B9:C9 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12"/>
  <sheetViews>
    <sheetView topLeftCell="F1" zoomScale="85" zoomScaleNormal="85" workbookViewId="0">
      <selection activeCell="H3" sqref="H3:H9"/>
    </sheetView>
  </sheetViews>
  <sheetFormatPr defaultColWidth="8.85546875" defaultRowHeight="15" x14ac:dyDescent="0.25"/>
  <cols>
    <col min="1" max="1" width="3.42578125" customWidth="1"/>
    <col min="2" max="2" width="20.42578125" style="18" customWidth="1"/>
    <col min="3" max="3" width="19.42578125" style="18" customWidth="1"/>
    <col min="4" max="4" width="16.7109375" style="18" customWidth="1"/>
    <col min="5" max="5" width="6.140625" style="18" customWidth="1"/>
    <col min="6" max="6" width="5.85546875" style="18" customWidth="1"/>
    <col min="7" max="7" width="7.140625" style="18" customWidth="1"/>
    <col min="8" max="8" width="8.85546875" style="18"/>
    <col min="9" max="9" width="24.28515625" style="18" customWidth="1"/>
    <col min="10" max="10" width="89.7109375" style="18" customWidth="1"/>
    <col min="11" max="11" width="22.140625" style="18" customWidth="1"/>
    <col min="12" max="12" width="23.140625" style="18" customWidth="1"/>
    <col min="13" max="13" width="22.42578125" style="18" customWidth="1"/>
    <col min="14" max="14" width="20.85546875" style="18" customWidth="1"/>
    <col min="15" max="15" width="18.140625" style="18" bestFit="1" customWidth="1"/>
    <col min="16" max="16" width="20.42578125" style="18" customWidth="1"/>
    <col min="17" max="17" width="13" style="18" customWidth="1"/>
    <col min="18" max="18" width="15.42578125" style="18" customWidth="1"/>
    <col min="19" max="19" width="33.42578125" customWidth="1"/>
  </cols>
  <sheetData>
    <row r="1" spans="1:19" ht="12.75" x14ac:dyDescent="0.2">
      <c r="A1" s="445" t="s">
        <v>172</v>
      </c>
      <c r="B1" s="447" t="s">
        <v>194</v>
      </c>
      <c r="C1" s="447" t="s">
        <v>195</v>
      </c>
      <c r="D1" s="447" t="s">
        <v>175</v>
      </c>
      <c r="E1" s="449" t="s">
        <v>176</v>
      </c>
      <c r="F1" s="450"/>
      <c r="G1" s="451"/>
      <c r="H1" s="447" t="s">
        <v>177</v>
      </c>
      <c r="I1" s="452" t="s">
        <v>196</v>
      </c>
      <c r="J1" s="452"/>
      <c r="K1" s="452"/>
      <c r="L1" s="452"/>
      <c r="M1" s="452"/>
      <c r="N1" s="453"/>
      <c r="O1" s="447" t="s">
        <v>178</v>
      </c>
      <c r="P1" s="447" t="s">
        <v>179</v>
      </c>
      <c r="Q1" s="447" t="s">
        <v>181</v>
      </c>
      <c r="R1" s="447" t="s">
        <v>182</v>
      </c>
      <c r="S1" s="443" t="s">
        <v>183</v>
      </c>
    </row>
    <row r="2" spans="1:19" ht="64.5" thickBot="1" x14ac:dyDescent="0.25">
      <c r="A2" s="446"/>
      <c r="B2" s="448"/>
      <c r="C2" s="448"/>
      <c r="D2" s="448"/>
      <c r="E2" s="19" t="s">
        <v>184</v>
      </c>
      <c r="F2" s="19" t="s">
        <v>185</v>
      </c>
      <c r="G2" s="19" t="s">
        <v>186</v>
      </c>
      <c r="H2" s="448"/>
      <c r="I2" s="298" t="s">
        <v>792</v>
      </c>
      <c r="J2" s="298" t="s">
        <v>793</v>
      </c>
      <c r="K2" s="299" t="s">
        <v>794</v>
      </c>
      <c r="L2" s="299" t="s">
        <v>795</v>
      </c>
      <c r="M2" s="299" t="s">
        <v>798</v>
      </c>
      <c r="N2" s="299" t="s">
        <v>799</v>
      </c>
      <c r="O2" s="448"/>
      <c r="P2" s="448"/>
      <c r="Q2" s="448"/>
      <c r="R2" s="448"/>
      <c r="S2" s="444"/>
    </row>
    <row r="3" spans="1:19" ht="158.25" customHeight="1" thickBot="1" x14ac:dyDescent="0.25">
      <c r="A3" s="20">
        <v>1</v>
      </c>
      <c r="B3" s="21" t="s">
        <v>197</v>
      </c>
      <c r="C3" s="21" t="s">
        <v>863</v>
      </c>
      <c r="D3" s="21" t="s">
        <v>7</v>
      </c>
      <c r="E3" s="21">
        <v>4</v>
      </c>
      <c r="F3" s="21">
        <v>4</v>
      </c>
      <c r="G3" s="21">
        <v>4</v>
      </c>
      <c r="H3" s="22">
        <f>AVERAGE(E3:G3)</f>
        <v>4</v>
      </c>
      <c r="I3" s="21" t="s">
        <v>818</v>
      </c>
      <c r="J3" s="300" t="s">
        <v>864</v>
      </c>
      <c r="K3" s="21" t="s">
        <v>853</v>
      </c>
      <c r="L3" s="21" t="s">
        <v>817</v>
      </c>
      <c r="M3" s="21" t="s">
        <v>796</v>
      </c>
      <c r="N3" s="21" t="str">
        <f>IF(AND(L3="ZAYIF",M3="ÖNEMSİZ"),"İZLE",IF(AND(L3="ZAYIF",M3="ÖNEMLİ"),"ÇIKARLARINI GÖZET",IF(AND(L3="GÜÇLÜ",M3="ÖNEMSİZ"),"BİLGİLENDİR",IF(AND(L3="GÜÇLÜ",M3="ÖNEMLİ"),"BİRLİKTE ÇALIŞ"))))</f>
        <v>BİRLİKTE ÇALIŞ</v>
      </c>
      <c r="O3" s="21"/>
      <c r="P3" s="21" t="s">
        <v>859</v>
      </c>
      <c r="Q3" s="23">
        <v>41913</v>
      </c>
      <c r="R3" s="21"/>
      <c r="S3" s="24" t="s">
        <v>745</v>
      </c>
    </row>
    <row r="4" spans="1:19" ht="35.1" customHeight="1" thickBot="1" x14ac:dyDescent="0.25">
      <c r="A4" s="25">
        <v>2</v>
      </c>
      <c r="B4" s="83" t="s">
        <v>198</v>
      </c>
      <c r="C4" s="83" t="s">
        <v>491</v>
      </c>
      <c r="D4" s="83" t="s">
        <v>7</v>
      </c>
      <c r="E4" s="84">
        <v>4</v>
      </c>
      <c r="F4" s="84">
        <v>4</v>
      </c>
      <c r="G4" s="84">
        <v>4</v>
      </c>
      <c r="H4" s="85">
        <f>AVERAGE(E4:G4)</f>
        <v>4</v>
      </c>
      <c r="I4" s="16" t="s">
        <v>818</v>
      </c>
      <c r="J4" s="301" t="s">
        <v>198</v>
      </c>
      <c r="K4" s="21" t="s">
        <v>853</v>
      </c>
      <c r="L4" s="16" t="s">
        <v>814</v>
      </c>
      <c r="M4" s="16" t="s">
        <v>796</v>
      </c>
      <c r="N4" s="16" t="str">
        <f t="shared" ref="N4:N9" si="0">IF(AND(L4="ZAYIF",M4="ÖNEMSİZ"),"İZLE",IF(AND(L4="ZAYIF",M4="ÖNEMLİ"),"ÇIKARLARINI GÖZET",IF(AND(L4="GÜÇLÜ",M4="ÖNEMSİZ"),"BİLGİLENDİR",IF(AND(L4="GÜÇLÜ",M4="ÖNEMLİ"),"BİRLİKTE ÇALIŞ"))))</f>
        <v>ÇIKARLARINI GÖZET</v>
      </c>
      <c r="O4" s="16"/>
      <c r="P4" s="21" t="s">
        <v>859</v>
      </c>
      <c r="Q4" s="26">
        <v>41913</v>
      </c>
      <c r="R4" s="16"/>
      <c r="S4" s="114" t="s">
        <v>745</v>
      </c>
    </row>
    <row r="5" spans="1:19" ht="58.9" customHeight="1" thickBot="1" x14ac:dyDescent="0.25">
      <c r="A5" s="25">
        <v>3</v>
      </c>
      <c r="B5" s="27" t="s">
        <v>199</v>
      </c>
      <c r="C5" s="27" t="s">
        <v>860</v>
      </c>
      <c r="D5" s="27" t="s">
        <v>7</v>
      </c>
      <c r="E5" s="81">
        <v>4</v>
      </c>
      <c r="F5" s="81">
        <v>5</v>
      </c>
      <c r="G5" s="81">
        <v>5</v>
      </c>
      <c r="H5" s="82">
        <f t="shared" ref="H5:H9" si="1">AVERAGE(E5:G5)</f>
        <v>4.666666666666667</v>
      </c>
      <c r="I5" s="27" t="s">
        <v>818</v>
      </c>
      <c r="J5" s="302" t="s">
        <v>854</v>
      </c>
      <c r="K5" s="21" t="s">
        <v>853</v>
      </c>
      <c r="L5" s="27" t="s">
        <v>817</v>
      </c>
      <c r="M5" s="27" t="s">
        <v>796</v>
      </c>
      <c r="N5" s="27" t="str">
        <f t="shared" si="0"/>
        <v>BİRLİKTE ÇALIŞ</v>
      </c>
      <c r="O5" s="27"/>
      <c r="P5" s="21" t="s">
        <v>859</v>
      </c>
      <c r="Q5" s="28">
        <v>41913</v>
      </c>
      <c r="R5" s="27"/>
      <c r="S5" s="29" t="s">
        <v>746</v>
      </c>
    </row>
    <row r="6" spans="1:19" ht="35.1" customHeight="1" thickBot="1" x14ac:dyDescent="0.25">
      <c r="A6" s="25">
        <v>4</v>
      </c>
      <c r="B6" s="16" t="s">
        <v>200</v>
      </c>
      <c r="C6" s="27" t="s">
        <v>862</v>
      </c>
      <c r="D6" s="83" t="s">
        <v>7</v>
      </c>
      <c r="E6" s="84">
        <v>4</v>
      </c>
      <c r="F6" s="84">
        <v>4</v>
      </c>
      <c r="G6" s="84">
        <v>4</v>
      </c>
      <c r="H6" s="85">
        <f t="shared" si="1"/>
        <v>4</v>
      </c>
      <c r="I6" s="16" t="s">
        <v>818</v>
      </c>
      <c r="J6" s="303" t="s">
        <v>856</v>
      </c>
      <c r="K6" s="21" t="s">
        <v>857</v>
      </c>
      <c r="L6" s="16" t="s">
        <v>817</v>
      </c>
      <c r="M6" s="16" t="s">
        <v>796</v>
      </c>
      <c r="N6" s="16" t="str">
        <f t="shared" si="0"/>
        <v>BİRLİKTE ÇALIŞ</v>
      </c>
      <c r="O6" s="16"/>
      <c r="P6" s="21" t="s">
        <v>859</v>
      </c>
      <c r="Q6" s="26">
        <v>41913</v>
      </c>
      <c r="R6" s="16"/>
      <c r="S6" s="115" t="s">
        <v>236</v>
      </c>
    </row>
    <row r="7" spans="1:19" ht="35.1" customHeight="1" thickBot="1" x14ac:dyDescent="0.25">
      <c r="A7" s="30">
        <v>5</v>
      </c>
      <c r="B7" s="27" t="s">
        <v>201</v>
      </c>
      <c r="C7" s="27" t="s">
        <v>862</v>
      </c>
      <c r="D7" s="27" t="s">
        <v>7</v>
      </c>
      <c r="E7" s="81">
        <v>3</v>
      </c>
      <c r="F7" s="81">
        <v>5</v>
      </c>
      <c r="G7" s="81">
        <v>5</v>
      </c>
      <c r="H7" s="82">
        <f t="shared" si="1"/>
        <v>4.333333333333333</v>
      </c>
      <c r="I7" s="27" t="s">
        <v>818</v>
      </c>
      <c r="J7" s="303" t="s">
        <v>855</v>
      </c>
      <c r="K7" s="21" t="s">
        <v>857</v>
      </c>
      <c r="L7" s="27" t="s">
        <v>817</v>
      </c>
      <c r="M7" s="27" t="s">
        <v>796</v>
      </c>
      <c r="N7" s="27" t="str">
        <f t="shared" si="0"/>
        <v>BİRLİKTE ÇALIŞ</v>
      </c>
      <c r="O7" s="27"/>
      <c r="P7" s="21" t="s">
        <v>859</v>
      </c>
      <c r="Q7" s="28">
        <v>41913</v>
      </c>
      <c r="R7" s="27"/>
      <c r="S7" s="29" t="s">
        <v>747</v>
      </c>
    </row>
    <row r="8" spans="1:19" ht="35.1" customHeight="1" thickBot="1" x14ac:dyDescent="0.25">
      <c r="A8" s="25">
        <v>6</v>
      </c>
      <c r="B8" s="16" t="s">
        <v>203</v>
      </c>
      <c r="C8" s="16" t="s">
        <v>861</v>
      </c>
      <c r="D8" s="83" t="s">
        <v>7</v>
      </c>
      <c r="E8" s="84">
        <v>2</v>
      </c>
      <c r="F8" s="84">
        <v>3</v>
      </c>
      <c r="G8" s="84">
        <v>3</v>
      </c>
      <c r="H8" s="85">
        <f t="shared" si="1"/>
        <v>2.6666666666666665</v>
      </c>
      <c r="I8" s="83" t="s">
        <v>818</v>
      </c>
      <c r="J8" s="16" t="s">
        <v>203</v>
      </c>
      <c r="K8" s="21" t="s">
        <v>857</v>
      </c>
      <c r="L8" s="83" t="s">
        <v>814</v>
      </c>
      <c r="M8" s="83" t="s">
        <v>796</v>
      </c>
      <c r="N8" s="83" t="str">
        <f t="shared" si="0"/>
        <v>ÇIKARLARINI GÖZET</v>
      </c>
      <c r="O8" s="16"/>
      <c r="P8" s="21" t="s">
        <v>859</v>
      </c>
      <c r="Q8" s="26">
        <v>41913</v>
      </c>
      <c r="R8" s="16"/>
      <c r="S8" s="115" t="s">
        <v>748</v>
      </c>
    </row>
    <row r="9" spans="1:19" ht="35.1" customHeight="1" x14ac:dyDescent="0.2">
      <c r="A9" s="30">
        <v>7</v>
      </c>
      <c r="B9" s="27" t="s">
        <v>204</v>
      </c>
      <c r="C9" s="27" t="s">
        <v>204</v>
      </c>
      <c r="D9" s="27" t="s">
        <v>7</v>
      </c>
      <c r="E9" s="81">
        <v>4</v>
      </c>
      <c r="F9" s="81">
        <v>4</v>
      </c>
      <c r="G9" s="81">
        <v>3</v>
      </c>
      <c r="H9" s="82">
        <f t="shared" si="1"/>
        <v>3.6666666666666665</v>
      </c>
      <c r="I9" s="27" t="s">
        <v>818</v>
      </c>
      <c r="J9" s="27" t="s">
        <v>204</v>
      </c>
      <c r="K9" s="21" t="s">
        <v>857</v>
      </c>
      <c r="L9" s="27" t="s">
        <v>817</v>
      </c>
      <c r="M9" s="27" t="s">
        <v>796</v>
      </c>
      <c r="N9" s="27" t="str">
        <f t="shared" si="0"/>
        <v>BİRLİKTE ÇALIŞ</v>
      </c>
      <c r="O9" s="27"/>
      <c r="P9" s="21" t="s">
        <v>859</v>
      </c>
      <c r="Q9" s="28">
        <v>41913</v>
      </c>
      <c r="R9" s="27"/>
      <c r="S9" s="29" t="s">
        <v>83</v>
      </c>
    </row>
    <row r="12" spans="1:19" ht="12.75" x14ac:dyDescent="0.2">
      <c r="B12"/>
      <c r="C12"/>
      <c r="D12"/>
      <c r="E12"/>
      <c r="F12"/>
      <c r="G12"/>
      <c r="H12"/>
      <c r="I12"/>
      <c r="J12"/>
      <c r="K12"/>
      <c r="L12"/>
      <c r="M12"/>
      <c r="N12"/>
      <c r="O12"/>
      <c r="P12"/>
      <c r="Q12"/>
      <c r="R12"/>
    </row>
  </sheetData>
  <mergeCells count="12">
    <mergeCell ref="S1:S2"/>
    <mergeCell ref="A1:A2"/>
    <mergeCell ref="B1:B2"/>
    <mergeCell ref="C1:C2"/>
    <mergeCell ref="D1:D2"/>
    <mergeCell ref="E1:G1"/>
    <mergeCell ref="H1:H2"/>
    <mergeCell ref="O1:O2"/>
    <mergeCell ref="P1:P2"/>
    <mergeCell ref="Q1:Q2"/>
    <mergeCell ref="R1:R2"/>
    <mergeCell ref="I1:N1"/>
  </mergeCells>
  <conditionalFormatting sqref="P3:Q3 P4:R4 Q5:R9 P9 A3:O9">
    <cfRule type="expression" dxfId="255" priority="17" stopIfTrue="1">
      <formula>ISODD($A3)</formula>
    </cfRule>
  </conditionalFormatting>
  <conditionalFormatting sqref="R3">
    <cfRule type="expression" dxfId="254" priority="16" stopIfTrue="1">
      <formula>ISODD($A3)</formula>
    </cfRule>
  </conditionalFormatting>
  <conditionalFormatting sqref="R5">
    <cfRule type="expression" dxfId="253" priority="15" stopIfTrue="1">
      <formula>ISODD($A5)</formula>
    </cfRule>
  </conditionalFormatting>
  <conditionalFormatting sqref="R6">
    <cfRule type="expression" dxfId="252" priority="14" stopIfTrue="1">
      <formula>ISODD($A6)</formula>
    </cfRule>
  </conditionalFormatting>
  <conditionalFormatting sqref="R7">
    <cfRule type="expression" dxfId="251" priority="13" stopIfTrue="1">
      <formula>ISODD($A7)</formula>
    </cfRule>
  </conditionalFormatting>
  <conditionalFormatting sqref="P5:P6">
    <cfRule type="expression" dxfId="250" priority="4" stopIfTrue="1">
      <formula>ISODD($A5)</formula>
    </cfRule>
  </conditionalFormatting>
  <conditionalFormatting sqref="P7:P8">
    <cfRule type="expression" dxfId="249" priority="3" stopIfTrue="1">
      <formula>ISODD($A7)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'Olasılık Etki Değerlendirmesi'!#REF!</xm:f>
          </x14:formula1>
          <xm:sqref>D3:D9</xm:sqref>
        </x14:dataValidation>
        <x14:dataValidation type="list" allowBlank="1" showInputMessage="1" showErrorMessage="1" promptTitle="Risk Değerlendirme Grupları">
          <x14:formula1>
            <xm:f>'Risk Dereceleri'!$N$2:$N$80</xm:f>
          </x14:formula1>
          <xm:sqref>S3</xm:sqref>
        </x14:dataValidation>
        <x14:dataValidation type="list" allowBlank="1" showInputMessage="1" showErrorMessage="1">
          <x14:formula1>
            <xm:f>'Risk Dereceleri'!$N$2:$N$79</xm:f>
          </x14:formula1>
          <xm:sqref>S4:S9</xm:sqref>
        </x14:dataValidation>
        <x14:dataValidation type="list" allowBlank="1" showInputMessage="1" showErrorMessage="1">
          <x14:formula1>
            <xm:f>Kriterler!$C$7:$C$11</xm:f>
          </x14:formula1>
          <xm:sqref>I3:I9</xm:sqref>
        </x14:dataValidation>
        <x14:dataValidation type="list" allowBlank="1" showInputMessage="1" showErrorMessage="1">
          <x14:formula1>
            <xm:f>Kriterler!$A$7:$A$8</xm:f>
          </x14:formula1>
          <xm:sqref>L3:L9</xm:sqref>
        </x14:dataValidation>
        <x14:dataValidation type="list" allowBlank="1" showInputMessage="1" showErrorMessage="1">
          <x14:formula1>
            <xm:f>Kriterler!$B$7:$B$8</xm:f>
          </x14:formula1>
          <xm:sqref>M3:M9</xm:sqref>
        </x14:dataValidation>
        <x14:dataValidation type="list" allowBlank="1" showInputMessage="1" showErrorMessage="1">
          <x14:formula1>
            <xm:f>'Olasılık Etki Değerlendirmesi'!#REF!</xm:f>
          </x14:formula1>
          <xm:sqref>E3:G9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2"/>
  <sheetViews>
    <sheetView topLeftCell="A4" workbookViewId="0">
      <selection activeCell="D7" sqref="D7:D39"/>
    </sheetView>
  </sheetViews>
  <sheetFormatPr defaultRowHeight="12.75" x14ac:dyDescent="0.2"/>
  <cols>
    <col min="1" max="1" width="38.7109375" customWidth="1"/>
    <col min="2" max="2" width="35" customWidth="1"/>
    <col min="3" max="3" width="44.7109375" customWidth="1"/>
    <col min="4" max="4" width="23.7109375" customWidth="1"/>
  </cols>
  <sheetData>
    <row r="1" spans="1:4" ht="54.75" customHeight="1" x14ac:dyDescent="0.2">
      <c r="A1" s="293" t="s">
        <v>800</v>
      </c>
      <c r="B1" s="454" t="s">
        <v>801</v>
      </c>
      <c r="C1" s="454" t="s">
        <v>802</v>
      </c>
    </row>
    <row r="2" spans="1:4" ht="54.75" customHeight="1" x14ac:dyDescent="0.2">
      <c r="A2" s="294" t="s">
        <v>803</v>
      </c>
      <c r="B2" s="454"/>
      <c r="C2" s="454"/>
    </row>
    <row r="3" spans="1:4" ht="54.75" customHeight="1" x14ac:dyDescent="0.2">
      <c r="A3" s="293" t="s">
        <v>804</v>
      </c>
      <c r="B3" s="293" t="s">
        <v>805</v>
      </c>
      <c r="C3" s="293" t="s">
        <v>806</v>
      </c>
    </row>
    <row r="4" spans="1:4" ht="105.75" customHeight="1" x14ac:dyDescent="0.2">
      <c r="A4" s="293" t="s">
        <v>807</v>
      </c>
      <c r="B4" s="293" t="s">
        <v>808</v>
      </c>
      <c r="C4" s="293" t="s">
        <v>809</v>
      </c>
    </row>
    <row r="6" spans="1:4" ht="144" x14ac:dyDescent="0.2">
      <c r="A6" s="295" t="s">
        <v>810</v>
      </c>
      <c r="B6" s="295" t="s">
        <v>811</v>
      </c>
      <c r="C6" s="295" t="s">
        <v>812</v>
      </c>
      <c r="D6" s="295" t="s">
        <v>813</v>
      </c>
    </row>
    <row r="7" spans="1:4" ht="15.75" x14ac:dyDescent="0.2">
      <c r="A7" s="296" t="s">
        <v>814</v>
      </c>
      <c r="B7" s="296" t="s">
        <v>797</v>
      </c>
      <c r="C7" s="297" t="s">
        <v>815</v>
      </c>
      <c r="D7" s="148" t="s">
        <v>816</v>
      </c>
    </row>
    <row r="8" spans="1:4" ht="15.75" x14ac:dyDescent="0.2">
      <c r="A8" s="296" t="s">
        <v>817</v>
      </c>
      <c r="B8" s="296" t="s">
        <v>796</v>
      </c>
      <c r="C8" s="297" t="s">
        <v>818</v>
      </c>
      <c r="D8" s="148" t="s">
        <v>819</v>
      </c>
    </row>
    <row r="9" spans="1:4" x14ac:dyDescent="0.2">
      <c r="C9" s="297" t="s">
        <v>820</v>
      </c>
      <c r="D9" s="148" t="s">
        <v>821</v>
      </c>
    </row>
    <row r="10" spans="1:4" x14ac:dyDescent="0.2">
      <c r="C10" s="297" t="s">
        <v>822</v>
      </c>
      <c r="D10" s="148" t="s">
        <v>823</v>
      </c>
    </row>
    <row r="11" spans="1:4" ht="25.5" x14ac:dyDescent="0.2">
      <c r="D11" s="148" t="s">
        <v>824</v>
      </c>
    </row>
    <row r="12" spans="1:4" ht="25.5" x14ac:dyDescent="0.2">
      <c r="C12" s="297"/>
      <c r="D12" s="148" t="s">
        <v>825</v>
      </c>
    </row>
    <row r="13" spans="1:4" ht="25.5" x14ac:dyDescent="0.2">
      <c r="C13" s="297"/>
      <c r="D13" s="148" t="s">
        <v>826</v>
      </c>
    </row>
    <row r="14" spans="1:4" ht="51" x14ac:dyDescent="0.2">
      <c r="D14" s="148" t="s">
        <v>827</v>
      </c>
    </row>
    <row r="15" spans="1:4" ht="51" x14ac:dyDescent="0.2">
      <c r="D15" s="148" t="s">
        <v>828</v>
      </c>
    </row>
    <row r="16" spans="1:4" x14ac:dyDescent="0.2">
      <c r="D16" s="148" t="s">
        <v>829</v>
      </c>
    </row>
    <row r="17" spans="4:4" ht="25.5" x14ac:dyDescent="0.2">
      <c r="D17" s="148" t="s">
        <v>830</v>
      </c>
    </row>
    <row r="18" spans="4:4" ht="25.5" x14ac:dyDescent="0.2">
      <c r="D18" s="148" t="s">
        <v>831</v>
      </c>
    </row>
    <row r="19" spans="4:4" x14ac:dyDescent="0.2">
      <c r="D19" s="148" t="s">
        <v>832</v>
      </c>
    </row>
    <row r="20" spans="4:4" ht="25.5" x14ac:dyDescent="0.2">
      <c r="D20" s="148" t="s">
        <v>833</v>
      </c>
    </row>
    <row r="21" spans="4:4" x14ac:dyDescent="0.2">
      <c r="D21" s="148" t="s">
        <v>834</v>
      </c>
    </row>
    <row r="22" spans="4:4" x14ac:dyDescent="0.2">
      <c r="D22" s="148" t="s">
        <v>835</v>
      </c>
    </row>
    <row r="23" spans="4:4" ht="25.5" x14ac:dyDescent="0.2">
      <c r="D23" s="148" t="s">
        <v>836</v>
      </c>
    </row>
    <row r="24" spans="4:4" ht="25.5" x14ac:dyDescent="0.2">
      <c r="D24" s="148" t="s">
        <v>837</v>
      </c>
    </row>
    <row r="25" spans="4:4" ht="26.25" customHeight="1" x14ac:dyDescent="0.2">
      <c r="D25" s="148" t="s">
        <v>838</v>
      </c>
    </row>
    <row r="26" spans="4:4" ht="25.5" x14ac:dyDescent="0.2">
      <c r="D26" s="148" t="s">
        <v>839</v>
      </c>
    </row>
    <row r="27" spans="4:4" ht="38.25" x14ac:dyDescent="0.2">
      <c r="D27" s="148" t="s">
        <v>840</v>
      </c>
    </row>
    <row r="28" spans="4:4" x14ac:dyDescent="0.2">
      <c r="D28" s="148" t="s">
        <v>841</v>
      </c>
    </row>
    <row r="29" spans="4:4" x14ac:dyDescent="0.2">
      <c r="D29" s="148" t="s">
        <v>842</v>
      </c>
    </row>
    <row r="30" spans="4:4" x14ac:dyDescent="0.2">
      <c r="D30" s="148" t="s">
        <v>843</v>
      </c>
    </row>
    <row r="31" spans="4:4" x14ac:dyDescent="0.2">
      <c r="D31" s="148" t="s">
        <v>844</v>
      </c>
    </row>
    <row r="32" spans="4:4" x14ac:dyDescent="0.2">
      <c r="D32" s="148" t="s">
        <v>845</v>
      </c>
    </row>
    <row r="33" spans="4:4" ht="25.5" x14ac:dyDescent="0.2">
      <c r="D33" s="148" t="s">
        <v>846</v>
      </c>
    </row>
    <row r="34" spans="4:4" ht="38.25" x14ac:dyDescent="0.2">
      <c r="D34" s="148" t="s">
        <v>847</v>
      </c>
    </row>
    <row r="35" spans="4:4" ht="25.5" x14ac:dyDescent="0.2">
      <c r="D35" s="148" t="s">
        <v>848</v>
      </c>
    </row>
    <row r="36" spans="4:4" x14ac:dyDescent="0.2">
      <c r="D36" s="148" t="s">
        <v>849</v>
      </c>
    </row>
    <row r="37" spans="4:4" x14ac:dyDescent="0.2">
      <c r="D37" s="148" t="s">
        <v>850</v>
      </c>
    </row>
    <row r="38" spans="4:4" ht="25.5" x14ac:dyDescent="0.2">
      <c r="D38" s="148" t="s">
        <v>851</v>
      </c>
    </row>
    <row r="39" spans="4:4" ht="25.5" x14ac:dyDescent="0.2">
      <c r="D39" s="148" t="s">
        <v>852</v>
      </c>
    </row>
    <row r="40" spans="4:4" x14ac:dyDescent="0.2">
      <c r="D40" s="148"/>
    </row>
    <row r="41" spans="4:4" x14ac:dyDescent="0.2">
      <c r="D41" s="148"/>
    </row>
    <row r="42" spans="4:4" x14ac:dyDescent="0.2">
      <c r="D42" s="148"/>
    </row>
    <row r="43" spans="4:4" x14ac:dyDescent="0.2">
      <c r="D43" s="148"/>
    </row>
    <row r="44" spans="4:4" x14ac:dyDescent="0.2">
      <c r="D44" s="148"/>
    </row>
    <row r="45" spans="4:4" x14ac:dyDescent="0.2">
      <c r="D45" s="148"/>
    </row>
    <row r="46" spans="4:4" x14ac:dyDescent="0.2">
      <c r="D46" s="148"/>
    </row>
    <row r="47" spans="4:4" x14ac:dyDescent="0.2">
      <c r="D47" s="148"/>
    </row>
    <row r="48" spans="4:4" x14ac:dyDescent="0.2">
      <c r="D48" s="148"/>
    </row>
    <row r="49" spans="4:4" x14ac:dyDescent="0.2">
      <c r="D49" s="148"/>
    </row>
    <row r="50" spans="4:4" x14ac:dyDescent="0.2">
      <c r="D50" s="148"/>
    </row>
    <row r="51" spans="4:4" x14ac:dyDescent="0.2">
      <c r="D51" s="148"/>
    </row>
    <row r="52" spans="4:4" x14ac:dyDescent="0.2">
      <c r="D52" s="148"/>
    </row>
  </sheetData>
  <mergeCells count="2">
    <mergeCell ref="B1:B2"/>
    <mergeCell ref="C1: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3"/>
  <sheetViews>
    <sheetView workbookViewId="0">
      <selection activeCell="B5" sqref="B5"/>
    </sheetView>
  </sheetViews>
  <sheetFormatPr defaultColWidth="8.85546875" defaultRowHeight="15" x14ac:dyDescent="0.25"/>
  <cols>
    <col min="2" max="2" width="25.7109375" style="18" customWidth="1"/>
    <col min="3" max="3" width="6.140625" style="18" customWidth="1"/>
    <col min="4" max="4" width="5.85546875" style="18" customWidth="1"/>
    <col min="5" max="5" width="7.140625" style="18" customWidth="1"/>
    <col min="6" max="6" width="9.42578125" style="18" customWidth="1"/>
    <col min="7" max="7" width="19.28515625" style="18" customWidth="1"/>
    <col min="8" max="8" width="19.28515625" customWidth="1"/>
    <col min="9" max="9" width="26.42578125" customWidth="1"/>
  </cols>
  <sheetData>
    <row r="1" spans="1:9" ht="12.75" x14ac:dyDescent="0.2">
      <c r="A1" s="445" t="s">
        <v>172</v>
      </c>
      <c r="B1" s="447" t="s">
        <v>453</v>
      </c>
      <c r="C1" s="449" t="s">
        <v>176</v>
      </c>
      <c r="D1" s="450"/>
      <c r="E1" s="451"/>
      <c r="F1" s="447" t="s">
        <v>177</v>
      </c>
      <c r="G1" s="447" t="s">
        <v>181</v>
      </c>
      <c r="H1" s="447" t="s">
        <v>182</v>
      </c>
      <c r="I1" s="443" t="s">
        <v>183</v>
      </c>
    </row>
    <row r="2" spans="1:9" ht="48" thickBot="1" x14ac:dyDescent="0.25">
      <c r="A2" s="446"/>
      <c r="B2" s="448"/>
      <c r="C2" s="19" t="s">
        <v>184</v>
      </c>
      <c r="D2" s="19" t="s">
        <v>185</v>
      </c>
      <c r="E2" s="19" t="s">
        <v>186</v>
      </c>
      <c r="F2" s="448"/>
      <c r="G2" s="448"/>
      <c r="H2" s="448"/>
      <c r="I2" s="444"/>
    </row>
    <row r="3" spans="1:9" s="100" customFormat="1" ht="15.75" thickBot="1" x14ac:dyDescent="0.3">
      <c r="A3" s="455" t="s">
        <v>454</v>
      </c>
      <c r="B3" s="456"/>
      <c r="C3" s="456"/>
      <c r="D3" s="456"/>
      <c r="E3" s="456"/>
      <c r="F3" s="456"/>
      <c r="G3" s="456"/>
      <c r="H3" s="456"/>
      <c r="I3" s="457"/>
    </row>
    <row r="4" spans="1:9" ht="30" customHeight="1" x14ac:dyDescent="0.2">
      <c r="A4" s="101">
        <v>1</v>
      </c>
      <c r="B4" s="102" t="s">
        <v>455</v>
      </c>
      <c r="C4" s="43">
        <v>5</v>
      </c>
      <c r="D4" s="43">
        <v>5</v>
      </c>
      <c r="E4" s="43">
        <v>5</v>
      </c>
      <c r="F4" s="103">
        <f>AVERAGE(C4:E4)</f>
        <v>5</v>
      </c>
      <c r="G4" s="104">
        <v>42552</v>
      </c>
      <c r="H4" s="105"/>
      <c r="I4" s="106" t="s">
        <v>456</v>
      </c>
    </row>
    <row r="5" spans="1:9" ht="30" customHeight="1" x14ac:dyDescent="0.2">
      <c r="A5" s="101">
        <v>2</v>
      </c>
      <c r="B5" s="31" t="s">
        <v>713</v>
      </c>
      <c r="C5" s="16">
        <v>3</v>
      </c>
      <c r="D5" s="16">
        <v>3</v>
      </c>
      <c r="E5" s="16">
        <v>3</v>
      </c>
      <c r="F5" s="103">
        <f t="shared" ref="F5:F8" si="0">AVERAGE(C5:E5)</f>
        <v>3</v>
      </c>
      <c r="G5" s="104">
        <v>42552</v>
      </c>
      <c r="H5" s="105"/>
      <c r="I5" s="106" t="s">
        <v>730</v>
      </c>
    </row>
    <row r="6" spans="1:9" ht="30" customHeight="1" x14ac:dyDescent="0.2">
      <c r="A6" s="101">
        <v>3</v>
      </c>
      <c r="B6" s="31" t="s">
        <v>714</v>
      </c>
      <c r="C6" s="16">
        <v>3</v>
      </c>
      <c r="D6" s="16">
        <v>3</v>
      </c>
      <c r="E6" s="16">
        <v>3</v>
      </c>
      <c r="F6" s="103">
        <f>AVERAGE(C6:E6)</f>
        <v>3</v>
      </c>
      <c r="G6" s="104">
        <v>42552</v>
      </c>
      <c r="H6" s="105"/>
      <c r="I6" s="106" t="s">
        <v>730</v>
      </c>
    </row>
    <row r="7" spans="1:9" ht="30" customHeight="1" x14ac:dyDescent="0.2">
      <c r="A7" s="101">
        <v>4</v>
      </c>
      <c r="B7" s="31" t="s">
        <v>728</v>
      </c>
      <c r="C7" s="16">
        <v>3</v>
      </c>
      <c r="D7" s="16">
        <v>3</v>
      </c>
      <c r="E7" s="16">
        <v>3</v>
      </c>
      <c r="F7" s="103">
        <f>AVERAGE(C7:E7)</f>
        <v>3</v>
      </c>
      <c r="G7" s="104">
        <v>42552</v>
      </c>
      <c r="H7" s="105"/>
      <c r="I7" s="106" t="s">
        <v>730</v>
      </c>
    </row>
    <row r="8" spans="1:9" ht="30" customHeight="1" thickBot="1" x14ac:dyDescent="0.25">
      <c r="A8" s="101">
        <v>5</v>
      </c>
      <c r="B8" s="31" t="s">
        <v>457</v>
      </c>
      <c r="C8" s="102">
        <v>2</v>
      </c>
      <c r="D8" s="102">
        <v>2</v>
      </c>
      <c r="E8" s="102">
        <v>3</v>
      </c>
      <c r="F8" s="103">
        <f t="shared" si="0"/>
        <v>2.3333333333333335</v>
      </c>
      <c r="G8" s="104">
        <v>41821</v>
      </c>
      <c r="H8" s="105"/>
      <c r="I8" s="106" t="s">
        <v>731</v>
      </c>
    </row>
    <row r="9" spans="1:9" s="100" customFormat="1" ht="15.75" thickBot="1" x14ac:dyDescent="0.3">
      <c r="A9" s="455" t="s">
        <v>458</v>
      </c>
      <c r="B9" s="456"/>
      <c r="C9" s="456"/>
      <c r="D9" s="456"/>
      <c r="E9" s="456"/>
      <c r="F9" s="456"/>
      <c r="G9" s="456"/>
      <c r="H9" s="456"/>
      <c r="I9" s="457"/>
    </row>
    <row r="10" spans="1:9" ht="30" customHeight="1" thickBot="1" x14ac:dyDescent="0.25">
      <c r="A10" s="107">
        <v>6</v>
      </c>
      <c r="B10" s="108" t="s">
        <v>458</v>
      </c>
      <c r="C10" s="108">
        <v>1</v>
      </c>
      <c r="D10" s="108">
        <v>1</v>
      </c>
      <c r="E10" s="108">
        <v>1</v>
      </c>
      <c r="F10" s="109">
        <f>AVERAGE(C10:E10)</f>
        <v>1</v>
      </c>
      <c r="G10" s="110">
        <v>42552</v>
      </c>
      <c r="H10" s="111"/>
      <c r="I10" s="112" t="s">
        <v>202</v>
      </c>
    </row>
    <row r="13" spans="1:9" x14ac:dyDescent="0.25">
      <c r="C13"/>
      <c r="D13"/>
      <c r="E13"/>
    </row>
  </sheetData>
  <mergeCells count="9">
    <mergeCell ref="I1:I2"/>
    <mergeCell ref="A3:I3"/>
    <mergeCell ref="A9:I9"/>
    <mergeCell ref="A1:A2"/>
    <mergeCell ref="B1:B2"/>
    <mergeCell ref="C1:E1"/>
    <mergeCell ref="F1:F2"/>
    <mergeCell ref="G1:G2"/>
    <mergeCell ref="H1:H2"/>
  </mergeCells>
  <conditionalFormatting sqref="A3 F4:I4 A4:B5 F5:H5 A8:B8 F8:I8 I5:I7">
    <cfRule type="expression" dxfId="248" priority="21" stopIfTrue="1">
      <formula>ISODD($A3)</formula>
    </cfRule>
  </conditionalFormatting>
  <conditionalFormatting sqref="H10">
    <cfRule type="expression" dxfId="247" priority="20" stopIfTrue="1">
      <formula>ISODD($A10)</formula>
    </cfRule>
  </conditionalFormatting>
  <conditionalFormatting sqref="I10 A10:B10">
    <cfRule type="expression" dxfId="246" priority="23" stopIfTrue="1">
      <formula>ISODD($A10)</formula>
    </cfRule>
  </conditionalFormatting>
  <conditionalFormatting sqref="F10">
    <cfRule type="expression" dxfId="245" priority="18" stopIfTrue="1">
      <formula>ISODD($A10)</formula>
    </cfRule>
  </conditionalFormatting>
  <conditionalFormatting sqref="C4:E4 C8:E8">
    <cfRule type="expression" dxfId="244" priority="17" stopIfTrue="1">
      <formula>ISODD($A4)</formula>
    </cfRule>
  </conditionalFormatting>
  <conditionalFormatting sqref="G10">
    <cfRule type="expression" dxfId="243" priority="16" stopIfTrue="1">
      <formula>ISODD($A10)</formula>
    </cfRule>
  </conditionalFormatting>
  <conditionalFormatting sqref="A9">
    <cfRule type="expression" dxfId="242" priority="15" stopIfTrue="1">
      <formula>ISODD($A9)</formula>
    </cfRule>
  </conditionalFormatting>
  <conditionalFormatting sqref="F6:H6 A6:B6">
    <cfRule type="expression" dxfId="241" priority="4" stopIfTrue="1">
      <formula>ISODD($A6)</formula>
    </cfRule>
  </conditionalFormatting>
  <conditionalFormatting sqref="A7:B7 F7:H7">
    <cfRule type="expression" dxfId="240" priority="2" stopIfTrue="1">
      <formula>ISODD($A7)</formula>
    </cfRule>
  </conditionalFormatting>
  <conditionalFormatting sqref="C3:E3 C10:E10 C5:E5">
    <cfRule type="expression" dxfId="239" priority="19">
      <formula>#REF!&gt;kritikvd</formula>
    </cfRule>
  </conditionalFormatting>
  <conditionalFormatting sqref="C9:E9">
    <cfRule type="expression" dxfId="238" priority="14">
      <formula>#REF!&gt;kritikvd</formula>
    </cfRule>
  </conditionalFormatting>
  <conditionalFormatting sqref="C6:E6">
    <cfRule type="expression" dxfId="237" priority="3">
      <formula>#REF!&gt;kritikvd</formula>
    </cfRule>
  </conditionalFormatting>
  <conditionalFormatting sqref="C7:E7">
    <cfRule type="expression" dxfId="236" priority="1">
      <formula>#REF!&gt;kritikvd</formula>
    </cfRule>
  </conditionalFormatting>
  <dataValidations count="3">
    <dataValidation type="list" allowBlank="1" showInputMessage="1" showErrorMessage="1" sqref="C4:C8">
      <formula1>$B$5:$B$9</formula1>
    </dataValidation>
    <dataValidation type="list" allowBlank="1" showInputMessage="1" showErrorMessage="1" sqref="D4:D8">
      <formula1>$L$5:$L$9</formula1>
    </dataValidation>
    <dataValidation type="list" allowBlank="1" showInputMessage="1" showErrorMessage="1" sqref="E4:E8">
      <formula1>$V$5:$V$9</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'Olasılık Etki Değerlendirmesi'!#REF!</xm:f>
          </x14:formula1>
          <xm:sqref>C9:E10 C3:E3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4" workbookViewId="0">
      <selection activeCell="B7" sqref="A4:B7"/>
    </sheetView>
  </sheetViews>
  <sheetFormatPr defaultRowHeight="12.75" x14ac:dyDescent="0.2"/>
  <cols>
    <col min="2" max="2" width="16.28515625" customWidth="1"/>
    <col min="5" max="5" width="56.7109375" customWidth="1"/>
    <col min="6" max="6" width="9.140625" customWidth="1"/>
  </cols>
  <sheetData>
    <row r="1" spans="1:7" ht="15" x14ac:dyDescent="0.2">
      <c r="A1" s="459" t="s">
        <v>8</v>
      </c>
      <c r="B1" s="459"/>
      <c r="E1" s="459" t="s">
        <v>9</v>
      </c>
      <c r="F1" s="459"/>
    </row>
    <row r="2" spans="1:7" ht="15" x14ac:dyDescent="0.2">
      <c r="A2" s="4" t="s">
        <v>10</v>
      </c>
      <c r="B2" s="4" t="s">
        <v>11</v>
      </c>
      <c r="E2" s="4" t="s">
        <v>12</v>
      </c>
      <c r="F2" s="4" t="s">
        <v>13</v>
      </c>
      <c r="G2" s="4"/>
    </row>
    <row r="3" spans="1:7" x14ac:dyDescent="0.2">
      <c r="A3" s="5" t="s">
        <v>14</v>
      </c>
      <c r="B3" s="6" t="s">
        <v>15</v>
      </c>
      <c r="D3" s="460">
        <v>1</v>
      </c>
      <c r="E3" s="7" t="s">
        <v>16</v>
      </c>
      <c r="F3" s="8" t="s">
        <v>17</v>
      </c>
      <c r="G3" s="9"/>
    </row>
    <row r="4" spans="1:7" x14ac:dyDescent="0.2">
      <c r="A4" s="10">
        <v>2</v>
      </c>
      <c r="B4" s="6" t="s">
        <v>18</v>
      </c>
      <c r="D4" s="461"/>
      <c r="E4" s="7" t="s">
        <v>762</v>
      </c>
      <c r="F4" s="8" t="s">
        <v>763</v>
      </c>
      <c r="G4" s="9"/>
    </row>
    <row r="5" spans="1:7" x14ac:dyDescent="0.2">
      <c r="A5" s="10">
        <v>3</v>
      </c>
      <c r="B5" s="6" t="s">
        <v>452</v>
      </c>
      <c r="D5" s="461"/>
      <c r="E5" s="7" t="s">
        <v>19</v>
      </c>
      <c r="F5" s="8" t="s">
        <v>21</v>
      </c>
      <c r="G5" s="9"/>
    </row>
    <row r="6" spans="1:7" x14ac:dyDescent="0.2">
      <c r="A6" s="10">
        <v>4</v>
      </c>
      <c r="B6" s="6" t="s">
        <v>470</v>
      </c>
      <c r="D6" s="461"/>
      <c r="E6" s="7" t="s">
        <v>20</v>
      </c>
      <c r="F6" s="8" t="s">
        <v>23</v>
      </c>
      <c r="G6" s="9"/>
    </row>
    <row r="7" spans="1:7" x14ac:dyDescent="0.2">
      <c r="A7" s="10">
        <v>5</v>
      </c>
      <c r="B7" s="6" t="s">
        <v>24</v>
      </c>
      <c r="D7" s="461"/>
      <c r="E7" s="7" t="s">
        <v>22</v>
      </c>
      <c r="F7" s="8" t="s">
        <v>26</v>
      </c>
      <c r="G7" s="9"/>
    </row>
    <row r="8" spans="1:7" x14ac:dyDescent="0.2">
      <c r="A8" s="11"/>
      <c r="B8" s="12"/>
      <c r="D8" s="461"/>
      <c r="E8" s="7" t="s">
        <v>25</v>
      </c>
      <c r="F8" s="8" t="s">
        <v>28</v>
      </c>
      <c r="G8" s="9"/>
    </row>
    <row r="9" spans="1:7" x14ac:dyDescent="0.2">
      <c r="D9" s="461"/>
      <c r="E9" s="7" t="s">
        <v>27</v>
      </c>
      <c r="F9" s="8" t="s">
        <v>30</v>
      </c>
      <c r="G9" s="9"/>
    </row>
    <row r="10" spans="1:7" x14ac:dyDescent="0.2">
      <c r="D10" s="461"/>
      <c r="E10" s="7" t="s">
        <v>29</v>
      </c>
      <c r="F10" s="8" t="s">
        <v>32</v>
      </c>
      <c r="G10" s="9"/>
    </row>
    <row r="11" spans="1:7" x14ac:dyDescent="0.2">
      <c r="D11" s="461"/>
      <c r="E11" s="7" t="s">
        <v>31</v>
      </c>
      <c r="F11" s="8" t="s">
        <v>34</v>
      </c>
      <c r="G11" s="9"/>
    </row>
    <row r="12" spans="1:7" x14ac:dyDescent="0.2">
      <c r="D12" s="461"/>
      <c r="E12" s="7" t="s">
        <v>33</v>
      </c>
      <c r="F12" s="8" t="s">
        <v>36</v>
      </c>
      <c r="G12" s="9"/>
    </row>
    <row r="13" spans="1:7" x14ac:dyDescent="0.2">
      <c r="D13" s="461"/>
      <c r="E13" s="7" t="s">
        <v>35</v>
      </c>
      <c r="F13" s="8" t="s">
        <v>448</v>
      </c>
      <c r="G13" s="96"/>
    </row>
    <row r="14" spans="1:7" x14ac:dyDescent="0.2">
      <c r="D14" s="461"/>
      <c r="E14" s="7" t="s">
        <v>447</v>
      </c>
      <c r="F14" s="8" t="s">
        <v>38</v>
      </c>
      <c r="G14" s="9"/>
    </row>
    <row r="15" spans="1:7" x14ac:dyDescent="0.2">
      <c r="D15" s="461"/>
      <c r="E15" s="7" t="s">
        <v>37</v>
      </c>
      <c r="F15" s="8" t="s">
        <v>40</v>
      </c>
      <c r="G15" s="9"/>
    </row>
    <row r="16" spans="1:7" x14ac:dyDescent="0.2">
      <c r="D16" s="461"/>
      <c r="E16" s="7" t="s">
        <v>39</v>
      </c>
      <c r="F16" s="8" t="s">
        <v>42</v>
      </c>
      <c r="G16" s="9"/>
    </row>
    <row r="17" spans="4:7" x14ac:dyDescent="0.2">
      <c r="D17" s="461"/>
      <c r="E17" s="7" t="s">
        <v>41</v>
      </c>
      <c r="F17" s="8" t="s">
        <v>44</v>
      </c>
      <c r="G17" s="9"/>
    </row>
    <row r="18" spans="4:7" x14ac:dyDescent="0.2">
      <c r="D18" s="461"/>
      <c r="E18" s="7" t="s">
        <v>43</v>
      </c>
      <c r="F18" s="8" t="s">
        <v>46</v>
      </c>
      <c r="G18" s="9"/>
    </row>
    <row r="19" spans="4:7" x14ac:dyDescent="0.2">
      <c r="D19" s="461"/>
      <c r="E19" s="7" t="s">
        <v>45</v>
      </c>
      <c r="F19" s="8" t="s">
        <v>48</v>
      </c>
      <c r="G19" s="9"/>
    </row>
    <row r="20" spans="4:7" x14ac:dyDescent="0.2">
      <c r="D20" s="461"/>
      <c r="E20" s="7" t="s">
        <v>47</v>
      </c>
      <c r="F20" s="8" t="s">
        <v>450</v>
      </c>
      <c r="G20" s="96"/>
    </row>
    <row r="21" spans="4:7" x14ac:dyDescent="0.2">
      <c r="D21" s="461"/>
      <c r="E21" s="7" t="s">
        <v>449</v>
      </c>
      <c r="F21" s="8" t="s">
        <v>50</v>
      </c>
      <c r="G21" s="9"/>
    </row>
    <row r="22" spans="4:7" x14ac:dyDescent="0.2">
      <c r="D22" s="461"/>
      <c r="E22" s="7" t="s">
        <v>49</v>
      </c>
      <c r="F22" s="8" t="s">
        <v>444</v>
      </c>
      <c r="G22" s="96"/>
    </row>
    <row r="23" spans="4:7" x14ac:dyDescent="0.2">
      <c r="D23" s="461"/>
      <c r="E23" s="7" t="s">
        <v>248</v>
      </c>
      <c r="F23" s="8" t="s">
        <v>446</v>
      </c>
      <c r="G23" s="96"/>
    </row>
    <row r="24" spans="4:7" x14ac:dyDescent="0.2">
      <c r="D24" s="461"/>
      <c r="E24" s="7" t="s">
        <v>445</v>
      </c>
      <c r="F24" s="8" t="s">
        <v>52</v>
      </c>
      <c r="G24" s="9"/>
    </row>
    <row r="25" spans="4:7" x14ac:dyDescent="0.2">
      <c r="D25" s="461"/>
      <c r="E25" s="7" t="s">
        <v>51</v>
      </c>
      <c r="F25" s="8" t="s">
        <v>451</v>
      </c>
      <c r="G25" s="96"/>
    </row>
    <row r="26" spans="4:7" x14ac:dyDescent="0.2">
      <c r="D26" s="461"/>
      <c r="E26" s="7" t="s">
        <v>0</v>
      </c>
      <c r="F26" s="8" t="s">
        <v>54</v>
      </c>
      <c r="G26" s="9"/>
    </row>
    <row r="27" spans="4:7" x14ac:dyDescent="0.2">
      <c r="D27" s="461"/>
      <c r="E27" s="7" t="s">
        <v>53</v>
      </c>
      <c r="F27" s="14" t="s">
        <v>468</v>
      </c>
      <c r="G27" s="97"/>
    </row>
    <row r="28" spans="4:7" x14ac:dyDescent="0.2">
      <c r="D28" s="461"/>
      <c r="E28" s="13" t="s">
        <v>439</v>
      </c>
      <c r="F28" s="14" t="s">
        <v>640</v>
      </c>
      <c r="G28" s="159"/>
    </row>
    <row r="29" spans="4:7" x14ac:dyDescent="0.2">
      <c r="D29" s="461"/>
      <c r="E29" s="13" t="s">
        <v>639</v>
      </c>
      <c r="F29" s="14" t="s">
        <v>637</v>
      </c>
      <c r="G29" s="159"/>
    </row>
    <row r="30" spans="4:7" x14ac:dyDescent="0.2">
      <c r="D30" s="462"/>
      <c r="E30" s="13" t="s">
        <v>638</v>
      </c>
      <c r="F30" s="14" t="s">
        <v>469</v>
      </c>
      <c r="G30" s="97"/>
    </row>
    <row r="31" spans="4:7" x14ac:dyDescent="0.2">
      <c r="D31" s="458">
        <v>2</v>
      </c>
      <c r="E31" s="13" t="s">
        <v>440</v>
      </c>
      <c r="F31" s="14" t="s">
        <v>56</v>
      </c>
      <c r="G31" s="9"/>
    </row>
    <row r="32" spans="4:7" x14ac:dyDescent="0.2">
      <c r="D32" s="458"/>
      <c r="E32" s="13" t="s">
        <v>55</v>
      </c>
      <c r="F32" s="14" t="s">
        <v>58</v>
      </c>
      <c r="G32" s="9"/>
    </row>
    <row r="33" spans="4:7" x14ac:dyDescent="0.2">
      <c r="D33" s="458"/>
      <c r="E33" s="13" t="s">
        <v>57</v>
      </c>
      <c r="F33" s="14" t="s">
        <v>60</v>
      </c>
      <c r="G33" s="9"/>
    </row>
    <row r="34" spans="4:7" x14ac:dyDescent="0.2">
      <c r="D34" s="458"/>
      <c r="E34" s="13" t="s">
        <v>59</v>
      </c>
      <c r="F34" s="14" t="s">
        <v>62</v>
      </c>
      <c r="G34" s="9"/>
    </row>
    <row r="35" spans="4:7" x14ac:dyDescent="0.2">
      <c r="D35" s="458"/>
      <c r="E35" s="13" t="s">
        <v>61</v>
      </c>
      <c r="F35" s="14" t="s">
        <v>64</v>
      </c>
      <c r="G35" s="9"/>
    </row>
    <row r="36" spans="4:7" x14ac:dyDescent="0.2">
      <c r="D36" s="458"/>
      <c r="E36" s="13" t="s">
        <v>63</v>
      </c>
      <c r="F36" s="14" t="s">
        <v>66</v>
      </c>
      <c r="G36" s="9"/>
    </row>
    <row r="37" spans="4:7" x14ac:dyDescent="0.2">
      <c r="D37" s="458">
        <v>3</v>
      </c>
      <c r="E37" s="13" t="s">
        <v>65</v>
      </c>
      <c r="F37" s="8" t="s">
        <v>68</v>
      </c>
      <c r="G37" s="9"/>
    </row>
    <row r="38" spans="4:7" x14ac:dyDescent="0.2">
      <c r="D38" s="458"/>
      <c r="E38" s="7" t="s">
        <v>67</v>
      </c>
      <c r="F38" s="8" t="s">
        <v>70</v>
      </c>
      <c r="G38" s="9"/>
    </row>
    <row r="39" spans="4:7" x14ac:dyDescent="0.2">
      <c r="D39" s="458"/>
      <c r="E39" s="7" t="s">
        <v>69</v>
      </c>
      <c r="F39" s="8" t="s">
        <v>72</v>
      </c>
      <c r="G39" s="9"/>
    </row>
    <row r="40" spans="4:7" x14ac:dyDescent="0.2">
      <c r="D40" s="458"/>
      <c r="E40" s="7" t="s">
        <v>71</v>
      </c>
      <c r="F40" s="8" t="s">
        <v>74</v>
      </c>
      <c r="G40" s="9"/>
    </row>
    <row r="41" spans="4:7" x14ac:dyDescent="0.2">
      <c r="D41" s="458"/>
      <c r="E41" s="7" t="s">
        <v>73</v>
      </c>
      <c r="F41" s="8" t="s">
        <v>76</v>
      </c>
      <c r="G41" s="9"/>
    </row>
    <row r="42" spans="4:7" x14ac:dyDescent="0.2">
      <c r="D42" s="458"/>
      <c r="E42" s="7" t="s">
        <v>75</v>
      </c>
      <c r="F42" s="8" t="s">
        <v>78</v>
      </c>
      <c r="G42" s="9"/>
    </row>
    <row r="43" spans="4:7" x14ac:dyDescent="0.2">
      <c r="D43" s="458"/>
      <c r="E43" s="7" t="s">
        <v>77</v>
      </c>
      <c r="F43" s="8" t="s">
        <v>80</v>
      </c>
      <c r="G43" s="9"/>
    </row>
    <row r="44" spans="4:7" x14ac:dyDescent="0.2">
      <c r="D44" s="458"/>
      <c r="E44" s="7" t="s">
        <v>79</v>
      </c>
      <c r="F44" s="8" t="s">
        <v>82</v>
      </c>
      <c r="G44" s="9"/>
    </row>
    <row r="45" spans="4:7" x14ac:dyDescent="0.2">
      <c r="D45" s="458">
        <v>4</v>
      </c>
      <c r="E45" s="7" t="s">
        <v>81</v>
      </c>
      <c r="F45" s="14" t="s">
        <v>84</v>
      </c>
      <c r="G45" s="9"/>
    </row>
    <row r="46" spans="4:7" x14ac:dyDescent="0.2">
      <c r="D46" s="458"/>
      <c r="E46" s="13" t="s">
        <v>83</v>
      </c>
      <c r="F46" s="14" t="s">
        <v>86</v>
      </c>
      <c r="G46" s="9"/>
    </row>
    <row r="47" spans="4:7" x14ac:dyDescent="0.2">
      <c r="D47" s="458"/>
      <c r="E47" s="13" t="s">
        <v>85</v>
      </c>
      <c r="F47" s="14" t="s">
        <v>88</v>
      </c>
      <c r="G47" s="9"/>
    </row>
    <row r="48" spans="4:7" x14ac:dyDescent="0.2">
      <c r="D48" s="458">
        <v>5</v>
      </c>
      <c r="E48" s="13" t="s">
        <v>87</v>
      </c>
      <c r="F48" s="8" t="s">
        <v>90</v>
      </c>
      <c r="G48" s="9"/>
    </row>
    <row r="49" spans="4:7" x14ac:dyDescent="0.2">
      <c r="D49" s="458"/>
      <c r="E49" s="7" t="s">
        <v>89</v>
      </c>
      <c r="F49" s="8" t="s">
        <v>92</v>
      </c>
      <c r="G49" s="9"/>
    </row>
    <row r="50" spans="4:7" x14ac:dyDescent="0.2">
      <c r="D50" s="458"/>
      <c r="E50" s="7" t="s">
        <v>91</v>
      </c>
      <c r="F50" s="8" t="s">
        <v>94</v>
      </c>
      <c r="G50" s="9"/>
    </row>
    <row r="51" spans="4:7" x14ac:dyDescent="0.2">
      <c r="D51" s="458"/>
      <c r="E51" s="7" t="s">
        <v>93</v>
      </c>
      <c r="F51" s="8" t="s">
        <v>96</v>
      </c>
      <c r="G51" s="9"/>
    </row>
    <row r="52" spans="4:7" x14ac:dyDescent="0.2">
      <c r="D52" s="458"/>
      <c r="E52" s="7" t="s">
        <v>95</v>
      </c>
      <c r="F52" s="8" t="s">
        <v>98</v>
      </c>
      <c r="G52" s="9"/>
    </row>
    <row r="53" spans="4:7" x14ac:dyDescent="0.2">
      <c r="D53" s="458"/>
      <c r="E53" s="7" t="s">
        <v>97</v>
      </c>
      <c r="F53" s="8" t="s">
        <v>100</v>
      </c>
      <c r="G53" s="9"/>
    </row>
    <row r="54" spans="4:7" x14ac:dyDescent="0.2">
      <c r="D54" s="458"/>
      <c r="E54" s="7" t="s">
        <v>99</v>
      </c>
      <c r="F54" s="8" t="s">
        <v>102</v>
      </c>
      <c r="G54" s="9"/>
    </row>
    <row r="55" spans="4:7" x14ac:dyDescent="0.2">
      <c r="E55" s="7" t="s">
        <v>101</v>
      </c>
    </row>
  </sheetData>
  <mergeCells count="7">
    <mergeCell ref="D48:D54"/>
    <mergeCell ref="A1:B1"/>
    <mergeCell ref="E1:F1"/>
    <mergeCell ref="D31:D36"/>
    <mergeCell ref="D37:D44"/>
    <mergeCell ref="D45:D47"/>
    <mergeCell ref="D3:D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9" sqref="C19"/>
    </sheetView>
  </sheetViews>
  <sheetFormatPr defaultColWidth="31" defaultRowHeight="12.75" x14ac:dyDescent="0.2"/>
  <cols>
    <col min="4" max="4" width="39.7109375" customWidth="1"/>
  </cols>
  <sheetData>
    <row r="1" spans="1:5" ht="21" x14ac:dyDescent="0.35">
      <c r="A1" s="463" t="s">
        <v>1262</v>
      </c>
      <c r="B1" s="463"/>
      <c r="C1" s="463"/>
      <c r="D1" s="463"/>
      <c r="E1" s="463"/>
    </row>
    <row r="2" spans="1:5" ht="81" customHeight="1" x14ac:dyDescent="0.25">
      <c r="A2" s="464" t="s">
        <v>1263</v>
      </c>
      <c r="B2" s="465"/>
      <c r="C2" s="465"/>
      <c r="D2" s="465"/>
      <c r="E2" s="465"/>
    </row>
    <row r="3" spans="1:5" ht="15.75" thickBot="1" x14ac:dyDescent="0.25">
      <c r="A3" s="418"/>
    </row>
    <row r="4" spans="1:5" ht="16.5" thickTop="1" thickBot="1" x14ac:dyDescent="0.25">
      <c r="A4" s="419" t="s">
        <v>981</v>
      </c>
      <c r="B4" s="420" t="s">
        <v>1264</v>
      </c>
      <c r="C4" s="420" t="s">
        <v>982</v>
      </c>
      <c r="D4" s="420" t="s">
        <v>983</v>
      </c>
      <c r="E4" s="421" t="s">
        <v>984</v>
      </c>
    </row>
    <row r="5" spans="1:5" ht="15.75" thickBot="1" x14ac:dyDescent="0.25">
      <c r="A5" s="422" t="s">
        <v>985</v>
      </c>
      <c r="B5" s="423" t="s">
        <v>1265</v>
      </c>
      <c r="C5" s="423" t="s">
        <v>1217</v>
      </c>
      <c r="D5" s="423" t="s">
        <v>1266</v>
      </c>
      <c r="E5" s="424">
        <v>43073</v>
      </c>
    </row>
    <row r="6" spans="1:5" ht="15" x14ac:dyDescent="0.2">
      <c r="A6" s="418"/>
    </row>
    <row r="7" spans="1:5" ht="15.75" thickBot="1" x14ac:dyDescent="0.25">
      <c r="A7" s="418"/>
    </row>
    <row r="8" spans="1:5" ht="15.75" thickBot="1" x14ac:dyDescent="0.25">
      <c r="A8" s="425"/>
      <c r="B8" s="426" t="s">
        <v>1267</v>
      </c>
      <c r="C8" s="426" t="s">
        <v>982</v>
      </c>
      <c r="D8" s="426" t="s">
        <v>1220</v>
      </c>
      <c r="E8" s="426" t="s">
        <v>1219</v>
      </c>
    </row>
    <row r="9" spans="1:5" ht="15.75" thickBot="1" x14ac:dyDescent="0.25">
      <c r="A9" s="427" t="s">
        <v>1268</v>
      </c>
      <c r="B9" s="428" t="s">
        <v>1265</v>
      </c>
      <c r="C9" s="428" t="s">
        <v>1217</v>
      </c>
      <c r="D9" s="429">
        <v>43073</v>
      </c>
      <c r="E9" s="430"/>
    </row>
    <row r="10" spans="1:5" ht="15.75" thickBot="1" x14ac:dyDescent="0.25">
      <c r="A10" s="427" t="s">
        <v>1269</v>
      </c>
      <c r="B10" s="428" t="s">
        <v>1215</v>
      </c>
      <c r="C10" s="428" t="s">
        <v>986</v>
      </c>
      <c r="D10" s="429">
        <v>43073</v>
      </c>
      <c r="E10" s="430"/>
    </row>
    <row r="11" spans="1:5" ht="15.75" thickBot="1" x14ac:dyDescent="0.25">
      <c r="A11" s="466" t="s">
        <v>1270</v>
      </c>
      <c r="B11" s="428" t="s">
        <v>1216</v>
      </c>
      <c r="C11" s="428" t="s">
        <v>1218</v>
      </c>
      <c r="D11" s="429">
        <v>43073</v>
      </c>
      <c r="E11" s="430"/>
    </row>
    <row r="12" spans="1:5" ht="15.75" thickBot="1" x14ac:dyDescent="0.25">
      <c r="A12" s="467"/>
      <c r="B12" s="428" t="s">
        <v>1271</v>
      </c>
      <c r="C12" s="428" t="s">
        <v>1272</v>
      </c>
      <c r="D12" s="429">
        <v>43073</v>
      </c>
      <c r="E12" s="430"/>
    </row>
  </sheetData>
  <dataConsolidate/>
  <mergeCells count="3">
    <mergeCell ref="A1:E1"/>
    <mergeCell ref="A2:E2"/>
    <mergeCell ref="A11:A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9"/>
  <sheetViews>
    <sheetView workbookViewId="0">
      <selection activeCell="C14" sqref="C14:E14"/>
    </sheetView>
  </sheetViews>
  <sheetFormatPr defaultRowHeight="12.75" x14ac:dyDescent="0.2"/>
  <cols>
    <col min="1" max="1" width="53.7109375" customWidth="1"/>
    <col min="2" max="2" width="25.5703125" customWidth="1"/>
    <col min="3" max="3" width="21.85546875" customWidth="1"/>
    <col min="4" max="4" width="39.140625" customWidth="1"/>
    <col min="5" max="5" width="22.7109375" customWidth="1"/>
    <col min="6" max="6" width="10" customWidth="1"/>
    <col min="7" max="7" width="14" customWidth="1"/>
    <col min="15" max="15" width="12.5703125" customWidth="1"/>
    <col min="16" max="16" width="8.85546875" customWidth="1"/>
  </cols>
  <sheetData>
    <row r="2" spans="1:23" s="304" customFormat="1" ht="20.25" x14ac:dyDescent="0.3">
      <c r="A2" s="474" t="s">
        <v>1273</v>
      </c>
      <c r="B2" s="474"/>
      <c r="C2" s="474"/>
      <c r="D2" s="474"/>
      <c r="E2" s="474"/>
      <c r="F2" s="344"/>
      <c r="G2" s="344"/>
      <c r="H2" s="344"/>
      <c r="I2" s="344"/>
      <c r="J2" s="344"/>
      <c r="K2" s="344"/>
      <c r="L2" s="344"/>
      <c r="M2" s="344"/>
      <c r="N2" s="344"/>
      <c r="O2" s="344"/>
      <c r="P2" s="344"/>
      <c r="Q2" s="344"/>
      <c r="R2" s="344"/>
      <c r="S2" s="344"/>
      <c r="T2" s="344"/>
      <c r="U2" s="344"/>
      <c r="V2" s="344"/>
      <c r="W2" s="344"/>
    </row>
    <row r="3" spans="1:23" s="304" customFormat="1" ht="15.75" x14ac:dyDescent="0.25">
      <c r="A3" s="363"/>
      <c r="B3" s="363"/>
      <c r="C3" s="363"/>
      <c r="D3" s="363"/>
      <c r="E3" s="363"/>
      <c r="F3" s="344"/>
      <c r="G3" s="344"/>
      <c r="H3" s="344"/>
      <c r="I3" s="344"/>
      <c r="J3" s="344"/>
      <c r="K3" s="344"/>
      <c r="L3" s="344"/>
      <c r="M3" s="344"/>
      <c r="N3" s="344"/>
      <c r="O3" s="344"/>
      <c r="P3" s="344"/>
      <c r="Q3" s="344"/>
      <c r="R3" s="344"/>
      <c r="S3" s="344"/>
      <c r="T3" s="344"/>
      <c r="U3" s="344"/>
      <c r="V3" s="344"/>
      <c r="W3" s="344"/>
    </row>
    <row r="4" spans="1:23" ht="15.75" x14ac:dyDescent="0.25">
      <c r="A4" s="345" t="s">
        <v>1286</v>
      </c>
      <c r="B4" s="346" t="s">
        <v>1221</v>
      </c>
      <c r="C4" s="469" t="s">
        <v>1287</v>
      </c>
      <c r="D4" s="470"/>
      <c r="E4" s="470"/>
      <c r="F4" s="304"/>
      <c r="G4" s="305"/>
      <c r="H4" s="305"/>
      <c r="I4" s="305"/>
      <c r="J4" s="305"/>
      <c r="K4" s="305"/>
      <c r="L4" s="305"/>
      <c r="M4" s="305"/>
      <c r="N4" s="306"/>
      <c r="O4" s="305"/>
      <c r="P4" s="305"/>
      <c r="Q4" s="305"/>
      <c r="R4" s="305"/>
      <c r="S4" s="305"/>
      <c r="T4" s="305"/>
      <c r="U4" s="305"/>
      <c r="V4" s="305"/>
      <c r="W4" s="305"/>
    </row>
    <row r="5" spans="1:23" ht="15.75" x14ac:dyDescent="0.2">
      <c r="A5" t="s">
        <v>2</v>
      </c>
      <c r="B5" s="320">
        <v>5</v>
      </c>
      <c r="C5" s="471" t="s">
        <v>1201</v>
      </c>
      <c r="D5" s="472"/>
      <c r="E5" s="473"/>
      <c r="F5" s="304"/>
      <c r="G5" s="307"/>
      <c r="H5" s="308"/>
      <c r="I5" s="309"/>
      <c r="J5" s="309"/>
      <c r="K5" s="309"/>
      <c r="L5" s="309"/>
      <c r="M5" s="309"/>
      <c r="N5" s="306"/>
      <c r="O5" s="307"/>
      <c r="P5" s="308"/>
      <c r="Q5" s="309"/>
      <c r="R5" s="309"/>
      <c r="S5" s="309"/>
      <c r="T5" s="309"/>
      <c r="U5" s="309"/>
      <c r="V5" s="309"/>
      <c r="W5" s="309"/>
    </row>
    <row r="6" spans="1:23" ht="15.75" x14ac:dyDescent="0.2">
      <c r="A6" t="s">
        <v>3</v>
      </c>
      <c r="B6" s="320">
        <v>4</v>
      </c>
      <c r="C6" s="471" t="s">
        <v>1202</v>
      </c>
      <c r="D6" s="472"/>
      <c r="E6" s="473"/>
      <c r="F6" s="304"/>
      <c r="G6" s="307"/>
      <c r="H6" s="308"/>
      <c r="I6" s="309"/>
      <c r="J6" s="309"/>
      <c r="K6" s="309"/>
      <c r="L6" s="309"/>
      <c r="M6" s="309"/>
      <c r="N6" s="306"/>
      <c r="O6" s="307"/>
      <c r="P6" s="308"/>
      <c r="Q6" s="309"/>
      <c r="R6" s="309"/>
      <c r="S6" s="309"/>
      <c r="T6" s="309"/>
      <c r="U6" s="309"/>
      <c r="V6" s="309"/>
      <c r="W6" s="309"/>
    </row>
    <row r="7" spans="1:23" ht="15.75" x14ac:dyDescent="0.2">
      <c r="A7" t="s">
        <v>4</v>
      </c>
      <c r="B7" s="320">
        <v>3</v>
      </c>
      <c r="C7" s="471" t="s">
        <v>1203</v>
      </c>
      <c r="D7" s="472"/>
      <c r="E7" s="473"/>
      <c r="F7" s="304"/>
      <c r="G7" s="307"/>
      <c r="H7" s="308"/>
      <c r="I7" s="309"/>
      <c r="J7" s="309"/>
      <c r="K7" s="309"/>
      <c r="L7" s="309"/>
      <c r="M7" s="309"/>
      <c r="N7" s="306"/>
      <c r="O7" s="307"/>
      <c r="P7" s="308"/>
      <c r="Q7" s="309"/>
      <c r="R7" s="309"/>
      <c r="S7" s="309"/>
      <c r="T7" s="309"/>
      <c r="U7" s="309"/>
      <c r="V7" s="309"/>
      <c r="W7" s="309"/>
    </row>
    <row r="8" spans="1:23" ht="15.75" x14ac:dyDescent="0.2">
      <c r="A8" t="s">
        <v>5</v>
      </c>
      <c r="B8" s="320">
        <v>2</v>
      </c>
      <c r="C8" s="471" t="s">
        <v>1204</v>
      </c>
      <c r="D8" s="472"/>
      <c r="E8" s="473"/>
      <c r="F8" s="304"/>
      <c r="G8" s="307"/>
      <c r="H8" s="308"/>
      <c r="I8" s="309"/>
      <c r="J8" s="309"/>
      <c r="K8" s="309"/>
      <c r="L8" s="309"/>
      <c r="M8" s="309"/>
      <c r="N8" s="306"/>
      <c r="O8" s="307"/>
      <c r="P8" s="308"/>
      <c r="Q8" s="309"/>
      <c r="R8" s="309"/>
      <c r="S8" s="309"/>
      <c r="T8" s="309"/>
      <c r="U8" s="309"/>
      <c r="V8" s="309"/>
      <c r="W8" s="309"/>
    </row>
    <row r="9" spans="1:23" ht="15.75" x14ac:dyDescent="0.2">
      <c r="A9" t="s">
        <v>6</v>
      </c>
      <c r="B9" s="320">
        <v>1</v>
      </c>
      <c r="C9" s="471" t="s">
        <v>1205</v>
      </c>
      <c r="D9" s="472"/>
      <c r="E9" s="473"/>
      <c r="F9" s="304"/>
      <c r="G9" s="307"/>
      <c r="H9" s="308"/>
      <c r="I9" s="309"/>
      <c r="J9" s="309"/>
      <c r="K9" s="309"/>
      <c r="L9" s="309"/>
      <c r="M9" s="309"/>
      <c r="N9" s="306"/>
      <c r="O9" s="307"/>
      <c r="P9" s="308"/>
      <c r="Q9" s="309"/>
      <c r="R9" s="309"/>
      <c r="S9" s="309"/>
      <c r="T9" s="309"/>
      <c r="U9" s="309"/>
      <c r="V9" s="309"/>
      <c r="W9" s="309"/>
    </row>
    <row r="10" spans="1:23" x14ac:dyDescent="0.2">
      <c r="C10" s="475"/>
      <c r="D10" s="475"/>
      <c r="E10" s="475"/>
      <c r="F10" s="304"/>
      <c r="G10" s="306"/>
      <c r="H10" s="306"/>
      <c r="I10" s="306"/>
      <c r="J10" s="306"/>
      <c r="K10" s="306"/>
      <c r="L10" s="306"/>
      <c r="M10" s="306"/>
      <c r="N10" s="306"/>
      <c r="O10" s="306"/>
      <c r="P10" s="306"/>
      <c r="Q10" s="306"/>
      <c r="R10" s="306"/>
      <c r="S10" s="306"/>
      <c r="T10" s="306"/>
      <c r="U10" s="306"/>
      <c r="V10" s="306"/>
      <c r="W10" s="306"/>
    </row>
    <row r="11" spans="1:23" x14ac:dyDescent="0.2">
      <c r="C11" s="476"/>
      <c r="D11" s="476"/>
      <c r="E11" s="476"/>
    </row>
    <row r="12" spans="1:23" s="304" customFormat="1" ht="20.25" x14ac:dyDescent="0.3">
      <c r="A12" s="474" t="s">
        <v>1275</v>
      </c>
      <c r="B12" s="474"/>
      <c r="C12" s="474"/>
      <c r="D12" s="474"/>
      <c r="E12" s="474"/>
      <c r="F12" s="344"/>
      <c r="G12" s="344"/>
      <c r="H12" s="344"/>
      <c r="I12" s="344"/>
      <c r="J12" s="344"/>
      <c r="K12" s="344"/>
      <c r="L12" s="344"/>
      <c r="M12" s="344"/>
      <c r="N12" s="344"/>
      <c r="O12" s="344"/>
      <c r="P12" s="344"/>
      <c r="Q12" s="344"/>
      <c r="R12" s="344"/>
      <c r="S12" s="344"/>
      <c r="T12" s="344"/>
      <c r="U12" s="344"/>
      <c r="V12" s="344"/>
      <c r="W12" s="344"/>
    </row>
    <row r="13" spans="1:23" s="304" customFormat="1" ht="15.75" x14ac:dyDescent="0.25">
      <c r="A13" s="363"/>
      <c r="B13" s="363"/>
      <c r="C13" s="363"/>
      <c r="D13" s="363"/>
      <c r="E13" s="363"/>
      <c r="F13" s="344"/>
      <c r="G13" s="344"/>
      <c r="H13" s="344"/>
      <c r="I13" s="344"/>
      <c r="J13" s="344"/>
      <c r="K13" s="344"/>
      <c r="L13" s="344"/>
      <c r="M13" s="344"/>
      <c r="N13" s="344"/>
      <c r="O13" s="344"/>
      <c r="P13" s="344"/>
      <c r="Q13" s="344"/>
      <c r="R13" s="344"/>
      <c r="S13" s="344"/>
      <c r="T13" s="344"/>
      <c r="U13" s="344"/>
      <c r="V13" s="344"/>
      <c r="W13" s="344"/>
    </row>
    <row r="14" spans="1:23" ht="15.75" x14ac:dyDescent="0.25">
      <c r="A14" s="345" t="s">
        <v>1288</v>
      </c>
      <c r="B14" s="346" t="s">
        <v>1222</v>
      </c>
      <c r="C14" s="469" t="s">
        <v>1289</v>
      </c>
      <c r="D14" s="470"/>
      <c r="E14" s="470"/>
      <c r="F14" s="304"/>
      <c r="G14" s="305"/>
      <c r="H14" s="305"/>
      <c r="I14" s="305"/>
      <c r="J14" s="305"/>
      <c r="K14" s="305"/>
      <c r="L14" s="305"/>
      <c r="M14" s="305"/>
      <c r="N14" s="306"/>
      <c r="O14" s="305"/>
      <c r="P14" s="305"/>
      <c r="Q14" s="305"/>
      <c r="R14" s="305"/>
      <c r="S14" s="305"/>
      <c r="T14" s="305"/>
      <c r="U14" s="305"/>
      <c r="V14" s="305"/>
      <c r="W14" s="305"/>
    </row>
    <row r="15" spans="1:23" ht="15.75" x14ac:dyDescent="0.2">
      <c r="A15" t="s">
        <v>1281</v>
      </c>
      <c r="B15" s="324">
        <v>5</v>
      </c>
      <c r="C15" s="471" t="s">
        <v>967</v>
      </c>
      <c r="D15" s="472"/>
      <c r="E15" s="473"/>
      <c r="F15" s="304"/>
      <c r="G15" s="308"/>
      <c r="H15" s="308"/>
      <c r="I15" s="309"/>
      <c r="J15" s="309"/>
      <c r="K15" s="309"/>
      <c r="L15" s="309"/>
      <c r="M15" s="309"/>
      <c r="N15" s="306"/>
      <c r="O15" s="308"/>
      <c r="P15" s="308"/>
      <c r="Q15" s="309"/>
      <c r="R15" s="309"/>
      <c r="S15" s="309"/>
      <c r="T15" s="309"/>
      <c r="U15" s="309"/>
      <c r="V15" s="309"/>
      <c r="W15" s="309"/>
    </row>
    <row r="16" spans="1:23" ht="15.75" x14ac:dyDescent="0.2">
      <c r="A16" t="s">
        <v>1282</v>
      </c>
      <c r="B16" s="324">
        <v>4</v>
      </c>
      <c r="C16" s="471" t="s">
        <v>975</v>
      </c>
      <c r="D16" s="472"/>
      <c r="E16" s="473"/>
      <c r="F16" s="304"/>
      <c r="G16" s="308"/>
      <c r="H16" s="308"/>
      <c r="I16" s="309"/>
      <c r="J16" s="309"/>
      <c r="K16" s="309"/>
      <c r="L16" s="309"/>
      <c r="M16" s="309"/>
      <c r="N16" s="306"/>
      <c r="O16" s="308"/>
      <c r="P16" s="308"/>
      <c r="Q16" s="309"/>
      <c r="R16" s="309"/>
      <c r="S16" s="309"/>
      <c r="T16" s="309"/>
      <c r="U16" s="309"/>
      <c r="V16" s="309"/>
      <c r="W16" s="309"/>
    </row>
    <row r="17" spans="1:23" ht="15.75" x14ac:dyDescent="0.2">
      <c r="A17" t="s">
        <v>1283</v>
      </c>
      <c r="B17" s="324">
        <v>3</v>
      </c>
      <c r="C17" s="471" t="s">
        <v>974</v>
      </c>
      <c r="D17" s="472"/>
      <c r="E17" s="473"/>
      <c r="F17" s="304"/>
      <c r="G17" s="308"/>
      <c r="H17" s="308"/>
      <c r="I17" s="309"/>
      <c r="J17" s="309"/>
      <c r="K17" s="309"/>
      <c r="L17" s="309"/>
      <c r="M17" s="309"/>
      <c r="N17" s="306"/>
      <c r="O17" s="308"/>
      <c r="P17" s="308"/>
      <c r="Q17" s="309"/>
      <c r="R17" s="309"/>
      <c r="S17" s="309"/>
      <c r="T17" s="309"/>
      <c r="U17" s="309"/>
      <c r="V17" s="309"/>
      <c r="W17" s="309"/>
    </row>
    <row r="18" spans="1:23" ht="15.75" x14ac:dyDescent="0.2">
      <c r="A18" t="s">
        <v>1284</v>
      </c>
      <c r="B18" s="324">
        <v>2</v>
      </c>
      <c r="C18" s="471" t="s">
        <v>973</v>
      </c>
      <c r="D18" s="472"/>
      <c r="E18" s="473"/>
      <c r="F18" s="304"/>
      <c r="G18" s="308"/>
      <c r="H18" s="308"/>
      <c r="I18" s="309"/>
      <c r="J18" s="309"/>
      <c r="K18" s="309"/>
      <c r="L18" s="309"/>
      <c r="M18" s="309"/>
      <c r="N18" s="306"/>
      <c r="O18" s="308"/>
      <c r="P18" s="308"/>
      <c r="Q18" s="309"/>
      <c r="R18" s="309"/>
      <c r="S18" s="309"/>
      <c r="T18" s="309"/>
      <c r="U18" s="309"/>
      <c r="V18" s="309"/>
      <c r="W18" s="309"/>
    </row>
    <row r="19" spans="1:23" ht="15.75" x14ac:dyDescent="0.2">
      <c r="A19" t="s">
        <v>1285</v>
      </c>
      <c r="B19" s="324">
        <v>1</v>
      </c>
      <c r="C19" s="471" t="s">
        <v>972</v>
      </c>
      <c r="D19" s="472"/>
      <c r="E19" s="473"/>
      <c r="F19" s="304"/>
      <c r="G19" s="308"/>
      <c r="H19" s="308"/>
      <c r="I19" s="309"/>
      <c r="J19" s="309"/>
      <c r="K19" s="309"/>
      <c r="L19" s="309"/>
      <c r="M19" s="309"/>
      <c r="N19" s="306"/>
      <c r="O19" s="308"/>
      <c r="P19" s="308"/>
      <c r="Q19" s="309"/>
      <c r="R19" s="309"/>
      <c r="S19" s="309"/>
      <c r="T19" s="309"/>
      <c r="U19" s="309"/>
      <c r="V19" s="309"/>
      <c r="W19" s="309"/>
    </row>
    <row r="20" spans="1:23" x14ac:dyDescent="0.2">
      <c r="A20" s="475"/>
      <c r="B20" s="475"/>
      <c r="C20" s="475"/>
      <c r="D20" s="475"/>
      <c r="E20" s="475"/>
      <c r="F20" s="304"/>
      <c r="G20" s="304"/>
      <c r="H20" s="304"/>
      <c r="I20" s="304"/>
      <c r="J20" s="304"/>
      <c r="K20" s="304"/>
      <c r="L20" s="304"/>
      <c r="M20" s="304"/>
      <c r="N20" s="304"/>
      <c r="O20" s="304"/>
      <c r="P20" s="304"/>
      <c r="Q20" s="304"/>
      <c r="R20" s="304"/>
      <c r="S20" s="304"/>
      <c r="T20" s="304"/>
      <c r="U20" s="304"/>
      <c r="V20" s="304"/>
      <c r="W20" s="304"/>
    </row>
    <row r="21" spans="1:23" x14ac:dyDescent="0.2">
      <c r="A21" s="476"/>
      <c r="B21" s="476"/>
      <c r="C21" s="476"/>
      <c r="D21" s="476"/>
      <c r="E21" s="476"/>
    </row>
    <row r="22" spans="1:23" s="304" customFormat="1" ht="20.25" x14ac:dyDescent="0.3">
      <c r="A22" s="474" t="s">
        <v>1274</v>
      </c>
      <c r="B22" s="474"/>
      <c r="C22" s="474"/>
      <c r="D22" s="474"/>
      <c r="E22" s="474"/>
      <c r="F22" s="344"/>
      <c r="G22" s="344"/>
      <c r="H22" s="344"/>
      <c r="I22" s="344"/>
      <c r="J22" s="344"/>
      <c r="K22" s="344"/>
      <c r="L22" s="344"/>
      <c r="M22" s="344"/>
      <c r="N22" s="344"/>
      <c r="O22" s="344"/>
      <c r="P22" s="344"/>
      <c r="Q22" s="344"/>
      <c r="R22" s="344"/>
      <c r="S22" s="344"/>
      <c r="T22" s="344"/>
      <c r="U22" s="344"/>
      <c r="V22" s="344"/>
      <c r="W22" s="344"/>
    </row>
    <row r="23" spans="1:23" s="304" customFormat="1" ht="15.75" x14ac:dyDescent="0.25">
      <c r="A23" s="363"/>
      <c r="B23" s="363"/>
      <c r="C23" s="363"/>
      <c r="D23" s="363"/>
      <c r="E23" s="363"/>
      <c r="F23" s="344"/>
      <c r="G23" s="344"/>
      <c r="H23" s="344"/>
      <c r="I23" s="344"/>
      <c r="J23" s="344"/>
      <c r="K23" s="344"/>
      <c r="L23" s="344"/>
      <c r="M23" s="344"/>
      <c r="N23" s="344"/>
      <c r="O23" s="344"/>
      <c r="P23" s="344"/>
      <c r="Q23" s="344"/>
      <c r="R23" s="344"/>
      <c r="S23" s="344"/>
      <c r="T23" s="344"/>
      <c r="U23" s="344"/>
      <c r="V23" s="344"/>
      <c r="W23" s="344"/>
    </row>
    <row r="24" spans="1:23" ht="15.75" x14ac:dyDescent="0.25">
      <c r="A24" s="347" t="s">
        <v>281</v>
      </c>
      <c r="B24" s="348" t="s">
        <v>1223</v>
      </c>
      <c r="C24" s="469" t="s">
        <v>976</v>
      </c>
      <c r="D24" s="470"/>
      <c r="E24" s="470"/>
      <c r="F24" s="325"/>
      <c r="G24" s="325"/>
      <c r="H24" s="325"/>
      <c r="I24" s="325"/>
      <c r="J24" s="325"/>
      <c r="K24" s="325"/>
      <c r="L24" s="325"/>
      <c r="M24" s="325"/>
      <c r="N24" s="325"/>
      <c r="O24" s="325"/>
      <c r="P24" s="325"/>
      <c r="Q24" s="325"/>
      <c r="R24" s="325"/>
      <c r="S24" s="325"/>
      <c r="T24" s="325"/>
      <c r="U24" s="325"/>
      <c r="V24" s="325"/>
      <c r="W24" s="325"/>
    </row>
    <row r="25" spans="1:23" ht="15.75" x14ac:dyDescent="0.2">
      <c r="A25" s="6" t="s">
        <v>1276</v>
      </c>
      <c r="B25" s="314">
        <v>5</v>
      </c>
      <c r="C25" s="468" t="s">
        <v>980</v>
      </c>
      <c r="D25" s="468"/>
      <c r="E25" s="468"/>
    </row>
    <row r="26" spans="1:23" ht="15.75" x14ac:dyDescent="0.2">
      <c r="A26" s="6" t="s">
        <v>1277</v>
      </c>
      <c r="B26" s="314">
        <v>4</v>
      </c>
      <c r="C26" s="468" t="s">
        <v>979</v>
      </c>
      <c r="D26" s="468"/>
      <c r="E26" s="468"/>
    </row>
    <row r="27" spans="1:23" ht="15.75" x14ac:dyDescent="0.2">
      <c r="A27" s="6" t="s">
        <v>1278</v>
      </c>
      <c r="B27" s="314">
        <v>3</v>
      </c>
      <c r="C27" s="468" t="s">
        <v>978</v>
      </c>
      <c r="D27" s="468"/>
      <c r="E27" s="468"/>
    </row>
    <row r="28" spans="1:23" ht="15.75" x14ac:dyDescent="0.2">
      <c r="A28" s="6" t="s">
        <v>1279</v>
      </c>
      <c r="B28" s="314">
        <v>2</v>
      </c>
      <c r="C28" s="468" t="s">
        <v>977</v>
      </c>
      <c r="D28" s="468"/>
      <c r="E28" s="468"/>
    </row>
    <row r="29" spans="1:23" ht="15.75" x14ac:dyDescent="0.2">
      <c r="A29" s="6" t="s">
        <v>1280</v>
      </c>
      <c r="B29" s="314">
        <v>1</v>
      </c>
      <c r="C29" s="468" t="s">
        <v>1224</v>
      </c>
      <c r="D29" s="468"/>
      <c r="E29" s="468"/>
    </row>
  </sheetData>
  <mergeCells count="25">
    <mergeCell ref="C15:E15"/>
    <mergeCell ref="C10:E10"/>
    <mergeCell ref="C11:E11"/>
    <mergeCell ref="C4:E4"/>
    <mergeCell ref="A2:E2"/>
    <mergeCell ref="C8:E8"/>
    <mergeCell ref="C9:E9"/>
    <mergeCell ref="C14:E14"/>
    <mergeCell ref="A12:E12"/>
    <mergeCell ref="C5:E5"/>
    <mergeCell ref="C6:E6"/>
    <mergeCell ref="C7:E7"/>
    <mergeCell ref="C16:E16"/>
    <mergeCell ref="C17:E17"/>
    <mergeCell ref="C18:E18"/>
    <mergeCell ref="C19:E19"/>
    <mergeCell ref="A22:E22"/>
    <mergeCell ref="A20:E20"/>
    <mergeCell ref="A21:E21"/>
    <mergeCell ref="C29:E29"/>
    <mergeCell ref="C24:E24"/>
    <mergeCell ref="C25:E25"/>
    <mergeCell ref="C26:E26"/>
    <mergeCell ref="C27:E27"/>
    <mergeCell ref="C28:E28"/>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432"/>
  <sheetViews>
    <sheetView zoomScale="85" zoomScaleNormal="85" workbookViewId="0">
      <pane xSplit="1" ySplit="4" topLeftCell="B281" activePane="bottomRight" state="frozen"/>
      <selection pane="topRight" activeCell="B1" sqref="B1"/>
      <selection pane="bottomLeft" activeCell="A5" sqref="A5"/>
      <selection pane="bottomRight" activeCell="A432" sqref="A432"/>
    </sheetView>
  </sheetViews>
  <sheetFormatPr defaultColWidth="9.140625" defaultRowHeight="12.75" x14ac:dyDescent="0.2"/>
  <cols>
    <col min="1" max="1" width="24.42578125" style="49" customWidth="1"/>
    <col min="2" max="2" width="6.85546875" style="49" customWidth="1"/>
    <col min="3" max="3" width="6.7109375" style="49" customWidth="1"/>
    <col min="4" max="4" width="6.5703125" style="49" customWidth="1"/>
    <col min="5" max="5" width="7.28515625" style="49" customWidth="1"/>
    <col min="6" max="6" width="7" style="49" customWidth="1"/>
    <col min="7" max="7" width="19.7109375" style="72" customWidth="1"/>
    <col min="8" max="8" width="47.140625" style="49" bestFit="1" customWidth="1"/>
    <col min="9" max="9" width="43.28515625" style="72" customWidth="1"/>
    <col min="10" max="12" width="3.7109375" style="49" customWidth="1"/>
    <col min="13" max="13" width="9.140625" style="49" customWidth="1"/>
    <col min="14" max="14" width="3.7109375" style="49" customWidth="1"/>
    <col min="15" max="15" width="4.140625" style="49" customWidth="1"/>
    <col min="16" max="16" width="3.7109375" style="49" customWidth="1"/>
    <col min="17" max="17" width="3.7109375" style="72" customWidth="1"/>
    <col min="18" max="18" width="11.42578125" style="72" customWidth="1"/>
    <col min="19" max="19" width="17.7109375" style="72" customWidth="1"/>
    <col min="20" max="20" width="9.7109375" style="49" customWidth="1"/>
    <col min="21" max="21" width="16.140625" style="49" customWidth="1"/>
    <col min="22" max="22" width="11" style="49" customWidth="1"/>
    <col min="23" max="23" width="18.42578125" style="73" customWidth="1"/>
    <col min="24" max="24" width="69.7109375" style="73" customWidth="1"/>
    <col min="25" max="25" width="39.5703125" style="74" customWidth="1"/>
    <col min="26" max="26" width="9.42578125" style="49" customWidth="1"/>
    <col min="27" max="27" width="9.5703125" style="49" customWidth="1"/>
    <col min="28" max="28" width="9.140625" style="49" customWidth="1"/>
    <col min="29" max="29" width="12.7109375" style="49" bestFit="1" customWidth="1"/>
    <col min="30" max="30" width="9.140625" style="49" customWidth="1"/>
    <col min="31" max="31" width="10.42578125" style="49" customWidth="1"/>
    <col min="32" max="32" width="21.5703125" style="49" customWidth="1"/>
    <col min="33" max="33" width="10.7109375" style="49" customWidth="1"/>
    <col min="34" max="34" width="18.42578125" style="73" customWidth="1"/>
    <col min="35" max="35" width="49.5703125" style="49" customWidth="1"/>
    <col min="36" max="36" width="18.42578125" style="49" customWidth="1"/>
    <col min="37" max="37" width="17.28515625" style="49" customWidth="1"/>
    <col min="38" max="38" width="21" style="49" customWidth="1"/>
    <col min="39" max="16384" width="9.140625" style="49"/>
  </cols>
  <sheetData>
    <row r="1" spans="1:38" s="45" customFormat="1" ht="21" customHeight="1" x14ac:dyDescent="0.2">
      <c r="A1" s="499" t="s">
        <v>173</v>
      </c>
      <c r="B1" s="501" t="s">
        <v>176</v>
      </c>
      <c r="C1" s="502"/>
      <c r="D1" s="503"/>
      <c r="E1" s="488" t="s">
        <v>177</v>
      </c>
      <c r="F1" s="488" t="s">
        <v>257</v>
      </c>
      <c r="G1" s="488" t="s">
        <v>258</v>
      </c>
      <c r="H1" s="498" t="s">
        <v>259</v>
      </c>
      <c r="I1" s="498"/>
      <c r="J1" s="498"/>
      <c r="K1" s="498"/>
      <c r="L1" s="498"/>
      <c r="M1" s="498"/>
      <c r="N1" s="498"/>
      <c r="O1" s="498"/>
      <c r="P1" s="498"/>
      <c r="Q1" s="498"/>
      <c r="R1" s="498"/>
      <c r="S1" s="498"/>
      <c r="T1" s="484" t="s">
        <v>260</v>
      </c>
      <c r="U1" s="484" t="s">
        <v>261</v>
      </c>
      <c r="V1" s="484" t="s">
        <v>262</v>
      </c>
      <c r="W1" s="484" t="s">
        <v>263</v>
      </c>
      <c r="X1" s="484" t="s">
        <v>264</v>
      </c>
      <c r="Y1" s="484" t="s">
        <v>265</v>
      </c>
      <c r="Z1" s="518" t="s">
        <v>266</v>
      </c>
      <c r="AA1" s="518"/>
      <c r="AB1" s="518"/>
      <c r="AC1" s="518"/>
      <c r="AD1" s="518"/>
      <c r="AE1" s="516" t="s">
        <v>267</v>
      </c>
      <c r="AF1" s="516" t="s">
        <v>268</v>
      </c>
      <c r="AG1" s="98"/>
      <c r="AH1" s="484" t="s">
        <v>269</v>
      </c>
      <c r="AI1" s="510" t="s">
        <v>270</v>
      </c>
      <c r="AJ1" s="510" t="s">
        <v>271</v>
      </c>
      <c r="AK1" s="510" t="s">
        <v>272</v>
      </c>
      <c r="AL1" s="513" t="s">
        <v>273</v>
      </c>
    </row>
    <row r="2" spans="1:38" s="45" customFormat="1" ht="26.25" customHeight="1" x14ac:dyDescent="0.2">
      <c r="A2" s="500"/>
      <c r="B2" s="504"/>
      <c r="C2" s="505"/>
      <c r="D2" s="506"/>
      <c r="E2" s="489"/>
      <c r="F2" s="489"/>
      <c r="G2" s="489"/>
      <c r="H2" s="479" t="s">
        <v>274</v>
      </c>
      <c r="I2" s="479" t="s">
        <v>275</v>
      </c>
      <c r="J2" s="481" t="s">
        <v>276</v>
      </c>
      <c r="K2" s="482"/>
      <c r="L2" s="483"/>
      <c r="M2" s="491" t="s">
        <v>277</v>
      </c>
      <c r="N2" s="481" t="s">
        <v>278</v>
      </c>
      <c r="O2" s="482"/>
      <c r="P2" s="483"/>
      <c r="Q2" s="493" t="s">
        <v>279</v>
      </c>
      <c r="R2" s="486" t="s">
        <v>280</v>
      </c>
      <c r="S2" s="486" t="s">
        <v>281</v>
      </c>
      <c r="T2" s="485"/>
      <c r="U2" s="485"/>
      <c r="V2" s="485"/>
      <c r="W2" s="485"/>
      <c r="X2" s="485"/>
      <c r="Y2" s="485"/>
      <c r="Z2" s="99" t="s">
        <v>282</v>
      </c>
      <c r="AA2" s="99" t="s">
        <v>283</v>
      </c>
      <c r="AB2" s="99" t="s">
        <v>284</v>
      </c>
      <c r="AC2" s="99" t="s">
        <v>281</v>
      </c>
      <c r="AD2" s="99" t="s">
        <v>260</v>
      </c>
      <c r="AE2" s="517"/>
      <c r="AF2" s="517"/>
      <c r="AG2" s="99" t="s">
        <v>285</v>
      </c>
      <c r="AH2" s="485"/>
      <c r="AI2" s="511"/>
      <c r="AJ2" s="511"/>
      <c r="AK2" s="511"/>
      <c r="AL2" s="514"/>
    </row>
    <row r="3" spans="1:38" s="45" customFormat="1" ht="67.5" customHeight="1" x14ac:dyDescent="0.2">
      <c r="A3" s="77"/>
      <c r="B3" s="78" t="s">
        <v>184</v>
      </c>
      <c r="C3" s="78" t="s">
        <v>185</v>
      </c>
      <c r="D3" s="78" t="s">
        <v>186</v>
      </c>
      <c r="E3" s="490"/>
      <c r="F3" s="490"/>
      <c r="G3" s="490"/>
      <c r="H3" s="480"/>
      <c r="I3" s="480"/>
      <c r="J3" s="79" t="s">
        <v>286</v>
      </c>
      <c r="K3" s="79" t="s">
        <v>287</v>
      </c>
      <c r="L3" s="79" t="s">
        <v>1</v>
      </c>
      <c r="M3" s="492"/>
      <c r="N3" s="79" t="s">
        <v>286</v>
      </c>
      <c r="O3" s="79" t="s">
        <v>287</v>
      </c>
      <c r="P3" s="79" t="s">
        <v>1</v>
      </c>
      <c r="Q3" s="494"/>
      <c r="R3" s="487"/>
      <c r="S3" s="487"/>
      <c r="T3" s="480"/>
      <c r="U3" s="480"/>
      <c r="V3" s="480"/>
      <c r="W3" s="480"/>
      <c r="X3" s="480"/>
      <c r="Y3" s="480"/>
      <c r="Z3" s="99"/>
      <c r="AA3" s="99"/>
      <c r="AB3" s="99"/>
      <c r="AC3" s="99"/>
      <c r="AD3" s="99"/>
      <c r="AE3" s="99"/>
      <c r="AF3" s="99"/>
      <c r="AG3" s="99"/>
      <c r="AH3" s="480"/>
      <c r="AI3" s="512"/>
      <c r="AJ3" s="512"/>
      <c r="AK3" s="512"/>
      <c r="AL3" s="515"/>
    </row>
    <row r="4" spans="1:38" ht="26.25" customHeight="1" x14ac:dyDescent="0.2">
      <c r="A4" s="507" t="s">
        <v>288</v>
      </c>
      <c r="B4" s="508"/>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row>
    <row r="5" spans="1:38" ht="26.25" customHeight="1" x14ac:dyDescent="0.2">
      <c r="A5" s="495" t="s">
        <v>650</v>
      </c>
      <c r="B5" s="175">
        <v>3</v>
      </c>
      <c r="C5" s="175">
        <v>5</v>
      </c>
      <c r="D5" s="175">
        <v>5</v>
      </c>
      <c r="E5" s="156">
        <f>AVERAGE(B5:D5)</f>
        <v>4.333333333333333</v>
      </c>
      <c r="F5" s="176" t="s">
        <v>492</v>
      </c>
      <c r="G5" s="174" t="s">
        <v>135</v>
      </c>
      <c r="H5" s="54" t="s">
        <v>134</v>
      </c>
      <c r="I5" s="157" t="e">
        <f>VLOOKUP(H5,'Tehdit ve Açıklık'!#REF!,3,0)</f>
        <v>#REF!</v>
      </c>
      <c r="J5" s="176">
        <v>1</v>
      </c>
      <c r="K5" s="176">
        <v>2</v>
      </c>
      <c r="L5" s="176">
        <v>3</v>
      </c>
      <c r="M5" s="156">
        <f>AVERAGE(J5:L5)</f>
        <v>2</v>
      </c>
      <c r="N5" s="176">
        <v>3</v>
      </c>
      <c r="O5" s="176">
        <v>2</v>
      </c>
      <c r="P5" s="176">
        <v>5</v>
      </c>
      <c r="Q5" s="144">
        <f>AVERAGE(N5:P5)</f>
        <v>3.3333333333333335</v>
      </c>
      <c r="R5" s="177">
        <f>E5*M5*Q5</f>
        <v>28.888888888888889</v>
      </c>
      <c r="S5" s="157" t="e">
        <f>IF(R5&lt;riskd1,risk1,IF(R5&lt;riskd2,risk2,IF(R5&lt;riskd3,risk3,IF(R5&lt;riskd4,""))))</f>
        <v>#NAME?</v>
      </c>
      <c r="T5" s="176" t="s">
        <v>211</v>
      </c>
      <c r="U5" s="174">
        <v>41948</v>
      </c>
      <c r="V5" s="174" t="s">
        <v>212</v>
      </c>
      <c r="W5" s="178" t="e">
        <f>VLOOKUP(H5,'Tehdit ve Açıklık'!#REF!,4,0)</f>
        <v>#REF!</v>
      </c>
      <c r="X5" s="179" t="s">
        <v>329</v>
      </c>
      <c r="Y5" s="180" t="s">
        <v>291</v>
      </c>
      <c r="Z5" s="62"/>
      <c r="AA5" s="62"/>
      <c r="AB5" s="62"/>
      <c r="AC5" s="62"/>
      <c r="AD5" s="62"/>
      <c r="AE5" s="62"/>
      <c r="AF5" s="62"/>
      <c r="AG5" s="62"/>
      <c r="AH5" s="181"/>
      <c r="AI5" s="89"/>
      <c r="AJ5" s="89"/>
      <c r="AK5" s="89"/>
      <c r="AL5" s="158"/>
    </row>
    <row r="6" spans="1:38" ht="26.25" customHeight="1" x14ac:dyDescent="0.2">
      <c r="A6" s="496"/>
      <c r="B6" s="175">
        <v>3</v>
      </c>
      <c r="C6" s="175">
        <v>5</v>
      </c>
      <c r="D6" s="175">
        <v>5</v>
      </c>
      <c r="E6" s="156">
        <f>AVERAGE(B6:D6)</f>
        <v>4.333333333333333</v>
      </c>
      <c r="F6" s="176" t="s">
        <v>493</v>
      </c>
      <c r="G6" s="174" t="s">
        <v>442</v>
      </c>
      <c r="H6" s="54" t="s">
        <v>441</v>
      </c>
      <c r="I6" s="157" t="e">
        <f>VLOOKUP(H6,'Tehdit ve Açıklık'!#REF!,3,0)</f>
        <v>#REF!</v>
      </c>
      <c r="J6" s="176">
        <v>1</v>
      </c>
      <c r="K6" s="176">
        <v>2</v>
      </c>
      <c r="L6" s="176">
        <v>3</v>
      </c>
      <c r="M6" s="156">
        <f>AVERAGE(J6:L6)</f>
        <v>2</v>
      </c>
      <c r="N6" s="176">
        <v>3</v>
      </c>
      <c r="O6" s="176">
        <v>2</v>
      </c>
      <c r="P6" s="176">
        <v>5</v>
      </c>
      <c r="Q6" s="144">
        <f>AVERAGE(N6:P6)</f>
        <v>3.3333333333333335</v>
      </c>
      <c r="R6" s="177">
        <f>E6*M6*Q6</f>
        <v>28.888888888888889</v>
      </c>
      <c r="S6" s="157" t="e">
        <f>IF(R6&lt;riskd1,risk1,IF(R6&lt;riskd2,risk2,IF(R6&lt;riskd3,risk3,IF(R6&lt;riskd4,""))))</f>
        <v>#NAME?</v>
      </c>
      <c r="T6" s="176" t="s">
        <v>211</v>
      </c>
      <c r="U6" s="174">
        <v>41948</v>
      </c>
      <c r="V6" s="174" t="s">
        <v>212</v>
      </c>
      <c r="W6" s="178" t="e">
        <f>VLOOKUP(H6,'Tehdit ve Açıklık'!#REF!,4,0)</f>
        <v>#REF!</v>
      </c>
      <c r="X6" s="179" t="s">
        <v>330</v>
      </c>
      <c r="Y6" s="180" t="s">
        <v>291</v>
      </c>
      <c r="Z6" s="62"/>
      <c r="AA6" s="62"/>
      <c r="AB6" s="62"/>
      <c r="AC6" s="62"/>
      <c r="AD6" s="62"/>
      <c r="AE6" s="62"/>
      <c r="AF6" s="62"/>
      <c r="AG6" s="62"/>
      <c r="AH6" s="181"/>
      <c r="AI6" s="89"/>
      <c r="AJ6" s="89"/>
      <c r="AK6" s="89"/>
      <c r="AL6" s="158"/>
    </row>
    <row r="7" spans="1:38" ht="26.25" customHeight="1" x14ac:dyDescent="0.2">
      <c r="A7" s="496"/>
      <c r="B7" s="175">
        <v>3</v>
      </c>
      <c r="C7" s="175">
        <v>5</v>
      </c>
      <c r="D7" s="175">
        <v>5</v>
      </c>
      <c r="E7" s="156">
        <f>AVERAGE(B7:D7)</f>
        <v>4.333333333333333</v>
      </c>
      <c r="F7" s="176" t="s">
        <v>494</v>
      </c>
      <c r="G7" s="174" t="s">
        <v>119</v>
      </c>
      <c r="H7" s="54" t="s">
        <v>118</v>
      </c>
      <c r="I7" s="157" t="e">
        <f>VLOOKUP(H7,'Tehdit ve Açıklık'!#REF!,3,0)</f>
        <v>#REF!</v>
      </c>
      <c r="J7" s="176">
        <v>2</v>
      </c>
      <c r="K7" s="176">
        <v>2</v>
      </c>
      <c r="L7" s="176">
        <v>2</v>
      </c>
      <c r="M7" s="156">
        <f>AVERAGE(J7:L7)</f>
        <v>2</v>
      </c>
      <c r="N7" s="176">
        <v>3</v>
      </c>
      <c r="O7" s="176">
        <v>2</v>
      </c>
      <c r="P7" s="176">
        <v>5</v>
      </c>
      <c r="Q7" s="144">
        <f>AVERAGE(N7:P7)</f>
        <v>3.3333333333333335</v>
      </c>
      <c r="R7" s="177">
        <f>E7*M7*Q7</f>
        <v>28.888888888888889</v>
      </c>
      <c r="S7" s="157" t="e">
        <f>IF(R7&lt;riskd1,risk1,IF(R7&lt;riskd2,risk2,IF(R7&lt;riskd3,risk3,IF(R7&lt;riskd4,""))))</f>
        <v>#NAME?</v>
      </c>
      <c r="T7" s="176" t="s">
        <v>211</v>
      </c>
      <c r="U7" s="174">
        <v>41948</v>
      </c>
      <c r="V7" s="174" t="s">
        <v>212</v>
      </c>
      <c r="W7" s="178" t="e">
        <f>VLOOKUP(H7,'Tehdit ve Açıklık'!#REF!,4,0)</f>
        <v>#REF!</v>
      </c>
      <c r="X7" s="179" t="s">
        <v>651</v>
      </c>
      <c r="Y7" s="180" t="s">
        <v>291</v>
      </c>
      <c r="Z7" s="62"/>
      <c r="AA7" s="62"/>
      <c r="AB7" s="62"/>
      <c r="AC7" s="62"/>
      <c r="AD7" s="62"/>
      <c r="AE7" s="62"/>
      <c r="AF7" s="62"/>
      <c r="AG7" s="62"/>
      <c r="AH7" s="181"/>
      <c r="AI7" s="89"/>
      <c r="AJ7" s="89"/>
      <c r="AK7" s="89"/>
      <c r="AL7" s="158"/>
    </row>
    <row r="8" spans="1:38" ht="26.25" customHeight="1" x14ac:dyDescent="0.2">
      <c r="A8" s="497"/>
      <c r="B8" s="175">
        <v>3</v>
      </c>
      <c r="C8" s="175">
        <v>5</v>
      </c>
      <c r="D8" s="175">
        <v>5</v>
      </c>
      <c r="E8" s="156">
        <f>AVERAGE(B8:D8)</f>
        <v>4.333333333333333</v>
      </c>
      <c r="F8" s="176" t="s">
        <v>495</v>
      </c>
      <c r="G8" s="174" t="s">
        <v>143</v>
      </c>
      <c r="H8" s="54" t="s">
        <v>142</v>
      </c>
      <c r="I8" s="157" t="e">
        <f>VLOOKUP(H8,'Tehdit ve Açıklık'!#REF!,3,0)</f>
        <v>#REF!</v>
      </c>
      <c r="J8" s="176">
        <v>1</v>
      </c>
      <c r="K8" s="176">
        <v>2</v>
      </c>
      <c r="L8" s="176">
        <v>3</v>
      </c>
      <c r="M8" s="156">
        <f>AVERAGE(J8:L8)</f>
        <v>2</v>
      </c>
      <c r="N8" s="176">
        <v>1</v>
      </c>
      <c r="O8" s="176">
        <v>2</v>
      </c>
      <c r="P8" s="176">
        <v>5</v>
      </c>
      <c r="Q8" s="144">
        <f>AVERAGE(N8:P8)</f>
        <v>2.6666666666666665</v>
      </c>
      <c r="R8" s="177">
        <f>E8*M8*Q8</f>
        <v>23.111111111111107</v>
      </c>
      <c r="S8" s="157" t="e">
        <f>IF(R8&lt;riskd1,risk1,IF(R8&lt;riskd2,risk2,IF(R8&lt;riskd3,risk3,IF(R8&lt;riskd4,""))))</f>
        <v>#NAME?</v>
      </c>
      <c r="T8" s="176" t="s">
        <v>216</v>
      </c>
      <c r="U8" s="174">
        <v>41948</v>
      </c>
      <c r="V8" s="174" t="s">
        <v>217</v>
      </c>
      <c r="W8" s="178" t="e">
        <f>VLOOKUP(H8,'Tehdit ve Açıklık'!#REF!,4,0)</f>
        <v>#REF!</v>
      </c>
      <c r="X8" s="179" t="s">
        <v>858</v>
      </c>
      <c r="Y8" s="180" t="s">
        <v>291</v>
      </c>
      <c r="Z8" s="62"/>
      <c r="AA8" s="62"/>
      <c r="AB8" s="62"/>
      <c r="AC8" s="62"/>
      <c r="AD8" s="62"/>
      <c r="AE8" s="62"/>
      <c r="AF8" s="62"/>
      <c r="AG8" s="62"/>
      <c r="AH8" s="181"/>
      <c r="AI8" s="89"/>
      <c r="AJ8" s="89"/>
      <c r="AK8" s="89"/>
      <c r="AL8" s="158"/>
    </row>
    <row r="9" spans="1:38" ht="24.95" customHeight="1" x14ac:dyDescent="0.2">
      <c r="A9" s="477" t="s">
        <v>461</v>
      </c>
      <c r="B9" s="162">
        <v>1</v>
      </c>
      <c r="C9" s="162">
        <v>4</v>
      </c>
      <c r="D9" s="162">
        <v>4</v>
      </c>
      <c r="E9" s="163">
        <f>AVERAGE(B9:D9)</f>
        <v>3</v>
      </c>
      <c r="F9" s="164" t="s">
        <v>496</v>
      </c>
      <c r="G9" s="165" t="e">
        <f>VLOOKUP(H9,'Tehdit ve Açıklık'!#REF!,2,0)</f>
        <v>#REF!</v>
      </c>
      <c r="H9" s="140" t="s">
        <v>123</v>
      </c>
      <c r="I9" s="166" t="e">
        <f>VLOOKUP(H9,'Tehdit ve Açıklık'!#REF!,3,0)</f>
        <v>#REF!</v>
      </c>
      <c r="J9" s="164">
        <v>1</v>
      </c>
      <c r="K9" s="164">
        <v>2</v>
      </c>
      <c r="L9" s="164">
        <v>3</v>
      </c>
      <c r="M9" s="163">
        <f t="shared" ref="M9:M83" si="0">AVERAGE(J9:L9)</f>
        <v>2</v>
      </c>
      <c r="N9" s="164">
        <v>1</v>
      </c>
      <c r="O9" s="164">
        <v>2</v>
      </c>
      <c r="P9" s="164">
        <v>5</v>
      </c>
      <c r="Q9" s="165">
        <f t="shared" ref="Q9:Q83" si="1">AVERAGE(N9:P9)</f>
        <v>2.6666666666666665</v>
      </c>
      <c r="R9" s="167">
        <f>E9*M9*Q9</f>
        <v>16</v>
      </c>
      <c r="S9" s="166" t="e">
        <f t="shared" ref="S9:S83" si="2">IF(R9&lt;riskd1,risk1,IF(R9&lt;riskd2,risk2,IF(R9&lt;riskd3,risk3,IF(R9&lt;riskd4,""))))</f>
        <v>#NAME?</v>
      </c>
      <c r="T9" s="164" t="s">
        <v>216</v>
      </c>
      <c r="U9" s="168">
        <v>41948</v>
      </c>
      <c r="V9" s="168" t="s">
        <v>217</v>
      </c>
      <c r="W9" s="169" t="e">
        <f>VLOOKUP(H9,'Tehdit ve Açıklık'!#REF!,4,0)</f>
        <v>#REF!</v>
      </c>
      <c r="X9" s="170" t="s">
        <v>652</v>
      </c>
      <c r="Y9" s="171" t="s">
        <v>291</v>
      </c>
      <c r="Z9" s="129"/>
      <c r="AA9" s="129"/>
      <c r="AB9" s="129"/>
      <c r="AC9" s="129"/>
      <c r="AD9" s="129"/>
      <c r="AE9" s="129"/>
      <c r="AF9" s="129"/>
      <c r="AG9" s="129"/>
      <c r="AH9" s="172"/>
      <c r="AI9" s="140"/>
      <c r="AJ9" s="140"/>
      <c r="AK9" s="140"/>
      <c r="AL9" s="173"/>
    </row>
    <row r="10" spans="1:38" ht="24.95" customHeight="1" x14ac:dyDescent="0.2">
      <c r="A10" s="478"/>
      <c r="B10" s="116">
        <v>1</v>
      </c>
      <c r="C10" s="116">
        <v>4</v>
      </c>
      <c r="D10" s="116">
        <v>4</v>
      </c>
      <c r="E10" s="117">
        <f t="shared" ref="E10:E84" si="3">AVERAGE(B10:D10)</f>
        <v>3</v>
      </c>
      <c r="F10" s="164" t="s">
        <v>497</v>
      </c>
      <c r="G10" s="119" t="e">
        <f>VLOOKUP(H10,'Tehdit ve Açıklık'!#REF!,2,0)</f>
        <v>#REF!</v>
      </c>
      <c r="H10" s="120" t="s">
        <v>123</v>
      </c>
      <c r="I10" s="121" t="e">
        <f>VLOOKUP(H10,'Tehdit ve Açıklık'!#REF!,3,0)</f>
        <v>#REF!</v>
      </c>
      <c r="J10" s="118">
        <v>1</v>
      </c>
      <c r="K10" s="118">
        <v>2</v>
      </c>
      <c r="L10" s="118">
        <v>3</v>
      </c>
      <c r="M10" s="117">
        <f t="shared" si="0"/>
        <v>2</v>
      </c>
      <c r="N10" s="118">
        <v>1</v>
      </c>
      <c r="O10" s="118">
        <v>2</v>
      </c>
      <c r="P10" s="118">
        <v>5</v>
      </c>
      <c r="Q10" s="119">
        <f t="shared" si="1"/>
        <v>2.6666666666666665</v>
      </c>
      <c r="R10" s="167">
        <f t="shared" ref="R10:R73" si="4">E10*M10*Q10</f>
        <v>16</v>
      </c>
      <c r="S10" s="121" t="e">
        <f t="shared" si="2"/>
        <v>#NAME?</v>
      </c>
      <c r="T10" s="118" t="s">
        <v>216</v>
      </c>
      <c r="U10" s="122">
        <v>41948</v>
      </c>
      <c r="V10" s="122" t="s">
        <v>217</v>
      </c>
      <c r="W10" s="123" t="e">
        <f>VLOOKUP(H10,'Tehdit ve Açıklık'!#REF!,4,0)</f>
        <v>#REF!</v>
      </c>
      <c r="X10" s="124" t="s">
        <v>293</v>
      </c>
      <c r="Y10" s="125" t="s">
        <v>291</v>
      </c>
      <c r="Z10" s="129"/>
      <c r="AA10" s="129"/>
      <c r="AB10" s="129"/>
      <c r="AC10" s="129"/>
      <c r="AD10" s="129"/>
      <c r="AE10" s="129"/>
      <c r="AF10" s="129"/>
      <c r="AG10" s="129"/>
      <c r="AH10" s="127"/>
      <c r="AI10" s="120"/>
      <c r="AJ10" s="120"/>
      <c r="AK10" s="120"/>
      <c r="AL10" s="128"/>
    </row>
    <row r="11" spans="1:38" ht="24.95" customHeight="1" x14ac:dyDescent="0.2">
      <c r="A11" s="478"/>
      <c r="B11" s="116">
        <v>1</v>
      </c>
      <c r="C11" s="116">
        <v>4</v>
      </c>
      <c r="D11" s="116">
        <v>4</v>
      </c>
      <c r="E11" s="117">
        <f t="shared" si="3"/>
        <v>3</v>
      </c>
      <c r="F11" s="164" t="s">
        <v>498</v>
      </c>
      <c r="G11" s="119" t="e">
        <f>VLOOKUP(H11,'Tehdit ve Açıklık'!#REF!,2,0)</f>
        <v>#REF!</v>
      </c>
      <c r="H11" s="120" t="s">
        <v>126</v>
      </c>
      <c r="I11" s="121" t="e">
        <f>VLOOKUP(H11,'Tehdit ve Açıklık'!#REF!,3,0)</f>
        <v>#REF!</v>
      </c>
      <c r="J11" s="118">
        <v>1</v>
      </c>
      <c r="K11" s="118">
        <v>2</v>
      </c>
      <c r="L11" s="118">
        <v>3</v>
      </c>
      <c r="M11" s="117">
        <f t="shared" si="0"/>
        <v>2</v>
      </c>
      <c r="N11" s="118">
        <v>1</v>
      </c>
      <c r="O11" s="118">
        <v>2</v>
      </c>
      <c r="P11" s="118">
        <v>5</v>
      </c>
      <c r="Q11" s="119">
        <f t="shared" si="1"/>
        <v>2.6666666666666665</v>
      </c>
      <c r="R11" s="167">
        <f t="shared" si="4"/>
        <v>16</v>
      </c>
      <c r="S11" s="121" t="e">
        <f t="shared" si="2"/>
        <v>#NAME?</v>
      </c>
      <c r="T11" s="118" t="s">
        <v>216</v>
      </c>
      <c r="U11" s="122">
        <v>41948</v>
      </c>
      <c r="V11" s="122" t="s">
        <v>217</v>
      </c>
      <c r="W11" s="123" t="e">
        <f>VLOOKUP(H11,'Tehdit ve Açıklık'!#REF!,4,0)</f>
        <v>#REF!</v>
      </c>
      <c r="X11" s="124" t="s">
        <v>295</v>
      </c>
      <c r="Y11" s="125" t="s">
        <v>291</v>
      </c>
      <c r="Z11" s="129"/>
      <c r="AA11" s="129"/>
      <c r="AB11" s="129"/>
      <c r="AC11" s="129"/>
      <c r="AD11" s="129"/>
      <c r="AE11" s="129"/>
      <c r="AF11" s="129"/>
      <c r="AG11" s="129"/>
      <c r="AH11" s="127"/>
      <c r="AI11" s="120"/>
      <c r="AJ11" s="120"/>
      <c r="AK11" s="120"/>
      <c r="AL11" s="128"/>
    </row>
    <row r="12" spans="1:38" ht="24.95" customHeight="1" x14ac:dyDescent="0.2">
      <c r="A12" s="478"/>
      <c r="B12" s="116">
        <v>1</v>
      </c>
      <c r="C12" s="116">
        <v>4</v>
      </c>
      <c r="D12" s="116">
        <v>4</v>
      </c>
      <c r="E12" s="117">
        <f t="shared" si="3"/>
        <v>3</v>
      </c>
      <c r="F12" s="164" t="s">
        <v>499</v>
      </c>
      <c r="G12" s="119" t="e">
        <f>VLOOKUP(H12,'Tehdit ve Açıklık'!#REF!,2,0)</f>
        <v>#REF!</v>
      </c>
      <c r="H12" s="120" t="s">
        <v>128</v>
      </c>
      <c r="I12" s="121" t="e">
        <f>VLOOKUP(H12,'Tehdit ve Açıklık'!#REF!,3,0)</f>
        <v>#REF!</v>
      </c>
      <c r="J12" s="118">
        <v>1</v>
      </c>
      <c r="K12" s="118">
        <v>2</v>
      </c>
      <c r="L12" s="118">
        <v>3</v>
      </c>
      <c r="M12" s="117">
        <f t="shared" si="0"/>
        <v>2</v>
      </c>
      <c r="N12" s="118">
        <v>1</v>
      </c>
      <c r="O12" s="118">
        <v>2</v>
      </c>
      <c r="P12" s="118">
        <v>5</v>
      </c>
      <c r="Q12" s="119">
        <f t="shared" si="1"/>
        <v>2.6666666666666665</v>
      </c>
      <c r="R12" s="167">
        <f t="shared" si="4"/>
        <v>16</v>
      </c>
      <c r="S12" s="121" t="e">
        <f t="shared" si="2"/>
        <v>#NAME?</v>
      </c>
      <c r="T12" s="118" t="s">
        <v>216</v>
      </c>
      <c r="U12" s="122">
        <v>41948</v>
      </c>
      <c r="V12" s="122" t="s">
        <v>217</v>
      </c>
      <c r="W12" s="123" t="e">
        <f>VLOOKUP(H12,'Tehdit ve Açıklık'!#REF!,4,0)</f>
        <v>#REF!</v>
      </c>
      <c r="X12" s="124" t="s">
        <v>297</v>
      </c>
      <c r="Y12" s="125" t="s">
        <v>291</v>
      </c>
      <c r="Z12" s="129"/>
      <c r="AA12" s="129"/>
      <c r="AB12" s="129"/>
      <c r="AC12" s="129"/>
      <c r="AD12" s="129"/>
      <c r="AE12" s="129"/>
      <c r="AF12" s="129"/>
      <c r="AG12" s="129"/>
      <c r="AH12" s="127"/>
      <c r="AI12" s="120"/>
      <c r="AJ12" s="120"/>
      <c r="AK12" s="120"/>
      <c r="AL12" s="128"/>
    </row>
    <row r="13" spans="1:38" ht="24.95" customHeight="1" x14ac:dyDescent="0.2">
      <c r="A13" s="478"/>
      <c r="B13" s="116">
        <v>1</v>
      </c>
      <c r="C13" s="116">
        <v>4</v>
      </c>
      <c r="D13" s="116">
        <v>4</v>
      </c>
      <c r="E13" s="117">
        <f t="shared" si="3"/>
        <v>3</v>
      </c>
      <c r="F13" s="164" t="s">
        <v>500</v>
      </c>
      <c r="G13" s="119" t="e">
        <f>VLOOKUP(H13,'Tehdit ve Açıklık'!#REF!,2,0)</f>
        <v>#REF!</v>
      </c>
      <c r="H13" s="120" t="s">
        <v>125</v>
      </c>
      <c r="I13" s="121" t="e">
        <f>VLOOKUP(H13,'Tehdit ve Açıklık'!#REF!,3,0)</f>
        <v>#REF!</v>
      </c>
      <c r="J13" s="118">
        <v>1</v>
      </c>
      <c r="K13" s="118">
        <v>2</v>
      </c>
      <c r="L13" s="118">
        <v>3</v>
      </c>
      <c r="M13" s="117">
        <f t="shared" si="0"/>
        <v>2</v>
      </c>
      <c r="N13" s="118">
        <v>1</v>
      </c>
      <c r="O13" s="118">
        <v>2</v>
      </c>
      <c r="P13" s="118">
        <v>5</v>
      </c>
      <c r="Q13" s="119">
        <f t="shared" si="1"/>
        <v>2.6666666666666665</v>
      </c>
      <c r="R13" s="167">
        <f t="shared" si="4"/>
        <v>16</v>
      </c>
      <c r="S13" s="121" t="e">
        <f t="shared" si="2"/>
        <v>#NAME?</v>
      </c>
      <c r="T13" s="118" t="s">
        <v>216</v>
      </c>
      <c r="U13" s="122">
        <v>41948</v>
      </c>
      <c r="V13" s="122" t="s">
        <v>217</v>
      </c>
      <c r="W13" s="123" t="e">
        <f>VLOOKUP(H13,'Tehdit ve Açıklık'!#REF!,4,0)</f>
        <v>#REF!</v>
      </c>
      <c r="X13" s="124" t="s">
        <v>293</v>
      </c>
      <c r="Y13" s="125" t="s">
        <v>291</v>
      </c>
      <c r="Z13" s="129"/>
      <c r="AA13" s="129"/>
      <c r="AB13" s="129"/>
      <c r="AC13" s="129"/>
      <c r="AD13" s="129"/>
      <c r="AE13" s="129"/>
      <c r="AF13" s="129"/>
      <c r="AG13" s="129"/>
      <c r="AH13" s="127"/>
      <c r="AI13" s="120"/>
      <c r="AJ13" s="120"/>
      <c r="AK13" s="120"/>
      <c r="AL13" s="128"/>
    </row>
    <row r="14" spans="1:38" ht="24.95" customHeight="1" x14ac:dyDescent="0.2">
      <c r="A14" s="478"/>
      <c r="B14" s="116">
        <v>1</v>
      </c>
      <c r="C14" s="116">
        <v>4</v>
      </c>
      <c r="D14" s="116">
        <v>4</v>
      </c>
      <c r="E14" s="117">
        <f t="shared" si="3"/>
        <v>3</v>
      </c>
      <c r="F14" s="164" t="s">
        <v>501</v>
      </c>
      <c r="G14" s="119" t="e">
        <f>VLOOKUP(H14,'Tehdit ve Açıklık'!#REF!,2,0)</f>
        <v>#REF!</v>
      </c>
      <c r="H14" s="120" t="s">
        <v>134</v>
      </c>
      <c r="I14" s="121" t="e">
        <f>VLOOKUP(H14,'Tehdit ve Açıklık'!#REF!,3,0)</f>
        <v>#REF!</v>
      </c>
      <c r="J14" s="118">
        <v>1</v>
      </c>
      <c r="K14" s="118">
        <v>2</v>
      </c>
      <c r="L14" s="118">
        <v>3</v>
      </c>
      <c r="M14" s="117">
        <f t="shared" si="0"/>
        <v>2</v>
      </c>
      <c r="N14" s="118">
        <v>1</v>
      </c>
      <c r="O14" s="118">
        <v>2</v>
      </c>
      <c r="P14" s="118">
        <v>5</v>
      </c>
      <c r="Q14" s="119">
        <f t="shared" si="1"/>
        <v>2.6666666666666665</v>
      </c>
      <c r="R14" s="167">
        <f t="shared" si="4"/>
        <v>16</v>
      </c>
      <c r="S14" s="121" t="e">
        <f t="shared" si="2"/>
        <v>#NAME?</v>
      </c>
      <c r="T14" s="118" t="s">
        <v>216</v>
      </c>
      <c r="U14" s="122">
        <v>41948</v>
      </c>
      <c r="V14" s="122" t="s">
        <v>217</v>
      </c>
      <c r="W14" s="123" t="e">
        <f>VLOOKUP(H14,'Tehdit ve Açıklık'!#REF!,4,0)</f>
        <v>#REF!</v>
      </c>
      <c r="X14" s="124" t="s">
        <v>300</v>
      </c>
      <c r="Y14" s="125" t="s">
        <v>291</v>
      </c>
      <c r="Z14" s="129"/>
      <c r="AA14" s="129"/>
      <c r="AB14" s="129"/>
      <c r="AC14" s="129"/>
      <c r="AD14" s="129"/>
      <c r="AE14" s="129"/>
      <c r="AF14" s="129"/>
      <c r="AG14" s="129"/>
      <c r="AH14" s="127"/>
      <c r="AI14" s="120"/>
      <c r="AJ14" s="120"/>
      <c r="AK14" s="120"/>
      <c r="AL14" s="128"/>
    </row>
    <row r="15" spans="1:38" ht="24.95" customHeight="1" x14ac:dyDescent="0.2">
      <c r="A15" s="478"/>
      <c r="B15" s="116">
        <v>1</v>
      </c>
      <c r="C15" s="116">
        <v>4</v>
      </c>
      <c r="D15" s="116">
        <v>4</v>
      </c>
      <c r="E15" s="117">
        <f t="shared" si="3"/>
        <v>3</v>
      </c>
      <c r="F15" s="164" t="s">
        <v>502</v>
      </c>
      <c r="G15" s="119" t="e">
        <f>VLOOKUP(H15,'Tehdit ve Açıklık'!#REF!,2,0)</f>
        <v>#REF!</v>
      </c>
      <c r="H15" s="120" t="s">
        <v>131</v>
      </c>
      <c r="I15" s="121" t="e">
        <f>VLOOKUP(H15,'Tehdit ve Açıklık'!#REF!,3,0)</f>
        <v>#REF!</v>
      </c>
      <c r="J15" s="118">
        <v>1</v>
      </c>
      <c r="K15" s="118">
        <v>2</v>
      </c>
      <c r="L15" s="118">
        <v>3</v>
      </c>
      <c r="M15" s="117">
        <f t="shared" si="0"/>
        <v>2</v>
      </c>
      <c r="N15" s="118">
        <v>1</v>
      </c>
      <c r="O15" s="118">
        <v>2</v>
      </c>
      <c r="P15" s="118">
        <v>5</v>
      </c>
      <c r="Q15" s="119">
        <f t="shared" si="1"/>
        <v>2.6666666666666665</v>
      </c>
      <c r="R15" s="167">
        <f t="shared" si="4"/>
        <v>16</v>
      </c>
      <c r="S15" s="121" t="e">
        <f t="shared" si="2"/>
        <v>#NAME?</v>
      </c>
      <c r="T15" s="118" t="s">
        <v>216</v>
      </c>
      <c r="U15" s="122">
        <v>41948</v>
      </c>
      <c r="V15" s="122" t="s">
        <v>217</v>
      </c>
      <c r="W15" s="123" t="e">
        <f>VLOOKUP(H15,'Tehdit ve Açıklık'!#REF!,4,0)</f>
        <v>#REF!</v>
      </c>
      <c r="X15" s="124" t="s">
        <v>302</v>
      </c>
      <c r="Y15" s="125" t="s">
        <v>291</v>
      </c>
      <c r="Z15" s="129"/>
      <c r="AA15" s="129"/>
      <c r="AB15" s="129"/>
      <c r="AC15" s="129"/>
      <c r="AD15" s="129"/>
      <c r="AE15" s="129"/>
      <c r="AF15" s="129"/>
      <c r="AG15" s="129"/>
      <c r="AH15" s="127"/>
      <c r="AI15" s="120"/>
      <c r="AJ15" s="120"/>
      <c r="AK15" s="120"/>
      <c r="AL15" s="128"/>
    </row>
    <row r="16" spans="1:38" ht="24.95" customHeight="1" x14ac:dyDescent="0.2">
      <c r="A16" s="478"/>
      <c r="B16" s="116">
        <v>1</v>
      </c>
      <c r="C16" s="116">
        <v>4</v>
      </c>
      <c r="D16" s="116">
        <v>4</v>
      </c>
      <c r="E16" s="117">
        <f t="shared" si="3"/>
        <v>3</v>
      </c>
      <c r="F16" s="164" t="s">
        <v>503</v>
      </c>
      <c r="G16" s="119" t="e">
        <f>VLOOKUP(H16,'Tehdit ve Açıklık'!#REF!,2,0)</f>
        <v>#REF!</v>
      </c>
      <c r="H16" s="120" t="s">
        <v>136</v>
      </c>
      <c r="I16" s="121" t="e">
        <f>VLOOKUP(H16,'Tehdit ve Açıklık'!#REF!,3,0)</f>
        <v>#REF!</v>
      </c>
      <c r="J16" s="118">
        <v>1</v>
      </c>
      <c r="K16" s="118">
        <v>2</v>
      </c>
      <c r="L16" s="118">
        <v>3</v>
      </c>
      <c r="M16" s="117">
        <f t="shared" si="0"/>
        <v>2</v>
      </c>
      <c r="N16" s="118">
        <v>1</v>
      </c>
      <c r="O16" s="118">
        <v>2</v>
      </c>
      <c r="P16" s="118">
        <v>5</v>
      </c>
      <c r="Q16" s="119">
        <f t="shared" si="1"/>
        <v>2.6666666666666665</v>
      </c>
      <c r="R16" s="167">
        <f t="shared" si="4"/>
        <v>16</v>
      </c>
      <c r="S16" s="121" t="e">
        <f t="shared" si="2"/>
        <v>#NAME?</v>
      </c>
      <c r="T16" s="118" t="s">
        <v>216</v>
      </c>
      <c r="U16" s="122">
        <v>41948</v>
      </c>
      <c r="V16" s="122" t="s">
        <v>217</v>
      </c>
      <c r="W16" s="123" t="e">
        <f>VLOOKUP(H16,'Tehdit ve Açıklık'!#REF!,4,0)</f>
        <v>#REF!</v>
      </c>
      <c r="X16" s="124" t="s">
        <v>304</v>
      </c>
      <c r="Y16" s="125" t="s">
        <v>291</v>
      </c>
      <c r="Z16" s="129"/>
      <c r="AA16" s="129"/>
      <c r="AB16" s="129"/>
      <c r="AC16" s="129"/>
      <c r="AD16" s="129"/>
      <c r="AE16" s="129"/>
      <c r="AF16" s="129"/>
      <c r="AG16" s="129"/>
      <c r="AH16" s="127"/>
      <c r="AI16" s="120"/>
      <c r="AJ16" s="120"/>
      <c r="AK16" s="120"/>
      <c r="AL16" s="128"/>
    </row>
    <row r="17" spans="1:38" ht="24.95" customHeight="1" x14ac:dyDescent="0.2">
      <c r="A17" s="478"/>
      <c r="B17" s="116">
        <v>1</v>
      </c>
      <c r="C17" s="116">
        <v>4</v>
      </c>
      <c r="D17" s="116">
        <v>4</v>
      </c>
      <c r="E17" s="117">
        <f t="shared" si="3"/>
        <v>3</v>
      </c>
      <c r="F17" s="164" t="s">
        <v>504</v>
      </c>
      <c r="G17" s="119" t="e">
        <f>VLOOKUP(H17,'Tehdit ve Açıklık'!#REF!,2,0)</f>
        <v>#REF!</v>
      </c>
      <c r="H17" s="120" t="s">
        <v>138</v>
      </c>
      <c r="I17" s="121" t="e">
        <f>VLOOKUP(H17,'Tehdit ve Açıklık'!#REF!,3,0)</f>
        <v>#REF!</v>
      </c>
      <c r="J17" s="118">
        <v>1</v>
      </c>
      <c r="K17" s="118">
        <v>2</v>
      </c>
      <c r="L17" s="118">
        <v>3</v>
      </c>
      <c r="M17" s="117">
        <f t="shared" si="0"/>
        <v>2</v>
      </c>
      <c r="N17" s="118">
        <v>1</v>
      </c>
      <c r="O17" s="118">
        <v>2</v>
      </c>
      <c r="P17" s="118">
        <v>5</v>
      </c>
      <c r="Q17" s="119">
        <f t="shared" si="1"/>
        <v>2.6666666666666665</v>
      </c>
      <c r="R17" s="167">
        <f t="shared" si="4"/>
        <v>16</v>
      </c>
      <c r="S17" s="121" t="e">
        <f t="shared" si="2"/>
        <v>#NAME?</v>
      </c>
      <c r="T17" s="118" t="s">
        <v>216</v>
      </c>
      <c r="U17" s="122">
        <v>41948</v>
      </c>
      <c r="V17" s="122" t="s">
        <v>217</v>
      </c>
      <c r="W17" s="123" t="e">
        <f>VLOOKUP(H17,'Tehdit ve Açıklık'!#REF!,4,0)</f>
        <v>#REF!</v>
      </c>
      <c r="X17" s="124" t="s">
        <v>306</v>
      </c>
      <c r="Y17" s="125" t="s">
        <v>291</v>
      </c>
      <c r="Z17" s="129"/>
      <c r="AA17" s="129"/>
      <c r="AB17" s="129"/>
      <c r="AC17" s="129"/>
      <c r="AD17" s="129"/>
      <c r="AE17" s="129"/>
      <c r="AF17" s="129"/>
      <c r="AG17" s="129"/>
      <c r="AH17" s="127"/>
      <c r="AI17" s="120"/>
      <c r="AJ17" s="120"/>
      <c r="AK17" s="120"/>
      <c r="AL17" s="128"/>
    </row>
    <row r="18" spans="1:38" ht="24.95" customHeight="1" x14ac:dyDescent="0.2">
      <c r="A18" s="478"/>
      <c r="B18" s="116">
        <v>1</v>
      </c>
      <c r="C18" s="116">
        <v>4</v>
      </c>
      <c r="D18" s="116">
        <v>4</v>
      </c>
      <c r="E18" s="117">
        <f t="shared" si="3"/>
        <v>3</v>
      </c>
      <c r="F18" s="164" t="s">
        <v>505</v>
      </c>
      <c r="G18" s="119" t="e">
        <f>VLOOKUP(H18,'Tehdit ve Açıklık'!#REF!,2,0)</f>
        <v>#REF!</v>
      </c>
      <c r="H18" s="120" t="s">
        <v>107</v>
      </c>
      <c r="I18" s="121" t="e">
        <f>VLOOKUP(H18,'Tehdit ve Açıklık'!#REF!,3,0)</f>
        <v>#REF!</v>
      </c>
      <c r="J18" s="118">
        <v>1</v>
      </c>
      <c r="K18" s="118">
        <v>2</v>
      </c>
      <c r="L18" s="118">
        <v>3</v>
      </c>
      <c r="M18" s="117">
        <f t="shared" si="0"/>
        <v>2</v>
      </c>
      <c r="N18" s="118">
        <v>1</v>
      </c>
      <c r="O18" s="118">
        <v>2</v>
      </c>
      <c r="P18" s="118">
        <v>5</v>
      </c>
      <c r="Q18" s="119">
        <f t="shared" si="1"/>
        <v>2.6666666666666665</v>
      </c>
      <c r="R18" s="167">
        <f t="shared" si="4"/>
        <v>16</v>
      </c>
      <c r="S18" s="121" t="e">
        <f t="shared" si="2"/>
        <v>#NAME?</v>
      </c>
      <c r="T18" s="118" t="s">
        <v>216</v>
      </c>
      <c r="U18" s="122">
        <v>41948</v>
      </c>
      <c r="V18" s="122" t="s">
        <v>217</v>
      </c>
      <c r="W18" s="123" t="e">
        <f>VLOOKUP(H18,'Tehdit ve Açıklık'!#REF!,4,0)</f>
        <v>#REF!</v>
      </c>
      <c r="X18" s="124" t="s">
        <v>308</v>
      </c>
      <c r="Y18" s="125" t="s">
        <v>291</v>
      </c>
      <c r="Z18" s="129"/>
      <c r="AA18" s="129"/>
      <c r="AB18" s="129"/>
      <c r="AC18" s="129"/>
      <c r="AD18" s="129"/>
      <c r="AE18" s="129"/>
      <c r="AF18" s="129"/>
      <c r="AG18" s="129"/>
      <c r="AH18" s="127"/>
      <c r="AI18" s="120"/>
      <c r="AJ18" s="120"/>
      <c r="AK18" s="120"/>
      <c r="AL18" s="128"/>
    </row>
    <row r="19" spans="1:38" ht="24.95" customHeight="1" x14ac:dyDescent="0.2">
      <c r="A19" s="478"/>
      <c r="B19" s="116">
        <v>1</v>
      </c>
      <c r="C19" s="116">
        <v>4</v>
      </c>
      <c r="D19" s="116">
        <v>4</v>
      </c>
      <c r="E19" s="117">
        <f t="shared" si="3"/>
        <v>3</v>
      </c>
      <c r="F19" s="164" t="s">
        <v>506</v>
      </c>
      <c r="G19" s="119" t="e">
        <f>VLOOKUP(H19,'Tehdit ve Açıklık'!#REF!,2,0)</f>
        <v>#REF!</v>
      </c>
      <c r="H19" s="120" t="s">
        <v>140</v>
      </c>
      <c r="I19" s="121" t="e">
        <f>VLOOKUP(H19,'Tehdit ve Açıklık'!#REF!,3,0)</f>
        <v>#REF!</v>
      </c>
      <c r="J19" s="118">
        <v>1</v>
      </c>
      <c r="K19" s="118">
        <v>2</v>
      </c>
      <c r="L19" s="118">
        <v>3</v>
      </c>
      <c r="M19" s="117">
        <f t="shared" si="0"/>
        <v>2</v>
      </c>
      <c r="N19" s="118">
        <v>1</v>
      </c>
      <c r="O19" s="118">
        <v>2</v>
      </c>
      <c r="P19" s="118">
        <v>5</v>
      </c>
      <c r="Q19" s="119">
        <f t="shared" si="1"/>
        <v>2.6666666666666665</v>
      </c>
      <c r="R19" s="167">
        <f t="shared" si="4"/>
        <v>16</v>
      </c>
      <c r="S19" s="121" t="e">
        <f t="shared" si="2"/>
        <v>#NAME?</v>
      </c>
      <c r="T19" s="118" t="s">
        <v>216</v>
      </c>
      <c r="U19" s="122">
        <v>41948</v>
      </c>
      <c r="V19" s="122" t="s">
        <v>217</v>
      </c>
      <c r="W19" s="123" t="e">
        <f>VLOOKUP(H19,'Tehdit ve Açıklık'!#REF!,4,0)</f>
        <v>#REF!</v>
      </c>
      <c r="X19" s="124" t="s">
        <v>300</v>
      </c>
      <c r="Y19" s="125" t="s">
        <v>291</v>
      </c>
      <c r="Z19" s="129"/>
      <c r="AA19" s="129"/>
      <c r="AB19" s="129"/>
      <c r="AC19" s="129"/>
      <c r="AD19" s="129"/>
      <c r="AE19" s="129"/>
      <c r="AF19" s="129"/>
      <c r="AG19" s="129"/>
      <c r="AH19" s="127"/>
      <c r="AI19" s="120"/>
      <c r="AJ19" s="120"/>
      <c r="AK19" s="120"/>
      <c r="AL19" s="128"/>
    </row>
    <row r="20" spans="1:38" ht="24.95" customHeight="1" x14ac:dyDescent="0.2">
      <c r="A20" s="478"/>
      <c r="B20" s="116">
        <v>1</v>
      </c>
      <c r="C20" s="116">
        <v>4</v>
      </c>
      <c r="D20" s="116">
        <v>4</v>
      </c>
      <c r="E20" s="117">
        <f t="shared" si="3"/>
        <v>3</v>
      </c>
      <c r="F20" s="164" t="s">
        <v>507</v>
      </c>
      <c r="G20" s="119" t="e">
        <f>VLOOKUP(H20,'Tehdit ve Açıklık'!#REF!,2,0)</f>
        <v>#REF!</v>
      </c>
      <c r="H20" s="120" t="s">
        <v>139</v>
      </c>
      <c r="I20" s="121" t="e">
        <f>VLOOKUP(H20,'Tehdit ve Açıklık'!#REF!,3,0)</f>
        <v>#REF!</v>
      </c>
      <c r="J20" s="118">
        <v>1</v>
      </c>
      <c r="K20" s="118">
        <v>2</v>
      </c>
      <c r="L20" s="118">
        <v>3</v>
      </c>
      <c r="M20" s="117">
        <f t="shared" si="0"/>
        <v>2</v>
      </c>
      <c r="N20" s="118">
        <v>1</v>
      </c>
      <c r="O20" s="118">
        <v>2</v>
      </c>
      <c r="P20" s="118">
        <v>5</v>
      </c>
      <c r="Q20" s="119">
        <f t="shared" si="1"/>
        <v>2.6666666666666665</v>
      </c>
      <c r="R20" s="167">
        <f t="shared" si="4"/>
        <v>16</v>
      </c>
      <c r="S20" s="121" t="e">
        <f t="shared" si="2"/>
        <v>#NAME?</v>
      </c>
      <c r="T20" s="118" t="s">
        <v>216</v>
      </c>
      <c r="U20" s="122">
        <v>41948</v>
      </c>
      <c r="V20" s="122" t="s">
        <v>217</v>
      </c>
      <c r="W20" s="123" t="e">
        <f>VLOOKUP(H20,'Tehdit ve Açıklık'!#REF!,4,0)</f>
        <v>#REF!</v>
      </c>
      <c r="X20" s="124" t="s">
        <v>311</v>
      </c>
      <c r="Y20" s="125" t="s">
        <v>291</v>
      </c>
      <c r="Z20" s="129"/>
      <c r="AA20" s="129"/>
      <c r="AB20" s="129"/>
      <c r="AC20" s="129"/>
      <c r="AD20" s="129"/>
      <c r="AE20" s="129"/>
      <c r="AF20" s="129"/>
      <c r="AG20" s="129"/>
      <c r="AH20" s="127"/>
      <c r="AI20" s="120"/>
      <c r="AJ20" s="120"/>
      <c r="AK20" s="120"/>
      <c r="AL20" s="128"/>
    </row>
    <row r="21" spans="1:38" ht="24.95" customHeight="1" x14ac:dyDescent="0.2">
      <c r="A21" s="478"/>
      <c r="B21" s="116">
        <v>1</v>
      </c>
      <c r="C21" s="116">
        <v>4</v>
      </c>
      <c r="D21" s="116">
        <v>4</v>
      </c>
      <c r="E21" s="117">
        <f t="shared" si="3"/>
        <v>3</v>
      </c>
      <c r="F21" s="164" t="s">
        <v>508</v>
      </c>
      <c r="G21" s="119" t="e">
        <f>VLOOKUP(H21,'Tehdit ve Açıklık'!#REF!,2,0)</f>
        <v>#REF!</v>
      </c>
      <c r="H21" s="120" t="s">
        <v>149</v>
      </c>
      <c r="I21" s="121" t="e">
        <f>VLOOKUP(H21,'Tehdit ve Açıklık'!#REF!,3,0)</f>
        <v>#REF!</v>
      </c>
      <c r="J21" s="118">
        <v>1</v>
      </c>
      <c r="K21" s="118">
        <v>2</v>
      </c>
      <c r="L21" s="118">
        <v>3</v>
      </c>
      <c r="M21" s="117">
        <f t="shared" si="0"/>
        <v>2</v>
      </c>
      <c r="N21" s="118">
        <v>1</v>
      </c>
      <c r="O21" s="118">
        <v>2</v>
      </c>
      <c r="P21" s="118">
        <v>5</v>
      </c>
      <c r="Q21" s="119">
        <f t="shared" si="1"/>
        <v>2.6666666666666665</v>
      </c>
      <c r="R21" s="167">
        <f t="shared" si="4"/>
        <v>16</v>
      </c>
      <c r="S21" s="121" t="e">
        <f t="shared" si="2"/>
        <v>#NAME?</v>
      </c>
      <c r="T21" s="118" t="s">
        <v>216</v>
      </c>
      <c r="U21" s="122">
        <v>41948</v>
      </c>
      <c r="V21" s="122" t="s">
        <v>217</v>
      </c>
      <c r="W21" s="123" t="e">
        <f>VLOOKUP(H21,'Tehdit ve Açıklık'!#REF!,4,0)</f>
        <v>#REF!</v>
      </c>
      <c r="X21" s="124" t="s">
        <v>313</v>
      </c>
      <c r="Y21" s="125" t="s">
        <v>291</v>
      </c>
      <c r="Z21" s="129"/>
      <c r="AA21" s="129"/>
      <c r="AB21" s="129"/>
      <c r="AC21" s="129"/>
      <c r="AD21" s="129"/>
      <c r="AE21" s="129"/>
      <c r="AF21" s="129"/>
      <c r="AG21" s="129"/>
      <c r="AH21" s="127"/>
      <c r="AI21" s="120"/>
      <c r="AJ21" s="120"/>
      <c r="AK21" s="120"/>
      <c r="AL21" s="128"/>
    </row>
    <row r="22" spans="1:38" ht="24.95" customHeight="1" x14ac:dyDescent="0.2">
      <c r="A22" s="478"/>
      <c r="B22" s="116">
        <v>1</v>
      </c>
      <c r="C22" s="116">
        <v>4</v>
      </c>
      <c r="D22" s="116">
        <v>4</v>
      </c>
      <c r="E22" s="117">
        <f t="shared" si="3"/>
        <v>3</v>
      </c>
      <c r="F22" s="164" t="s">
        <v>509</v>
      </c>
      <c r="G22" s="119" t="e">
        <f>VLOOKUP(H22,'Tehdit ve Açıklık'!#REF!,2,0)</f>
        <v>#REF!</v>
      </c>
      <c r="H22" s="120" t="s">
        <v>150</v>
      </c>
      <c r="I22" s="121" t="e">
        <f>VLOOKUP(H22,'Tehdit ve Açıklık'!#REF!,3,0)</f>
        <v>#REF!</v>
      </c>
      <c r="J22" s="118">
        <v>1</v>
      </c>
      <c r="K22" s="118">
        <v>2</v>
      </c>
      <c r="L22" s="118">
        <v>3</v>
      </c>
      <c r="M22" s="117">
        <f t="shared" si="0"/>
        <v>2</v>
      </c>
      <c r="N22" s="118">
        <v>1</v>
      </c>
      <c r="O22" s="118">
        <v>2</v>
      </c>
      <c r="P22" s="118">
        <v>5</v>
      </c>
      <c r="Q22" s="119">
        <f t="shared" si="1"/>
        <v>2.6666666666666665</v>
      </c>
      <c r="R22" s="167">
        <f t="shared" si="4"/>
        <v>16</v>
      </c>
      <c r="S22" s="121" t="e">
        <f t="shared" si="2"/>
        <v>#NAME?</v>
      </c>
      <c r="T22" s="118" t="s">
        <v>216</v>
      </c>
      <c r="U22" s="122">
        <v>41948</v>
      </c>
      <c r="V22" s="122" t="s">
        <v>217</v>
      </c>
      <c r="W22" s="123" t="e">
        <f>VLOOKUP(H22,'Tehdit ve Açıklık'!#REF!,4,0)</f>
        <v>#REF!</v>
      </c>
      <c r="X22" s="124" t="s">
        <v>315</v>
      </c>
      <c r="Y22" s="125" t="s">
        <v>291</v>
      </c>
      <c r="Z22" s="129"/>
      <c r="AA22" s="129"/>
      <c r="AB22" s="129"/>
      <c r="AC22" s="129"/>
      <c r="AD22" s="129"/>
      <c r="AE22" s="129"/>
      <c r="AF22" s="129"/>
      <c r="AG22" s="129"/>
      <c r="AH22" s="127"/>
      <c r="AI22" s="120"/>
      <c r="AJ22" s="120"/>
      <c r="AK22" s="120"/>
      <c r="AL22" s="128"/>
    </row>
    <row r="23" spans="1:38" ht="24.95" customHeight="1" x14ac:dyDescent="0.2">
      <c r="A23" s="478"/>
      <c r="B23" s="116">
        <v>1</v>
      </c>
      <c r="C23" s="116">
        <v>4</v>
      </c>
      <c r="D23" s="116">
        <v>4</v>
      </c>
      <c r="E23" s="117">
        <f t="shared" si="3"/>
        <v>3</v>
      </c>
      <c r="F23" s="164" t="s">
        <v>510</v>
      </c>
      <c r="G23" s="119" t="e">
        <f>VLOOKUP(H23,'Tehdit ve Açıklık'!#REF!,2,0)</f>
        <v>#REF!</v>
      </c>
      <c r="H23" s="120" t="s">
        <v>155</v>
      </c>
      <c r="I23" s="121" t="e">
        <f>VLOOKUP(H23,'Tehdit ve Açıklık'!#REF!,3,0)</f>
        <v>#REF!</v>
      </c>
      <c r="J23" s="118">
        <v>1</v>
      </c>
      <c r="K23" s="118">
        <v>2</v>
      </c>
      <c r="L23" s="118">
        <v>3</v>
      </c>
      <c r="M23" s="117">
        <f t="shared" si="0"/>
        <v>2</v>
      </c>
      <c r="N23" s="118">
        <v>1</v>
      </c>
      <c r="O23" s="118">
        <v>2</v>
      </c>
      <c r="P23" s="118">
        <v>5</v>
      </c>
      <c r="Q23" s="119">
        <f t="shared" si="1"/>
        <v>2.6666666666666665</v>
      </c>
      <c r="R23" s="167">
        <f t="shared" si="4"/>
        <v>16</v>
      </c>
      <c r="S23" s="121" t="e">
        <f t="shared" si="2"/>
        <v>#NAME?</v>
      </c>
      <c r="T23" s="118" t="s">
        <v>216</v>
      </c>
      <c r="U23" s="122">
        <v>41948</v>
      </c>
      <c r="V23" s="122" t="s">
        <v>217</v>
      </c>
      <c r="W23" s="123" t="e">
        <f>VLOOKUP(H23,'Tehdit ve Açıklık'!#REF!,4,0)</f>
        <v>#REF!</v>
      </c>
      <c r="X23" s="124" t="s">
        <v>300</v>
      </c>
      <c r="Y23" s="125" t="s">
        <v>291</v>
      </c>
      <c r="Z23" s="130"/>
      <c r="AA23" s="130"/>
      <c r="AB23" s="130"/>
      <c r="AC23" s="130"/>
      <c r="AD23" s="130"/>
      <c r="AE23" s="130"/>
      <c r="AF23" s="130"/>
      <c r="AG23" s="130"/>
      <c r="AH23" s="127"/>
      <c r="AI23" s="120"/>
      <c r="AJ23" s="120"/>
      <c r="AK23" s="120"/>
      <c r="AL23" s="128"/>
    </row>
    <row r="24" spans="1:38" s="62" customFormat="1" ht="24.95" customHeight="1" x14ac:dyDescent="0.2">
      <c r="A24" s="519" t="s">
        <v>462</v>
      </c>
      <c r="B24" s="50">
        <v>1</v>
      </c>
      <c r="C24" s="50">
        <v>4</v>
      </c>
      <c r="D24" s="50">
        <v>4</v>
      </c>
      <c r="E24" s="51">
        <f t="shared" si="3"/>
        <v>3</v>
      </c>
      <c r="F24" s="176" t="s">
        <v>511</v>
      </c>
      <c r="G24" s="53" t="e">
        <f>VLOOKUP(H24,'Tehdit ve Açıklık'!#REF!,2,0)</f>
        <v>#REF!</v>
      </c>
      <c r="H24" s="54" t="s">
        <v>123</v>
      </c>
      <c r="I24" s="55" t="e">
        <f>VLOOKUP(H24,'Tehdit ve Açıklık'!#REF!,3,0)</f>
        <v>#REF!</v>
      </c>
      <c r="J24" s="52">
        <v>1</v>
      </c>
      <c r="K24" s="52">
        <v>3</v>
      </c>
      <c r="L24" s="52">
        <v>3</v>
      </c>
      <c r="M24" s="51">
        <f t="shared" si="0"/>
        <v>2.3333333333333335</v>
      </c>
      <c r="N24" s="52">
        <v>1</v>
      </c>
      <c r="O24" s="52">
        <v>5</v>
      </c>
      <c r="P24" s="52">
        <v>5</v>
      </c>
      <c r="Q24" s="53">
        <f t="shared" si="1"/>
        <v>3.6666666666666665</v>
      </c>
      <c r="R24" s="177">
        <f t="shared" si="4"/>
        <v>25.666666666666664</v>
      </c>
      <c r="S24" s="55" t="e">
        <f t="shared" si="2"/>
        <v>#NAME?</v>
      </c>
      <c r="T24" s="52" t="s">
        <v>216</v>
      </c>
      <c r="U24" s="57">
        <v>41948</v>
      </c>
      <c r="V24" s="57" t="s">
        <v>217</v>
      </c>
      <c r="W24" s="58" t="e">
        <f>VLOOKUP(H24,'Tehdit ve Açıklık'!#REF!,4,0)</f>
        <v>#REF!</v>
      </c>
      <c r="X24" s="61" t="s">
        <v>317</v>
      </c>
      <c r="Y24" s="60" t="s">
        <v>291</v>
      </c>
      <c r="Z24" s="69"/>
      <c r="AA24" s="69"/>
      <c r="AB24" s="69"/>
      <c r="AC24" s="69"/>
      <c r="AD24" s="69"/>
      <c r="AE24" s="69"/>
      <c r="AF24" s="69"/>
      <c r="AG24" s="69"/>
      <c r="AH24" s="61"/>
      <c r="AI24" s="54"/>
      <c r="AJ24" s="54"/>
      <c r="AK24" s="54"/>
      <c r="AL24" s="63"/>
    </row>
    <row r="25" spans="1:38" s="62" customFormat="1" ht="24.95" customHeight="1" x14ac:dyDescent="0.2">
      <c r="A25" s="519"/>
      <c r="B25" s="50">
        <v>1</v>
      </c>
      <c r="C25" s="50">
        <v>4</v>
      </c>
      <c r="D25" s="50">
        <v>4</v>
      </c>
      <c r="E25" s="51">
        <f t="shared" si="3"/>
        <v>3</v>
      </c>
      <c r="F25" s="176" t="s">
        <v>512</v>
      </c>
      <c r="G25" s="53" t="e">
        <f>VLOOKUP(H25,'Tehdit ve Açıklık'!#REF!,2,0)</f>
        <v>#REF!</v>
      </c>
      <c r="H25" s="54" t="s">
        <v>126</v>
      </c>
      <c r="I25" s="55" t="e">
        <f>VLOOKUP(H25,'Tehdit ve Açıklık'!#REF!,3,0)</f>
        <v>#REF!</v>
      </c>
      <c r="J25" s="52">
        <v>1</v>
      </c>
      <c r="K25" s="52">
        <v>3</v>
      </c>
      <c r="L25" s="52">
        <v>3</v>
      </c>
      <c r="M25" s="51">
        <f t="shared" si="0"/>
        <v>2.3333333333333335</v>
      </c>
      <c r="N25" s="52">
        <v>1</v>
      </c>
      <c r="O25" s="52">
        <v>5</v>
      </c>
      <c r="P25" s="52">
        <v>5</v>
      </c>
      <c r="Q25" s="53">
        <f t="shared" si="1"/>
        <v>3.6666666666666665</v>
      </c>
      <c r="R25" s="177">
        <f t="shared" si="4"/>
        <v>25.666666666666664</v>
      </c>
      <c r="S25" s="55" t="e">
        <f t="shared" si="2"/>
        <v>#NAME?</v>
      </c>
      <c r="T25" s="52" t="s">
        <v>216</v>
      </c>
      <c r="U25" s="57">
        <v>41948</v>
      </c>
      <c r="V25" s="57" t="s">
        <v>217</v>
      </c>
      <c r="W25" s="58" t="e">
        <f>VLOOKUP(H25,'Tehdit ve Açıklık'!#REF!,4,0)</f>
        <v>#REF!</v>
      </c>
      <c r="X25" s="59" t="s">
        <v>318</v>
      </c>
      <c r="Y25" s="60" t="s">
        <v>291</v>
      </c>
      <c r="AH25" s="61"/>
      <c r="AI25" s="54"/>
      <c r="AJ25" s="54"/>
      <c r="AK25" s="54"/>
      <c r="AL25" s="63"/>
    </row>
    <row r="26" spans="1:38" s="62" customFormat="1" ht="24.95" customHeight="1" x14ac:dyDescent="0.2">
      <c r="A26" s="519"/>
      <c r="B26" s="50">
        <v>1</v>
      </c>
      <c r="C26" s="50">
        <v>4</v>
      </c>
      <c r="D26" s="50">
        <v>4</v>
      </c>
      <c r="E26" s="51">
        <f t="shared" si="3"/>
        <v>3</v>
      </c>
      <c r="F26" s="176" t="s">
        <v>513</v>
      </c>
      <c r="G26" s="53" t="e">
        <f>VLOOKUP(H26,'Tehdit ve Açıklık'!#REF!,2,0)</f>
        <v>#REF!</v>
      </c>
      <c r="H26" s="54" t="s">
        <v>136</v>
      </c>
      <c r="I26" s="55" t="e">
        <f>VLOOKUP(H26,'Tehdit ve Açıklık'!#REF!,3,0)</f>
        <v>#REF!</v>
      </c>
      <c r="J26" s="52">
        <v>1</v>
      </c>
      <c r="K26" s="52">
        <v>3</v>
      </c>
      <c r="L26" s="52">
        <v>3</v>
      </c>
      <c r="M26" s="51">
        <f t="shared" si="0"/>
        <v>2.3333333333333335</v>
      </c>
      <c r="N26" s="52">
        <v>1</v>
      </c>
      <c r="O26" s="52">
        <v>5</v>
      </c>
      <c r="P26" s="52">
        <v>5</v>
      </c>
      <c r="Q26" s="53">
        <f t="shared" si="1"/>
        <v>3.6666666666666665</v>
      </c>
      <c r="R26" s="177">
        <f t="shared" si="4"/>
        <v>25.666666666666664</v>
      </c>
      <c r="S26" s="55" t="e">
        <f t="shared" si="2"/>
        <v>#NAME?</v>
      </c>
      <c r="T26" s="52" t="s">
        <v>216</v>
      </c>
      <c r="U26" s="57">
        <v>41948</v>
      </c>
      <c r="V26" s="57" t="s">
        <v>217</v>
      </c>
      <c r="W26" s="58" t="e">
        <f>VLOOKUP(H26,'Tehdit ve Açıklık'!#REF!,4,0)</f>
        <v>#REF!</v>
      </c>
      <c r="X26" s="61" t="s">
        <v>319</v>
      </c>
      <c r="Y26" s="60" t="s">
        <v>291</v>
      </c>
      <c r="AH26" s="61"/>
      <c r="AI26" s="54"/>
      <c r="AJ26" s="54"/>
      <c r="AK26" s="54"/>
      <c r="AL26" s="63"/>
    </row>
    <row r="27" spans="1:38" s="62" customFormat="1" ht="24.95" customHeight="1" x14ac:dyDescent="0.2">
      <c r="A27" s="519"/>
      <c r="B27" s="50">
        <v>1</v>
      </c>
      <c r="C27" s="50">
        <v>4</v>
      </c>
      <c r="D27" s="50">
        <v>4</v>
      </c>
      <c r="E27" s="51">
        <f t="shared" si="3"/>
        <v>3</v>
      </c>
      <c r="F27" s="176" t="s">
        <v>514</v>
      </c>
      <c r="G27" s="53" t="e">
        <f>VLOOKUP(H27,'Tehdit ve Açıklık'!#REF!,2,0)</f>
        <v>#REF!</v>
      </c>
      <c r="H27" s="54" t="s">
        <v>149</v>
      </c>
      <c r="I27" s="55" t="e">
        <f>VLOOKUP(H27,'Tehdit ve Açıklık'!#REF!,3,0)</f>
        <v>#REF!</v>
      </c>
      <c r="J27" s="52">
        <v>1</v>
      </c>
      <c r="K27" s="52">
        <v>3</v>
      </c>
      <c r="L27" s="52">
        <v>3</v>
      </c>
      <c r="M27" s="51">
        <f t="shared" si="0"/>
        <v>2.3333333333333335</v>
      </c>
      <c r="N27" s="52">
        <v>1</v>
      </c>
      <c r="O27" s="52">
        <v>5</v>
      </c>
      <c r="P27" s="52">
        <v>5</v>
      </c>
      <c r="Q27" s="53">
        <f t="shared" si="1"/>
        <v>3.6666666666666665</v>
      </c>
      <c r="R27" s="177">
        <f t="shared" si="4"/>
        <v>25.666666666666664</v>
      </c>
      <c r="S27" s="55" t="e">
        <f t="shared" si="2"/>
        <v>#NAME?</v>
      </c>
      <c r="T27" s="52" t="s">
        <v>216</v>
      </c>
      <c r="U27" s="57">
        <v>41948</v>
      </c>
      <c r="V27" s="57" t="s">
        <v>217</v>
      </c>
      <c r="W27" s="58" t="e">
        <f>VLOOKUP(H27,'Tehdit ve Açıklık'!#REF!,4,0)</f>
        <v>#REF!</v>
      </c>
      <c r="X27" s="59" t="s">
        <v>313</v>
      </c>
      <c r="Y27" s="60" t="s">
        <v>291</v>
      </c>
      <c r="AH27" s="61"/>
      <c r="AI27" s="54"/>
      <c r="AJ27" s="54"/>
      <c r="AK27" s="54"/>
      <c r="AL27" s="63"/>
    </row>
    <row r="28" spans="1:38" ht="24.95" customHeight="1" x14ac:dyDescent="0.2">
      <c r="A28" s="478" t="s">
        <v>369</v>
      </c>
      <c r="B28" s="116">
        <v>1</v>
      </c>
      <c r="C28" s="116">
        <v>3</v>
      </c>
      <c r="D28" s="116">
        <v>3</v>
      </c>
      <c r="E28" s="117">
        <f t="shared" si="3"/>
        <v>2.3333333333333335</v>
      </c>
      <c r="F28" s="164" t="s">
        <v>515</v>
      </c>
      <c r="G28" s="119" t="e">
        <f>VLOOKUP(H28,'Tehdit ve Açıklık'!#REF!,2,0)</f>
        <v>#REF!</v>
      </c>
      <c r="H28" s="120" t="s">
        <v>149</v>
      </c>
      <c r="I28" s="121" t="e">
        <f>VLOOKUP(H28,'Tehdit ve Açıklık'!#REF!,3,0)</f>
        <v>#REF!</v>
      </c>
      <c r="J28" s="118">
        <v>1</v>
      </c>
      <c r="K28" s="118">
        <v>3</v>
      </c>
      <c r="L28" s="118">
        <v>3</v>
      </c>
      <c r="M28" s="117">
        <f t="shared" si="0"/>
        <v>2.3333333333333335</v>
      </c>
      <c r="N28" s="118">
        <v>2</v>
      </c>
      <c r="O28" s="118">
        <v>4</v>
      </c>
      <c r="P28" s="118">
        <v>5</v>
      </c>
      <c r="Q28" s="119">
        <f t="shared" si="1"/>
        <v>3.6666666666666665</v>
      </c>
      <c r="R28" s="167">
        <f t="shared" si="4"/>
        <v>19.962962962962965</v>
      </c>
      <c r="S28" s="121" t="e">
        <f t="shared" si="2"/>
        <v>#NAME?</v>
      </c>
      <c r="T28" s="118" t="s">
        <v>216</v>
      </c>
      <c r="U28" s="122">
        <v>41948</v>
      </c>
      <c r="V28" s="122" t="s">
        <v>217</v>
      </c>
      <c r="W28" s="123" t="e">
        <f>VLOOKUP(H28,'Tehdit ve Açıklık'!#REF!,4,0)</f>
        <v>#REF!</v>
      </c>
      <c r="X28" s="124" t="s">
        <v>313</v>
      </c>
      <c r="Y28" s="125" t="s">
        <v>291</v>
      </c>
      <c r="Z28" s="129"/>
      <c r="AA28" s="129"/>
      <c r="AB28" s="129"/>
      <c r="AC28" s="129"/>
      <c r="AD28" s="129"/>
      <c r="AE28" s="129"/>
      <c r="AF28" s="129"/>
      <c r="AG28" s="129"/>
      <c r="AH28" s="127"/>
      <c r="AI28" s="120"/>
      <c r="AJ28" s="120"/>
      <c r="AK28" s="120"/>
      <c r="AL28" s="128"/>
    </row>
    <row r="29" spans="1:38" ht="24.95" customHeight="1" x14ac:dyDescent="0.2">
      <c r="A29" s="521"/>
      <c r="B29" s="116">
        <v>1</v>
      </c>
      <c r="C29" s="116">
        <v>3</v>
      </c>
      <c r="D29" s="116">
        <v>3</v>
      </c>
      <c r="E29" s="117">
        <f t="shared" si="3"/>
        <v>2.3333333333333335</v>
      </c>
      <c r="F29" s="164" t="s">
        <v>516</v>
      </c>
      <c r="G29" s="119" t="e">
        <f>VLOOKUP(H29,'Tehdit ve Açıklık'!#REF!,2,0)</f>
        <v>#REF!</v>
      </c>
      <c r="H29" s="120" t="s">
        <v>113</v>
      </c>
      <c r="I29" s="121" t="e">
        <f>VLOOKUP(H29,'Tehdit ve Açıklık'!#REF!,3,0)</f>
        <v>#REF!</v>
      </c>
      <c r="J29" s="118">
        <v>1</v>
      </c>
      <c r="K29" s="118">
        <v>3</v>
      </c>
      <c r="L29" s="118">
        <v>3</v>
      </c>
      <c r="M29" s="117">
        <f t="shared" si="0"/>
        <v>2.3333333333333335</v>
      </c>
      <c r="N29" s="118">
        <v>5</v>
      </c>
      <c r="O29" s="118">
        <v>2</v>
      </c>
      <c r="P29" s="118">
        <v>2</v>
      </c>
      <c r="Q29" s="119">
        <f t="shared" si="1"/>
        <v>3</v>
      </c>
      <c r="R29" s="167">
        <f t="shared" si="4"/>
        <v>16.333333333333336</v>
      </c>
      <c r="S29" s="121" t="e">
        <f t="shared" si="2"/>
        <v>#NAME?</v>
      </c>
      <c r="T29" s="118" t="s">
        <v>216</v>
      </c>
      <c r="U29" s="122">
        <v>41948</v>
      </c>
      <c r="V29" s="122" t="s">
        <v>217</v>
      </c>
      <c r="W29" s="123" t="e">
        <f>VLOOKUP(H29,'Tehdit ve Açıklık'!#REF!,4,0)</f>
        <v>#REF!</v>
      </c>
      <c r="X29" s="127" t="s">
        <v>325</v>
      </c>
      <c r="Y29" s="125" t="s">
        <v>291</v>
      </c>
      <c r="Z29" s="129"/>
      <c r="AA29" s="129"/>
      <c r="AB29" s="129"/>
      <c r="AC29" s="129"/>
      <c r="AD29" s="129"/>
      <c r="AE29" s="129"/>
      <c r="AF29" s="129"/>
      <c r="AG29" s="129"/>
      <c r="AH29" s="127"/>
      <c r="AI29" s="120"/>
      <c r="AJ29" s="120"/>
      <c r="AK29" s="120"/>
      <c r="AL29" s="128"/>
    </row>
    <row r="30" spans="1:38" ht="24.95" customHeight="1" x14ac:dyDescent="0.2">
      <c r="A30" s="521"/>
      <c r="B30" s="116">
        <v>1</v>
      </c>
      <c r="C30" s="116">
        <v>3</v>
      </c>
      <c r="D30" s="116">
        <v>3</v>
      </c>
      <c r="E30" s="117">
        <f t="shared" si="3"/>
        <v>2.3333333333333335</v>
      </c>
      <c r="F30" s="164" t="s">
        <v>517</v>
      </c>
      <c r="G30" s="119" t="e">
        <f>VLOOKUP(H30,'Tehdit ve Açıklık'!#REF!,2,0)</f>
        <v>#REF!</v>
      </c>
      <c r="H30" s="120" t="s">
        <v>125</v>
      </c>
      <c r="I30" s="121" t="e">
        <f>VLOOKUP(H30,'Tehdit ve Açıklık'!#REF!,3,0)</f>
        <v>#REF!</v>
      </c>
      <c r="J30" s="118">
        <v>1</v>
      </c>
      <c r="K30" s="118">
        <v>3</v>
      </c>
      <c r="L30" s="118">
        <v>3</v>
      </c>
      <c r="M30" s="117">
        <f t="shared" si="0"/>
        <v>2.3333333333333335</v>
      </c>
      <c r="N30" s="118">
        <v>5</v>
      </c>
      <c r="O30" s="118">
        <v>2</v>
      </c>
      <c r="P30" s="118">
        <v>2</v>
      </c>
      <c r="Q30" s="119">
        <f t="shared" si="1"/>
        <v>3</v>
      </c>
      <c r="R30" s="167">
        <f t="shared" si="4"/>
        <v>16.333333333333336</v>
      </c>
      <c r="S30" s="121" t="e">
        <f t="shared" si="2"/>
        <v>#NAME?</v>
      </c>
      <c r="T30" s="118" t="s">
        <v>216</v>
      </c>
      <c r="U30" s="122">
        <v>41948</v>
      </c>
      <c r="V30" s="122" t="s">
        <v>217</v>
      </c>
      <c r="W30" s="123" t="e">
        <f>VLOOKUP(H30,'Tehdit ve Açıklık'!#REF!,4,0)</f>
        <v>#REF!</v>
      </c>
      <c r="X30" s="127" t="s">
        <v>325</v>
      </c>
      <c r="Y30" s="125" t="s">
        <v>291</v>
      </c>
      <c r="Z30" s="129"/>
      <c r="AA30" s="129"/>
      <c r="AB30" s="129"/>
      <c r="AC30" s="129"/>
      <c r="AD30" s="129"/>
      <c r="AE30" s="129"/>
      <c r="AF30" s="129"/>
      <c r="AG30" s="129"/>
      <c r="AH30" s="127"/>
      <c r="AI30" s="120"/>
      <c r="AJ30" s="120"/>
      <c r="AK30" s="120"/>
      <c r="AL30" s="128"/>
    </row>
    <row r="31" spans="1:38" ht="24.95" customHeight="1" x14ac:dyDescent="0.2">
      <c r="A31" s="521"/>
      <c r="B31" s="116">
        <v>1</v>
      </c>
      <c r="C31" s="116">
        <v>3</v>
      </c>
      <c r="D31" s="116">
        <v>3</v>
      </c>
      <c r="E31" s="117">
        <f t="shared" si="3"/>
        <v>2.3333333333333335</v>
      </c>
      <c r="F31" s="164" t="s">
        <v>518</v>
      </c>
      <c r="G31" s="119" t="e">
        <f>VLOOKUP(H31,'Tehdit ve Açıklık'!#REF!,2,0)</f>
        <v>#REF!</v>
      </c>
      <c r="H31" s="120" t="s">
        <v>136</v>
      </c>
      <c r="I31" s="121" t="e">
        <f>VLOOKUP(H31,'Tehdit ve Açıklık'!#REF!,3,0)</f>
        <v>#REF!</v>
      </c>
      <c r="J31" s="118">
        <v>1</v>
      </c>
      <c r="K31" s="118">
        <v>3</v>
      </c>
      <c r="L31" s="118">
        <v>3</v>
      </c>
      <c r="M31" s="117">
        <f t="shared" si="0"/>
        <v>2.3333333333333335</v>
      </c>
      <c r="N31" s="118">
        <v>1</v>
      </c>
      <c r="O31" s="118">
        <v>2</v>
      </c>
      <c r="P31" s="118">
        <v>5</v>
      </c>
      <c r="Q31" s="119">
        <f t="shared" si="1"/>
        <v>2.6666666666666665</v>
      </c>
      <c r="R31" s="167">
        <f t="shared" si="4"/>
        <v>14.518518518518521</v>
      </c>
      <c r="S31" s="121" t="e">
        <f t="shared" si="2"/>
        <v>#NAME?</v>
      </c>
      <c r="T31" s="118" t="s">
        <v>216</v>
      </c>
      <c r="U31" s="122">
        <v>41948</v>
      </c>
      <c r="V31" s="122" t="s">
        <v>217</v>
      </c>
      <c r="W31" s="123" t="e">
        <f>VLOOKUP(H31,'Tehdit ve Açıklık'!#REF!,4,0)</f>
        <v>#REF!</v>
      </c>
      <c r="X31" s="127" t="s">
        <v>323</v>
      </c>
      <c r="Y31" s="125" t="s">
        <v>291</v>
      </c>
      <c r="Z31" s="129"/>
      <c r="AA31" s="129"/>
      <c r="AB31" s="129"/>
      <c r="AC31" s="129"/>
      <c r="AD31" s="129"/>
      <c r="AE31" s="129"/>
      <c r="AF31" s="129"/>
      <c r="AG31" s="129"/>
      <c r="AH31" s="127"/>
      <c r="AI31" s="120"/>
      <c r="AJ31" s="120"/>
      <c r="AK31" s="120"/>
      <c r="AL31" s="128"/>
    </row>
    <row r="32" spans="1:38" s="62" customFormat="1" ht="24.95" customHeight="1" x14ac:dyDescent="0.2">
      <c r="A32" s="519" t="s">
        <v>236</v>
      </c>
      <c r="B32" s="50">
        <v>3</v>
      </c>
      <c r="C32" s="50">
        <v>4</v>
      </c>
      <c r="D32" s="50">
        <v>5</v>
      </c>
      <c r="E32" s="51">
        <f t="shared" si="3"/>
        <v>4</v>
      </c>
      <c r="F32" s="176" t="s">
        <v>519</v>
      </c>
      <c r="G32" s="53" t="e">
        <f>VLOOKUP(H32,'Tehdit ve Açıklık'!#REF!,2,0)</f>
        <v>#REF!</v>
      </c>
      <c r="H32" s="54" t="s">
        <v>118</v>
      </c>
      <c r="I32" s="55" t="e">
        <f>VLOOKUP(H32,'Tehdit ve Açıklık'!#REF!,3,0)</f>
        <v>#REF!</v>
      </c>
      <c r="J32" s="52">
        <v>1</v>
      </c>
      <c r="K32" s="52">
        <v>3</v>
      </c>
      <c r="L32" s="52">
        <v>3</v>
      </c>
      <c r="M32" s="51">
        <f t="shared" si="0"/>
        <v>2.3333333333333335</v>
      </c>
      <c r="N32" s="52">
        <v>3</v>
      </c>
      <c r="O32" s="52">
        <v>2</v>
      </c>
      <c r="P32" s="52">
        <v>3</v>
      </c>
      <c r="Q32" s="53">
        <f t="shared" si="1"/>
        <v>2.6666666666666665</v>
      </c>
      <c r="R32" s="177">
        <f t="shared" si="4"/>
        <v>24.888888888888889</v>
      </c>
      <c r="S32" s="55" t="e">
        <f t="shared" si="2"/>
        <v>#NAME?</v>
      </c>
      <c r="T32" s="52" t="s">
        <v>216</v>
      </c>
      <c r="U32" s="57">
        <v>41948</v>
      </c>
      <c r="V32" s="57" t="s">
        <v>217</v>
      </c>
      <c r="W32" s="58" t="e">
        <f>VLOOKUP(H32,'Tehdit ve Açıklık'!#REF!,4,0)</f>
        <v>#REF!</v>
      </c>
      <c r="X32" s="61" t="s">
        <v>321</v>
      </c>
      <c r="Y32" s="60" t="s">
        <v>291</v>
      </c>
      <c r="Z32" s="68"/>
      <c r="AA32" s="68"/>
      <c r="AB32" s="68"/>
      <c r="AC32" s="68"/>
      <c r="AD32" s="68"/>
      <c r="AE32" s="68"/>
      <c r="AF32" s="68"/>
      <c r="AG32" s="68"/>
      <c r="AH32" s="61"/>
      <c r="AI32" s="54"/>
      <c r="AJ32" s="54"/>
      <c r="AK32" s="54"/>
      <c r="AL32" s="63"/>
    </row>
    <row r="33" spans="1:38" s="62" customFormat="1" ht="24.95" customHeight="1" x14ac:dyDescent="0.2">
      <c r="A33" s="519"/>
      <c r="B33" s="50">
        <v>3</v>
      </c>
      <c r="C33" s="50">
        <v>4</v>
      </c>
      <c r="D33" s="50">
        <v>5</v>
      </c>
      <c r="E33" s="51">
        <f t="shared" si="3"/>
        <v>4</v>
      </c>
      <c r="F33" s="176" t="s">
        <v>520</v>
      </c>
      <c r="G33" s="53" t="e">
        <f>VLOOKUP(H33,'Tehdit ve Açıklık'!#REF!,2,0)</f>
        <v>#REF!</v>
      </c>
      <c r="H33" s="54" t="s">
        <v>123</v>
      </c>
      <c r="I33" s="55" t="e">
        <f>VLOOKUP(H33,'Tehdit ve Açıklık'!#REF!,3,0)</f>
        <v>#REF!</v>
      </c>
      <c r="J33" s="52">
        <v>1</v>
      </c>
      <c r="K33" s="52">
        <v>3</v>
      </c>
      <c r="L33" s="52">
        <v>3</v>
      </c>
      <c r="M33" s="51">
        <f t="shared" si="0"/>
        <v>2.3333333333333335</v>
      </c>
      <c r="N33" s="52">
        <v>3</v>
      </c>
      <c r="O33" s="52">
        <v>2</v>
      </c>
      <c r="P33" s="52">
        <v>3</v>
      </c>
      <c r="Q33" s="53">
        <f t="shared" si="1"/>
        <v>2.6666666666666665</v>
      </c>
      <c r="R33" s="177">
        <f t="shared" si="4"/>
        <v>24.888888888888889</v>
      </c>
      <c r="S33" s="55" t="e">
        <f t="shared" si="2"/>
        <v>#NAME?</v>
      </c>
      <c r="T33" s="52" t="s">
        <v>216</v>
      </c>
      <c r="U33" s="57">
        <v>41948</v>
      </c>
      <c r="V33" s="57" t="s">
        <v>217</v>
      </c>
      <c r="W33" s="58" t="e">
        <f>VLOOKUP(H33,'Tehdit ve Açıklık'!#REF!,4,0)</f>
        <v>#REF!</v>
      </c>
      <c r="X33" s="61" t="s">
        <v>321</v>
      </c>
      <c r="Y33" s="60" t="s">
        <v>291</v>
      </c>
      <c r="Z33" s="69"/>
      <c r="AA33" s="69"/>
      <c r="AB33" s="69"/>
      <c r="AC33" s="69"/>
      <c r="AD33" s="69"/>
      <c r="AE33" s="69"/>
      <c r="AF33" s="69"/>
      <c r="AG33" s="69"/>
      <c r="AH33" s="61"/>
      <c r="AI33" s="54"/>
      <c r="AJ33" s="54"/>
      <c r="AK33" s="54"/>
      <c r="AL33" s="63"/>
    </row>
    <row r="34" spans="1:38" s="62" customFormat="1" ht="24.95" customHeight="1" x14ac:dyDescent="0.2">
      <c r="A34" s="519"/>
      <c r="B34" s="50">
        <v>3</v>
      </c>
      <c r="C34" s="50">
        <v>4</v>
      </c>
      <c r="D34" s="50">
        <v>5</v>
      </c>
      <c r="E34" s="51">
        <f t="shared" si="3"/>
        <v>4</v>
      </c>
      <c r="F34" s="176" t="s">
        <v>521</v>
      </c>
      <c r="G34" s="53" t="e">
        <f>VLOOKUP(H34,'Tehdit ve Açıklık'!#REF!,2,0)</f>
        <v>#REF!</v>
      </c>
      <c r="H34" s="54" t="s">
        <v>136</v>
      </c>
      <c r="I34" s="55" t="e">
        <f>VLOOKUP(H34,'Tehdit ve Açıklık'!#REF!,3,0)</f>
        <v>#REF!</v>
      </c>
      <c r="J34" s="52">
        <v>1</v>
      </c>
      <c r="K34" s="52">
        <v>3</v>
      </c>
      <c r="L34" s="52">
        <v>3</v>
      </c>
      <c r="M34" s="51">
        <f t="shared" si="0"/>
        <v>2.3333333333333335</v>
      </c>
      <c r="N34" s="52">
        <v>3</v>
      </c>
      <c r="O34" s="52">
        <v>2</v>
      </c>
      <c r="P34" s="52">
        <v>3</v>
      </c>
      <c r="Q34" s="53">
        <f t="shared" si="1"/>
        <v>2.6666666666666665</v>
      </c>
      <c r="R34" s="177">
        <f t="shared" si="4"/>
        <v>24.888888888888889</v>
      </c>
      <c r="S34" s="55" t="e">
        <f t="shared" si="2"/>
        <v>#NAME?</v>
      </c>
      <c r="T34" s="52" t="s">
        <v>216</v>
      </c>
      <c r="U34" s="57">
        <v>41948</v>
      </c>
      <c r="V34" s="57" t="s">
        <v>217</v>
      </c>
      <c r="W34" s="58" t="e">
        <f>VLOOKUP(H34,'Tehdit ve Açıklık'!#REF!,4,0)</f>
        <v>#REF!</v>
      </c>
      <c r="X34" s="61" t="s">
        <v>323</v>
      </c>
      <c r="Y34" s="60" t="s">
        <v>291</v>
      </c>
      <c r="AH34" s="61"/>
      <c r="AI34" s="54"/>
      <c r="AJ34" s="54"/>
      <c r="AK34" s="54"/>
      <c r="AL34" s="63"/>
    </row>
    <row r="35" spans="1:38" s="62" customFormat="1" ht="24.95" customHeight="1" x14ac:dyDescent="0.2">
      <c r="A35" s="519"/>
      <c r="B35" s="50">
        <v>3</v>
      </c>
      <c r="C35" s="50">
        <v>4</v>
      </c>
      <c r="D35" s="50">
        <v>5</v>
      </c>
      <c r="E35" s="51">
        <f t="shared" si="3"/>
        <v>4</v>
      </c>
      <c r="F35" s="176" t="s">
        <v>289</v>
      </c>
      <c r="G35" s="53" t="e">
        <f>VLOOKUP(H35,'Tehdit ve Açıklık'!#REF!,2,0)</f>
        <v>#REF!</v>
      </c>
      <c r="H35" s="54" t="s">
        <v>107</v>
      </c>
      <c r="I35" s="55" t="e">
        <f>VLOOKUP(H35,'Tehdit ve Açıklık'!#REF!,3,0)</f>
        <v>#REF!</v>
      </c>
      <c r="J35" s="52">
        <v>1</v>
      </c>
      <c r="K35" s="52">
        <v>3</v>
      </c>
      <c r="L35" s="52">
        <v>3</v>
      </c>
      <c r="M35" s="51">
        <f t="shared" si="0"/>
        <v>2.3333333333333335</v>
      </c>
      <c r="N35" s="52">
        <v>3</v>
      </c>
      <c r="O35" s="52">
        <v>2</v>
      </c>
      <c r="P35" s="52">
        <v>3</v>
      </c>
      <c r="Q35" s="53">
        <f t="shared" si="1"/>
        <v>2.6666666666666665</v>
      </c>
      <c r="R35" s="177">
        <f t="shared" si="4"/>
        <v>24.888888888888889</v>
      </c>
      <c r="S35" s="55" t="e">
        <f t="shared" si="2"/>
        <v>#NAME?</v>
      </c>
      <c r="T35" s="52" t="s">
        <v>216</v>
      </c>
      <c r="U35" s="57">
        <v>41948</v>
      </c>
      <c r="V35" s="57" t="s">
        <v>217</v>
      </c>
      <c r="W35" s="58" t="e">
        <f>VLOOKUP(H35,'Tehdit ve Açıklık'!#REF!,4,0)</f>
        <v>#REF!</v>
      </c>
      <c r="X35" s="61" t="s">
        <v>364</v>
      </c>
      <c r="Y35" s="60" t="s">
        <v>291</v>
      </c>
      <c r="AH35" s="61"/>
      <c r="AI35" s="54"/>
      <c r="AJ35" s="54"/>
      <c r="AK35" s="54"/>
      <c r="AL35" s="63"/>
    </row>
    <row r="36" spans="1:38" s="62" customFormat="1" ht="24.95" customHeight="1" x14ac:dyDescent="0.2">
      <c r="A36" s="519"/>
      <c r="B36" s="50">
        <v>3</v>
      </c>
      <c r="C36" s="50">
        <v>4</v>
      </c>
      <c r="D36" s="50">
        <v>5</v>
      </c>
      <c r="E36" s="51">
        <f t="shared" si="3"/>
        <v>4</v>
      </c>
      <c r="F36" s="176" t="s">
        <v>292</v>
      </c>
      <c r="G36" s="53" t="e">
        <f>VLOOKUP(H36,'Tehdit ve Açıklık'!#REF!,2,0)</f>
        <v>#REF!</v>
      </c>
      <c r="H36" s="54" t="s">
        <v>149</v>
      </c>
      <c r="I36" s="55" t="e">
        <f>VLOOKUP(H36,'Tehdit ve Açıklık'!#REF!,3,0)</f>
        <v>#REF!</v>
      </c>
      <c r="J36" s="52">
        <v>1</v>
      </c>
      <c r="K36" s="52">
        <v>3</v>
      </c>
      <c r="L36" s="52">
        <v>3</v>
      </c>
      <c r="M36" s="51">
        <f t="shared" si="0"/>
        <v>2.3333333333333335</v>
      </c>
      <c r="N36" s="52">
        <v>3</v>
      </c>
      <c r="O36" s="52">
        <v>2</v>
      </c>
      <c r="P36" s="52">
        <v>3</v>
      </c>
      <c r="Q36" s="53">
        <f t="shared" si="1"/>
        <v>2.6666666666666665</v>
      </c>
      <c r="R36" s="177">
        <f t="shared" si="4"/>
        <v>24.888888888888889</v>
      </c>
      <c r="S36" s="55" t="e">
        <f t="shared" si="2"/>
        <v>#NAME?</v>
      </c>
      <c r="T36" s="52" t="s">
        <v>216</v>
      </c>
      <c r="U36" s="57">
        <v>41948</v>
      </c>
      <c r="V36" s="57" t="s">
        <v>217</v>
      </c>
      <c r="W36" s="58" t="e">
        <f>VLOOKUP(H36,'Tehdit ve Açıklık'!#REF!,4,0)</f>
        <v>#REF!</v>
      </c>
      <c r="X36" s="59" t="s">
        <v>313</v>
      </c>
      <c r="Y36" s="60" t="s">
        <v>291</v>
      </c>
      <c r="AH36" s="61"/>
      <c r="AI36" s="54"/>
      <c r="AJ36" s="54"/>
      <c r="AK36" s="54"/>
      <c r="AL36" s="63"/>
    </row>
    <row r="37" spans="1:38" s="62" customFormat="1" ht="24.95" customHeight="1" x14ac:dyDescent="0.2">
      <c r="A37" s="519"/>
      <c r="B37" s="50">
        <v>3</v>
      </c>
      <c r="C37" s="50">
        <v>4</v>
      </c>
      <c r="D37" s="50">
        <v>5</v>
      </c>
      <c r="E37" s="51">
        <f t="shared" si="3"/>
        <v>4</v>
      </c>
      <c r="F37" s="176" t="s">
        <v>294</v>
      </c>
      <c r="G37" s="53" t="e">
        <f>VLOOKUP(H37,'Tehdit ve Açıklık'!#REF!,2,0)</f>
        <v>#REF!</v>
      </c>
      <c r="H37" s="54" t="s">
        <v>155</v>
      </c>
      <c r="I37" s="55" t="e">
        <f>VLOOKUP(H37,'Tehdit ve Açıklık'!#REF!,3,0)</f>
        <v>#REF!</v>
      </c>
      <c r="J37" s="52">
        <v>1</v>
      </c>
      <c r="K37" s="52">
        <v>3</v>
      </c>
      <c r="L37" s="52">
        <v>3</v>
      </c>
      <c r="M37" s="51">
        <f t="shared" si="0"/>
        <v>2.3333333333333335</v>
      </c>
      <c r="N37" s="52">
        <v>3</v>
      </c>
      <c r="O37" s="52">
        <v>2</v>
      </c>
      <c r="P37" s="52">
        <v>3</v>
      </c>
      <c r="Q37" s="53">
        <f t="shared" si="1"/>
        <v>2.6666666666666665</v>
      </c>
      <c r="R37" s="177">
        <f t="shared" si="4"/>
        <v>24.888888888888889</v>
      </c>
      <c r="S37" s="55" t="e">
        <f t="shared" si="2"/>
        <v>#NAME?</v>
      </c>
      <c r="T37" s="52" t="s">
        <v>216</v>
      </c>
      <c r="U37" s="57">
        <v>41948</v>
      </c>
      <c r="V37" s="57" t="s">
        <v>217</v>
      </c>
      <c r="W37" s="58" t="e">
        <f>VLOOKUP(H37,'Tehdit ve Açıklık'!#REF!,4,0)</f>
        <v>#REF!</v>
      </c>
      <c r="X37" s="67" t="s">
        <v>358</v>
      </c>
      <c r="Y37" s="60" t="s">
        <v>291</v>
      </c>
      <c r="Z37" s="69"/>
      <c r="AA37" s="69"/>
      <c r="AB37" s="69"/>
      <c r="AC37" s="69"/>
      <c r="AD37" s="69"/>
      <c r="AE37" s="69"/>
      <c r="AF37" s="69"/>
      <c r="AG37" s="69"/>
      <c r="AH37" s="61"/>
      <c r="AI37" s="54"/>
      <c r="AJ37" s="54"/>
      <c r="AK37" s="54"/>
      <c r="AL37" s="63"/>
    </row>
    <row r="38" spans="1:38" s="62" customFormat="1" ht="24.95" customHeight="1" x14ac:dyDescent="0.2">
      <c r="A38" s="519"/>
      <c r="B38" s="50">
        <v>3</v>
      </c>
      <c r="C38" s="50">
        <v>4</v>
      </c>
      <c r="D38" s="50">
        <v>5</v>
      </c>
      <c r="E38" s="51">
        <f t="shared" si="3"/>
        <v>4</v>
      </c>
      <c r="F38" s="176" t="s">
        <v>296</v>
      </c>
      <c r="G38" s="53" t="e">
        <f>VLOOKUP(H38,'Tehdit ve Açıklık'!#REF!,2,0)</f>
        <v>#REF!</v>
      </c>
      <c r="H38" s="54" t="s">
        <v>125</v>
      </c>
      <c r="I38" s="55" t="e">
        <f>VLOOKUP(H38,'Tehdit ve Açıklık'!#REF!,3,0)</f>
        <v>#REF!</v>
      </c>
      <c r="J38" s="52">
        <v>1</v>
      </c>
      <c r="K38" s="52">
        <v>3</v>
      </c>
      <c r="L38" s="52">
        <v>3</v>
      </c>
      <c r="M38" s="51">
        <f t="shared" si="0"/>
        <v>2.3333333333333335</v>
      </c>
      <c r="N38" s="52">
        <v>3</v>
      </c>
      <c r="O38" s="52">
        <v>2</v>
      </c>
      <c r="P38" s="52">
        <v>3</v>
      </c>
      <c r="Q38" s="53">
        <f t="shared" si="1"/>
        <v>2.6666666666666665</v>
      </c>
      <c r="R38" s="177">
        <f t="shared" si="4"/>
        <v>24.888888888888889</v>
      </c>
      <c r="S38" s="55" t="e">
        <f t="shared" si="2"/>
        <v>#NAME?</v>
      </c>
      <c r="T38" s="52" t="s">
        <v>216</v>
      </c>
      <c r="U38" s="57">
        <v>41948</v>
      </c>
      <c r="V38" s="57" t="s">
        <v>217</v>
      </c>
      <c r="W38" s="58" t="e">
        <f>VLOOKUP(H38,'Tehdit ve Açıklık'!#REF!,4,0)</f>
        <v>#REF!</v>
      </c>
      <c r="X38" s="61" t="s">
        <v>325</v>
      </c>
      <c r="Y38" s="60" t="s">
        <v>291</v>
      </c>
      <c r="AH38" s="61"/>
      <c r="AI38" s="54"/>
      <c r="AJ38" s="54"/>
      <c r="AK38" s="54"/>
      <c r="AL38" s="63"/>
    </row>
    <row r="39" spans="1:38" s="62" customFormat="1" ht="24.95" customHeight="1" x14ac:dyDescent="0.2">
      <c r="A39" s="478" t="s">
        <v>648</v>
      </c>
      <c r="B39" s="116">
        <v>1</v>
      </c>
      <c r="C39" s="116">
        <v>3</v>
      </c>
      <c r="D39" s="116">
        <v>3</v>
      </c>
      <c r="E39" s="117">
        <f t="shared" si="3"/>
        <v>2.3333333333333335</v>
      </c>
      <c r="F39" s="164" t="s">
        <v>298</v>
      </c>
      <c r="G39" s="119" t="e">
        <f>VLOOKUP(H39,'Tehdit ve Açıklık'!#REF!,2,0)</f>
        <v>#REF!</v>
      </c>
      <c r="H39" s="120" t="s">
        <v>118</v>
      </c>
      <c r="I39" s="121" t="e">
        <f>VLOOKUP(H39,'Tehdit ve Açıklık'!#REF!,3,0)</f>
        <v>#REF!</v>
      </c>
      <c r="J39" s="118">
        <v>1</v>
      </c>
      <c r="K39" s="118">
        <v>2</v>
      </c>
      <c r="L39" s="118">
        <v>3</v>
      </c>
      <c r="M39" s="117">
        <f t="shared" si="0"/>
        <v>2</v>
      </c>
      <c r="N39" s="118">
        <v>1</v>
      </c>
      <c r="O39" s="118">
        <v>2</v>
      </c>
      <c r="P39" s="118">
        <v>3</v>
      </c>
      <c r="Q39" s="119">
        <f t="shared" si="1"/>
        <v>2</v>
      </c>
      <c r="R39" s="167">
        <f t="shared" si="4"/>
        <v>9.3333333333333339</v>
      </c>
      <c r="S39" s="121" t="e">
        <f t="shared" si="2"/>
        <v>#NAME?</v>
      </c>
      <c r="T39" s="118" t="s">
        <v>216</v>
      </c>
      <c r="U39" s="122">
        <v>41948</v>
      </c>
      <c r="V39" s="122" t="s">
        <v>217</v>
      </c>
      <c r="W39" s="123" t="e">
        <f>VLOOKUP(H39,'Tehdit ve Açıklık'!#REF!,4,0)</f>
        <v>#REF!</v>
      </c>
      <c r="X39" s="127" t="s">
        <v>321</v>
      </c>
      <c r="Y39" s="125" t="s">
        <v>291</v>
      </c>
      <c r="Z39" s="130"/>
      <c r="AA39" s="130"/>
      <c r="AB39" s="130"/>
      <c r="AC39" s="130"/>
      <c r="AD39" s="130"/>
      <c r="AE39" s="130"/>
      <c r="AF39" s="130"/>
      <c r="AG39" s="130"/>
      <c r="AH39" s="127"/>
      <c r="AI39" s="120"/>
      <c r="AJ39" s="120"/>
      <c r="AK39" s="120"/>
      <c r="AL39" s="128"/>
    </row>
    <row r="40" spans="1:38" s="62" customFormat="1" ht="24.95" customHeight="1" x14ac:dyDescent="0.2">
      <c r="A40" s="478"/>
      <c r="B40" s="116">
        <v>1</v>
      </c>
      <c r="C40" s="116">
        <v>3</v>
      </c>
      <c r="D40" s="116">
        <v>3</v>
      </c>
      <c r="E40" s="117">
        <f t="shared" si="3"/>
        <v>2.3333333333333335</v>
      </c>
      <c r="F40" s="164" t="s">
        <v>299</v>
      </c>
      <c r="G40" s="119" t="e">
        <f>VLOOKUP(H40,'Tehdit ve Açıklık'!#REF!,2,0)</f>
        <v>#REF!</v>
      </c>
      <c r="H40" s="120" t="s">
        <v>123</v>
      </c>
      <c r="I40" s="121" t="e">
        <f>VLOOKUP(H40,'Tehdit ve Açıklık'!#REF!,3,0)</f>
        <v>#REF!</v>
      </c>
      <c r="J40" s="118">
        <v>1</v>
      </c>
      <c r="K40" s="118">
        <v>2</v>
      </c>
      <c r="L40" s="118">
        <v>3</v>
      </c>
      <c r="M40" s="117">
        <f t="shared" si="0"/>
        <v>2</v>
      </c>
      <c r="N40" s="118">
        <v>1</v>
      </c>
      <c r="O40" s="118">
        <v>2</v>
      </c>
      <c r="P40" s="118">
        <v>3</v>
      </c>
      <c r="Q40" s="119">
        <f t="shared" si="1"/>
        <v>2</v>
      </c>
      <c r="R40" s="167">
        <f t="shared" si="4"/>
        <v>9.3333333333333339</v>
      </c>
      <c r="S40" s="121" t="e">
        <f t="shared" si="2"/>
        <v>#NAME?</v>
      </c>
      <c r="T40" s="118" t="s">
        <v>216</v>
      </c>
      <c r="U40" s="122">
        <v>41948</v>
      </c>
      <c r="V40" s="122" t="s">
        <v>217</v>
      </c>
      <c r="W40" s="123" t="e">
        <f>VLOOKUP(H40,'Tehdit ve Açıklık'!#REF!,4,0)</f>
        <v>#REF!</v>
      </c>
      <c r="X40" s="127" t="s">
        <v>321</v>
      </c>
      <c r="Y40" s="125" t="s">
        <v>291</v>
      </c>
      <c r="Z40" s="126"/>
      <c r="AA40" s="126"/>
      <c r="AB40" s="126"/>
      <c r="AC40" s="126"/>
      <c r="AD40" s="126"/>
      <c r="AE40" s="126"/>
      <c r="AF40" s="126"/>
      <c r="AG40" s="126"/>
      <c r="AH40" s="127"/>
      <c r="AI40" s="120"/>
      <c r="AJ40" s="120"/>
      <c r="AK40" s="120"/>
      <c r="AL40" s="128"/>
    </row>
    <row r="41" spans="1:38" s="62" customFormat="1" ht="24.95" customHeight="1" x14ac:dyDescent="0.2">
      <c r="A41" s="478"/>
      <c r="B41" s="116">
        <v>1</v>
      </c>
      <c r="C41" s="116">
        <v>3</v>
      </c>
      <c r="D41" s="116">
        <v>3</v>
      </c>
      <c r="E41" s="117">
        <f t="shared" si="3"/>
        <v>2.3333333333333335</v>
      </c>
      <c r="F41" s="164" t="s">
        <v>301</v>
      </c>
      <c r="G41" s="119" t="e">
        <f>VLOOKUP(H41,'Tehdit ve Açıklık'!#REF!,2,0)</f>
        <v>#REF!</v>
      </c>
      <c r="H41" s="120" t="s">
        <v>136</v>
      </c>
      <c r="I41" s="121" t="e">
        <f>VLOOKUP(H41,'Tehdit ve Açıklık'!#REF!,3,0)</f>
        <v>#REF!</v>
      </c>
      <c r="J41" s="118">
        <v>1</v>
      </c>
      <c r="K41" s="118">
        <v>2</v>
      </c>
      <c r="L41" s="118">
        <v>3</v>
      </c>
      <c r="M41" s="117">
        <f t="shared" si="0"/>
        <v>2</v>
      </c>
      <c r="N41" s="118">
        <v>1</v>
      </c>
      <c r="O41" s="118">
        <v>2</v>
      </c>
      <c r="P41" s="118">
        <v>3</v>
      </c>
      <c r="Q41" s="119">
        <f t="shared" si="1"/>
        <v>2</v>
      </c>
      <c r="R41" s="167">
        <f t="shared" si="4"/>
        <v>9.3333333333333339</v>
      </c>
      <c r="S41" s="121" t="e">
        <f t="shared" si="2"/>
        <v>#NAME?</v>
      </c>
      <c r="T41" s="118" t="s">
        <v>216</v>
      </c>
      <c r="U41" s="122">
        <v>41948</v>
      </c>
      <c r="V41" s="122" t="s">
        <v>217</v>
      </c>
      <c r="W41" s="123" t="e">
        <f>VLOOKUP(H41,'Tehdit ve Açıklık'!#REF!,4,0)</f>
        <v>#REF!</v>
      </c>
      <c r="X41" s="127" t="s">
        <v>323</v>
      </c>
      <c r="Y41" s="125" t="s">
        <v>291</v>
      </c>
      <c r="Z41" s="129"/>
      <c r="AA41" s="129"/>
      <c r="AB41" s="129"/>
      <c r="AC41" s="129"/>
      <c r="AD41" s="129"/>
      <c r="AE41" s="129"/>
      <c r="AF41" s="129"/>
      <c r="AG41" s="129"/>
      <c r="AH41" s="127"/>
      <c r="AI41" s="120"/>
      <c r="AJ41" s="120"/>
      <c r="AK41" s="120"/>
      <c r="AL41" s="128"/>
    </row>
    <row r="42" spans="1:38" s="62" customFormat="1" ht="24.95" customHeight="1" x14ac:dyDescent="0.2">
      <c r="A42" s="478"/>
      <c r="B42" s="116">
        <v>1</v>
      </c>
      <c r="C42" s="116">
        <v>3</v>
      </c>
      <c r="D42" s="116">
        <v>3</v>
      </c>
      <c r="E42" s="117">
        <f t="shared" si="3"/>
        <v>2.3333333333333335</v>
      </c>
      <c r="F42" s="164" t="s">
        <v>303</v>
      </c>
      <c r="G42" s="119" t="e">
        <f>VLOOKUP(H42,'Tehdit ve Açıklık'!#REF!,2,0)</f>
        <v>#REF!</v>
      </c>
      <c r="H42" s="120" t="s">
        <v>107</v>
      </c>
      <c r="I42" s="121" t="e">
        <f>VLOOKUP(H42,'Tehdit ve Açıklık'!#REF!,3,0)</f>
        <v>#REF!</v>
      </c>
      <c r="J42" s="118">
        <v>1</v>
      </c>
      <c r="K42" s="118">
        <v>2</v>
      </c>
      <c r="L42" s="118">
        <v>3</v>
      </c>
      <c r="M42" s="117">
        <f t="shared" si="0"/>
        <v>2</v>
      </c>
      <c r="N42" s="118">
        <v>1</v>
      </c>
      <c r="O42" s="118">
        <v>2</v>
      </c>
      <c r="P42" s="118">
        <v>3</v>
      </c>
      <c r="Q42" s="119">
        <f t="shared" si="1"/>
        <v>2</v>
      </c>
      <c r="R42" s="167">
        <f t="shared" si="4"/>
        <v>9.3333333333333339</v>
      </c>
      <c r="S42" s="121" t="e">
        <f t="shared" si="2"/>
        <v>#NAME?</v>
      </c>
      <c r="T42" s="118" t="s">
        <v>216</v>
      </c>
      <c r="U42" s="122">
        <v>41948</v>
      </c>
      <c r="V42" s="122" t="s">
        <v>217</v>
      </c>
      <c r="W42" s="123" t="e">
        <f>VLOOKUP(H42,'Tehdit ve Açıklık'!#REF!,4,0)</f>
        <v>#REF!</v>
      </c>
      <c r="X42" s="127" t="s">
        <v>364</v>
      </c>
      <c r="Y42" s="125" t="s">
        <v>291</v>
      </c>
      <c r="Z42" s="129"/>
      <c r="AA42" s="129"/>
      <c r="AB42" s="129"/>
      <c r="AC42" s="129"/>
      <c r="AD42" s="129"/>
      <c r="AE42" s="129"/>
      <c r="AF42" s="129"/>
      <c r="AG42" s="129"/>
      <c r="AH42" s="127"/>
      <c r="AI42" s="120"/>
      <c r="AJ42" s="120"/>
      <c r="AK42" s="120"/>
      <c r="AL42" s="128"/>
    </row>
    <row r="43" spans="1:38" s="62" customFormat="1" ht="24.95" customHeight="1" x14ac:dyDescent="0.2">
      <c r="A43" s="478"/>
      <c r="B43" s="116">
        <v>1</v>
      </c>
      <c r="C43" s="116">
        <v>3</v>
      </c>
      <c r="D43" s="116">
        <v>3</v>
      </c>
      <c r="E43" s="117">
        <f t="shared" si="3"/>
        <v>2.3333333333333335</v>
      </c>
      <c r="F43" s="164" t="s">
        <v>305</v>
      </c>
      <c r="G43" s="119" t="e">
        <f>VLOOKUP(H43,'Tehdit ve Açıklık'!#REF!,2,0)</f>
        <v>#REF!</v>
      </c>
      <c r="H43" s="120" t="s">
        <v>149</v>
      </c>
      <c r="I43" s="121" t="e">
        <f>VLOOKUP(H43,'Tehdit ve Açıklık'!#REF!,3,0)</f>
        <v>#REF!</v>
      </c>
      <c r="J43" s="118">
        <v>1</v>
      </c>
      <c r="K43" s="118">
        <v>2</v>
      </c>
      <c r="L43" s="118">
        <v>3</v>
      </c>
      <c r="M43" s="117">
        <f t="shared" si="0"/>
        <v>2</v>
      </c>
      <c r="N43" s="118">
        <v>1</v>
      </c>
      <c r="O43" s="118">
        <v>2</v>
      </c>
      <c r="P43" s="118">
        <v>3</v>
      </c>
      <c r="Q43" s="119">
        <f t="shared" si="1"/>
        <v>2</v>
      </c>
      <c r="R43" s="167">
        <f t="shared" si="4"/>
        <v>9.3333333333333339</v>
      </c>
      <c r="S43" s="121" t="e">
        <f t="shared" si="2"/>
        <v>#NAME?</v>
      </c>
      <c r="T43" s="118" t="s">
        <v>216</v>
      </c>
      <c r="U43" s="122">
        <v>41948</v>
      </c>
      <c r="V43" s="122" t="s">
        <v>217</v>
      </c>
      <c r="W43" s="123" t="e">
        <f>VLOOKUP(H43,'Tehdit ve Açıklık'!#REF!,4,0)</f>
        <v>#REF!</v>
      </c>
      <c r="X43" s="124" t="s">
        <v>313</v>
      </c>
      <c r="Y43" s="125" t="s">
        <v>291</v>
      </c>
      <c r="Z43" s="129"/>
      <c r="AA43" s="129"/>
      <c r="AB43" s="129"/>
      <c r="AC43" s="129"/>
      <c r="AD43" s="129"/>
      <c r="AE43" s="129"/>
      <c r="AF43" s="129"/>
      <c r="AG43" s="129"/>
      <c r="AH43" s="127"/>
      <c r="AI43" s="120"/>
      <c r="AJ43" s="120"/>
      <c r="AK43" s="120"/>
      <c r="AL43" s="128"/>
    </row>
    <row r="44" spans="1:38" s="62" customFormat="1" ht="24.95" customHeight="1" x14ac:dyDescent="0.2">
      <c r="A44" s="478"/>
      <c r="B44" s="116">
        <v>1</v>
      </c>
      <c r="C44" s="116">
        <v>3</v>
      </c>
      <c r="D44" s="116">
        <v>3</v>
      </c>
      <c r="E44" s="117">
        <f t="shared" si="3"/>
        <v>2.3333333333333335</v>
      </c>
      <c r="F44" s="164" t="s">
        <v>307</v>
      </c>
      <c r="G44" s="119" t="e">
        <f>VLOOKUP(H44,'Tehdit ve Açıklık'!#REF!,2,0)</f>
        <v>#REF!</v>
      </c>
      <c r="H44" s="120" t="s">
        <v>155</v>
      </c>
      <c r="I44" s="121" t="e">
        <f>VLOOKUP(H44,'Tehdit ve Açıklık'!#REF!,3,0)</f>
        <v>#REF!</v>
      </c>
      <c r="J44" s="118">
        <v>1</v>
      </c>
      <c r="K44" s="118">
        <v>2</v>
      </c>
      <c r="L44" s="118">
        <v>3</v>
      </c>
      <c r="M44" s="117">
        <f t="shared" si="0"/>
        <v>2</v>
      </c>
      <c r="N44" s="118">
        <v>1</v>
      </c>
      <c r="O44" s="118">
        <v>2</v>
      </c>
      <c r="P44" s="118">
        <v>3</v>
      </c>
      <c r="Q44" s="119">
        <f t="shared" si="1"/>
        <v>2</v>
      </c>
      <c r="R44" s="167">
        <f t="shared" si="4"/>
        <v>9.3333333333333339</v>
      </c>
      <c r="S44" s="121" t="e">
        <f t="shared" si="2"/>
        <v>#NAME?</v>
      </c>
      <c r="T44" s="118" t="s">
        <v>216</v>
      </c>
      <c r="U44" s="122">
        <v>41948</v>
      </c>
      <c r="V44" s="122" t="s">
        <v>217</v>
      </c>
      <c r="W44" s="123" t="e">
        <f>VLOOKUP(H44,'Tehdit ve Açıklık'!#REF!,4,0)</f>
        <v>#REF!</v>
      </c>
      <c r="X44" s="131" t="s">
        <v>358</v>
      </c>
      <c r="Y44" s="125" t="s">
        <v>291</v>
      </c>
      <c r="Z44" s="126"/>
      <c r="AA44" s="126"/>
      <c r="AB44" s="126"/>
      <c r="AC44" s="126"/>
      <c r="AD44" s="126"/>
      <c r="AE44" s="126"/>
      <c r="AF44" s="126"/>
      <c r="AG44" s="126"/>
      <c r="AH44" s="127"/>
      <c r="AI44" s="120"/>
      <c r="AJ44" s="120"/>
      <c r="AK44" s="120"/>
      <c r="AL44" s="128"/>
    </row>
    <row r="45" spans="1:38" s="62" customFormat="1" ht="24.95" customHeight="1" x14ac:dyDescent="0.2">
      <c r="A45" s="478"/>
      <c r="B45" s="116">
        <v>1</v>
      </c>
      <c r="C45" s="116">
        <v>3</v>
      </c>
      <c r="D45" s="116">
        <v>3</v>
      </c>
      <c r="E45" s="117">
        <f t="shared" si="3"/>
        <v>2.3333333333333335</v>
      </c>
      <c r="F45" s="164" t="s">
        <v>309</v>
      </c>
      <c r="G45" s="119" t="e">
        <f>VLOOKUP(H45,'Tehdit ve Açıklık'!#REF!,2,0)</f>
        <v>#REF!</v>
      </c>
      <c r="H45" s="120" t="s">
        <v>125</v>
      </c>
      <c r="I45" s="121" t="e">
        <f>VLOOKUP(H45,'Tehdit ve Açıklık'!#REF!,3,0)</f>
        <v>#REF!</v>
      </c>
      <c r="J45" s="118">
        <v>1</v>
      </c>
      <c r="K45" s="118">
        <v>2</v>
      </c>
      <c r="L45" s="118">
        <v>3</v>
      </c>
      <c r="M45" s="117">
        <f t="shared" si="0"/>
        <v>2</v>
      </c>
      <c r="N45" s="118">
        <v>1</v>
      </c>
      <c r="O45" s="118">
        <v>2</v>
      </c>
      <c r="P45" s="118">
        <v>3</v>
      </c>
      <c r="Q45" s="119">
        <f t="shared" si="1"/>
        <v>2</v>
      </c>
      <c r="R45" s="167">
        <f t="shared" si="4"/>
        <v>9.3333333333333339</v>
      </c>
      <c r="S45" s="121" t="e">
        <f t="shared" si="2"/>
        <v>#NAME?</v>
      </c>
      <c r="T45" s="118" t="s">
        <v>216</v>
      </c>
      <c r="U45" s="122">
        <v>41948</v>
      </c>
      <c r="V45" s="122" t="s">
        <v>217</v>
      </c>
      <c r="W45" s="123" t="e">
        <f>VLOOKUP(H45,'Tehdit ve Açıklık'!#REF!,4,0)</f>
        <v>#REF!</v>
      </c>
      <c r="X45" s="127" t="s">
        <v>325</v>
      </c>
      <c r="Y45" s="125" t="s">
        <v>291</v>
      </c>
      <c r="Z45" s="129"/>
      <c r="AA45" s="129"/>
      <c r="AB45" s="129"/>
      <c r="AC45" s="129"/>
      <c r="AD45" s="129"/>
      <c r="AE45" s="129"/>
      <c r="AF45" s="129"/>
      <c r="AG45" s="129"/>
      <c r="AH45" s="127"/>
      <c r="AI45" s="120"/>
      <c r="AJ45" s="120"/>
      <c r="AK45" s="120"/>
      <c r="AL45" s="128"/>
    </row>
    <row r="46" spans="1:38" s="62" customFormat="1" ht="24.95" customHeight="1" x14ac:dyDescent="0.2">
      <c r="A46" s="519" t="s">
        <v>758</v>
      </c>
      <c r="B46" s="50">
        <v>3</v>
      </c>
      <c r="C46" s="50">
        <v>5</v>
      </c>
      <c r="D46" s="50">
        <v>5</v>
      </c>
      <c r="E46" s="51">
        <f t="shared" ref="E46:E52" si="5">AVERAGE(B46:D46)</f>
        <v>4.333333333333333</v>
      </c>
      <c r="F46" s="176" t="s">
        <v>310</v>
      </c>
      <c r="G46" s="53" t="e">
        <f>VLOOKUP(H46,'Tehdit ve Açıklık'!#REF!,2,0)</f>
        <v>#REF!</v>
      </c>
      <c r="H46" s="54" t="s">
        <v>118</v>
      </c>
      <c r="I46" s="55" t="e">
        <f>VLOOKUP(H46,'Tehdit ve Açıklık'!#REF!,3,0)</f>
        <v>#REF!</v>
      </c>
      <c r="J46" s="52">
        <v>1</v>
      </c>
      <c r="K46" s="52">
        <v>2</v>
      </c>
      <c r="L46" s="52">
        <v>3</v>
      </c>
      <c r="M46" s="51">
        <f t="shared" ref="M46:M52" si="6">AVERAGE(J46:L46)</f>
        <v>2</v>
      </c>
      <c r="N46" s="52">
        <v>1</v>
      </c>
      <c r="O46" s="52">
        <v>2</v>
      </c>
      <c r="P46" s="52">
        <v>3</v>
      </c>
      <c r="Q46" s="53">
        <f t="shared" ref="Q46:Q52" si="7">AVERAGE(N46:P46)</f>
        <v>2</v>
      </c>
      <c r="R46" s="177">
        <f t="shared" si="4"/>
        <v>17.333333333333332</v>
      </c>
      <c r="S46" s="55" t="e">
        <f t="shared" ref="S46:S52" si="8">IF(R46&lt;riskd1,risk1,IF(R46&lt;riskd2,risk2,IF(R46&lt;riskd3,risk3,IF(R46&lt;riskd4,""))))</f>
        <v>#NAME?</v>
      </c>
      <c r="T46" s="52" t="s">
        <v>216</v>
      </c>
      <c r="U46" s="57">
        <v>41948</v>
      </c>
      <c r="V46" s="57" t="s">
        <v>217</v>
      </c>
      <c r="W46" s="58" t="e">
        <f>VLOOKUP(H46,'Tehdit ve Açıklık'!#REF!,4,0)</f>
        <v>#REF!</v>
      </c>
      <c r="X46" s="61" t="s">
        <v>321</v>
      </c>
      <c r="Y46" s="60" t="s">
        <v>291</v>
      </c>
      <c r="Z46" s="68"/>
      <c r="AA46" s="68"/>
      <c r="AB46" s="68"/>
      <c r="AC46" s="68"/>
      <c r="AD46" s="68"/>
      <c r="AE46" s="68"/>
      <c r="AF46" s="68"/>
      <c r="AG46" s="68"/>
      <c r="AH46" s="61"/>
      <c r="AI46" s="54"/>
      <c r="AJ46" s="54"/>
      <c r="AK46" s="54"/>
      <c r="AL46" s="63"/>
    </row>
    <row r="47" spans="1:38" s="62" customFormat="1" ht="24.95" customHeight="1" x14ac:dyDescent="0.2">
      <c r="A47" s="519"/>
      <c r="B47" s="50">
        <v>3</v>
      </c>
      <c r="C47" s="50">
        <v>5</v>
      </c>
      <c r="D47" s="50">
        <v>5</v>
      </c>
      <c r="E47" s="51">
        <f t="shared" si="5"/>
        <v>4.333333333333333</v>
      </c>
      <c r="F47" s="176" t="s">
        <v>312</v>
      </c>
      <c r="G47" s="53" t="e">
        <f>VLOOKUP(H47,'Tehdit ve Açıklık'!#REF!,2,0)</f>
        <v>#REF!</v>
      </c>
      <c r="H47" s="54" t="s">
        <v>123</v>
      </c>
      <c r="I47" s="55" t="e">
        <f>VLOOKUP(H47,'Tehdit ve Açıklık'!#REF!,3,0)</f>
        <v>#REF!</v>
      </c>
      <c r="J47" s="52">
        <v>1</v>
      </c>
      <c r="K47" s="52">
        <v>2</v>
      </c>
      <c r="L47" s="52">
        <v>3</v>
      </c>
      <c r="M47" s="51">
        <f t="shared" si="6"/>
        <v>2</v>
      </c>
      <c r="N47" s="52">
        <v>1</v>
      </c>
      <c r="O47" s="52">
        <v>2</v>
      </c>
      <c r="P47" s="52">
        <v>3</v>
      </c>
      <c r="Q47" s="53">
        <f t="shared" si="7"/>
        <v>2</v>
      </c>
      <c r="R47" s="177">
        <f t="shared" si="4"/>
        <v>17.333333333333332</v>
      </c>
      <c r="S47" s="55" t="e">
        <f t="shared" si="8"/>
        <v>#NAME?</v>
      </c>
      <c r="T47" s="52" t="s">
        <v>216</v>
      </c>
      <c r="U47" s="57">
        <v>41948</v>
      </c>
      <c r="V47" s="57" t="s">
        <v>217</v>
      </c>
      <c r="W47" s="58" t="e">
        <f>VLOOKUP(H47,'Tehdit ve Açıklık'!#REF!,4,0)</f>
        <v>#REF!</v>
      </c>
      <c r="X47" s="61" t="s">
        <v>321</v>
      </c>
      <c r="Y47" s="60" t="s">
        <v>291</v>
      </c>
      <c r="Z47" s="69"/>
      <c r="AA47" s="69"/>
      <c r="AB47" s="69"/>
      <c r="AC47" s="69"/>
      <c r="AD47" s="69"/>
      <c r="AE47" s="69"/>
      <c r="AF47" s="69"/>
      <c r="AG47" s="69"/>
      <c r="AH47" s="61"/>
      <c r="AI47" s="54"/>
      <c r="AJ47" s="54"/>
      <c r="AK47" s="54"/>
      <c r="AL47" s="63"/>
    </row>
    <row r="48" spans="1:38" s="62" customFormat="1" ht="24.95" customHeight="1" x14ac:dyDescent="0.2">
      <c r="A48" s="519"/>
      <c r="B48" s="50">
        <v>3</v>
      </c>
      <c r="C48" s="50">
        <v>5</v>
      </c>
      <c r="D48" s="50">
        <v>5</v>
      </c>
      <c r="E48" s="51">
        <f t="shared" si="5"/>
        <v>4.333333333333333</v>
      </c>
      <c r="F48" s="176" t="s">
        <v>314</v>
      </c>
      <c r="G48" s="53" t="e">
        <f>VLOOKUP(H48,'Tehdit ve Açıklık'!#REF!,2,0)</f>
        <v>#REF!</v>
      </c>
      <c r="H48" s="54" t="s">
        <v>136</v>
      </c>
      <c r="I48" s="55" t="e">
        <f>VLOOKUP(H48,'Tehdit ve Açıklık'!#REF!,3,0)</f>
        <v>#REF!</v>
      </c>
      <c r="J48" s="52">
        <v>3</v>
      </c>
      <c r="K48" s="52">
        <v>3</v>
      </c>
      <c r="L48" s="52">
        <v>5</v>
      </c>
      <c r="M48" s="51">
        <f t="shared" si="6"/>
        <v>3.6666666666666665</v>
      </c>
      <c r="N48" s="52">
        <v>3</v>
      </c>
      <c r="O48" s="52">
        <v>3</v>
      </c>
      <c r="P48" s="52">
        <v>5</v>
      </c>
      <c r="Q48" s="53">
        <f t="shared" si="7"/>
        <v>3.6666666666666665</v>
      </c>
      <c r="R48" s="177">
        <f t="shared" si="4"/>
        <v>58.259259259259252</v>
      </c>
      <c r="S48" s="55" t="e">
        <f t="shared" si="8"/>
        <v>#NAME?</v>
      </c>
      <c r="T48" s="52" t="s">
        <v>211</v>
      </c>
      <c r="U48" s="57">
        <v>41948</v>
      </c>
      <c r="V48" s="57" t="s">
        <v>217</v>
      </c>
      <c r="W48" s="58" t="e">
        <f>VLOOKUP(H48,'Tehdit ve Açıklık'!#REF!,4,0)</f>
        <v>#REF!</v>
      </c>
      <c r="X48" s="61" t="s">
        <v>323</v>
      </c>
      <c r="Y48" s="60" t="s">
        <v>789</v>
      </c>
      <c r="AH48" s="61"/>
      <c r="AI48" s="54" t="s">
        <v>790</v>
      </c>
      <c r="AJ48" s="54" t="s">
        <v>784</v>
      </c>
      <c r="AK48" s="292">
        <v>42319</v>
      </c>
      <c r="AL48" s="63" t="s">
        <v>783</v>
      </c>
    </row>
    <row r="49" spans="1:38" s="62" customFormat="1" ht="24.95" customHeight="1" x14ac:dyDescent="0.2">
      <c r="A49" s="519"/>
      <c r="B49" s="50">
        <v>3</v>
      </c>
      <c r="C49" s="50">
        <v>5</v>
      </c>
      <c r="D49" s="50">
        <v>5</v>
      </c>
      <c r="E49" s="51">
        <f t="shared" si="5"/>
        <v>4.333333333333333</v>
      </c>
      <c r="F49" s="176" t="s">
        <v>316</v>
      </c>
      <c r="G49" s="53" t="e">
        <f>VLOOKUP(H49,'Tehdit ve Açıklık'!#REF!,2,0)</f>
        <v>#REF!</v>
      </c>
      <c r="H49" s="54" t="s">
        <v>107</v>
      </c>
      <c r="I49" s="55" t="e">
        <f>VLOOKUP(H49,'Tehdit ve Açıklık'!#REF!,3,0)</f>
        <v>#REF!</v>
      </c>
      <c r="J49" s="52">
        <v>1</v>
      </c>
      <c r="K49" s="52">
        <v>2</v>
      </c>
      <c r="L49" s="52">
        <v>3</v>
      </c>
      <c r="M49" s="51">
        <f t="shared" si="6"/>
        <v>2</v>
      </c>
      <c r="N49" s="52">
        <v>1</v>
      </c>
      <c r="O49" s="52">
        <v>2</v>
      </c>
      <c r="P49" s="52">
        <v>3</v>
      </c>
      <c r="Q49" s="53">
        <f t="shared" si="7"/>
        <v>2</v>
      </c>
      <c r="R49" s="177">
        <f t="shared" si="4"/>
        <v>17.333333333333332</v>
      </c>
      <c r="S49" s="55" t="e">
        <f t="shared" si="8"/>
        <v>#NAME?</v>
      </c>
      <c r="T49" s="52" t="s">
        <v>216</v>
      </c>
      <c r="U49" s="57">
        <v>41948</v>
      </c>
      <c r="V49" s="57" t="s">
        <v>217</v>
      </c>
      <c r="W49" s="58" t="e">
        <f>VLOOKUP(H49,'Tehdit ve Açıklık'!#REF!,4,0)</f>
        <v>#REF!</v>
      </c>
      <c r="X49" s="61" t="s">
        <v>364</v>
      </c>
      <c r="Y49" s="60" t="s">
        <v>291</v>
      </c>
      <c r="AH49" s="61"/>
      <c r="AI49" s="54"/>
      <c r="AJ49" s="54"/>
      <c r="AK49" s="54"/>
      <c r="AL49" s="63"/>
    </row>
    <row r="50" spans="1:38" s="62" customFormat="1" ht="24.95" customHeight="1" x14ac:dyDescent="0.2">
      <c r="A50" s="519"/>
      <c r="B50" s="50">
        <v>3</v>
      </c>
      <c r="C50" s="50">
        <v>5</v>
      </c>
      <c r="D50" s="50">
        <v>5</v>
      </c>
      <c r="E50" s="51">
        <f t="shared" si="5"/>
        <v>4.333333333333333</v>
      </c>
      <c r="F50" s="176" t="s">
        <v>522</v>
      </c>
      <c r="G50" s="53" t="e">
        <f>VLOOKUP(H50,'Tehdit ve Açıklık'!#REF!,2,0)</f>
        <v>#REF!</v>
      </c>
      <c r="H50" s="54" t="s">
        <v>149</v>
      </c>
      <c r="I50" s="55" t="e">
        <f>VLOOKUP(H50,'Tehdit ve Açıklık'!#REF!,3,0)</f>
        <v>#REF!</v>
      </c>
      <c r="J50" s="52">
        <v>1</v>
      </c>
      <c r="K50" s="52">
        <v>2</v>
      </c>
      <c r="L50" s="52">
        <v>3</v>
      </c>
      <c r="M50" s="51">
        <f t="shared" si="6"/>
        <v>2</v>
      </c>
      <c r="N50" s="52">
        <v>1</v>
      </c>
      <c r="O50" s="52">
        <v>2</v>
      </c>
      <c r="P50" s="52">
        <v>3</v>
      </c>
      <c r="Q50" s="53">
        <f t="shared" si="7"/>
        <v>2</v>
      </c>
      <c r="R50" s="177">
        <f t="shared" si="4"/>
        <v>17.333333333333332</v>
      </c>
      <c r="S50" s="55" t="e">
        <f t="shared" si="8"/>
        <v>#NAME?</v>
      </c>
      <c r="T50" s="52" t="s">
        <v>216</v>
      </c>
      <c r="U50" s="57">
        <v>41948</v>
      </c>
      <c r="V50" s="57" t="s">
        <v>217</v>
      </c>
      <c r="W50" s="58" t="e">
        <f>VLOOKUP(H50,'Tehdit ve Açıklık'!#REF!,4,0)</f>
        <v>#REF!</v>
      </c>
      <c r="X50" s="59" t="s">
        <v>313</v>
      </c>
      <c r="Y50" s="60" t="s">
        <v>291</v>
      </c>
      <c r="AH50" s="61"/>
      <c r="AI50" s="54"/>
      <c r="AJ50" s="54"/>
      <c r="AK50" s="54"/>
      <c r="AL50" s="63"/>
    </row>
    <row r="51" spans="1:38" s="62" customFormat="1" ht="24.95" customHeight="1" x14ac:dyDescent="0.2">
      <c r="A51" s="519"/>
      <c r="B51" s="50">
        <v>3</v>
      </c>
      <c r="C51" s="50">
        <v>5</v>
      </c>
      <c r="D51" s="50">
        <v>5</v>
      </c>
      <c r="E51" s="51">
        <f t="shared" si="5"/>
        <v>4.333333333333333</v>
      </c>
      <c r="F51" s="176" t="s">
        <v>523</v>
      </c>
      <c r="G51" s="53" t="e">
        <f>VLOOKUP(H51,'Tehdit ve Açıklık'!#REF!,2,0)</f>
        <v>#REF!</v>
      </c>
      <c r="H51" s="54" t="s">
        <v>155</v>
      </c>
      <c r="I51" s="55" t="e">
        <f>VLOOKUP(H51,'Tehdit ve Açıklık'!#REF!,3,0)</f>
        <v>#REF!</v>
      </c>
      <c r="J51" s="52">
        <v>1</v>
      </c>
      <c r="K51" s="52">
        <v>2</v>
      </c>
      <c r="L51" s="52">
        <v>3</v>
      </c>
      <c r="M51" s="51">
        <f t="shared" si="6"/>
        <v>2</v>
      </c>
      <c r="N51" s="52">
        <v>1</v>
      </c>
      <c r="O51" s="52">
        <v>2</v>
      </c>
      <c r="P51" s="52">
        <v>3</v>
      </c>
      <c r="Q51" s="53">
        <f t="shared" si="7"/>
        <v>2</v>
      </c>
      <c r="R51" s="177">
        <f t="shared" si="4"/>
        <v>17.333333333333332</v>
      </c>
      <c r="S51" s="55" t="e">
        <f t="shared" si="8"/>
        <v>#NAME?</v>
      </c>
      <c r="T51" s="52" t="s">
        <v>216</v>
      </c>
      <c r="U51" s="57">
        <v>41948</v>
      </c>
      <c r="V51" s="57" t="s">
        <v>217</v>
      </c>
      <c r="W51" s="58" t="e">
        <f>VLOOKUP(H51,'Tehdit ve Açıklık'!#REF!,4,0)</f>
        <v>#REF!</v>
      </c>
      <c r="X51" s="67" t="s">
        <v>358</v>
      </c>
      <c r="Y51" s="60" t="s">
        <v>291</v>
      </c>
      <c r="Z51" s="69"/>
      <c r="AA51" s="69"/>
      <c r="AB51" s="69"/>
      <c r="AC51" s="69"/>
      <c r="AD51" s="69"/>
      <c r="AE51" s="69"/>
      <c r="AF51" s="69"/>
      <c r="AG51" s="69"/>
      <c r="AH51" s="61"/>
      <c r="AI51" s="54"/>
      <c r="AJ51" s="54"/>
      <c r="AK51" s="54"/>
      <c r="AL51" s="63"/>
    </row>
    <row r="52" spans="1:38" s="62" customFormat="1" ht="24.95" customHeight="1" x14ac:dyDescent="0.2">
      <c r="A52" s="519"/>
      <c r="B52" s="50">
        <v>3</v>
      </c>
      <c r="C52" s="50">
        <v>5</v>
      </c>
      <c r="D52" s="50">
        <v>5</v>
      </c>
      <c r="E52" s="51">
        <f t="shared" si="5"/>
        <v>4.333333333333333</v>
      </c>
      <c r="F52" s="176" t="s">
        <v>524</v>
      </c>
      <c r="G52" s="53" t="e">
        <f>VLOOKUP(H52,'Tehdit ve Açıklık'!#REF!,2,0)</f>
        <v>#REF!</v>
      </c>
      <c r="H52" s="54" t="s">
        <v>125</v>
      </c>
      <c r="I52" s="55" t="e">
        <f>VLOOKUP(H52,'Tehdit ve Açıklık'!#REF!,3,0)</f>
        <v>#REF!</v>
      </c>
      <c r="J52" s="52">
        <v>1</v>
      </c>
      <c r="K52" s="52">
        <v>2</v>
      </c>
      <c r="L52" s="52">
        <v>3</v>
      </c>
      <c r="M52" s="51">
        <f t="shared" si="6"/>
        <v>2</v>
      </c>
      <c r="N52" s="52">
        <v>1</v>
      </c>
      <c r="O52" s="52">
        <v>2</v>
      </c>
      <c r="P52" s="52">
        <v>3</v>
      </c>
      <c r="Q52" s="53">
        <f t="shared" si="7"/>
        <v>2</v>
      </c>
      <c r="R52" s="177">
        <f t="shared" si="4"/>
        <v>17.333333333333332</v>
      </c>
      <c r="S52" s="55" t="e">
        <f t="shared" si="8"/>
        <v>#NAME?</v>
      </c>
      <c r="T52" s="52" t="s">
        <v>216</v>
      </c>
      <c r="U52" s="57">
        <v>41948</v>
      </c>
      <c r="V52" s="57" t="s">
        <v>217</v>
      </c>
      <c r="W52" s="58" t="e">
        <f>VLOOKUP(H52,'Tehdit ve Açıklık'!#REF!,4,0)</f>
        <v>#REF!</v>
      </c>
      <c r="X52" s="61" t="s">
        <v>325</v>
      </c>
      <c r="Y52" s="60" t="s">
        <v>291</v>
      </c>
      <c r="AH52" s="61"/>
      <c r="AI52" s="54"/>
      <c r="AJ52" s="54"/>
      <c r="AK52" s="54"/>
      <c r="AL52" s="63"/>
    </row>
    <row r="53" spans="1:38" s="62" customFormat="1" ht="24.95" customHeight="1" x14ac:dyDescent="0.2">
      <c r="A53" s="527" t="s">
        <v>233</v>
      </c>
      <c r="B53" s="182">
        <v>4</v>
      </c>
      <c r="C53" s="182">
        <v>4</v>
      </c>
      <c r="D53" s="182">
        <v>4</v>
      </c>
      <c r="E53" s="183">
        <f t="shared" si="3"/>
        <v>4</v>
      </c>
      <c r="F53" s="184" t="s">
        <v>525</v>
      </c>
      <c r="G53" s="185" t="e">
        <f>VLOOKUP(H53,'Tehdit ve Açıklık'!#REF!,2,0)</f>
        <v>#REF!</v>
      </c>
      <c r="H53" s="186" t="s">
        <v>118</v>
      </c>
      <c r="I53" s="187" t="e">
        <f>VLOOKUP(H53,'Tehdit ve Açıklık'!#REF!,3,0)</f>
        <v>#REF!</v>
      </c>
      <c r="J53" s="188">
        <v>2</v>
      </c>
      <c r="K53" s="188">
        <v>2</v>
      </c>
      <c r="L53" s="188">
        <v>2</v>
      </c>
      <c r="M53" s="183">
        <f t="shared" si="0"/>
        <v>2</v>
      </c>
      <c r="N53" s="188">
        <v>3</v>
      </c>
      <c r="O53" s="188">
        <v>2</v>
      </c>
      <c r="P53" s="188">
        <v>2</v>
      </c>
      <c r="Q53" s="185">
        <f t="shared" si="1"/>
        <v>2.3333333333333335</v>
      </c>
      <c r="R53" s="189">
        <f t="shared" si="4"/>
        <v>18.666666666666668</v>
      </c>
      <c r="S53" s="187" t="e">
        <f t="shared" si="2"/>
        <v>#NAME?</v>
      </c>
      <c r="T53" s="188" t="s">
        <v>216</v>
      </c>
      <c r="U53" s="190">
        <v>41948</v>
      </c>
      <c r="V53" s="190" t="s">
        <v>217</v>
      </c>
      <c r="W53" s="191" t="e">
        <f>VLOOKUP(H53,'Tehdit ve Açıklık'!#REF!,4,0)</f>
        <v>#REF!</v>
      </c>
      <c r="X53" s="192" t="s">
        <v>652</v>
      </c>
      <c r="Y53" s="193" t="s">
        <v>291</v>
      </c>
      <c r="Z53" s="194"/>
      <c r="AA53" s="194"/>
      <c r="AB53" s="194"/>
      <c r="AC53" s="194"/>
      <c r="AD53" s="194"/>
      <c r="AE53" s="194"/>
      <c r="AF53" s="194"/>
      <c r="AG53" s="194"/>
      <c r="AH53" s="192"/>
      <c r="AI53" s="186"/>
      <c r="AJ53" s="186"/>
      <c r="AK53" s="186"/>
      <c r="AL53" s="195"/>
    </row>
    <row r="54" spans="1:38" s="62" customFormat="1" ht="24.95" customHeight="1" x14ac:dyDescent="0.2">
      <c r="A54" s="527"/>
      <c r="B54" s="182">
        <v>4</v>
      </c>
      <c r="C54" s="182">
        <v>4</v>
      </c>
      <c r="D54" s="182">
        <v>4</v>
      </c>
      <c r="E54" s="183">
        <f t="shared" si="3"/>
        <v>4</v>
      </c>
      <c r="F54" s="184" t="s">
        <v>526</v>
      </c>
      <c r="G54" s="185" t="e">
        <f>VLOOKUP(H54,'Tehdit ve Açıklık'!#REF!,2,0)</f>
        <v>#REF!</v>
      </c>
      <c r="H54" s="186" t="s">
        <v>123</v>
      </c>
      <c r="I54" s="187" t="e">
        <f>VLOOKUP(H54,'Tehdit ve Açıklık'!#REF!,3,0)</f>
        <v>#REF!</v>
      </c>
      <c r="J54" s="188">
        <v>2</v>
      </c>
      <c r="K54" s="188">
        <v>2</v>
      </c>
      <c r="L54" s="188">
        <v>2</v>
      </c>
      <c r="M54" s="183">
        <f t="shared" si="0"/>
        <v>2</v>
      </c>
      <c r="N54" s="188">
        <v>3</v>
      </c>
      <c r="O54" s="188">
        <v>2</v>
      </c>
      <c r="P54" s="188">
        <v>2</v>
      </c>
      <c r="Q54" s="185">
        <f t="shared" si="1"/>
        <v>2.3333333333333335</v>
      </c>
      <c r="R54" s="189">
        <f t="shared" si="4"/>
        <v>18.666666666666668</v>
      </c>
      <c r="S54" s="187" t="e">
        <f t="shared" si="2"/>
        <v>#NAME?</v>
      </c>
      <c r="T54" s="188" t="s">
        <v>216</v>
      </c>
      <c r="U54" s="190">
        <v>41948</v>
      </c>
      <c r="V54" s="190" t="s">
        <v>217</v>
      </c>
      <c r="W54" s="191" t="e">
        <f>VLOOKUP(H54,'Tehdit ve Açıklık'!#REF!,4,0)</f>
        <v>#REF!</v>
      </c>
      <c r="X54" s="192" t="s">
        <v>321</v>
      </c>
      <c r="Y54" s="193" t="s">
        <v>291</v>
      </c>
      <c r="Z54" s="196"/>
      <c r="AA54" s="196"/>
      <c r="AB54" s="196"/>
      <c r="AC54" s="196"/>
      <c r="AD54" s="196"/>
      <c r="AE54" s="196"/>
      <c r="AF54" s="196"/>
      <c r="AG54" s="196"/>
      <c r="AH54" s="192"/>
      <c r="AI54" s="186"/>
      <c r="AJ54" s="186"/>
      <c r="AK54" s="186"/>
      <c r="AL54" s="195"/>
    </row>
    <row r="55" spans="1:38" s="62" customFormat="1" ht="24.95" customHeight="1" x14ac:dyDescent="0.2">
      <c r="A55" s="527"/>
      <c r="B55" s="182">
        <v>4</v>
      </c>
      <c r="C55" s="182">
        <v>4</v>
      </c>
      <c r="D55" s="182">
        <v>4</v>
      </c>
      <c r="E55" s="183">
        <f t="shared" si="3"/>
        <v>4</v>
      </c>
      <c r="F55" s="184" t="s">
        <v>527</v>
      </c>
      <c r="G55" s="185" t="e">
        <f>VLOOKUP(H55,'Tehdit ve Açıklık'!#REF!,2,0)</f>
        <v>#REF!</v>
      </c>
      <c r="H55" s="186" t="s">
        <v>126</v>
      </c>
      <c r="I55" s="187" t="e">
        <f>VLOOKUP(H55,'Tehdit ve Açıklık'!#REF!,3,0)</f>
        <v>#REF!</v>
      </c>
      <c r="J55" s="188">
        <v>4</v>
      </c>
      <c r="K55" s="188">
        <v>4</v>
      </c>
      <c r="L55" s="188">
        <v>4</v>
      </c>
      <c r="M55" s="183">
        <f t="shared" si="0"/>
        <v>4</v>
      </c>
      <c r="N55" s="188">
        <v>3</v>
      </c>
      <c r="O55" s="188">
        <v>2</v>
      </c>
      <c r="P55" s="188">
        <v>2</v>
      </c>
      <c r="Q55" s="185">
        <f t="shared" si="1"/>
        <v>2.3333333333333335</v>
      </c>
      <c r="R55" s="189">
        <f t="shared" si="4"/>
        <v>37.333333333333336</v>
      </c>
      <c r="S55" s="187" t="e">
        <f t="shared" si="2"/>
        <v>#NAME?</v>
      </c>
      <c r="T55" s="188" t="s">
        <v>211</v>
      </c>
      <c r="U55" s="190">
        <v>41948</v>
      </c>
      <c r="V55" s="190" t="s">
        <v>217</v>
      </c>
      <c r="W55" s="191" t="e">
        <f>VLOOKUP(H55,'Tehdit ve Açıklık'!#REF!,4,0)</f>
        <v>#REF!</v>
      </c>
      <c r="X55" s="197" t="s">
        <v>322</v>
      </c>
      <c r="Y55" s="193" t="s">
        <v>776</v>
      </c>
      <c r="Z55" s="196"/>
      <c r="AA55" s="196"/>
      <c r="AB55" s="196"/>
      <c r="AC55" s="196"/>
      <c r="AD55" s="196"/>
      <c r="AE55" s="196"/>
      <c r="AF55" s="196"/>
      <c r="AG55" s="196"/>
      <c r="AH55" s="192"/>
      <c r="AI55" s="186" t="s">
        <v>777</v>
      </c>
      <c r="AJ55" s="186" t="s">
        <v>784</v>
      </c>
      <c r="AK55" s="209">
        <v>42319</v>
      </c>
      <c r="AL55" s="195" t="s">
        <v>782</v>
      </c>
    </row>
    <row r="56" spans="1:38" s="62" customFormat="1" ht="24.95" customHeight="1" x14ac:dyDescent="0.2">
      <c r="A56" s="527"/>
      <c r="B56" s="182">
        <v>4</v>
      </c>
      <c r="C56" s="182">
        <v>4</v>
      </c>
      <c r="D56" s="182">
        <v>4</v>
      </c>
      <c r="E56" s="183">
        <f t="shared" si="3"/>
        <v>4</v>
      </c>
      <c r="F56" s="184" t="s">
        <v>528</v>
      </c>
      <c r="G56" s="185" t="e">
        <f>VLOOKUP(H56,'Tehdit ve Açıklık'!#REF!,2,0)</f>
        <v>#REF!</v>
      </c>
      <c r="H56" s="186" t="s">
        <v>125</v>
      </c>
      <c r="I56" s="187" t="e">
        <f>VLOOKUP(H56,'Tehdit ve Açıklık'!#REF!,3,0)</f>
        <v>#REF!</v>
      </c>
      <c r="J56" s="188">
        <v>2</v>
      </c>
      <c r="K56" s="188">
        <v>2</v>
      </c>
      <c r="L56" s="188">
        <v>2</v>
      </c>
      <c r="M56" s="183">
        <f t="shared" si="0"/>
        <v>2</v>
      </c>
      <c r="N56" s="188">
        <v>3</v>
      </c>
      <c r="O56" s="188">
        <v>2</v>
      </c>
      <c r="P56" s="188">
        <v>2</v>
      </c>
      <c r="Q56" s="185">
        <f t="shared" si="1"/>
        <v>2.3333333333333335</v>
      </c>
      <c r="R56" s="189">
        <f t="shared" si="4"/>
        <v>18.666666666666668</v>
      </c>
      <c r="S56" s="187" t="e">
        <f t="shared" si="2"/>
        <v>#NAME?</v>
      </c>
      <c r="T56" s="188" t="s">
        <v>216</v>
      </c>
      <c r="U56" s="190">
        <v>41948</v>
      </c>
      <c r="V56" s="190" t="s">
        <v>217</v>
      </c>
      <c r="W56" s="191" t="e">
        <f>VLOOKUP(H56,'Tehdit ve Açıklık'!#REF!,4,0)</f>
        <v>#REF!</v>
      </c>
      <c r="X56" s="192" t="s">
        <v>325</v>
      </c>
      <c r="Y56" s="193" t="s">
        <v>291</v>
      </c>
      <c r="Z56" s="196"/>
      <c r="AA56" s="196"/>
      <c r="AB56" s="196"/>
      <c r="AC56" s="196"/>
      <c r="AD56" s="196"/>
      <c r="AE56" s="196"/>
      <c r="AF56" s="196"/>
      <c r="AG56" s="196"/>
      <c r="AH56" s="192"/>
      <c r="AI56" s="186"/>
      <c r="AJ56" s="186"/>
      <c r="AK56" s="186"/>
      <c r="AL56" s="195"/>
    </row>
    <row r="57" spans="1:38" s="62" customFormat="1" ht="24.95" customHeight="1" x14ac:dyDescent="0.2">
      <c r="A57" s="527"/>
      <c r="B57" s="182">
        <v>4</v>
      </c>
      <c r="C57" s="182">
        <v>4</v>
      </c>
      <c r="D57" s="182">
        <v>4</v>
      </c>
      <c r="E57" s="183">
        <f t="shared" si="3"/>
        <v>4</v>
      </c>
      <c r="F57" s="184" t="s">
        <v>529</v>
      </c>
      <c r="G57" s="185" t="e">
        <f>VLOOKUP(H57,'Tehdit ve Açıklık'!#REF!,2,0)</f>
        <v>#REF!</v>
      </c>
      <c r="H57" s="186" t="s">
        <v>136</v>
      </c>
      <c r="I57" s="187" t="e">
        <f>VLOOKUP(H57,'Tehdit ve Açıklık'!#REF!,3,0)</f>
        <v>#REF!</v>
      </c>
      <c r="J57" s="188">
        <v>2</v>
      </c>
      <c r="K57" s="188">
        <v>2</v>
      </c>
      <c r="L57" s="188">
        <v>2</v>
      </c>
      <c r="M57" s="183">
        <f t="shared" si="0"/>
        <v>2</v>
      </c>
      <c r="N57" s="188">
        <v>3</v>
      </c>
      <c r="O57" s="188">
        <v>2</v>
      </c>
      <c r="P57" s="188">
        <v>2</v>
      </c>
      <c r="Q57" s="185">
        <f t="shared" si="1"/>
        <v>2.3333333333333335</v>
      </c>
      <c r="R57" s="189">
        <f t="shared" si="4"/>
        <v>18.666666666666668</v>
      </c>
      <c r="S57" s="187" t="e">
        <f t="shared" si="2"/>
        <v>#NAME?</v>
      </c>
      <c r="T57" s="188" t="s">
        <v>216</v>
      </c>
      <c r="U57" s="190">
        <v>41948</v>
      </c>
      <c r="V57" s="190" t="s">
        <v>217</v>
      </c>
      <c r="W57" s="191" t="e">
        <f>VLOOKUP(H57,'Tehdit ve Açıklık'!#REF!,4,0)</f>
        <v>#REF!</v>
      </c>
      <c r="X57" s="192" t="s">
        <v>323</v>
      </c>
      <c r="Y57" s="193" t="s">
        <v>291</v>
      </c>
      <c r="Z57" s="198"/>
      <c r="AA57" s="198"/>
      <c r="AB57" s="198"/>
      <c r="AC57" s="198"/>
      <c r="AD57" s="198"/>
      <c r="AE57" s="198"/>
      <c r="AF57" s="198"/>
      <c r="AG57" s="198"/>
      <c r="AH57" s="199"/>
      <c r="AI57" s="200"/>
      <c r="AJ57" s="200"/>
      <c r="AK57" s="201"/>
      <c r="AL57" s="202"/>
    </row>
    <row r="58" spans="1:38" s="62" customFormat="1" ht="24.95" customHeight="1" x14ac:dyDescent="0.2">
      <c r="A58" s="527"/>
      <c r="B58" s="182">
        <v>4</v>
      </c>
      <c r="C58" s="182">
        <v>4</v>
      </c>
      <c r="D58" s="182">
        <v>4</v>
      </c>
      <c r="E58" s="183">
        <f t="shared" si="3"/>
        <v>4</v>
      </c>
      <c r="F58" s="184" t="s">
        <v>530</v>
      </c>
      <c r="G58" s="185" t="e">
        <f>VLOOKUP(H58,'Tehdit ve Açıklık'!#REF!,2,0)</f>
        <v>#REF!</v>
      </c>
      <c r="H58" s="186" t="s">
        <v>134</v>
      </c>
      <c r="I58" s="187" t="e">
        <f>VLOOKUP(H58,'Tehdit ve Açıklık'!#REF!,3,0)</f>
        <v>#REF!</v>
      </c>
      <c r="J58" s="188">
        <v>2</v>
      </c>
      <c r="K58" s="188">
        <v>2</v>
      </c>
      <c r="L58" s="188">
        <v>2</v>
      </c>
      <c r="M58" s="183">
        <f t="shared" si="0"/>
        <v>2</v>
      </c>
      <c r="N58" s="188">
        <v>3</v>
      </c>
      <c r="O58" s="188">
        <v>2</v>
      </c>
      <c r="P58" s="188">
        <v>2</v>
      </c>
      <c r="Q58" s="185">
        <f t="shared" si="1"/>
        <v>2.3333333333333335</v>
      </c>
      <c r="R58" s="189">
        <f t="shared" si="4"/>
        <v>18.666666666666668</v>
      </c>
      <c r="S58" s="187" t="e">
        <f t="shared" si="2"/>
        <v>#NAME?</v>
      </c>
      <c r="T58" s="188" t="s">
        <v>216</v>
      </c>
      <c r="U58" s="190">
        <v>41948</v>
      </c>
      <c r="V58" s="190" t="s">
        <v>217</v>
      </c>
      <c r="W58" s="191" t="e">
        <f>VLOOKUP(H58,'Tehdit ve Açıklık'!#REF!,4,0)</f>
        <v>#REF!</v>
      </c>
      <c r="X58" s="197" t="s">
        <v>329</v>
      </c>
      <c r="Y58" s="193" t="s">
        <v>291</v>
      </c>
      <c r="Z58" s="196"/>
      <c r="AA58" s="196"/>
      <c r="AB58" s="196"/>
      <c r="AC58" s="196"/>
      <c r="AD58" s="196"/>
      <c r="AE58" s="196"/>
      <c r="AF58" s="196"/>
      <c r="AG58" s="196"/>
      <c r="AH58" s="192"/>
      <c r="AI58" s="186"/>
      <c r="AJ58" s="186"/>
      <c r="AK58" s="186"/>
      <c r="AL58" s="195"/>
    </row>
    <row r="59" spans="1:38" s="62" customFormat="1" ht="24.95" customHeight="1" x14ac:dyDescent="0.2">
      <c r="A59" s="527"/>
      <c r="B59" s="182">
        <v>4</v>
      </c>
      <c r="C59" s="182">
        <v>4</v>
      </c>
      <c r="D59" s="182">
        <v>4</v>
      </c>
      <c r="E59" s="183">
        <f t="shared" si="3"/>
        <v>4</v>
      </c>
      <c r="F59" s="184" t="s">
        <v>531</v>
      </c>
      <c r="G59" s="185" t="e">
        <f>VLOOKUP(H59,'Tehdit ve Açıklık'!#REF!,2,0)</f>
        <v>#REF!</v>
      </c>
      <c r="H59" s="186" t="s">
        <v>140</v>
      </c>
      <c r="I59" s="187" t="e">
        <f>VLOOKUP(H59,'Tehdit ve Açıklık'!#REF!,3,0)</f>
        <v>#REF!</v>
      </c>
      <c r="J59" s="188">
        <v>2</v>
      </c>
      <c r="K59" s="188">
        <v>2</v>
      </c>
      <c r="L59" s="188">
        <v>2</v>
      </c>
      <c r="M59" s="183">
        <f t="shared" si="0"/>
        <v>2</v>
      </c>
      <c r="N59" s="188">
        <v>3</v>
      </c>
      <c r="O59" s="188">
        <v>2</v>
      </c>
      <c r="P59" s="188">
        <v>2</v>
      </c>
      <c r="Q59" s="185">
        <f t="shared" si="1"/>
        <v>2.3333333333333335</v>
      </c>
      <c r="R59" s="189">
        <f t="shared" si="4"/>
        <v>18.666666666666668</v>
      </c>
      <c r="S59" s="187" t="e">
        <f t="shared" si="2"/>
        <v>#NAME?</v>
      </c>
      <c r="T59" s="188" t="s">
        <v>216</v>
      </c>
      <c r="U59" s="190">
        <v>41948</v>
      </c>
      <c r="V59" s="190" t="s">
        <v>217</v>
      </c>
      <c r="W59" s="191" t="e">
        <f>VLOOKUP(H59,'Tehdit ve Açıklık'!#REF!,4,0)</f>
        <v>#REF!</v>
      </c>
      <c r="X59" s="192" t="s">
        <v>353</v>
      </c>
      <c r="Y59" s="193" t="s">
        <v>291</v>
      </c>
      <c r="Z59" s="196"/>
      <c r="AA59" s="196"/>
      <c r="AB59" s="196"/>
      <c r="AC59" s="196"/>
      <c r="AD59" s="196"/>
      <c r="AE59" s="196"/>
      <c r="AF59" s="196"/>
      <c r="AG59" s="196"/>
      <c r="AH59" s="192"/>
      <c r="AI59" s="186"/>
      <c r="AJ59" s="186"/>
      <c r="AK59" s="186"/>
      <c r="AL59" s="195"/>
    </row>
    <row r="60" spans="1:38" s="62" customFormat="1" ht="24.95" customHeight="1" x14ac:dyDescent="0.2">
      <c r="A60" s="527"/>
      <c r="B60" s="182">
        <v>4</v>
      </c>
      <c r="C60" s="182">
        <v>4</v>
      </c>
      <c r="D60" s="182">
        <v>4</v>
      </c>
      <c r="E60" s="183">
        <f t="shared" si="3"/>
        <v>4</v>
      </c>
      <c r="F60" s="184" t="s">
        <v>532</v>
      </c>
      <c r="G60" s="185" t="e">
        <f>VLOOKUP(H60,'Tehdit ve Açıklık'!#REF!,2,0)</f>
        <v>#REF!</v>
      </c>
      <c r="H60" s="186" t="s">
        <v>150</v>
      </c>
      <c r="I60" s="187" t="e">
        <f>VLOOKUP(H60,'Tehdit ve Açıklık'!#REF!,3,0)</f>
        <v>#REF!</v>
      </c>
      <c r="J60" s="188">
        <v>2</v>
      </c>
      <c r="K60" s="188">
        <v>2</v>
      </c>
      <c r="L60" s="188">
        <v>2</v>
      </c>
      <c r="M60" s="183">
        <f t="shared" si="0"/>
        <v>2</v>
      </c>
      <c r="N60" s="188">
        <v>3</v>
      </c>
      <c r="O60" s="188">
        <v>2</v>
      </c>
      <c r="P60" s="188">
        <v>2</v>
      </c>
      <c r="Q60" s="185">
        <f t="shared" si="1"/>
        <v>2.3333333333333335</v>
      </c>
      <c r="R60" s="189">
        <f t="shared" si="4"/>
        <v>18.666666666666668</v>
      </c>
      <c r="S60" s="187" t="e">
        <f t="shared" si="2"/>
        <v>#NAME?</v>
      </c>
      <c r="T60" s="188" t="s">
        <v>216</v>
      </c>
      <c r="U60" s="190">
        <v>41948</v>
      </c>
      <c r="V60" s="190" t="s">
        <v>217</v>
      </c>
      <c r="W60" s="191" t="e">
        <f>VLOOKUP(H60,'Tehdit ve Açıklık'!#REF!,4,0)</f>
        <v>#REF!</v>
      </c>
      <c r="X60" s="192" t="s">
        <v>379</v>
      </c>
      <c r="Y60" s="193" t="s">
        <v>291</v>
      </c>
      <c r="Z60" s="198"/>
      <c r="AA60" s="198"/>
      <c r="AB60" s="198"/>
      <c r="AC60" s="198"/>
      <c r="AD60" s="198"/>
      <c r="AE60" s="198"/>
      <c r="AF60" s="198"/>
      <c r="AG60" s="198"/>
      <c r="AH60" s="199"/>
      <c r="AI60" s="200"/>
      <c r="AJ60" s="200"/>
      <c r="AK60" s="201"/>
      <c r="AL60" s="202"/>
    </row>
    <row r="61" spans="1:38" s="62" customFormat="1" ht="24.95" customHeight="1" x14ac:dyDescent="0.2">
      <c r="A61" s="527"/>
      <c r="B61" s="182">
        <v>4</v>
      </c>
      <c r="C61" s="182">
        <v>4</v>
      </c>
      <c r="D61" s="182">
        <v>4</v>
      </c>
      <c r="E61" s="183">
        <f t="shared" si="3"/>
        <v>4</v>
      </c>
      <c r="F61" s="184" t="s">
        <v>533</v>
      </c>
      <c r="G61" s="185" t="e">
        <f>VLOOKUP(H61,'Tehdit ve Açıklık'!#REF!,2,0)</f>
        <v>#REF!</v>
      </c>
      <c r="H61" s="186" t="s">
        <v>145</v>
      </c>
      <c r="I61" s="187" t="e">
        <f>VLOOKUP(H61,'Tehdit ve Açıklık'!#REF!,3,0)</f>
        <v>#REF!</v>
      </c>
      <c r="J61" s="188">
        <v>2</v>
      </c>
      <c r="K61" s="188">
        <v>2</v>
      </c>
      <c r="L61" s="188">
        <v>2</v>
      </c>
      <c r="M61" s="183">
        <f t="shared" si="0"/>
        <v>2</v>
      </c>
      <c r="N61" s="188">
        <v>3</v>
      </c>
      <c r="O61" s="188">
        <v>2</v>
      </c>
      <c r="P61" s="188">
        <v>2</v>
      </c>
      <c r="Q61" s="185">
        <f t="shared" si="1"/>
        <v>2.3333333333333335</v>
      </c>
      <c r="R61" s="189">
        <f t="shared" si="4"/>
        <v>18.666666666666668</v>
      </c>
      <c r="S61" s="187" t="e">
        <f t="shared" si="2"/>
        <v>#NAME?</v>
      </c>
      <c r="T61" s="188" t="s">
        <v>216</v>
      </c>
      <c r="U61" s="190">
        <v>41948</v>
      </c>
      <c r="V61" s="190" t="s">
        <v>217</v>
      </c>
      <c r="W61" s="191" t="e">
        <f>VLOOKUP(H61,'Tehdit ve Açıklık'!#REF!,4,0)</f>
        <v>#REF!</v>
      </c>
      <c r="X61" s="192" t="s">
        <v>321</v>
      </c>
      <c r="Y61" s="193" t="s">
        <v>291</v>
      </c>
      <c r="Z61" s="196"/>
      <c r="AA61" s="196"/>
      <c r="AB61" s="196"/>
      <c r="AC61" s="196"/>
      <c r="AD61" s="196"/>
      <c r="AE61" s="196"/>
      <c r="AF61" s="196"/>
      <c r="AG61" s="196"/>
      <c r="AH61" s="192"/>
      <c r="AI61" s="186"/>
      <c r="AJ61" s="186"/>
      <c r="AK61" s="186"/>
      <c r="AL61" s="195"/>
    </row>
    <row r="62" spans="1:38" s="62" customFormat="1" ht="24.95" customHeight="1" x14ac:dyDescent="0.2">
      <c r="A62" s="527"/>
      <c r="B62" s="182">
        <v>4</v>
      </c>
      <c r="C62" s="182">
        <v>4</v>
      </c>
      <c r="D62" s="182">
        <v>4</v>
      </c>
      <c r="E62" s="183">
        <f t="shared" si="3"/>
        <v>4</v>
      </c>
      <c r="F62" s="184" t="s">
        <v>534</v>
      </c>
      <c r="G62" s="185" t="e">
        <f>VLOOKUP(H62,'Tehdit ve Açıklık'!#REF!,2,0)</f>
        <v>#REF!</v>
      </c>
      <c r="H62" s="186" t="s">
        <v>155</v>
      </c>
      <c r="I62" s="187" t="e">
        <f>VLOOKUP(H62,'Tehdit ve Açıklık'!#REF!,3,0)</f>
        <v>#REF!</v>
      </c>
      <c r="J62" s="188">
        <v>2</v>
      </c>
      <c r="K62" s="188">
        <v>2</v>
      </c>
      <c r="L62" s="188">
        <v>2</v>
      </c>
      <c r="M62" s="183">
        <f t="shared" si="0"/>
        <v>2</v>
      </c>
      <c r="N62" s="188">
        <v>3</v>
      </c>
      <c r="O62" s="188">
        <v>2</v>
      </c>
      <c r="P62" s="188">
        <v>2</v>
      </c>
      <c r="Q62" s="185">
        <f t="shared" si="1"/>
        <v>2.3333333333333335</v>
      </c>
      <c r="R62" s="189">
        <f t="shared" si="4"/>
        <v>18.666666666666668</v>
      </c>
      <c r="S62" s="187" t="e">
        <f t="shared" si="2"/>
        <v>#NAME?</v>
      </c>
      <c r="T62" s="188" t="s">
        <v>216</v>
      </c>
      <c r="U62" s="190">
        <v>41948</v>
      </c>
      <c r="V62" s="190" t="s">
        <v>217</v>
      </c>
      <c r="W62" s="191" t="e">
        <f>VLOOKUP(H62,'Tehdit ve Açıklık'!#REF!,4,0)</f>
        <v>#REF!</v>
      </c>
      <c r="X62" s="203" t="s">
        <v>358</v>
      </c>
      <c r="Y62" s="193" t="s">
        <v>291</v>
      </c>
      <c r="Z62" s="196"/>
      <c r="AA62" s="196"/>
      <c r="AB62" s="196"/>
      <c r="AC62" s="196"/>
      <c r="AD62" s="196"/>
      <c r="AE62" s="196"/>
      <c r="AF62" s="196"/>
      <c r="AG62" s="196"/>
      <c r="AH62" s="192"/>
      <c r="AI62" s="186"/>
      <c r="AJ62" s="186"/>
      <c r="AK62" s="186"/>
      <c r="AL62" s="195"/>
    </row>
    <row r="63" spans="1:38" s="62" customFormat="1" ht="24.95" customHeight="1" x14ac:dyDescent="0.2">
      <c r="A63" s="527"/>
      <c r="B63" s="182">
        <v>4</v>
      </c>
      <c r="C63" s="182">
        <v>4</v>
      </c>
      <c r="D63" s="182">
        <v>4</v>
      </c>
      <c r="E63" s="183">
        <f t="shared" si="3"/>
        <v>4</v>
      </c>
      <c r="F63" s="184" t="s">
        <v>535</v>
      </c>
      <c r="G63" s="185" t="e">
        <f>VLOOKUP(H63,'Tehdit ve Açıklık'!#REF!,2,0)</f>
        <v>#REF!</v>
      </c>
      <c r="H63" s="186" t="s">
        <v>116</v>
      </c>
      <c r="I63" s="187" t="e">
        <f>VLOOKUP(H63,'Tehdit ve Açıklık'!#REF!,3,0)</f>
        <v>#REF!</v>
      </c>
      <c r="J63" s="188">
        <v>2</v>
      </c>
      <c r="K63" s="188">
        <v>2</v>
      </c>
      <c r="L63" s="188">
        <v>2</v>
      </c>
      <c r="M63" s="183">
        <f t="shared" si="0"/>
        <v>2</v>
      </c>
      <c r="N63" s="188">
        <v>3</v>
      </c>
      <c r="O63" s="188">
        <v>2</v>
      </c>
      <c r="P63" s="188">
        <v>2</v>
      </c>
      <c r="Q63" s="185">
        <f t="shared" si="1"/>
        <v>2.3333333333333335</v>
      </c>
      <c r="R63" s="189">
        <f t="shared" si="4"/>
        <v>18.666666666666668</v>
      </c>
      <c r="S63" s="187" t="e">
        <f t="shared" si="2"/>
        <v>#NAME?</v>
      </c>
      <c r="T63" s="188" t="s">
        <v>216</v>
      </c>
      <c r="U63" s="190">
        <v>41948</v>
      </c>
      <c r="V63" s="190" t="s">
        <v>217</v>
      </c>
      <c r="W63" s="191" t="e">
        <f>VLOOKUP(H63,'Tehdit ve Açıklık'!#REF!,4,0)</f>
        <v>#REF!</v>
      </c>
      <c r="X63" s="192" t="s">
        <v>334</v>
      </c>
      <c r="Y63" s="193" t="s">
        <v>291</v>
      </c>
      <c r="Z63" s="204"/>
      <c r="AA63" s="204"/>
      <c r="AB63" s="204"/>
      <c r="AC63" s="204"/>
      <c r="AD63" s="204"/>
      <c r="AE63" s="204"/>
      <c r="AF63" s="204"/>
      <c r="AG63" s="204"/>
      <c r="AH63" s="192"/>
      <c r="AI63" s="186"/>
      <c r="AJ63" s="186"/>
      <c r="AK63" s="186"/>
      <c r="AL63" s="195"/>
    </row>
    <row r="64" spans="1:38" s="62" customFormat="1" ht="24.95" customHeight="1" x14ac:dyDescent="0.2">
      <c r="A64" s="519" t="s">
        <v>644</v>
      </c>
      <c r="B64" s="50">
        <v>1</v>
      </c>
      <c r="C64" s="50">
        <v>2</v>
      </c>
      <c r="D64" s="50">
        <v>2</v>
      </c>
      <c r="E64" s="51">
        <f t="shared" si="3"/>
        <v>1.6666666666666667</v>
      </c>
      <c r="F64" s="176" t="s">
        <v>536</v>
      </c>
      <c r="G64" s="53" t="e">
        <f>VLOOKUP(H64,'Tehdit ve Açıklık'!#REF!,2,0)</f>
        <v>#REF!</v>
      </c>
      <c r="H64" s="54" t="s">
        <v>123</v>
      </c>
      <c r="I64" s="55" t="e">
        <f>VLOOKUP(H64,'Tehdit ve Açıklık'!#REF!,3,0)</f>
        <v>#REF!</v>
      </c>
      <c r="J64" s="52">
        <v>1</v>
      </c>
      <c r="K64" s="52">
        <v>2</v>
      </c>
      <c r="L64" s="52">
        <v>2</v>
      </c>
      <c r="M64" s="51">
        <f t="shared" si="0"/>
        <v>1.6666666666666667</v>
      </c>
      <c r="N64" s="52">
        <v>1</v>
      </c>
      <c r="O64" s="52">
        <v>3</v>
      </c>
      <c r="P64" s="52">
        <v>4</v>
      </c>
      <c r="Q64" s="53">
        <f t="shared" si="1"/>
        <v>2.6666666666666665</v>
      </c>
      <c r="R64" s="177">
        <f t="shared" si="4"/>
        <v>7.4074074074074083</v>
      </c>
      <c r="S64" s="55" t="e">
        <f t="shared" si="2"/>
        <v>#NAME?</v>
      </c>
      <c r="T64" s="52" t="s">
        <v>216</v>
      </c>
      <c r="U64" s="57">
        <v>41948</v>
      </c>
      <c r="V64" s="57" t="s">
        <v>217</v>
      </c>
      <c r="W64" s="58" t="e">
        <f>VLOOKUP(H64,'Tehdit ve Açıklık'!#REF!,4,0)</f>
        <v>#REF!</v>
      </c>
      <c r="X64" s="61" t="s">
        <v>317</v>
      </c>
      <c r="Y64" s="60" t="s">
        <v>291</v>
      </c>
      <c r="Z64" s="69"/>
      <c r="AA64" s="69"/>
      <c r="AB64" s="69"/>
      <c r="AC64" s="69"/>
      <c r="AD64" s="69"/>
      <c r="AE64" s="69"/>
      <c r="AF64" s="69"/>
      <c r="AG64" s="69"/>
      <c r="AH64" s="61"/>
      <c r="AI64" s="54"/>
      <c r="AJ64" s="54"/>
      <c r="AK64" s="54"/>
      <c r="AL64" s="63"/>
    </row>
    <row r="65" spans="1:38" s="62" customFormat="1" ht="24.95" customHeight="1" x14ac:dyDescent="0.2">
      <c r="A65" s="519"/>
      <c r="B65" s="50">
        <v>1</v>
      </c>
      <c r="C65" s="50">
        <v>2</v>
      </c>
      <c r="D65" s="50">
        <v>2</v>
      </c>
      <c r="E65" s="51">
        <f t="shared" si="3"/>
        <v>1.6666666666666667</v>
      </c>
      <c r="F65" s="176" t="s">
        <v>371</v>
      </c>
      <c r="G65" s="53" t="e">
        <f>VLOOKUP(H65,'Tehdit ve Açıklık'!#REF!,2,0)</f>
        <v>#REF!</v>
      </c>
      <c r="H65" s="54" t="s">
        <v>126</v>
      </c>
      <c r="I65" s="55" t="e">
        <f>VLOOKUP(H65,'Tehdit ve Açıklık'!#REF!,3,0)</f>
        <v>#REF!</v>
      </c>
      <c r="J65" s="52">
        <v>1</v>
      </c>
      <c r="K65" s="52">
        <v>2</v>
      </c>
      <c r="L65" s="52">
        <v>2</v>
      </c>
      <c r="M65" s="51">
        <f t="shared" si="0"/>
        <v>1.6666666666666667</v>
      </c>
      <c r="N65" s="52">
        <v>1</v>
      </c>
      <c r="O65" s="52">
        <v>3</v>
      </c>
      <c r="P65" s="52">
        <v>4</v>
      </c>
      <c r="Q65" s="53">
        <f t="shared" si="1"/>
        <v>2.6666666666666665</v>
      </c>
      <c r="R65" s="177">
        <f t="shared" si="4"/>
        <v>7.4074074074074083</v>
      </c>
      <c r="S65" s="55" t="e">
        <f t="shared" si="2"/>
        <v>#NAME?</v>
      </c>
      <c r="T65" s="52" t="s">
        <v>216</v>
      </c>
      <c r="U65" s="57">
        <v>41948</v>
      </c>
      <c r="V65" s="57" t="s">
        <v>217</v>
      </c>
      <c r="W65" s="58" t="e">
        <f>VLOOKUP(H65,'Tehdit ve Açıklık'!#REF!,4,0)</f>
        <v>#REF!</v>
      </c>
      <c r="X65" s="59" t="s">
        <v>318</v>
      </c>
      <c r="Y65" s="60" t="s">
        <v>291</v>
      </c>
      <c r="AH65" s="61"/>
      <c r="AI65" s="54"/>
      <c r="AJ65" s="54"/>
      <c r="AK65" s="54"/>
      <c r="AL65" s="63"/>
    </row>
    <row r="66" spans="1:38" s="62" customFormat="1" ht="24.95" customHeight="1" x14ac:dyDescent="0.2">
      <c r="A66" s="519"/>
      <c r="B66" s="50">
        <v>1</v>
      </c>
      <c r="C66" s="50">
        <v>2</v>
      </c>
      <c r="D66" s="50">
        <v>2</v>
      </c>
      <c r="E66" s="51">
        <f t="shared" si="3"/>
        <v>1.6666666666666667</v>
      </c>
      <c r="F66" s="176" t="s">
        <v>372</v>
      </c>
      <c r="G66" s="53" t="e">
        <f>VLOOKUP(H66,'Tehdit ve Açıklık'!#REF!,2,0)</f>
        <v>#REF!</v>
      </c>
      <c r="H66" s="54" t="s">
        <v>136</v>
      </c>
      <c r="I66" s="55" t="e">
        <f>VLOOKUP(H66,'Tehdit ve Açıklık'!#REF!,3,0)</f>
        <v>#REF!</v>
      </c>
      <c r="J66" s="52">
        <v>1</v>
      </c>
      <c r="K66" s="52">
        <v>2</v>
      </c>
      <c r="L66" s="52">
        <v>2</v>
      </c>
      <c r="M66" s="51">
        <f t="shared" si="0"/>
        <v>1.6666666666666667</v>
      </c>
      <c r="N66" s="52">
        <v>1</v>
      </c>
      <c r="O66" s="52">
        <v>3</v>
      </c>
      <c r="P66" s="52">
        <v>4</v>
      </c>
      <c r="Q66" s="53">
        <f t="shared" si="1"/>
        <v>2.6666666666666665</v>
      </c>
      <c r="R66" s="177">
        <f t="shared" si="4"/>
        <v>7.4074074074074083</v>
      </c>
      <c r="S66" s="55" t="e">
        <f t="shared" si="2"/>
        <v>#NAME?</v>
      </c>
      <c r="T66" s="52" t="s">
        <v>216</v>
      </c>
      <c r="U66" s="57">
        <v>41948</v>
      </c>
      <c r="V66" s="57" t="s">
        <v>217</v>
      </c>
      <c r="W66" s="58" t="e">
        <f>VLOOKUP(H66,'Tehdit ve Açıklık'!#REF!,4,0)</f>
        <v>#REF!</v>
      </c>
      <c r="X66" s="61" t="s">
        <v>319</v>
      </c>
      <c r="Y66" s="60" t="s">
        <v>291</v>
      </c>
      <c r="AH66" s="61"/>
      <c r="AI66" s="54"/>
      <c r="AJ66" s="54"/>
      <c r="AK66" s="54"/>
      <c r="AL66" s="63"/>
    </row>
    <row r="67" spans="1:38" s="62" customFormat="1" ht="24.95" customHeight="1" x14ac:dyDescent="0.2">
      <c r="A67" s="519"/>
      <c r="B67" s="50">
        <v>1</v>
      </c>
      <c r="C67" s="50">
        <v>2</v>
      </c>
      <c r="D67" s="50">
        <v>2</v>
      </c>
      <c r="E67" s="51">
        <f t="shared" si="3"/>
        <v>1.6666666666666667</v>
      </c>
      <c r="F67" s="176" t="s">
        <v>373</v>
      </c>
      <c r="G67" s="53" t="e">
        <f>VLOOKUP(H67,'Tehdit ve Açıklık'!#REF!,2,0)</f>
        <v>#REF!</v>
      </c>
      <c r="H67" s="54" t="s">
        <v>149</v>
      </c>
      <c r="I67" s="55" t="e">
        <f>VLOOKUP(H67,'Tehdit ve Açıklık'!#REF!,3,0)</f>
        <v>#REF!</v>
      </c>
      <c r="J67" s="52">
        <v>1</v>
      </c>
      <c r="K67" s="52">
        <v>2</v>
      </c>
      <c r="L67" s="52">
        <v>2</v>
      </c>
      <c r="M67" s="51">
        <f t="shared" si="0"/>
        <v>1.6666666666666667</v>
      </c>
      <c r="N67" s="52">
        <v>1</v>
      </c>
      <c r="O67" s="52">
        <v>3</v>
      </c>
      <c r="P67" s="52">
        <v>4</v>
      </c>
      <c r="Q67" s="53">
        <f t="shared" si="1"/>
        <v>2.6666666666666665</v>
      </c>
      <c r="R67" s="177">
        <f t="shared" si="4"/>
        <v>7.4074074074074083</v>
      </c>
      <c r="S67" s="55" t="e">
        <f t="shared" si="2"/>
        <v>#NAME?</v>
      </c>
      <c r="T67" s="52" t="s">
        <v>216</v>
      </c>
      <c r="U67" s="57">
        <v>41948</v>
      </c>
      <c r="V67" s="57" t="s">
        <v>217</v>
      </c>
      <c r="W67" s="58" t="e">
        <f>VLOOKUP(H67,'Tehdit ve Açıklık'!#REF!,4,0)</f>
        <v>#REF!</v>
      </c>
      <c r="X67" s="59" t="s">
        <v>313</v>
      </c>
      <c r="Y67" s="60" t="s">
        <v>291</v>
      </c>
      <c r="AH67" s="61"/>
      <c r="AI67" s="54"/>
      <c r="AJ67" s="54"/>
      <c r="AK67" s="54"/>
      <c r="AL67" s="63"/>
    </row>
    <row r="68" spans="1:38" s="62" customFormat="1" ht="24.95" customHeight="1" x14ac:dyDescent="0.2">
      <c r="A68" s="527" t="s">
        <v>759</v>
      </c>
      <c r="B68" s="182">
        <v>1</v>
      </c>
      <c r="C68" s="182">
        <v>4</v>
      </c>
      <c r="D68" s="182">
        <v>4</v>
      </c>
      <c r="E68" s="183">
        <f>AVERAGE(B68:D68)</f>
        <v>3</v>
      </c>
      <c r="F68" s="184" t="s">
        <v>374</v>
      </c>
      <c r="G68" s="185" t="e">
        <f>VLOOKUP(H68,'Tehdit ve Açıklık'!#REF!,2,0)</f>
        <v>#REF!</v>
      </c>
      <c r="H68" s="186" t="s">
        <v>123</v>
      </c>
      <c r="I68" s="187" t="e">
        <f>VLOOKUP(H68,'Tehdit ve Açıklık'!#REF!,3,0)</f>
        <v>#REF!</v>
      </c>
      <c r="J68" s="188">
        <v>1</v>
      </c>
      <c r="K68" s="188">
        <v>2</v>
      </c>
      <c r="L68" s="188">
        <v>2</v>
      </c>
      <c r="M68" s="183">
        <f>AVERAGE(J68:L68)</f>
        <v>1.6666666666666667</v>
      </c>
      <c r="N68" s="188">
        <v>1</v>
      </c>
      <c r="O68" s="188">
        <v>3</v>
      </c>
      <c r="P68" s="188">
        <v>4</v>
      </c>
      <c r="Q68" s="185">
        <f>AVERAGE(N68:P68)</f>
        <v>2.6666666666666665</v>
      </c>
      <c r="R68" s="189">
        <f t="shared" si="4"/>
        <v>13.333333333333332</v>
      </c>
      <c r="S68" s="187" t="e">
        <f>IF(R68&lt;riskd1,risk1,IF(R68&lt;riskd2,risk2,IF(R68&lt;riskd3,risk3,IF(R68&lt;riskd4,""))))</f>
        <v>#NAME?</v>
      </c>
      <c r="T68" s="188" t="s">
        <v>216</v>
      </c>
      <c r="U68" s="190">
        <v>41948</v>
      </c>
      <c r="V68" s="190" t="s">
        <v>217</v>
      </c>
      <c r="W68" s="191" t="e">
        <f>VLOOKUP(H68,'Tehdit ve Açıklık'!#REF!,4,0)</f>
        <v>#REF!</v>
      </c>
      <c r="X68" s="192" t="s">
        <v>317</v>
      </c>
      <c r="Y68" s="193" t="s">
        <v>291</v>
      </c>
      <c r="Z68" s="194"/>
      <c r="AA68" s="194"/>
      <c r="AB68" s="194"/>
      <c r="AC68" s="194"/>
      <c r="AD68" s="194"/>
      <c r="AE68" s="194"/>
      <c r="AF68" s="194"/>
      <c r="AG68" s="194"/>
      <c r="AH68" s="192"/>
      <c r="AI68" s="186"/>
      <c r="AJ68" s="186"/>
      <c r="AK68" s="186"/>
      <c r="AL68" s="195"/>
    </row>
    <row r="69" spans="1:38" s="62" customFormat="1" ht="24.95" customHeight="1" x14ac:dyDescent="0.2">
      <c r="A69" s="527"/>
      <c r="B69" s="182">
        <v>1</v>
      </c>
      <c r="C69" s="182">
        <v>4</v>
      </c>
      <c r="D69" s="182">
        <v>4</v>
      </c>
      <c r="E69" s="183">
        <f>AVERAGE(B69:D69)</f>
        <v>3</v>
      </c>
      <c r="F69" s="184" t="s">
        <v>375</v>
      </c>
      <c r="G69" s="185" t="e">
        <f>VLOOKUP(H69,'Tehdit ve Açıklık'!#REF!,2,0)</f>
        <v>#REF!</v>
      </c>
      <c r="H69" s="186" t="s">
        <v>126</v>
      </c>
      <c r="I69" s="187" t="e">
        <f>VLOOKUP(H69,'Tehdit ve Açıklık'!#REF!,3,0)</f>
        <v>#REF!</v>
      </c>
      <c r="J69" s="188">
        <v>1</v>
      </c>
      <c r="K69" s="188">
        <v>2</v>
      </c>
      <c r="L69" s="188">
        <v>2</v>
      </c>
      <c r="M69" s="183">
        <f>AVERAGE(J69:L69)</f>
        <v>1.6666666666666667</v>
      </c>
      <c r="N69" s="188">
        <v>1</v>
      </c>
      <c r="O69" s="188">
        <v>3</v>
      </c>
      <c r="P69" s="188">
        <v>4</v>
      </c>
      <c r="Q69" s="185">
        <f>AVERAGE(N69:P69)</f>
        <v>2.6666666666666665</v>
      </c>
      <c r="R69" s="189">
        <f t="shared" si="4"/>
        <v>13.333333333333332</v>
      </c>
      <c r="S69" s="187" t="e">
        <f>IF(R69&lt;riskd1,risk1,IF(R69&lt;riskd2,risk2,IF(R69&lt;riskd3,risk3,IF(R69&lt;riskd4,""))))</f>
        <v>#NAME?</v>
      </c>
      <c r="T69" s="188" t="s">
        <v>216</v>
      </c>
      <c r="U69" s="190">
        <v>41948</v>
      </c>
      <c r="V69" s="190" t="s">
        <v>217</v>
      </c>
      <c r="W69" s="191" t="e">
        <f>VLOOKUP(H69,'Tehdit ve Açıklık'!#REF!,4,0)</f>
        <v>#REF!</v>
      </c>
      <c r="X69" s="197" t="s">
        <v>318</v>
      </c>
      <c r="Y69" s="193" t="s">
        <v>291</v>
      </c>
      <c r="Z69" s="196"/>
      <c r="AA69" s="196"/>
      <c r="AB69" s="196"/>
      <c r="AC69" s="196"/>
      <c r="AD69" s="196"/>
      <c r="AE69" s="196"/>
      <c r="AF69" s="196"/>
      <c r="AG69" s="196"/>
      <c r="AH69" s="192"/>
      <c r="AI69" s="186"/>
      <c r="AJ69" s="186"/>
      <c r="AK69" s="186"/>
      <c r="AL69" s="195"/>
    </row>
    <row r="70" spans="1:38" s="62" customFormat="1" ht="24.95" customHeight="1" x14ac:dyDescent="0.2">
      <c r="A70" s="527"/>
      <c r="B70" s="182">
        <v>1</v>
      </c>
      <c r="C70" s="182">
        <v>4</v>
      </c>
      <c r="D70" s="182">
        <v>4</v>
      </c>
      <c r="E70" s="183">
        <f>AVERAGE(B70:D70)</f>
        <v>3</v>
      </c>
      <c r="F70" s="184" t="s">
        <v>376</v>
      </c>
      <c r="G70" s="185" t="e">
        <f>VLOOKUP(H70,'Tehdit ve Açıklık'!#REF!,2,0)</f>
        <v>#REF!</v>
      </c>
      <c r="H70" s="186" t="s">
        <v>136</v>
      </c>
      <c r="I70" s="187" t="e">
        <f>VLOOKUP(H70,'Tehdit ve Açıklık'!#REF!,3,0)</f>
        <v>#REF!</v>
      </c>
      <c r="J70" s="188">
        <v>1</v>
      </c>
      <c r="K70" s="188">
        <v>2</v>
      </c>
      <c r="L70" s="188">
        <v>2</v>
      </c>
      <c r="M70" s="183">
        <f>AVERAGE(J70:L70)</f>
        <v>1.6666666666666667</v>
      </c>
      <c r="N70" s="188">
        <v>1</v>
      </c>
      <c r="O70" s="188">
        <v>3</v>
      </c>
      <c r="P70" s="188">
        <v>4</v>
      </c>
      <c r="Q70" s="185">
        <f>AVERAGE(N70:P70)</f>
        <v>2.6666666666666665</v>
      </c>
      <c r="R70" s="189">
        <f t="shared" si="4"/>
        <v>13.333333333333332</v>
      </c>
      <c r="S70" s="187" t="e">
        <f>IF(R70&lt;riskd1,risk1,IF(R70&lt;riskd2,risk2,IF(R70&lt;riskd3,risk3,IF(R70&lt;riskd4,""))))</f>
        <v>#NAME?</v>
      </c>
      <c r="T70" s="188" t="s">
        <v>216</v>
      </c>
      <c r="U70" s="190">
        <v>41948</v>
      </c>
      <c r="V70" s="190" t="s">
        <v>217</v>
      </c>
      <c r="W70" s="191" t="e">
        <f>VLOOKUP(H70,'Tehdit ve Açıklık'!#REF!,4,0)</f>
        <v>#REF!</v>
      </c>
      <c r="X70" s="192" t="s">
        <v>319</v>
      </c>
      <c r="Y70" s="193" t="s">
        <v>291</v>
      </c>
      <c r="Z70" s="196"/>
      <c r="AA70" s="196"/>
      <c r="AB70" s="196"/>
      <c r="AC70" s="196"/>
      <c r="AD70" s="196"/>
      <c r="AE70" s="196"/>
      <c r="AF70" s="196"/>
      <c r="AG70" s="196"/>
      <c r="AH70" s="192"/>
      <c r="AI70" s="186"/>
      <c r="AJ70" s="186"/>
      <c r="AK70" s="186"/>
      <c r="AL70" s="195"/>
    </row>
    <row r="71" spans="1:38" s="62" customFormat="1" ht="24.95" customHeight="1" x14ac:dyDescent="0.2">
      <c r="A71" s="527"/>
      <c r="B71" s="182">
        <v>1</v>
      </c>
      <c r="C71" s="182">
        <v>4</v>
      </c>
      <c r="D71" s="182">
        <v>4</v>
      </c>
      <c r="E71" s="183">
        <f>AVERAGE(B71:D71)</f>
        <v>3</v>
      </c>
      <c r="F71" s="184" t="s">
        <v>377</v>
      </c>
      <c r="G71" s="185" t="e">
        <f>VLOOKUP(H71,'Tehdit ve Açıklık'!#REF!,2,0)</f>
        <v>#REF!</v>
      </c>
      <c r="H71" s="186" t="s">
        <v>149</v>
      </c>
      <c r="I71" s="187" t="e">
        <f>VLOOKUP(H71,'Tehdit ve Açıklık'!#REF!,3,0)</f>
        <v>#REF!</v>
      </c>
      <c r="J71" s="188">
        <v>1</v>
      </c>
      <c r="K71" s="188">
        <v>2</v>
      </c>
      <c r="L71" s="188">
        <v>2</v>
      </c>
      <c r="M71" s="183">
        <f>AVERAGE(J71:L71)</f>
        <v>1.6666666666666667</v>
      </c>
      <c r="N71" s="188">
        <v>1</v>
      </c>
      <c r="O71" s="188">
        <v>3</v>
      </c>
      <c r="P71" s="188">
        <v>4</v>
      </c>
      <c r="Q71" s="185">
        <f>AVERAGE(N71:P71)</f>
        <v>2.6666666666666665</v>
      </c>
      <c r="R71" s="189">
        <f t="shared" si="4"/>
        <v>13.333333333333332</v>
      </c>
      <c r="S71" s="187" t="e">
        <f>IF(R71&lt;riskd1,risk1,IF(R71&lt;riskd2,risk2,IF(R71&lt;riskd3,risk3,IF(R71&lt;riskd4,""))))</f>
        <v>#NAME?</v>
      </c>
      <c r="T71" s="188" t="s">
        <v>216</v>
      </c>
      <c r="U71" s="190">
        <v>41948</v>
      </c>
      <c r="V71" s="190" t="s">
        <v>217</v>
      </c>
      <c r="W71" s="191" t="e">
        <f>VLOOKUP(H71,'Tehdit ve Açıklık'!#REF!,4,0)</f>
        <v>#REF!</v>
      </c>
      <c r="X71" s="197" t="s">
        <v>313</v>
      </c>
      <c r="Y71" s="193" t="s">
        <v>291</v>
      </c>
      <c r="Z71" s="196"/>
      <c r="AA71" s="196"/>
      <c r="AB71" s="196"/>
      <c r="AC71" s="196"/>
      <c r="AD71" s="196"/>
      <c r="AE71" s="196"/>
      <c r="AF71" s="196"/>
      <c r="AG71" s="196"/>
      <c r="AH71" s="192"/>
      <c r="AI71" s="186"/>
      <c r="AJ71" s="186"/>
      <c r="AK71" s="186"/>
      <c r="AL71" s="195"/>
    </row>
    <row r="72" spans="1:38" s="62" customFormat="1" ht="24.95" customHeight="1" x14ac:dyDescent="0.2">
      <c r="A72" s="519" t="s">
        <v>320</v>
      </c>
      <c r="B72" s="50">
        <v>2</v>
      </c>
      <c r="C72" s="50">
        <v>3</v>
      </c>
      <c r="D72" s="50">
        <v>3</v>
      </c>
      <c r="E72" s="51">
        <f t="shared" si="3"/>
        <v>2.6666666666666665</v>
      </c>
      <c r="F72" s="176" t="s">
        <v>378</v>
      </c>
      <c r="G72" s="53" t="e">
        <f>VLOOKUP(H72,'Tehdit ve Açıklık'!#REF!,2,0)</f>
        <v>#REF!</v>
      </c>
      <c r="H72" s="54" t="s">
        <v>118</v>
      </c>
      <c r="I72" s="55" t="e">
        <f>VLOOKUP(H72,'Tehdit ve Açıklık'!#REF!,3,0)</f>
        <v>#REF!</v>
      </c>
      <c r="J72" s="52">
        <v>2</v>
      </c>
      <c r="K72" s="52">
        <v>2</v>
      </c>
      <c r="L72" s="52">
        <v>2</v>
      </c>
      <c r="M72" s="51">
        <f t="shared" si="0"/>
        <v>2</v>
      </c>
      <c r="N72" s="52">
        <v>4</v>
      </c>
      <c r="O72" s="52">
        <v>2</v>
      </c>
      <c r="P72" s="52">
        <v>2</v>
      </c>
      <c r="Q72" s="53">
        <f t="shared" si="1"/>
        <v>2.6666666666666665</v>
      </c>
      <c r="R72" s="177">
        <f t="shared" si="4"/>
        <v>14.222222222222221</v>
      </c>
      <c r="S72" s="55" t="e">
        <f t="shared" si="2"/>
        <v>#NAME?</v>
      </c>
      <c r="T72" s="52" t="s">
        <v>216</v>
      </c>
      <c r="U72" s="57">
        <v>41948</v>
      </c>
      <c r="V72" s="57" t="s">
        <v>217</v>
      </c>
      <c r="W72" s="58" t="e">
        <f>VLOOKUP(H72,'Tehdit ve Açıklık'!#REF!,4,0)</f>
        <v>#REF!</v>
      </c>
      <c r="X72" s="59" t="s">
        <v>321</v>
      </c>
      <c r="Y72" s="60" t="s">
        <v>291</v>
      </c>
      <c r="Z72" s="69"/>
      <c r="AA72" s="69"/>
      <c r="AB72" s="69"/>
      <c r="AC72" s="69"/>
      <c r="AD72" s="69"/>
      <c r="AE72" s="69"/>
      <c r="AF72" s="69"/>
      <c r="AG72" s="69"/>
      <c r="AH72" s="61"/>
      <c r="AI72" s="54"/>
      <c r="AJ72" s="54"/>
      <c r="AK72" s="54"/>
      <c r="AL72" s="63"/>
    </row>
    <row r="73" spans="1:38" s="62" customFormat="1" ht="24.95" customHeight="1" x14ac:dyDescent="0.2">
      <c r="A73" s="519"/>
      <c r="B73" s="50">
        <v>2</v>
      </c>
      <c r="C73" s="50">
        <v>3</v>
      </c>
      <c r="D73" s="50">
        <v>3</v>
      </c>
      <c r="E73" s="51">
        <f t="shared" si="3"/>
        <v>2.6666666666666665</v>
      </c>
      <c r="F73" s="176" t="s">
        <v>380</v>
      </c>
      <c r="G73" s="53" t="e">
        <f>VLOOKUP(H73,'Tehdit ve Açıklık'!#REF!,2,0)</f>
        <v>#REF!</v>
      </c>
      <c r="H73" s="54" t="s">
        <v>123</v>
      </c>
      <c r="I73" s="55" t="e">
        <f>VLOOKUP(H73,'Tehdit ve Açıklık'!#REF!,3,0)</f>
        <v>#REF!</v>
      </c>
      <c r="J73" s="52">
        <v>2</v>
      </c>
      <c r="K73" s="52">
        <v>2</v>
      </c>
      <c r="L73" s="52">
        <v>2</v>
      </c>
      <c r="M73" s="51">
        <f t="shared" si="0"/>
        <v>2</v>
      </c>
      <c r="N73" s="52">
        <v>4</v>
      </c>
      <c r="O73" s="52">
        <v>2</v>
      </c>
      <c r="P73" s="52">
        <v>2</v>
      </c>
      <c r="Q73" s="53">
        <f t="shared" si="1"/>
        <v>2.6666666666666665</v>
      </c>
      <c r="R73" s="177">
        <f t="shared" si="4"/>
        <v>14.222222222222221</v>
      </c>
      <c r="S73" s="55" t="e">
        <f t="shared" si="2"/>
        <v>#NAME?</v>
      </c>
      <c r="T73" s="52" t="s">
        <v>216</v>
      </c>
      <c r="U73" s="57">
        <v>41948</v>
      </c>
      <c r="V73" s="57" t="s">
        <v>217</v>
      </c>
      <c r="W73" s="58" t="e">
        <f>VLOOKUP(H73,'Tehdit ve Açıklık'!#REF!,4,0)</f>
        <v>#REF!</v>
      </c>
      <c r="X73" s="59" t="s">
        <v>321</v>
      </c>
      <c r="Y73" s="60" t="s">
        <v>291</v>
      </c>
      <c r="AH73" s="61"/>
      <c r="AI73" s="54"/>
      <c r="AJ73" s="54"/>
      <c r="AK73" s="54"/>
      <c r="AL73" s="63"/>
    </row>
    <row r="74" spans="1:38" s="62" customFormat="1" ht="24.95" customHeight="1" x14ac:dyDescent="0.2">
      <c r="A74" s="519"/>
      <c r="B74" s="50">
        <v>2</v>
      </c>
      <c r="C74" s="50">
        <v>3</v>
      </c>
      <c r="D74" s="50">
        <v>3</v>
      </c>
      <c r="E74" s="51">
        <f t="shared" si="3"/>
        <v>2.6666666666666665</v>
      </c>
      <c r="F74" s="176" t="s">
        <v>381</v>
      </c>
      <c r="G74" s="53" t="e">
        <f>VLOOKUP(H74,'Tehdit ve Açıklık'!#REF!,2,0)</f>
        <v>#REF!</v>
      </c>
      <c r="H74" s="54" t="s">
        <v>126</v>
      </c>
      <c r="I74" s="55" t="e">
        <f>VLOOKUP(H74,'Tehdit ve Açıklık'!#REF!,3,0)</f>
        <v>#REF!</v>
      </c>
      <c r="J74" s="52">
        <v>2</v>
      </c>
      <c r="K74" s="52">
        <v>2</v>
      </c>
      <c r="L74" s="52">
        <v>2</v>
      </c>
      <c r="M74" s="51">
        <f t="shared" si="0"/>
        <v>2</v>
      </c>
      <c r="N74" s="52">
        <v>4</v>
      </c>
      <c r="O74" s="52">
        <v>2</v>
      </c>
      <c r="P74" s="52">
        <v>2</v>
      </c>
      <c r="Q74" s="53">
        <f t="shared" si="1"/>
        <v>2.6666666666666665</v>
      </c>
      <c r="R74" s="177">
        <f t="shared" ref="R74:R114" si="9">E74*M74*Q74</f>
        <v>14.222222222222221</v>
      </c>
      <c r="S74" s="55" t="e">
        <f t="shared" si="2"/>
        <v>#NAME?</v>
      </c>
      <c r="T74" s="52" t="s">
        <v>216</v>
      </c>
      <c r="U74" s="57">
        <v>41948</v>
      </c>
      <c r="V74" s="57" t="s">
        <v>217</v>
      </c>
      <c r="W74" s="58" t="e">
        <f>VLOOKUP(H74,'Tehdit ve Açıklık'!#REF!,4,0)</f>
        <v>#REF!</v>
      </c>
      <c r="X74" s="59" t="s">
        <v>322</v>
      </c>
      <c r="Y74" s="60" t="s">
        <v>291</v>
      </c>
      <c r="AH74" s="61"/>
      <c r="AI74" s="54"/>
      <c r="AJ74" s="54"/>
      <c r="AK74" s="54"/>
      <c r="AL74" s="63"/>
    </row>
    <row r="75" spans="1:38" s="62" customFormat="1" ht="24.95" customHeight="1" x14ac:dyDescent="0.2">
      <c r="A75" s="519"/>
      <c r="B75" s="50">
        <v>2</v>
      </c>
      <c r="C75" s="50">
        <v>3</v>
      </c>
      <c r="D75" s="50">
        <v>3</v>
      </c>
      <c r="E75" s="51">
        <f t="shared" si="3"/>
        <v>2.6666666666666665</v>
      </c>
      <c r="F75" s="176" t="s">
        <v>382</v>
      </c>
      <c r="G75" s="53" t="e">
        <f>VLOOKUP(H75,'Tehdit ve Açıklık'!#REF!,2,0)</f>
        <v>#REF!</v>
      </c>
      <c r="H75" s="54" t="s">
        <v>136</v>
      </c>
      <c r="I75" s="55" t="e">
        <f>VLOOKUP(H75,'Tehdit ve Açıklık'!#REF!,3,0)</f>
        <v>#REF!</v>
      </c>
      <c r="J75" s="52">
        <v>2</v>
      </c>
      <c r="K75" s="52">
        <v>2</v>
      </c>
      <c r="L75" s="52">
        <v>2</v>
      </c>
      <c r="M75" s="51">
        <f t="shared" si="0"/>
        <v>2</v>
      </c>
      <c r="N75" s="52">
        <v>4</v>
      </c>
      <c r="O75" s="52">
        <v>2</v>
      </c>
      <c r="P75" s="52">
        <v>2</v>
      </c>
      <c r="Q75" s="53">
        <f t="shared" si="1"/>
        <v>2.6666666666666665</v>
      </c>
      <c r="R75" s="177">
        <f t="shared" si="9"/>
        <v>14.222222222222221</v>
      </c>
      <c r="S75" s="55" t="e">
        <f t="shared" si="2"/>
        <v>#NAME?</v>
      </c>
      <c r="T75" s="52" t="s">
        <v>216</v>
      </c>
      <c r="U75" s="57">
        <v>41948</v>
      </c>
      <c r="V75" s="57" t="s">
        <v>217</v>
      </c>
      <c r="W75" s="58" t="e">
        <f>VLOOKUP(H75,'Tehdit ve Açıklık'!#REF!,4,0)</f>
        <v>#REF!</v>
      </c>
      <c r="X75" s="59" t="s">
        <v>323</v>
      </c>
      <c r="Y75" s="60" t="s">
        <v>291</v>
      </c>
      <c r="AH75" s="61"/>
      <c r="AI75" s="54"/>
      <c r="AJ75" s="54"/>
      <c r="AK75" s="54"/>
      <c r="AL75" s="63"/>
    </row>
    <row r="76" spans="1:38" s="62" customFormat="1" ht="24.95" customHeight="1" x14ac:dyDescent="0.2">
      <c r="A76" s="519"/>
      <c r="B76" s="50">
        <v>2</v>
      </c>
      <c r="C76" s="50">
        <v>3</v>
      </c>
      <c r="D76" s="50">
        <v>3</v>
      </c>
      <c r="E76" s="51">
        <f t="shared" si="3"/>
        <v>2.6666666666666665</v>
      </c>
      <c r="F76" s="176" t="s">
        <v>537</v>
      </c>
      <c r="G76" s="53" t="e">
        <f>VLOOKUP(H76,'Tehdit ve Açıklık'!#REF!,2,0)</f>
        <v>#REF!</v>
      </c>
      <c r="H76" s="54" t="s">
        <v>152</v>
      </c>
      <c r="I76" s="55" t="e">
        <f>VLOOKUP(H76,'Tehdit ve Açıklık'!#REF!,3,0)</f>
        <v>#REF!</v>
      </c>
      <c r="J76" s="52">
        <v>2</v>
      </c>
      <c r="K76" s="52">
        <v>2</v>
      </c>
      <c r="L76" s="52">
        <v>2</v>
      </c>
      <c r="M76" s="51">
        <f t="shared" si="0"/>
        <v>2</v>
      </c>
      <c r="N76" s="52">
        <v>4</v>
      </c>
      <c r="O76" s="52">
        <v>2</v>
      </c>
      <c r="P76" s="52">
        <v>2</v>
      </c>
      <c r="Q76" s="53">
        <f t="shared" si="1"/>
        <v>2.6666666666666665</v>
      </c>
      <c r="R76" s="177">
        <f t="shared" si="9"/>
        <v>14.222222222222221</v>
      </c>
      <c r="S76" s="55" t="e">
        <f t="shared" si="2"/>
        <v>#NAME?</v>
      </c>
      <c r="T76" s="52" t="s">
        <v>216</v>
      </c>
      <c r="U76" s="57">
        <v>41948</v>
      </c>
      <c r="V76" s="57" t="s">
        <v>217</v>
      </c>
      <c r="W76" s="58" t="e">
        <f>VLOOKUP(H76,'Tehdit ve Açıklık'!#REF!,4,0)</f>
        <v>#REF!</v>
      </c>
      <c r="X76" s="59" t="s">
        <v>324</v>
      </c>
      <c r="Y76" s="60" t="s">
        <v>291</v>
      </c>
      <c r="AH76" s="61"/>
      <c r="AI76" s="54"/>
      <c r="AJ76" s="54"/>
      <c r="AK76" s="54"/>
      <c r="AL76" s="63"/>
    </row>
    <row r="77" spans="1:38" s="62" customFormat="1" ht="24.95" customHeight="1" x14ac:dyDescent="0.2">
      <c r="A77" s="519"/>
      <c r="B77" s="50">
        <v>2</v>
      </c>
      <c r="C77" s="50">
        <v>3</v>
      </c>
      <c r="D77" s="50">
        <v>3</v>
      </c>
      <c r="E77" s="51">
        <f t="shared" si="3"/>
        <v>2.6666666666666665</v>
      </c>
      <c r="F77" s="176" t="s">
        <v>538</v>
      </c>
      <c r="G77" s="53" t="e">
        <f>VLOOKUP(H77,'Tehdit ve Açıklık'!#REF!,2,0)</f>
        <v>#REF!</v>
      </c>
      <c r="H77" s="54" t="s">
        <v>125</v>
      </c>
      <c r="I77" s="55" t="e">
        <f>VLOOKUP(H77,'Tehdit ve Açıklık'!#REF!,3,0)</f>
        <v>#REF!</v>
      </c>
      <c r="J77" s="52">
        <v>2</v>
      </c>
      <c r="K77" s="52">
        <v>2</v>
      </c>
      <c r="L77" s="52">
        <v>2</v>
      </c>
      <c r="M77" s="51">
        <f t="shared" si="0"/>
        <v>2</v>
      </c>
      <c r="N77" s="52">
        <v>4</v>
      </c>
      <c r="O77" s="52">
        <v>2</v>
      </c>
      <c r="P77" s="52">
        <v>2</v>
      </c>
      <c r="Q77" s="53">
        <f t="shared" si="1"/>
        <v>2.6666666666666665</v>
      </c>
      <c r="R77" s="177">
        <f t="shared" si="9"/>
        <v>14.222222222222221</v>
      </c>
      <c r="S77" s="55" t="e">
        <f t="shared" si="2"/>
        <v>#NAME?</v>
      </c>
      <c r="T77" s="52" t="s">
        <v>216</v>
      </c>
      <c r="U77" s="57">
        <v>41948</v>
      </c>
      <c r="V77" s="57" t="s">
        <v>217</v>
      </c>
      <c r="W77" s="58" t="e">
        <f>VLOOKUP(H77,'Tehdit ve Açıklık'!#REF!,4,0)</f>
        <v>#REF!</v>
      </c>
      <c r="X77" s="59" t="s">
        <v>325</v>
      </c>
      <c r="Y77" s="60" t="s">
        <v>291</v>
      </c>
      <c r="AH77" s="61"/>
      <c r="AI77" s="54"/>
      <c r="AJ77" s="54"/>
      <c r="AK77" s="54"/>
      <c r="AL77" s="63"/>
    </row>
    <row r="78" spans="1:38" s="62" customFormat="1" ht="24.95" customHeight="1" x14ac:dyDescent="0.2">
      <c r="A78" s="519"/>
      <c r="B78" s="50">
        <v>2</v>
      </c>
      <c r="C78" s="50">
        <v>3</v>
      </c>
      <c r="D78" s="50">
        <v>3</v>
      </c>
      <c r="E78" s="51">
        <f t="shared" si="3"/>
        <v>2.6666666666666665</v>
      </c>
      <c r="F78" s="176" t="s">
        <v>539</v>
      </c>
      <c r="G78" s="53" t="e">
        <f>VLOOKUP(H78,'Tehdit ve Açıklık'!#REF!,2,0)</f>
        <v>#REF!</v>
      </c>
      <c r="H78" s="54" t="s">
        <v>131</v>
      </c>
      <c r="I78" s="55" t="e">
        <f>VLOOKUP(H78,'Tehdit ve Açıklık'!#REF!,3,0)</f>
        <v>#REF!</v>
      </c>
      <c r="J78" s="52">
        <v>2</v>
      </c>
      <c r="K78" s="52">
        <v>2</v>
      </c>
      <c r="L78" s="52">
        <v>2</v>
      </c>
      <c r="M78" s="51">
        <f t="shared" si="0"/>
        <v>2</v>
      </c>
      <c r="N78" s="52">
        <v>4</v>
      </c>
      <c r="O78" s="52">
        <v>2</v>
      </c>
      <c r="P78" s="52">
        <v>2</v>
      </c>
      <c r="Q78" s="53">
        <f t="shared" si="1"/>
        <v>2.6666666666666665</v>
      </c>
      <c r="R78" s="177">
        <f t="shared" si="9"/>
        <v>14.222222222222221</v>
      </c>
      <c r="S78" s="55" t="e">
        <f t="shared" si="2"/>
        <v>#NAME?</v>
      </c>
      <c r="T78" s="52" t="s">
        <v>216</v>
      </c>
      <c r="U78" s="57">
        <v>41948</v>
      </c>
      <c r="V78" s="57" t="s">
        <v>217</v>
      </c>
      <c r="W78" s="58" t="e">
        <f>VLOOKUP(H78,'Tehdit ve Açıklık'!#REF!,4,0)</f>
        <v>#REF!</v>
      </c>
      <c r="X78" s="59" t="s">
        <v>326</v>
      </c>
      <c r="Y78" s="60" t="s">
        <v>291</v>
      </c>
      <c r="AH78" s="61"/>
      <c r="AI78" s="54"/>
      <c r="AJ78" s="54"/>
      <c r="AK78" s="54"/>
      <c r="AL78" s="63"/>
    </row>
    <row r="79" spans="1:38" s="62" customFormat="1" ht="24.95" customHeight="1" x14ac:dyDescent="0.2">
      <c r="A79" s="519"/>
      <c r="B79" s="50">
        <v>2</v>
      </c>
      <c r="C79" s="50">
        <v>3</v>
      </c>
      <c r="D79" s="50">
        <v>3</v>
      </c>
      <c r="E79" s="51">
        <f t="shared" si="3"/>
        <v>2.6666666666666665</v>
      </c>
      <c r="F79" s="176" t="s">
        <v>540</v>
      </c>
      <c r="G79" s="53" t="e">
        <f>VLOOKUP(H79,'Tehdit ve Açıklık'!#REF!,2,0)</f>
        <v>#REF!</v>
      </c>
      <c r="H79" s="54" t="s">
        <v>107</v>
      </c>
      <c r="I79" s="55" t="e">
        <f>VLOOKUP(H79,'Tehdit ve Açıklık'!#REF!,3,0)</f>
        <v>#REF!</v>
      </c>
      <c r="J79" s="52">
        <v>2</v>
      </c>
      <c r="K79" s="52">
        <v>2</v>
      </c>
      <c r="L79" s="52">
        <v>2</v>
      </c>
      <c r="M79" s="51">
        <f t="shared" si="0"/>
        <v>2</v>
      </c>
      <c r="N79" s="52">
        <v>4</v>
      </c>
      <c r="O79" s="52">
        <v>2</v>
      </c>
      <c r="P79" s="52">
        <v>2</v>
      </c>
      <c r="Q79" s="53">
        <f t="shared" si="1"/>
        <v>2.6666666666666665</v>
      </c>
      <c r="R79" s="177">
        <f t="shared" si="9"/>
        <v>14.222222222222221</v>
      </c>
      <c r="S79" s="55" t="e">
        <f t="shared" si="2"/>
        <v>#NAME?</v>
      </c>
      <c r="T79" s="52" t="s">
        <v>216</v>
      </c>
      <c r="U79" s="57">
        <v>41948</v>
      </c>
      <c r="V79" s="57" t="s">
        <v>217</v>
      </c>
      <c r="W79" s="58" t="e">
        <f>VLOOKUP(H79,'Tehdit ve Açıklık'!#REF!,4,0)</f>
        <v>#REF!</v>
      </c>
      <c r="X79" s="59" t="s">
        <v>327</v>
      </c>
      <c r="Y79" s="60" t="s">
        <v>291</v>
      </c>
      <c r="AH79" s="61"/>
      <c r="AI79" s="54"/>
      <c r="AJ79" s="54"/>
      <c r="AK79" s="54"/>
      <c r="AL79" s="63"/>
    </row>
    <row r="80" spans="1:38" s="62" customFormat="1" ht="24.95" customHeight="1" x14ac:dyDescent="0.2">
      <c r="A80" s="519"/>
      <c r="B80" s="50">
        <v>2</v>
      </c>
      <c r="C80" s="50">
        <v>3</v>
      </c>
      <c r="D80" s="50">
        <v>3</v>
      </c>
      <c r="E80" s="51">
        <f t="shared" si="3"/>
        <v>2.6666666666666665</v>
      </c>
      <c r="F80" s="176" t="s">
        <v>541</v>
      </c>
      <c r="G80" s="53" t="e">
        <f>VLOOKUP(H80,'Tehdit ve Açıklık'!#REF!,2,0)</f>
        <v>#REF!</v>
      </c>
      <c r="H80" s="54" t="s">
        <v>120</v>
      </c>
      <c r="I80" s="55" t="e">
        <f>VLOOKUP(H80,'Tehdit ve Açıklık'!#REF!,3,0)</f>
        <v>#REF!</v>
      </c>
      <c r="J80" s="52">
        <v>2</v>
      </c>
      <c r="K80" s="52">
        <v>2</v>
      </c>
      <c r="L80" s="52">
        <v>2</v>
      </c>
      <c r="M80" s="51">
        <f t="shared" si="0"/>
        <v>2</v>
      </c>
      <c r="N80" s="52">
        <v>4</v>
      </c>
      <c r="O80" s="52">
        <v>2</v>
      </c>
      <c r="P80" s="52">
        <v>2</v>
      </c>
      <c r="Q80" s="53">
        <f t="shared" si="1"/>
        <v>2.6666666666666665</v>
      </c>
      <c r="R80" s="177">
        <f t="shared" si="9"/>
        <v>14.222222222222221</v>
      </c>
      <c r="S80" s="55" t="e">
        <f t="shared" si="2"/>
        <v>#NAME?</v>
      </c>
      <c r="T80" s="52" t="s">
        <v>216</v>
      </c>
      <c r="U80" s="57">
        <v>41948</v>
      </c>
      <c r="V80" s="57" t="s">
        <v>217</v>
      </c>
      <c r="W80" s="58" t="e">
        <f>VLOOKUP(H80,'Tehdit ve Açıklık'!#REF!,4,0)</f>
        <v>#REF!</v>
      </c>
      <c r="X80" s="59" t="s">
        <v>328</v>
      </c>
      <c r="Y80" s="60" t="s">
        <v>291</v>
      </c>
      <c r="AH80" s="61"/>
      <c r="AI80" s="54"/>
      <c r="AJ80" s="54"/>
      <c r="AK80" s="54"/>
      <c r="AL80" s="63"/>
    </row>
    <row r="81" spans="1:38" s="62" customFormat="1" ht="24.95" customHeight="1" x14ac:dyDescent="0.2">
      <c r="A81" s="519"/>
      <c r="B81" s="50">
        <v>2</v>
      </c>
      <c r="C81" s="50">
        <v>3</v>
      </c>
      <c r="D81" s="50">
        <v>3</v>
      </c>
      <c r="E81" s="51">
        <f t="shared" si="3"/>
        <v>2.6666666666666665</v>
      </c>
      <c r="F81" s="176" t="s">
        <v>542</v>
      </c>
      <c r="G81" s="53" t="e">
        <f>VLOOKUP(H81,'Tehdit ve Açıklık'!#REF!,2,0)</f>
        <v>#REF!</v>
      </c>
      <c r="H81" s="54" t="s">
        <v>134</v>
      </c>
      <c r="I81" s="55" t="e">
        <f>VLOOKUP(H81,'Tehdit ve Açıklık'!#REF!,3,0)</f>
        <v>#REF!</v>
      </c>
      <c r="J81" s="52">
        <v>2</v>
      </c>
      <c r="K81" s="52">
        <v>2</v>
      </c>
      <c r="L81" s="52">
        <v>2</v>
      </c>
      <c r="M81" s="51">
        <f t="shared" si="0"/>
        <v>2</v>
      </c>
      <c r="N81" s="52">
        <v>4</v>
      </c>
      <c r="O81" s="52">
        <v>2</v>
      </c>
      <c r="P81" s="52">
        <v>2</v>
      </c>
      <c r="Q81" s="53">
        <f t="shared" si="1"/>
        <v>2.6666666666666665</v>
      </c>
      <c r="R81" s="177">
        <f t="shared" si="9"/>
        <v>14.222222222222221</v>
      </c>
      <c r="S81" s="55" t="e">
        <f t="shared" si="2"/>
        <v>#NAME?</v>
      </c>
      <c r="T81" s="52" t="s">
        <v>216</v>
      </c>
      <c r="U81" s="57">
        <v>41948</v>
      </c>
      <c r="V81" s="57" t="s">
        <v>217</v>
      </c>
      <c r="W81" s="58" t="e">
        <f>VLOOKUP(H81,'Tehdit ve Açıklık'!#REF!,4,0)</f>
        <v>#REF!</v>
      </c>
      <c r="X81" s="59" t="s">
        <v>329</v>
      </c>
      <c r="Y81" s="60" t="s">
        <v>291</v>
      </c>
      <c r="AH81" s="61"/>
      <c r="AI81" s="54"/>
      <c r="AJ81" s="54"/>
      <c r="AK81" s="54"/>
      <c r="AL81" s="63"/>
    </row>
    <row r="82" spans="1:38" s="62" customFormat="1" ht="24.95" customHeight="1" x14ac:dyDescent="0.2">
      <c r="A82" s="519"/>
      <c r="B82" s="50">
        <v>2</v>
      </c>
      <c r="C82" s="50">
        <v>3</v>
      </c>
      <c r="D82" s="50">
        <v>3</v>
      </c>
      <c r="E82" s="51">
        <f t="shared" si="3"/>
        <v>2.6666666666666665</v>
      </c>
      <c r="F82" s="176" t="s">
        <v>543</v>
      </c>
      <c r="G82" s="53" t="e">
        <f>VLOOKUP(H82,'Tehdit ve Açıklık'!#REF!,2,0)</f>
        <v>#REF!</v>
      </c>
      <c r="H82" s="54" t="s">
        <v>138</v>
      </c>
      <c r="I82" s="55" t="e">
        <f>VLOOKUP(H82,'Tehdit ve Açıklık'!#REF!,3,0)</f>
        <v>#REF!</v>
      </c>
      <c r="J82" s="52">
        <v>2</v>
      </c>
      <c r="K82" s="52">
        <v>2</v>
      </c>
      <c r="L82" s="52">
        <v>2</v>
      </c>
      <c r="M82" s="51">
        <f t="shared" si="0"/>
        <v>2</v>
      </c>
      <c r="N82" s="52">
        <v>4</v>
      </c>
      <c r="O82" s="52">
        <v>2</v>
      </c>
      <c r="P82" s="52">
        <v>2</v>
      </c>
      <c r="Q82" s="53">
        <f t="shared" si="1"/>
        <v>2.6666666666666665</v>
      </c>
      <c r="R82" s="177">
        <f t="shared" si="9"/>
        <v>14.222222222222221</v>
      </c>
      <c r="S82" s="55" t="e">
        <f t="shared" si="2"/>
        <v>#NAME?</v>
      </c>
      <c r="T82" s="52" t="s">
        <v>216</v>
      </c>
      <c r="U82" s="57">
        <v>41948</v>
      </c>
      <c r="V82" s="57" t="s">
        <v>217</v>
      </c>
      <c r="W82" s="58" t="e">
        <f>VLOOKUP(H82,'Tehdit ve Açıklık'!#REF!,4,0)</f>
        <v>#REF!</v>
      </c>
      <c r="X82" s="61" t="s">
        <v>330</v>
      </c>
      <c r="Y82" s="60" t="s">
        <v>291</v>
      </c>
      <c r="AH82" s="61"/>
      <c r="AI82" s="54"/>
      <c r="AJ82" s="54"/>
      <c r="AK82" s="54"/>
      <c r="AL82" s="63"/>
    </row>
    <row r="83" spans="1:38" s="62" customFormat="1" ht="24.95" customHeight="1" x14ac:dyDescent="0.2">
      <c r="A83" s="519"/>
      <c r="B83" s="50">
        <v>2</v>
      </c>
      <c r="C83" s="50">
        <v>3</v>
      </c>
      <c r="D83" s="50">
        <v>3</v>
      </c>
      <c r="E83" s="51">
        <f t="shared" si="3"/>
        <v>2.6666666666666665</v>
      </c>
      <c r="F83" s="176" t="s">
        <v>544</v>
      </c>
      <c r="G83" s="53" t="e">
        <f>VLOOKUP(H83,'Tehdit ve Açıklık'!#REF!,2,0)</f>
        <v>#REF!</v>
      </c>
      <c r="H83" s="54" t="s">
        <v>149</v>
      </c>
      <c r="I83" s="55" t="e">
        <f>VLOOKUP(H83,'Tehdit ve Açıklık'!#REF!,3,0)</f>
        <v>#REF!</v>
      </c>
      <c r="J83" s="52">
        <v>2</v>
      </c>
      <c r="K83" s="52">
        <v>2</v>
      </c>
      <c r="L83" s="52">
        <v>2</v>
      </c>
      <c r="M83" s="51">
        <f t="shared" si="0"/>
        <v>2</v>
      </c>
      <c r="N83" s="52">
        <v>4</v>
      </c>
      <c r="O83" s="52">
        <v>2</v>
      </c>
      <c r="P83" s="52">
        <v>2</v>
      </c>
      <c r="Q83" s="53">
        <f t="shared" si="1"/>
        <v>2.6666666666666665</v>
      </c>
      <c r="R83" s="177">
        <f t="shared" si="9"/>
        <v>14.222222222222221</v>
      </c>
      <c r="S83" s="55" t="e">
        <f t="shared" si="2"/>
        <v>#NAME?</v>
      </c>
      <c r="T83" s="52" t="s">
        <v>216</v>
      </c>
      <c r="U83" s="57">
        <v>41948</v>
      </c>
      <c r="V83" s="57" t="s">
        <v>217</v>
      </c>
      <c r="W83" s="58" t="e">
        <f>VLOOKUP(H83,'Tehdit ve Açıklık'!#REF!,4,0)</f>
        <v>#REF!</v>
      </c>
      <c r="X83" s="59" t="s">
        <v>313</v>
      </c>
      <c r="Y83" s="60" t="s">
        <v>291</v>
      </c>
      <c r="AH83" s="61"/>
      <c r="AI83" s="54"/>
      <c r="AJ83" s="54"/>
      <c r="AK83" s="54"/>
      <c r="AL83" s="63"/>
    </row>
    <row r="84" spans="1:38" s="62" customFormat="1" ht="24.95" customHeight="1" x14ac:dyDescent="0.2">
      <c r="A84" s="519"/>
      <c r="B84" s="50">
        <v>2</v>
      </c>
      <c r="C84" s="50">
        <v>3</v>
      </c>
      <c r="D84" s="50">
        <v>3</v>
      </c>
      <c r="E84" s="51">
        <f t="shared" si="3"/>
        <v>2.6666666666666665</v>
      </c>
      <c r="F84" s="176" t="s">
        <v>545</v>
      </c>
      <c r="G84" s="53" t="e">
        <f>VLOOKUP(H84,'Tehdit ve Açıklık'!#REF!,2,0)</f>
        <v>#REF!</v>
      </c>
      <c r="H84" s="54" t="s">
        <v>140</v>
      </c>
      <c r="I84" s="55" t="e">
        <f>VLOOKUP(H84,'Tehdit ve Açıklık'!#REF!,3,0)</f>
        <v>#REF!</v>
      </c>
      <c r="J84" s="52">
        <v>2</v>
      </c>
      <c r="K84" s="52">
        <v>2</v>
      </c>
      <c r="L84" s="52">
        <v>2</v>
      </c>
      <c r="M84" s="51">
        <f t="shared" ref="M84:M93" si="10">AVERAGE(J84:L84)</f>
        <v>2</v>
      </c>
      <c r="N84" s="52">
        <v>4</v>
      </c>
      <c r="O84" s="52">
        <v>2</v>
      </c>
      <c r="P84" s="52">
        <v>2</v>
      </c>
      <c r="Q84" s="53">
        <f t="shared" ref="Q84:Q93" si="11">AVERAGE(N84:P84)</f>
        <v>2.6666666666666665</v>
      </c>
      <c r="R84" s="177">
        <f t="shared" si="9"/>
        <v>14.222222222222221</v>
      </c>
      <c r="S84" s="55" t="e">
        <f t="shared" ref="S84:S93" si="12">IF(R84&lt;riskd1,risk1,IF(R84&lt;riskd2,risk2,IF(R84&lt;riskd3,risk3,IF(R84&lt;riskd4,""))))</f>
        <v>#NAME?</v>
      </c>
      <c r="T84" s="52" t="s">
        <v>216</v>
      </c>
      <c r="U84" s="57">
        <v>41948</v>
      </c>
      <c r="V84" s="57" t="s">
        <v>217</v>
      </c>
      <c r="W84" s="58" t="e">
        <f>VLOOKUP(H84,'Tehdit ve Açıklık'!#REF!,4,0)</f>
        <v>#REF!</v>
      </c>
      <c r="X84" s="61" t="s">
        <v>331</v>
      </c>
      <c r="Y84" s="60" t="s">
        <v>291</v>
      </c>
      <c r="AH84" s="61"/>
      <c r="AI84" s="54"/>
      <c r="AJ84" s="54"/>
      <c r="AK84" s="54"/>
      <c r="AL84" s="63"/>
    </row>
    <row r="85" spans="1:38" s="62" customFormat="1" ht="24.95" customHeight="1" x14ac:dyDescent="0.2">
      <c r="A85" s="519"/>
      <c r="B85" s="50">
        <v>2</v>
      </c>
      <c r="C85" s="50">
        <v>3</v>
      </c>
      <c r="D85" s="50">
        <v>3</v>
      </c>
      <c r="E85" s="51">
        <f t="shared" ref="E85:E148" si="13">AVERAGE(B85:D85)</f>
        <v>2.6666666666666665</v>
      </c>
      <c r="F85" s="176" t="s">
        <v>546</v>
      </c>
      <c r="G85" s="53" t="e">
        <f>VLOOKUP(H85,'Tehdit ve Açıklık'!#REF!,2,0)</f>
        <v>#REF!</v>
      </c>
      <c r="H85" s="54" t="s">
        <v>155</v>
      </c>
      <c r="I85" s="55" t="e">
        <f>VLOOKUP(H85,'Tehdit ve Açıklık'!#REF!,3,0)</f>
        <v>#REF!</v>
      </c>
      <c r="J85" s="52">
        <v>2</v>
      </c>
      <c r="K85" s="52">
        <v>2</v>
      </c>
      <c r="L85" s="52">
        <v>2</v>
      </c>
      <c r="M85" s="51">
        <f t="shared" si="10"/>
        <v>2</v>
      </c>
      <c r="N85" s="52">
        <v>4</v>
      </c>
      <c r="O85" s="52">
        <v>2</v>
      </c>
      <c r="P85" s="52">
        <v>2</v>
      </c>
      <c r="Q85" s="53">
        <f t="shared" si="11"/>
        <v>2.6666666666666665</v>
      </c>
      <c r="R85" s="177">
        <f t="shared" si="9"/>
        <v>14.222222222222221</v>
      </c>
      <c r="S85" s="55" t="e">
        <f t="shared" si="12"/>
        <v>#NAME?</v>
      </c>
      <c r="T85" s="52" t="s">
        <v>216</v>
      </c>
      <c r="U85" s="57">
        <v>41948</v>
      </c>
      <c r="V85" s="57" t="s">
        <v>217</v>
      </c>
      <c r="W85" s="58" t="e">
        <f>VLOOKUP(H85,'Tehdit ve Açıklık'!#REF!,4,0)</f>
        <v>#REF!</v>
      </c>
      <c r="X85" s="61" t="s">
        <v>332</v>
      </c>
      <c r="Y85" s="60" t="s">
        <v>291</v>
      </c>
      <c r="AH85" s="61"/>
      <c r="AI85" s="54"/>
      <c r="AJ85" s="54"/>
      <c r="AK85" s="54"/>
      <c r="AL85" s="63"/>
    </row>
    <row r="86" spans="1:38" s="62" customFormat="1" ht="24.95" customHeight="1" x14ac:dyDescent="0.2">
      <c r="A86" s="519"/>
      <c r="B86" s="50">
        <v>2</v>
      </c>
      <c r="C86" s="50">
        <v>3</v>
      </c>
      <c r="D86" s="50">
        <v>3</v>
      </c>
      <c r="E86" s="51">
        <f t="shared" si="13"/>
        <v>2.6666666666666665</v>
      </c>
      <c r="F86" s="176" t="s">
        <v>547</v>
      </c>
      <c r="G86" s="53" t="e">
        <f>VLOOKUP(H86,'Tehdit ve Açıklık'!#REF!,2,0)</f>
        <v>#REF!</v>
      </c>
      <c r="H86" s="54" t="s">
        <v>159</v>
      </c>
      <c r="I86" s="55" t="e">
        <f>VLOOKUP(H86,'Tehdit ve Açıklık'!#REF!,3,0)</f>
        <v>#REF!</v>
      </c>
      <c r="J86" s="52">
        <v>2</v>
      </c>
      <c r="K86" s="52">
        <v>2</v>
      </c>
      <c r="L86" s="52">
        <v>2</v>
      </c>
      <c r="M86" s="51">
        <f t="shared" si="10"/>
        <v>2</v>
      </c>
      <c r="N86" s="52">
        <v>4</v>
      </c>
      <c r="O86" s="52">
        <v>2</v>
      </c>
      <c r="P86" s="52">
        <v>2</v>
      </c>
      <c r="Q86" s="53">
        <f t="shared" si="11"/>
        <v>2.6666666666666665</v>
      </c>
      <c r="R86" s="177">
        <f t="shared" si="9"/>
        <v>14.222222222222221</v>
      </c>
      <c r="S86" s="55" t="e">
        <f t="shared" si="12"/>
        <v>#NAME?</v>
      </c>
      <c r="T86" s="52" t="s">
        <v>216</v>
      </c>
      <c r="U86" s="57">
        <v>41948</v>
      </c>
      <c r="V86" s="57" t="s">
        <v>217</v>
      </c>
      <c r="W86" s="58" t="e">
        <f>VLOOKUP(H86,'Tehdit ve Açıklık'!#REF!,4,0)</f>
        <v>#REF!</v>
      </c>
      <c r="X86" s="61" t="s">
        <v>333</v>
      </c>
      <c r="Y86" s="60" t="s">
        <v>291</v>
      </c>
      <c r="AH86" s="61"/>
      <c r="AI86" s="54"/>
      <c r="AJ86" s="54"/>
      <c r="AK86" s="54"/>
      <c r="AL86" s="63"/>
    </row>
    <row r="87" spans="1:38" s="62" customFormat="1" ht="24.95" customHeight="1" x14ac:dyDescent="0.2">
      <c r="A87" s="519"/>
      <c r="B87" s="50">
        <v>2</v>
      </c>
      <c r="C87" s="50">
        <v>3</v>
      </c>
      <c r="D87" s="50">
        <v>3</v>
      </c>
      <c r="E87" s="51">
        <f t="shared" si="13"/>
        <v>2.6666666666666665</v>
      </c>
      <c r="F87" s="176" t="s">
        <v>548</v>
      </c>
      <c r="G87" s="53" t="e">
        <f>VLOOKUP(H87,'Tehdit ve Açıklık'!#REF!,2,0)</f>
        <v>#REF!</v>
      </c>
      <c r="H87" s="54" t="s">
        <v>157</v>
      </c>
      <c r="I87" s="55" t="e">
        <f>VLOOKUP(H87,'Tehdit ve Açıklık'!#REF!,3,0)</f>
        <v>#REF!</v>
      </c>
      <c r="J87" s="52">
        <v>2</v>
      </c>
      <c r="K87" s="52">
        <v>2</v>
      </c>
      <c r="L87" s="52">
        <v>2</v>
      </c>
      <c r="M87" s="51">
        <f t="shared" si="10"/>
        <v>2</v>
      </c>
      <c r="N87" s="52">
        <v>4</v>
      </c>
      <c r="O87" s="52">
        <v>2</v>
      </c>
      <c r="P87" s="52">
        <v>2</v>
      </c>
      <c r="Q87" s="53">
        <f t="shared" si="11"/>
        <v>2.6666666666666665</v>
      </c>
      <c r="R87" s="177">
        <f t="shared" si="9"/>
        <v>14.222222222222221</v>
      </c>
      <c r="S87" s="55" t="e">
        <f t="shared" si="12"/>
        <v>#NAME?</v>
      </c>
      <c r="T87" s="52" t="s">
        <v>216</v>
      </c>
      <c r="U87" s="57">
        <v>41948</v>
      </c>
      <c r="V87" s="57" t="s">
        <v>217</v>
      </c>
      <c r="W87" s="58" t="e">
        <f>VLOOKUP(H87,'Tehdit ve Açıklık'!#REF!,4,0)</f>
        <v>#REF!</v>
      </c>
      <c r="X87" s="61" t="s">
        <v>328</v>
      </c>
      <c r="Y87" s="60" t="s">
        <v>291</v>
      </c>
      <c r="AH87" s="61"/>
      <c r="AI87" s="54"/>
      <c r="AJ87" s="54"/>
      <c r="AK87" s="54"/>
      <c r="AL87" s="63"/>
    </row>
    <row r="88" spans="1:38" s="62" customFormat="1" ht="24.95" customHeight="1" x14ac:dyDescent="0.2">
      <c r="A88" s="519"/>
      <c r="B88" s="50">
        <v>2</v>
      </c>
      <c r="C88" s="50">
        <v>3</v>
      </c>
      <c r="D88" s="50">
        <v>3</v>
      </c>
      <c r="E88" s="51">
        <f t="shared" si="13"/>
        <v>2.6666666666666665</v>
      </c>
      <c r="F88" s="176" t="s">
        <v>549</v>
      </c>
      <c r="G88" s="53" t="e">
        <f>VLOOKUP(H88,'Tehdit ve Açıklık'!#REF!,2,0)</f>
        <v>#REF!</v>
      </c>
      <c r="H88" s="54" t="s">
        <v>160</v>
      </c>
      <c r="I88" s="55" t="e">
        <f>VLOOKUP(H88,'Tehdit ve Açıklık'!#REF!,3,0)</f>
        <v>#REF!</v>
      </c>
      <c r="J88" s="52">
        <v>2</v>
      </c>
      <c r="K88" s="52">
        <v>2</v>
      </c>
      <c r="L88" s="52">
        <v>2</v>
      </c>
      <c r="M88" s="51">
        <f t="shared" si="10"/>
        <v>2</v>
      </c>
      <c r="N88" s="52">
        <v>4</v>
      </c>
      <c r="O88" s="52">
        <v>2</v>
      </c>
      <c r="P88" s="52">
        <v>2</v>
      </c>
      <c r="Q88" s="53">
        <f t="shared" si="11"/>
        <v>2.6666666666666665</v>
      </c>
      <c r="R88" s="177">
        <f t="shared" si="9"/>
        <v>14.222222222222221</v>
      </c>
      <c r="S88" s="55" t="e">
        <f t="shared" si="12"/>
        <v>#NAME?</v>
      </c>
      <c r="T88" s="52" t="s">
        <v>216</v>
      </c>
      <c r="U88" s="57">
        <v>41948</v>
      </c>
      <c r="V88" s="57" t="s">
        <v>217</v>
      </c>
      <c r="W88" s="58" t="e">
        <f>VLOOKUP(H88,'Tehdit ve Açıklık'!#REF!,4,0)</f>
        <v>#REF!</v>
      </c>
      <c r="X88" s="61" t="s">
        <v>334</v>
      </c>
      <c r="Y88" s="60" t="s">
        <v>291</v>
      </c>
      <c r="AH88" s="61"/>
      <c r="AI88" s="54"/>
      <c r="AJ88" s="54"/>
      <c r="AK88" s="54"/>
      <c r="AL88" s="63"/>
    </row>
    <row r="89" spans="1:38" s="62" customFormat="1" ht="24.95" customHeight="1" x14ac:dyDescent="0.2">
      <c r="A89" s="519"/>
      <c r="B89" s="50">
        <v>2</v>
      </c>
      <c r="C89" s="50">
        <v>3</v>
      </c>
      <c r="D89" s="50">
        <v>3</v>
      </c>
      <c r="E89" s="51">
        <f t="shared" si="13"/>
        <v>2.6666666666666665</v>
      </c>
      <c r="F89" s="176" t="s">
        <v>550</v>
      </c>
      <c r="G89" s="53" t="e">
        <f>VLOOKUP(H89,'Tehdit ve Açıklık'!#REF!,2,0)</f>
        <v>#REF!</v>
      </c>
      <c r="H89" s="54" t="s">
        <v>162</v>
      </c>
      <c r="I89" s="55" t="e">
        <f>VLOOKUP(H89,'Tehdit ve Açıklık'!#REF!,3,0)</f>
        <v>#REF!</v>
      </c>
      <c r="J89" s="52">
        <v>2</v>
      </c>
      <c r="K89" s="52">
        <v>2</v>
      </c>
      <c r="L89" s="52">
        <v>2</v>
      </c>
      <c r="M89" s="51">
        <f t="shared" si="10"/>
        <v>2</v>
      </c>
      <c r="N89" s="52">
        <v>4</v>
      </c>
      <c r="O89" s="52">
        <v>2</v>
      </c>
      <c r="P89" s="52">
        <v>2</v>
      </c>
      <c r="Q89" s="53">
        <f t="shared" si="11"/>
        <v>2.6666666666666665</v>
      </c>
      <c r="R89" s="177">
        <f t="shared" si="9"/>
        <v>14.222222222222221</v>
      </c>
      <c r="S89" s="55" t="e">
        <f t="shared" si="12"/>
        <v>#NAME?</v>
      </c>
      <c r="T89" s="52" t="s">
        <v>216</v>
      </c>
      <c r="U89" s="57">
        <v>41948</v>
      </c>
      <c r="V89" s="57" t="s">
        <v>217</v>
      </c>
      <c r="W89" s="58" t="e">
        <f>VLOOKUP(H89,'Tehdit ve Açıklık'!#REF!,4,0)</f>
        <v>#REF!</v>
      </c>
      <c r="X89" s="61" t="s">
        <v>336</v>
      </c>
      <c r="Y89" s="60" t="s">
        <v>291</v>
      </c>
      <c r="AH89" s="61"/>
      <c r="AI89" s="54"/>
      <c r="AJ89" s="54"/>
      <c r="AK89" s="54"/>
      <c r="AL89" s="63"/>
    </row>
    <row r="90" spans="1:38" s="62" customFormat="1" ht="24.95" customHeight="1" x14ac:dyDescent="0.2">
      <c r="A90" s="519"/>
      <c r="B90" s="50">
        <v>2</v>
      </c>
      <c r="C90" s="50">
        <v>3</v>
      </c>
      <c r="D90" s="50">
        <v>3</v>
      </c>
      <c r="E90" s="51">
        <f t="shared" si="13"/>
        <v>2.6666666666666665</v>
      </c>
      <c r="F90" s="176" t="s">
        <v>551</v>
      </c>
      <c r="G90" s="53" t="e">
        <f>VLOOKUP(H90,'Tehdit ve Açıklık'!#REF!,2,0)</f>
        <v>#REF!</v>
      </c>
      <c r="H90" s="54" t="s">
        <v>163</v>
      </c>
      <c r="I90" s="55" t="e">
        <f>VLOOKUP(H90,'Tehdit ve Açıklık'!#REF!,3,0)</f>
        <v>#REF!</v>
      </c>
      <c r="J90" s="52">
        <v>2</v>
      </c>
      <c r="K90" s="52">
        <v>2</v>
      </c>
      <c r="L90" s="52">
        <v>2</v>
      </c>
      <c r="M90" s="51">
        <f t="shared" si="10"/>
        <v>2</v>
      </c>
      <c r="N90" s="52">
        <v>4</v>
      </c>
      <c r="O90" s="52">
        <v>2</v>
      </c>
      <c r="P90" s="52">
        <v>2</v>
      </c>
      <c r="Q90" s="53">
        <f t="shared" si="11"/>
        <v>2.6666666666666665</v>
      </c>
      <c r="R90" s="177">
        <f t="shared" si="9"/>
        <v>14.222222222222221</v>
      </c>
      <c r="S90" s="55" t="e">
        <f t="shared" si="12"/>
        <v>#NAME?</v>
      </c>
      <c r="T90" s="52" t="s">
        <v>216</v>
      </c>
      <c r="U90" s="57">
        <v>41948</v>
      </c>
      <c r="V90" s="57" t="s">
        <v>217</v>
      </c>
      <c r="W90" s="58" t="e">
        <f>VLOOKUP(H90,'Tehdit ve Açıklık'!#REF!,4,0)</f>
        <v>#REF!</v>
      </c>
      <c r="X90" s="61" t="s">
        <v>338</v>
      </c>
      <c r="Y90" s="60" t="s">
        <v>291</v>
      </c>
      <c r="AH90" s="61"/>
      <c r="AI90" s="54"/>
      <c r="AJ90" s="54"/>
      <c r="AK90" s="54"/>
      <c r="AL90" s="63"/>
    </row>
    <row r="91" spans="1:38" s="62" customFormat="1" ht="24.95" customHeight="1" x14ac:dyDescent="0.2">
      <c r="A91" s="519"/>
      <c r="B91" s="50">
        <v>2</v>
      </c>
      <c r="C91" s="50">
        <v>3</v>
      </c>
      <c r="D91" s="50">
        <v>3</v>
      </c>
      <c r="E91" s="51">
        <f t="shared" si="13"/>
        <v>2.6666666666666665</v>
      </c>
      <c r="F91" s="176" t="s">
        <v>552</v>
      </c>
      <c r="G91" s="53" t="e">
        <f>VLOOKUP(H91,'Tehdit ve Açıklık'!#REF!,2,0)</f>
        <v>#REF!</v>
      </c>
      <c r="H91" s="54" t="s">
        <v>167</v>
      </c>
      <c r="I91" s="55" t="e">
        <f>VLOOKUP(H91,'Tehdit ve Açıklık'!#REF!,3,0)</f>
        <v>#REF!</v>
      </c>
      <c r="J91" s="52">
        <v>2</v>
      </c>
      <c r="K91" s="52">
        <v>2</v>
      </c>
      <c r="L91" s="52">
        <v>2</v>
      </c>
      <c r="M91" s="51">
        <f t="shared" si="10"/>
        <v>2</v>
      </c>
      <c r="N91" s="52">
        <v>4</v>
      </c>
      <c r="O91" s="52">
        <v>2</v>
      </c>
      <c r="P91" s="52">
        <v>2</v>
      </c>
      <c r="Q91" s="53">
        <f t="shared" si="11"/>
        <v>2.6666666666666665</v>
      </c>
      <c r="R91" s="177">
        <f t="shared" si="9"/>
        <v>14.222222222222221</v>
      </c>
      <c r="S91" s="55" t="e">
        <f t="shared" si="12"/>
        <v>#NAME?</v>
      </c>
      <c r="T91" s="52" t="s">
        <v>216</v>
      </c>
      <c r="U91" s="57">
        <v>41948</v>
      </c>
      <c r="V91" s="57" t="s">
        <v>217</v>
      </c>
      <c r="W91" s="58" t="e">
        <f>VLOOKUP(H91,'Tehdit ve Açıklık'!#REF!,4,0)</f>
        <v>#REF!</v>
      </c>
      <c r="X91" s="61" t="s">
        <v>340</v>
      </c>
      <c r="Y91" s="60" t="s">
        <v>291</v>
      </c>
      <c r="AH91" s="61"/>
      <c r="AI91" s="54"/>
      <c r="AJ91" s="54"/>
      <c r="AK91" s="54"/>
      <c r="AL91" s="63"/>
    </row>
    <row r="92" spans="1:38" s="62" customFormat="1" ht="24.95" customHeight="1" x14ac:dyDescent="0.2">
      <c r="A92" s="519"/>
      <c r="B92" s="50">
        <v>2</v>
      </c>
      <c r="C92" s="50">
        <v>3</v>
      </c>
      <c r="D92" s="50">
        <v>3</v>
      </c>
      <c r="E92" s="51">
        <f t="shared" si="13"/>
        <v>2.6666666666666665</v>
      </c>
      <c r="F92" s="176" t="s">
        <v>553</v>
      </c>
      <c r="G92" s="53" t="e">
        <f>VLOOKUP(H92,'Tehdit ve Açıklık'!#REF!,2,0)</f>
        <v>#REF!</v>
      </c>
      <c r="H92" s="54" t="s">
        <v>166</v>
      </c>
      <c r="I92" s="55" t="e">
        <f>VLOOKUP(H92,'Tehdit ve Açıklık'!#REF!,3,0)</f>
        <v>#REF!</v>
      </c>
      <c r="J92" s="52">
        <v>2</v>
      </c>
      <c r="K92" s="52">
        <v>2</v>
      </c>
      <c r="L92" s="52">
        <v>2</v>
      </c>
      <c r="M92" s="51">
        <f t="shared" si="10"/>
        <v>2</v>
      </c>
      <c r="N92" s="52">
        <v>4</v>
      </c>
      <c r="O92" s="52">
        <v>2</v>
      </c>
      <c r="P92" s="52">
        <v>2</v>
      </c>
      <c r="Q92" s="53">
        <f t="shared" si="11"/>
        <v>2.6666666666666665</v>
      </c>
      <c r="R92" s="177">
        <f t="shared" si="9"/>
        <v>14.222222222222221</v>
      </c>
      <c r="S92" s="55" t="e">
        <f t="shared" si="12"/>
        <v>#NAME?</v>
      </c>
      <c r="T92" s="52" t="s">
        <v>216</v>
      </c>
      <c r="U92" s="57">
        <v>41948</v>
      </c>
      <c r="V92" s="57" t="s">
        <v>217</v>
      </c>
      <c r="W92" s="58" t="e">
        <f>VLOOKUP(H92,'Tehdit ve Açıklık'!#REF!,4,0)</f>
        <v>#REF!</v>
      </c>
      <c r="X92" s="61" t="s">
        <v>342</v>
      </c>
      <c r="Y92" s="64" t="s">
        <v>343</v>
      </c>
      <c r="Z92" s="65"/>
      <c r="AA92" s="65"/>
      <c r="AB92" s="65"/>
      <c r="AC92" s="65"/>
      <c r="AD92" s="65"/>
      <c r="AE92" s="65"/>
      <c r="AF92" s="65"/>
      <c r="AG92" s="65"/>
      <c r="AH92" s="66" t="e">
        <f>VLOOKUP(H92,'Tehdit ve Açıklık'!#REF!,4,0)</f>
        <v>#REF!</v>
      </c>
      <c r="AI92" s="75" t="s">
        <v>344</v>
      </c>
      <c r="AJ92" s="76" t="s">
        <v>345</v>
      </c>
      <c r="AK92" s="70">
        <v>42277</v>
      </c>
      <c r="AL92" s="71" t="s">
        <v>346</v>
      </c>
    </row>
    <row r="93" spans="1:38" s="62" customFormat="1" ht="24.95" customHeight="1" x14ac:dyDescent="0.2">
      <c r="A93" s="519"/>
      <c r="B93" s="50">
        <v>2</v>
      </c>
      <c r="C93" s="50">
        <v>3</v>
      </c>
      <c r="D93" s="50">
        <v>3</v>
      </c>
      <c r="E93" s="51">
        <f t="shared" si="13"/>
        <v>2.6666666666666665</v>
      </c>
      <c r="F93" s="176" t="s">
        <v>554</v>
      </c>
      <c r="G93" s="53" t="e">
        <f>VLOOKUP(H93,'Tehdit ve Açıklık'!#REF!,2,0)</f>
        <v>#REF!</v>
      </c>
      <c r="H93" s="54" t="s">
        <v>168</v>
      </c>
      <c r="I93" s="55" t="e">
        <f>VLOOKUP(H93,'Tehdit ve Açıklık'!#REF!,3,0)</f>
        <v>#REF!</v>
      </c>
      <c r="J93" s="52">
        <v>2</v>
      </c>
      <c r="K93" s="52">
        <v>2</v>
      </c>
      <c r="L93" s="52">
        <v>2</v>
      </c>
      <c r="M93" s="51">
        <f t="shared" si="10"/>
        <v>2</v>
      </c>
      <c r="N93" s="52">
        <v>4</v>
      </c>
      <c r="O93" s="52">
        <v>2</v>
      </c>
      <c r="P93" s="52">
        <v>2</v>
      </c>
      <c r="Q93" s="53">
        <f t="shared" si="11"/>
        <v>2.6666666666666665</v>
      </c>
      <c r="R93" s="177">
        <f t="shared" si="9"/>
        <v>14.222222222222221</v>
      </c>
      <c r="S93" s="55" t="e">
        <f t="shared" si="12"/>
        <v>#NAME?</v>
      </c>
      <c r="T93" s="52" t="s">
        <v>216</v>
      </c>
      <c r="U93" s="57">
        <v>41948</v>
      </c>
      <c r="V93" s="57" t="s">
        <v>217</v>
      </c>
      <c r="W93" s="58" t="e">
        <f>VLOOKUP(H93,'Tehdit ve Açıklık'!#REF!,4,0)</f>
        <v>#REF!</v>
      </c>
      <c r="X93" s="61" t="s">
        <v>342</v>
      </c>
      <c r="Y93" s="64" t="s">
        <v>343</v>
      </c>
      <c r="Z93" s="65"/>
      <c r="AA93" s="65"/>
      <c r="AB93" s="65"/>
      <c r="AC93" s="65"/>
      <c r="AD93" s="65"/>
      <c r="AE93" s="65"/>
      <c r="AF93" s="65"/>
      <c r="AG93" s="65"/>
      <c r="AH93" s="66" t="e">
        <f>VLOOKUP(H93,'Tehdit ve Açıklık'!#REF!,4,0)</f>
        <v>#REF!</v>
      </c>
      <c r="AI93" s="75" t="s">
        <v>344</v>
      </c>
      <c r="AJ93" s="76" t="s">
        <v>345</v>
      </c>
      <c r="AK93" s="70">
        <v>42277</v>
      </c>
      <c r="AL93" s="71" t="s">
        <v>346</v>
      </c>
    </row>
    <row r="94" spans="1:38" s="62" customFormat="1" ht="24.95" customHeight="1" x14ac:dyDescent="0.2">
      <c r="A94" s="527" t="s">
        <v>370</v>
      </c>
      <c r="B94" s="182">
        <v>3</v>
      </c>
      <c r="C94" s="182">
        <v>3</v>
      </c>
      <c r="D94" s="182">
        <v>3</v>
      </c>
      <c r="E94" s="183">
        <f t="shared" si="13"/>
        <v>3</v>
      </c>
      <c r="F94" s="184" t="s">
        <v>555</v>
      </c>
      <c r="G94" s="185" t="e">
        <f>VLOOKUP(H94,'Tehdit ve Açıklık'!#REF!,2,0)</f>
        <v>#REF!</v>
      </c>
      <c r="H94" s="186" t="s">
        <v>144</v>
      </c>
      <c r="I94" s="187" t="e">
        <f>VLOOKUP(H94,'Tehdit ve Açıklık'!#REF!,3,0)</f>
        <v>#REF!</v>
      </c>
      <c r="J94" s="188">
        <v>3</v>
      </c>
      <c r="K94" s="188">
        <v>1</v>
      </c>
      <c r="L94" s="188">
        <v>1</v>
      </c>
      <c r="M94" s="183">
        <f t="shared" ref="M94:M101" si="14">AVERAGE(J94:L94)</f>
        <v>1.6666666666666667</v>
      </c>
      <c r="N94" s="188">
        <v>3</v>
      </c>
      <c r="O94" s="188">
        <v>1</v>
      </c>
      <c r="P94" s="188">
        <v>2</v>
      </c>
      <c r="Q94" s="185">
        <f t="shared" ref="Q94:Q101" si="15">AVERAGE(N94:P94)</f>
        <v>2</v>
      </c>
      <c r="R94" s="189">
        <f t="shared" si="9"/>
        <v>10</v>
      </c>
      <c r="S94" s="187" t="e">
        <f t="shared" ref="S94:S101" si="16">IF(R94&lt;riskd1,risk1,IF(R94&lt;riskd2,risk2,IF(R94&lt;riskd3,risk3,IF(R94&lt;riskd4,""))))</f>
        <v>#NAME?</v>
      </c>
      <c r="T94" s="188" t="s">
        <v>216</v>
      </c>
      <c r="U94" s="190">
        <v>41948</v>
      </c>
      <c r="V94" s="190" t="s">
        <v>217</v>
      </c>
      <c r="W94" s="191" t="e">
        <f>VLOOKUP(H94,'Tehdit ve Açıklık'!#REF!,4,0)</f>
        <v>#REF!</v>
      </c>
      <c r="X94" s="192" t="s">
        <v>325</v>
      </c>
      <c r="Y94" s="193" t="s">
        <v>291</v>
      </c>
      <c r="Z94" s="196"/>
      <c r="AA94" s="196"/>
      <c r="AB94" s="196"/>
      <c r="AC94" s="196"/>
      <c r="AD94" s="196"/>
      <c r="AE94" s="196"/>
      <c r="AF94" s="196"/>
      <c r="AG94" s="196"/>
      <c r="AH94" s="192"/>
      <c r="AI94" s="186"/>
      <c r="AJ94" s="186"/>
      <c r="AK94" s="186"/>
      <c r="AL94" s="195"/>
    </row>
    <row r="95" spans="1:38" s="62" customFormat="1" ht="24.95" customHeight="1" x14ac:dyDescent="0.2">
      <c r="A95" s="528"/>
      <c r="B95" s="182">
        <v>3</v>
      </c>
      <c r="C95" s="182">
        <v>3</v>
      </c>
      <c r="D95" s="182">
        <v>3</v>
      </c>
      <c r="E95" s="183">
        <f t="shared" si="13"/>
        <v>3</v>
      </c>
      <c r="F95" s="184" t="s">
        <v>556</v>
      </c>
      <c r="G95" s="185" t="e">
        <f>VLOOKUP(H95,'Tehdit ve Açıklık'!#REF!,2,0)</f>
        <v>#REF!</v>
      </c>
      <c r="H95" s="186" t="s">
        <v>113</v>
      </c>
      <c r="I95" s="187" t="e">
        <f>VLOOKUP(H95,'Tehdit ve Açıklık'!#REF!,3,0)</f>
        <v>#REF!</v>
      </c>
      <c r="J95" s="188">
        <v>3</v>
      </c>
      <c r="K95" s="188">
        <v>1</v>
      </c>
      <c r="L95" s="188">
        <v>1</v>
      </c>
      <c r="M95" s="183">
        <f t="shared" si="14"/>
        <v>1.6666666666666667</v>
      </c>
      <c r="N95" s="188">
        <v>3</v>
      </c>
      <c r="O95" s="188">
        <v>1</v>
      </c>
      <c r="P95" s="188">
        <v>2</v>
      </c>
      <c r="Q95" s="185">
        <f t="shared" si="15"/>
        <v>2</v>
      </c>
      <c r="R95" s="189">
        <f t="shared" si="9"/>
        <v>10</v>
      </c>
      <c r="S95" s="187" t="e">
        <f t="shared" si="16"/>
        <v>#NAME?</v>
      </c>
      <c r="T95" s="188" t="s">
        <v>216</v>
      </c>
      <c r="U95" s="190">
        <v>41948</v>
      </c>
      <c r="V95" s="190" t="s">
        <v>217</v>
      </c>
      <c r="W95" s="191" t="e">
        <f>VLOOKUP(H95,'Tehdit ve Açıklık'!#REF!,4,0)</f>
        <v>#REF!</v>
      </c>
      <c r="X95" s="192" t="s">
        <v>325</v>
      </c>
      <c r="Y95" s="193" t="s">
        <v>291</v>
      </c>
      <c r="Z95" s="196"/>
      <c r="AA95" s="196"/>
      <c r="AB95" s="196"/>
      <c r="AC95" s="196"/>
      <c r="AD95" s="196"/>
      <c r="AE95" s="196"/>
      <c r="AF95" s="196"/>
      <c r="AG95" s="196"/>
      <c r="AH95" s="192"/>
      <c r="AI95" s="186"/>
      <c r="AJ95" s="186"/>
      <c r="AK95" s="186"/>
      <c r="AL95" s="195"/>
    </row>
    <row r="96" spans="1:38" s="62" customFormat="1" ht="24.95" customHeight="1" x14ac:dyDescent="0.2">
      <c r="A96" s="528"/>
      <c r="B96" s="182">
        <v>3</v>
      </c>
      <c r="C96" s="182">
        <v>3</v>
      </c>
      <c r="D96" s="182">
        <v>3</v>
      </c>
      <c r="E96" s="183">
        <f t="shared" si="13"/>
        <v>3</v>
      </c>
      <c r="F96" s="184" t="s">
        <v>557</v>
      </c>
      <c r="G96" s="185" t="e">
        <f>VLOOKUP(H96,'Tehdit ve Açıklık'!#REF!,2,0)</f>
        <v>#REF!</v>
      </c>
      <c r="H96" s="186" t="s">
        <v>125</v>
      </c>
      <c r="I96" s="187" t="e">
        <f>VLOOKUP(H96,'Tehdit ve Açıklık'!#REF!,3,0)</f>
        <v>#REF!</v>
      </c>
      <c r="J96" s="188">
        <v>3</v>
      </c>
      <c r="K96" s="188">
        <v>1</v>
      </c>
      <c r="L96" s="188">
        <v>1</v>
      </c>
      <c r="M96" s="183">
        <f t="shared" si="14"/>
        <v>1.6666666666666667</v>
      </c>
      <c r="N96" s="188">
        <v>3</v>
      </c>
      <c r="O96" s="188">
        <v>1</v>
      </c>
      <c r="P96" s="188">
        <v>2</v>
      </c>
      <c r="Q96" s="185">
        <f t="shared" si="15"/>
        <v>2</v>
      </c>
      <c r="R96" s="189">
        <f t="shared" si="9"/>
        <v>10</v>
      </c>
      <c r="S96" s="187" t="e">
        <f t="shared" si="16"/>
        <v>#NAME?</v>
      </c>
      <c r="T96" s="188" t="s">
        <v>216</v>
      </c>
      <c r="U96" s="190">
        <v>41948</v>
      </c>
      <c r="V96" s="190" t="s">
        <v>217</v>
      </c>
      <c r="W96" s="191" t="e">
        <f>VLOOKUP(H96,'Tehdit ve Açıklık'!#REF!,4,0)</f>
        <v>#REF!</v>
      </c>
      <c r="X96" s="192" t="s">
        <v>325</v>
      </c>
      <c r="Y96" s="193" t="s">
        <v>291</v>
      </c>
      <c r="Z96" s="196"/>
      <c r="AA96" s="196"/>
      <c r="AB96" s="196"/>
      <c r="AC96" s="196"/>
      <c r="AD96" s="196"/>
      <c r="AE96" s="196"/>
      <c r="AF96" s="196"/>
      <c r="AG96" s="196"/>
      <c r="AH96" s="192"/>
      <c r="AI96" s="186"/>
      <c r="AJ96" s="186"/>
      <c r="AK96" s="186"/>
      <c r="AL96" s="195"/>
    </row>
    <row r="97" spans="1:38" s="62" customFormat="1" ht="24.95" customHeight="1" x14ac:dyDescent="0.2">
      <c r="A97" s="528"/>
      <c r="B97" s="182">
        <v>3</v>
      </c>
      <c r="C97" s="182">
        <v>3</v>
      </c>
      <c r="D97" s="182">
        <v>3</v>
      </c>
      <c r="E97" s="183">
        <f t="shared" si="13"/>
        <v>3</v>
      </c>
      <c r="F97" s="184" t="s">
        <v>558</v>
      </c>
      <c r="G97" s="185" t="e">
        <f>VLOOKUP(H97,'Tehdit ve Açıklık'!#REF!,2,0)</f>
        <v>#REF!</v>
      </c>
      <c r="H97" s="186" t="s">
        <v>136</v>
      </c>
      <c r="I97" s="187" t="e">
        <f>VLOOKUP(H97,'Tehdit ve Açıklık'!#REF!,3,0)</f>
        <v>#REF!</v>
      </c>
      <c r="J97" s="188">
        <v>3</v>
      </c>
      <c r="K97" s="188">
        <v>1</v>
      </c>
      <c r="L97" s="188">
        <v>1</v>
      </c>
      <c r="M97" s="183">
        <f t="shared" si="14"/>
        <v>1.6666666666666667</v>
      </c>
      <c r="N97" s="188">
        <v>3</v>
      </c>
      <c r="O97" s="188">
        <v>1</v>
      </c>
      <c r="P97" s="188">
        <v>2</v>
      </c>
      <c r="Q97" s="185">
        <f t="shared" si="15"/>
        <v>2</v>
      </c>
      <c r="R97" s="189">
        <f t="shared" si="9"/>
        <v>10</v>
      </c>
      <c r="S97" s="187" t="e">
        <f t="shared" si="16"/>
        <v>#NAME?</v>
      </c>
      <c r="T97" s="188" t="s">
        <v>216</v>
      </c>
      <c r="U97" s="190">
        <v>41948</v>
      </c>
      <c r="V97" s="190" t="s">
        <v>217</v>
      </c>
      <c r="W97" s="191" t="e">
        <f>VLOOKUP(H97,'Tehdit ve Açıklık'!#REF!,4,0)</f>
        <v>#REF!</v>
      </c>
      <c r="X97" s="192" t="s">
        <v>323</v>
      </c>
      <c r="Y97" s="193" t="s">
        <v>291</v>
      </c>
      <c r="Z97" s="196"/>
      <c r="AA97" s="196"/>
      <c r="AB97" s="196"/>
      <c r="AC97" s="196"/>
      <c r="AD97" s="196"/>
      <c r="AE97" s="196"/>
      <c r="AF97" s="196"/>
      <c r="AG97" s="196"/>
      <c r="AH97" s="192"/>
      <c r="AI97" s="186"/>
      <c r="AJ97" s="186"/>
      <c r="AK97" s="186"/>
      <c r="AL97" s="195"/>
    </row>
    <row r="98" spans="1:38" s="62" customFormat="1" ht="24.95" customHeight="1" x14ac:dyDescent="0.2">
      <c r="A98" s="519" t="s">
        <v>646</v>
      </c>
      <c r="B98" s="50">
        <v>3</v>
      </c>
      <c r="C98" s="50">
        <v>3</v>
      </c>
      <c r="D98" s="50">
        <v>3</v>
      </c>
      <c r="E98" s="51">
        <f>AVERAGE(B98:D98)</f>
        <v>3</v>
      </c>
      <c r="F98" s="176" t="s">
        <v>559</v>
      </c>
      <c r="G98" s="53" t="e">
        <f>VLOOKUP(H98,'Tehdit ve Açıklık'!#REF!,2,0)</f>
        <v>#REF!</v>
      </c>
      <c r="H98" s="54" t="s">
        <v>144</v>
      </c>
      <c r="I98" s="55" t="e">
        <f>VLOOKUP(H98,'Tehdit ve Açıklık'!#REF!,3,0)</f>
        <v>#REF!</v>
      </c>
      <c r="J98" s="52">
        <v>3</v>
      </c>
      <c r="K98" s="52">
        <v>1</v>
      </c>
      <c r="L98" s="52">
        <v>1</v>
      </c>
      <c r="M98" s="51">
        <f t="shared" si="14"/>
        <v>1.6666666666666667</v>
      </c>
      <c r="N98" s="52">
        <v>3</v>
      </c>
      <c r="O98" s="52">
        <v>1</v>
      </c>
      <c r="P98" s="52">
        <v>2</v>
      </c>
      <c r="Q98" s="53">
        <f t="shared" si="15"/>
        <v>2</v>
      </c>
      <c r="R98" s="177">
        <f t="shared" si="9"/>
        <v>10</v>
      </c>
      <c r="S98" s="55" t="e">
        <f t="shared" si="16"/>
        <v>#NAME?</v>
      </c>
      <c r="T98" s="52" t="s">
        <v>216</v>
      </c>
      <c r="U98" s="57">
        <v>41948</v>
      </c>
      <c r="V98" s="57" t="s">
        <v>217</v>
      </c>
      <c r="W98" s="58" t="e">
        <f>VLOOKUP(H98,'Tehdit ve Açıklık'!#REF!,4,0)</f>
        <v>#REF!</v>
      </c>
      <c r="X98" s="61" t="s">
        <v>325</v>
      </c>
      <c r="Y98" s="60" t="s">
        <v>291</v>
      </c>
      <c r="AH98" s="61"/>
      <c r="AI98" s="54"/>
      <c r="AJ98" s="54"/>
      <c r="AK98" s="54"/>
      <c r="AL98" s="63"/>
    </row>
    <row r="99" spans="1:38" s="62" customFormat="1" ht="24.95" customHeight="1" x14ac:dyDescent="0.2">
      <c r="A99" s="520"/>
      <c r="B99" s="50">
        <v>3</v>
      </c>
      <c r="C99" s="50">
        <v>3</v>
      </c>
      <c r="D99" s="50">
        <v>3</v>
      </c>
      <c r="E99" s="51">
        <f>AVERAGE(B99:D99)</f>
        <v>3</v>
      </c>
      <c r="F99" s="176" t="s">
        <v>560</v>
      </c>
      <c r="G99" s="53" t="e">
        <f>VLOOKUP(H99,'Tehdit ve Açıklık'!#REF!,2,0)</f>
        <v>#REF!</v>
      </c>
      <c r="H99" s="54" t="s">
        <v>113</v>
      </c>
      <c r="I99" s="55" t="e">
        <f>VLOOKUP(H99,'Tehdit ve Açıklık'!#REF!,3,0)</f>
        <v>#REF!</v>
      </c>
      <c r="J99" s="52">
        <v>3</v>
      </c>
      <c r="K99" s="52">
        <v>1</v>
      </c>
      <c r="L99" s="52">
        <v>1</v>
      </c>
      <c r="M99" s="51">
        <f t="shared" si="14"/>
        <v>1.6666666666666667</v>
      </c>
      <c r="N99" s="52">
        <v>3</v>
      </c>
      <c r="O99" s="52">
        <v>1</v>
      </c>
      <c r="P99" s="52">
        <v>2</v>
      </c>
      <c r="Q99" s="53">
        <f t="shared" si="15"/>
        <v>2</v>
      </c>
      <c r="R99" s="177">
        <f t="shared" si="9"/>
        <v>10</v>
      </c>
      <c r="S99" s="55" t="e">
        <f t="shared" si="16"/>
        <v>#NAME?</v>
      </c>
      <c r="T99" s="52" t="s">
        <v>216</v>
      </c>
      <c r="U99" s="57">
        <v>41948</v>
      </c>
      <c r="V99" s="57" t="s">
        <v>217</v>
      </c>
      <c r="W99" s="58" t="e">
        <f>VLOOKUP(H99,'Tehdit ve Açıklık'!#REF!,4,0)</f>
        <v>#REF!</v>
      </c>
      <c r="X99" s="61" t="s">
        <v>325</v>
      </c>
      <c r="Y99" s="60" t="s">
        <v>291</v>
      </c>
      <c r="AH99" s="61"/>
      <c r="AI99" s="54"/>
      <c r="AJ99" s="54"/>
      <c r="AK99" s="54"/>
      <c r="AL99" s="63"/>
    </row>
    <row r="100" spans="1:38" s="62" customFormat="1" ht="24.95" customHeight="1" x14ac:dyDescent="0.2">
      <c r="A100" s="520"/>
      <c r="B100" s="50">
        <v>3</v>
      </c>
      <c r="C100" s="50">
        <v>3</v>
      </c>
      <c r="D100" s="50">
        <v>3</v>
      </c>
      <c r="E100" s="51">
        <f>AVERAGE(B100:D100)</f>
        <v>3</v>
      </c>
      <c r="F100" s="176" t="s">
        <v>561</v>
      </c>
      <c r="G100" s="53" t="e">
        <f>VLOOKUP(H100,'Tehdit ve Açıklık'!#REF!,2,0)</f>
        <v>#REF!</v>
      </c>
      <c r="H100" s="54" t="s">
        <v>125</v>
      </c>
      <c r="I100" s="55" t="e">
        <f>VLOOKUP(H100,'Tehdit ve Açıklık'!#REF!,3,0)</f>
        <v>#REF!</v>
      </c>
      <c r="J100" s="52">
        <v>3</v>
      </c>
      <c r="K100" s="52">
        <v>1</v>
      </c>
      <c r="L100" s="52">
        <v>1</v>
      </c>
      <c r="M100" s="51">
        <f t="shared" si="14"/>
        <v>1.6666666666666667</v>
      </c>
      <c r="N100" s="52">
        <v>3</v>
      </c>
      <c r="O100" s="52">
        <v>1</v>
      </c>
      <c r="P100" s="52">
        <v>2</v>
      </c>
      <c r="Q100" s="53">
        <f t="shared" si="15"/>
        <v>2</v>
      </c>
      <c r="R100" s="177">
        <f t="shared" si="9"/>
        <v>10</v>
      </c>
      <c r="S100" s="55" t="e">
        <f t="shared" si="16"/>
        <v>#NAME?</v>
      </c>
      <c r="T100" s="52" t="s">
        <v>216</v>
      </c>
      <c r="U100" s="57">
        <v>41948</v>
      </c>
      <c r="V100" s="57" t="s">
        <v>217</v>
      </c>
      <c r="W100" s="58" t="e">
        <f>VLOOKUP(H100,'Tehdit ve Açıklık'!#REF!,4,0)</f>
        <v>#REF!</v>
      </c>
      <c r="X100" s="61" t="s">
        <v>325</v>
      </c>
      <c r="Y100" s="60" t="s">
        <v>291</v>
      </c>
      <c r="AH100" s="61"/>
      <c r="AI100" s="54"/>
      <c r="AJ100" s="54"/>
      <c r="AK100" s="54"/>
      <c r="AL100" s="63"/>
    </row>
    <row r="101" spans="1:38" s="62" customFormat="1" ht="24.95" customHeight="1" x14ac:dyDescent="0.2">
      <c r="A101" s="520"/>
      <c r="B101" s="50">
        <v>3</v>
      </c>
      <c r="C101" s="50">
        <v>3</v>
      </c>
      <c r="D101" s="50">
        <v>3</v>
      </c>
      <c r="E101" s="51">
        <f>AVERAGE(B101:D101)</f>
        <v>3</v>
      </c>
      <c r="F101" s="176" t="s">
        <v>562</v>
      </c>
      <c r="G101" s="53" t="e">
        <f>VLOOKUP(H101,'Tehdit ve Açıklık'!#REF!,2,0)</f>
        <v>#REF!</v>
      </c>
      <c r="H101" s="54" t="s">
        <v>136</v>
      </c>
      <c r="I101" s="55" t="e">
        <f>VLOOKUP(H101,'Tehdit ve Açıklık'!#REF!,3,0)</f>
        <v>#REF!</v>
      </c>
      <c r="J101" s="52">
        <v>3</v>
      </c>
      <c r="K101" s="52">
        <v>3</v>
      </c>
      <c r="L101" s="52">
        <v>3</v>
      </c>
      <c r="M101" s="51">
        <f t="shared" si="14"/>
        <v>3</v>
      </c>
      <c r="N101" s="52">
        <v>3</v>
      </c>
      <c r="O101" s="52">
        <v>1</v>
      </c>
      <c r="P101" s="52">
        <v>2</v>
      </c>
      <c r="Q101" s="53">
        <f t="shared" si="15"/>
        <v>2</v>
      </c>
      <c r="R101" s="177">
        <f t="shared" si="9"/>
        <v>18</v>
      </c>
      <c r="S101" s="55" t="e">
        <f t="shared" si="16"/>
        <v>#NAME?</v>
      </c>
      <c r="T101" s="52" t="s">
        <v>216</v>
      </c>
      <c r="U101" s="57">
        <v>41948</v>
      </c>
      <c r="V101" s="57" t="s">
        <v>217</v>
      </c>
      <c r="W101" s="58" t="e">
        <f>VLOOKUP(H101,'Tehdit ve Açıklık'!#REF!,4,0)</f>
        <v>#REF!</v>
      </c>
      <c r="X101" s="61" t="s">
        <v>323</v>
      </c>
      <c r="Y101" s="60" t="s">
        <v>291</v>
      </c>
      <c r="AH101" s="61"/>
      <c r="AI101" s="54"/>
      <c r="AJ101" s="54"/>
      <c r="AK101" s="54"/>
      <c r="AL101" s="63"/>
    </row>
    <row r="102" spans="1:38" s="62" customFormat="1" ht="24.95" customHeight="1" x14ac:dyDescent="0.2">
      <c r="A102" s="290"/>
      <c r="B102" s="50">
        <v>3</v>
      </c>
      <c r="C102" s="50">
        <v>3</v>
      </c>
      <c r="D102" s="50">
        <v>3</v>
      </c>
      <c r="E102" s="51">
        <f>AVERAGE(B102:D102)</f>
        <v>3</v>
      </c>
      <c r="F102" s="176" t="s">
        <v>562</v>
      </c>
      <c r="G102" s="53" t="e">
        <f>VLOOKUP(H102,'Tehdit ve Açıklık'!#REF!,2,0)</f>
        <v>#REF!</v>
      </c>
      <c r="H102" s="54" t="s">
        <v>152</v>
      </c>
      <c r="I102" s="55" t="e">
        <f>VLOOKUP(H102,'Tehdit ve Açıklık'!#REF!,3,0)</f>
        <v>#REF!</v>
      </c>
      <c r="J102" s="52">
        <v>3</v>
      </c>
      <c r="K102" s="52">
        <v>4</v>
      </c>
      <c r="L102" s="52">
        <v>4</v>
      </c>
      <c r="M102" s="51">
        <f t="shared" ref="M102" si="17">AVERAGE(J102:L102)</f>
        <v>3.6666666666666665</v>
      </c>
      <c r="N102" s="52">
        <v>3</v>
      </c>
      <c r="O102" s="52">
        <v>2</v>
      </c>
      <c r="P102" s="52">
        <v>4</v>
      </c>
      <c r="Q102" s="53">
        <f t="shared" ref="Q102" si="18">AVERAGE(N102:P102)</f>
        <v>3</v>
      </c>
      <c r="R102" s="177">
        <f t="shared" ref="R102" si="19">E102*M102*Q102</f>
        <v>33</v>
      </c>
      <c r="S102" s="55" t="e">
        <f t="shared" ref="S102" si="20">IF(R102&lt;riskd1,risk1,IF(R102&lt;riskd2,risk2,IF(R102&lt;riskd3,risk3,IF(R102&lt;riskd4,""))))</f>
        <v>#NAME?</v>
      </c>
      <c r="T102" s="52" t="s">
        <v>211</v>
      </c>
      <c r="U102" s="57">
        <v>41948</v>
      </c>
      <c r="V102" s="57" t="s">
        <v>217</v>
      </c>
      <c r="W102" s="58" t="e">
        <f>VLOOKUP(H102,'Tehdit ve Açıklık'!#REF!,4,0)</f>
        <v>#REF!</v>
      </c>
      <c r="X102" s="61" t="s">
        <v>323</v>
      </c>
      <c r="Y102" s="60" t="s">
        <v>778</v>
      </c>
      <c r="AH102" s="61"/>
      <c r="AI102" s="54" t="s">
        <v>785</v>
      </c>
      <c r="AJ102" s="54" t="s">
        <v>786</v>
      </c>
      <c r="AK102" s="292">
        <v>42319</v>
      </c>
      <c r="AL102" s="63" t="s">
        <v>787</v>
      </c>
    </row>
    <row r="103" spans="1:38" s="62" customFormat="1" ht="24.95" customHeight="1" x14ac:dyDescent="0.2">
      <c r="A103" s="519" t="s">
        <v>348</v>
      </c>
      <c r="B103" s="50">
        <v>4</v>
      </c>
      <c r="C103" s="50">
        <v>4</v>
      </c>
      <c r="D103" s="50">
        <v>4</v>
      </c>
      <c r="E103" s="51">
        <f t="shared" ref="E103:E125" si="21">AVERAGE(B103:D103)</f>
        <v>4</v>
      </c>
      <c r="F103" s="176" t="s">
        <v>335</v>
      </c>
      <c r="G103" s="53" t="e">
        <f>VLOOKUP(H103,'Tehdit ve Açıklık'!#REF!,2,0)</f>
        <v>#REF!</v>
      </c>
      <c r="H103" s="54" t="s">
        <v>118</v>
      </c>
      <c r="I103" s="55" t="e">
        <f>VLOOKUP(H103,'Tehdit ve Açıklık'!#REF!,3,0)</f>
        <v>#REF!</v>
      </c>
      <c r="J103" s="52">
        <v>3</v>
      </c>
      <c r="K103" s="52">
        <v>3</v>
      </c>
      <c r="L103" s="52">
        <v>3</v>
      </c>
      <c r="M103" s="51">
        <f t="shared" ref="M103:M125" si="22">AVERAGE(J103:L103)</f>
        <v>3</v>
      </c>
      <c r="N103" s="52">
        <v>3</v>
      </c>
      <c r="O103" s="52">
        <v>2</v>
      </c>
      <c r="P103" s="52">
        <v>2</v>
      </c>
      <c r="Q103" s="53">
        <f t="shared" ref="Q103:Q125" si="23">AVERAGE(N103:P103)</f>
        <v>2.3333333333333335</v>
      </c>
      <c r="R103" s="177">
        <f t="shared" si="9"/>
        <v>28</v>
      </c>
      <c r="S103" s="55" t="e">
        <f>IF(R103&lt;riskd1,risk1,IF(R103&lt;riskd2,risk2,IF(R103&lt;riskd3,risk3,IF(R103&lt;riskd4,""))))</f>
        <v>#NAME?</v>
      </c>
      <c r="T103" s="54" t="s">
        <v>211</v>
      </c>
      <c r="U103" s="57">
        <v>41948</v>
      </c>
      <c r="V103" s="57" t="s">
        <v>217</v>
      </c>
      <c r="W103" s="58" t="e">
        <f>VLOOKUP(H103,'Tehdit ve Açıklık'!#REF!,4,0)</f>
        <v>#REF!</v>
      </c>
      <c r="X103" s="61" t="s">
        <v>349</v>
      </c>
      <c r="Y103" s="64" t="s">
        <v>350</v>
      </c>
      <c r="Z103" s="142"/>
      <c r="AA103" s="142"/>
      <c r="AB103" s="142"/>
      <c r="AC103" s="142"/>
      <c r="AD103" s="142"/>
      <c r="AE103" s="142"/>
      <c r="AF103" s="142"/>
      <c r="AG103" s="142"/>
      <c r="AH103" s="66" t="e">
        <f>VLOOKUP(H103,'Tehdit ve Açıklık'!#REF!,4,0)</f>
        <v>#REF!</v>
      </c>
      <c r="AI103" s="75" t="s">
        <v>344</v>
      </c>
      <c r="AJ103" s="76" t="s">
        <v>791</v>
      </c>
      <c r="AK103" s="70">
        <v>42277</v>
      </c>
      <c r="AL103" s="71" t="s">
        <v>346</v>
      </c>
    </row>
    <row r="104" spans="1:38" s="62" customFormat="1" ht="24.95" customHeight="1" x14ac:dyDescent="0.2">
      <c r="A104" s="519"/>
      <c r="B104" s="50">
        <v>4</v>
      </c>
      <c r="C104" s="50">
        <v>4</v>
      </c>
      <c r="D104" s="50">
        <v>4</v>
      </c>
      <c r="E104" s="51">
        <f t="shared" si="21"/>
        <v>4</v>
      </c>
      <c r="F104" s="176" t="s">
        <v>337</v>
      </c>
      <c r="G104" s="53" t="e">
        <f>VLOOKUP(H104,'Tehdit ve Açıklık'!#REF!,2,0)</f>
        <v>#REF!</v>
      </c>
      <c r="H104" s="54" t="s">
        <v>123</v>
      </c>
      <c r="I104" s="55" t="e">
        <f>VLOOKUP(H104,'Tehdit ve Açıklık'!#REF!,3,0)</f>
        <v>#REF!</v>
      </c>
      <c r="J104" s="52">
        <v>2</v>
      </c>
      <c r="K104" s="52">
        <v>2</v>
      </c>
      <c r="L104" s="52">
        <v>2</v>
      </c>
      <c r="M104" s="51">
        <f t="shared" si="22"/>
        <v>2</v>
      </c>
      <c r="N104" s="52">
        <v>3</v>
      </c>
      <c r="O104" s="52">
        <v>2</v>
      </c>
      <c r="P104" s="52">
        <v>2</v>
      </c>
      <c r="Q104" s="53">
        <f t="shared" si="23"/>
        <v>2.3333333333333335</v>
      </c>
      <c r="R104" s="177">
        <f t="shared" si="9"/>
        <v>18.666666666666668</v>
      </c>
      <c r="S104" s="55" t="e">
        <f t="shared" ref="S104:S125" si="24">IF(R104&lt;riskd1,risk1,IF(R104&lt;riskd2,risk2,IF(R104&lt;riskd3,risk3,IF(R104&lt;riskd4,""))))</f>
        <v>#NAME?</v>
      </c>
      <c r="T104" s="54" t="s">
        <v>216</v>
      </c>
      <c r="U104" s="57">
        <v>41948</v>
      </c>
      <c r="V104" s="57" t="s">
        <v>217</v>
      </c>
      <c r="W104" s="58" t="e">
        <f>VLOOKUP(H104,'Tehdit ve Açıklık'!#REF!,4,0)</f>
        <v>#REF!</v>
      </c>
      <c r="X104" s="59" t="s">
        <v>321</v>
      </c>
      <c r="Y104" s="60" t="s">
        <v>291</v>
      </c>
      <c r="AH104" s="61"/>
      <c r="AI104" s="54"/>
      <c r="AJ104" s="54"/>
      <c r="AK104" s="54"/>
      <c r="AL104" s="63"/>
    </row>
    <row r="105" spans="1:38" s="62" customFormat="1" ht="24.95" customHeight="1" x14ac:dyDescent="0.2">
      <c r="A105" s="519"/>
      <c r="B105" s="50">
        <v>4</v>
      </c>
      <c r="C105" s="50">
        <v>4</v>
      </c>
      <c r="D105" s="50">
        <v>4</v>
      </c>
      <c r="E105" s="51">
        <f t="shared" si="21"/>
        <v>4</v>
      </c>
      <c r="F105" s="176" t="s">
        <v>339</v>
      </c>
      <c r="G105" s="53" t="e">
        <f>VLOOKUP(H105,'Tehdit ve Açıklık'!#REF!,2,0)</f>
        <v>#REF!</v>
      </c>
      <c r="H105" s="54" t="s">
        <v>126</v>
      </c>
      <c r="I105" s="55" t="e">
        <f>VLOOKUP(H105,'Tehdit ve Açıklık'!#REF!,3,0)</f>
        <v>#REF!</v>
      </c>
      <c r="J105" s="52">
        <v>2</v>
      </c>
      <c r="K105" s="52">
        <v>2</v>
      </c>
      <c r="L105" s="52">
        <v>2</v>
      </c>
      <c r="M105" s="51">
        <f t="shared" si="22"/>
        <v>2</v>
      </c>
      <c r="N105" s="52">
        <v>3</v>
      </c>
      <c r="O105" s="52">
        <v>2</v>
      </c>
      <c r="P105" s="52">
        <v>2</v>
      </c>
      <c r="Q105" s="53">
        <f t="shared" si="23"/>
        <v>2.3333333333333335</v>
      </c>
      <c r="R105" s="177">
        <f t="shared" si="9"/>
        <v>18.666666666666668</v>
      </c>
      <c r="S105" s="55" t="e">
        <f t="shared" si="24"/>
        <v>#NAME?</v>
      </c>
      <c r="T105" s="54" t="s">
        <v>216</v>
      </c>
      <c r="U105" s="57">
        <v>41948</v>
      </c>
      <c r="V105" s="57" t="s">
        <v>217</v>
      </c>
      <c r="W105" s="58" t="e">
        <f>VLOOKUP(H105,'Tehdit ve Açıklık'!#REF!,4,0)</f>
        <v>#REF!</v>
      </c>
      <c r="X105" s="59" t="s">
        <v>322</v>
      </c>
      <c r="Y105" s="60" t="s">
        <v>291</v>
      </c>
      <c r="AH105" s="61"/>
      <c r="AI105" s="54"/>
      <c r="AJ105" s="54"/>
      <c r="AK105" s="54"/>
      <c r="AL105" s="63"/>
    </row>
    <row r="106" spans="1:38" s="62" customFormat="1" ht="24.95" customHeight="1" x14ac:dyDescent="0.2">
      <c r="A106" s="519"/>
      <c r="B106" s="50">
        <v>4</v>
      </c>
      <c r="C106" s="50">
        <v>4</v>
      </c>
      <c r="D106" s="50">
        <v>4</v>
      </c>
      <c r="E106" s="51">
        <f t="shared" si="21"/>
        <v>4</v>
      </c>
      <c r="F106" s="176" t="s">
        <v>341</v>
      </c>
      <c r="G106" s="53" t="e">
        <f>VLOOKUP(H106,'Tehdit ve Açıklık'!#REF!,2,0)</f>
        <v>#REF!</v>
      </c>
      <c r="H106" s="54" t="s">
        <v>136</v>
      </c>
      <c r="I106" s="55" t="e">
        <f>VLOOKUP(H106,'Tehdit ve Açıklık'!#REF!,3,0)</f>
        <v>#REF!</v>
      </c>
      <c r="J106" s="52">
        <v>2</v>
      </c>
      <c r="K106" s="52">
        <v>2</v>
      </c>
      <c r="L106" s="52">
        <v>2</v>
      </c>
      <c r="M106" s="51">
        <f t="shared" si="22"/>
        <v>2</v>
      </c>
      <c r="N106" s="52">
        <v>3</v>
      </c>
      <c r="O106" s="52">
        <v>2</v>
      </c>
      <c r="P106" s="52">
        <v>2</v>
      </c>
      <c r="Q106" s="53">
        <f t="shared" si="23"/>
        <v>2.3333333333333335</v>
      </c>
      <c r="R106" s="177">
        <f t="shared" si="9"/>
        <v>18.666666666666668</v>
      </c>
      <c r="S106" s="55" t="e">
        <f t="shared" si="24"/>
        <v>#NAME?</v>
      </c>
      <c r="T106" s="54" t="s">
        <v>216</v>
      </c>
      <c r="U106" s="57">
        <v>41948</v>
      </c>
      <c r="V106" s="57" t="s">
        <v>217</v>
      </c>
      <c r="W106" s="58" t="e">
        <f>VLOOKUP(H106,'Tehdit ve Açıklık'!#REF!,4,0)</f>
        <v>#REF!</v>
      </c>
      <c r="X106" s="59" t="s">
        <v>323</v>
      </c>
      <c r="Y106" s="60" t="s">
        <v>291</v>
      </c>
      <c r="AH106" s="61"/>
      <c r="AI106" s="54"/>
      <c r="AJ106" s="54"/>
      <c r="AK106" s="54"/>
      <c r="AL106" s="63"/>
    </row>
    <row r="107" spans="1:38" s="62" customFormat="1" ht="24.95" customHeight="1" x14ac:dyDescent="0.2">
      <c r="A107" s="519"/>
      <c r="B107" s="50">
        <v>4</v>
      </c>
      <c r="C107" s="50">
        <v>4</v>
      </c>
      <c r="D107" s="50">
        <v>4</v>
      </c>
      <c r="E107" s="51">
        <f t="shared" si="21"/>
        <v>4</v>
      </c>
      <c r="F107" s="176" t="s">
        <v>359</v>
      </c>
      <c r="G107" s="53" t="e">
        <f>VLOOKUP(H107,'Tehdit ve Açıklık'!#REF!,2,0)</f>
        <v>#REF!</v>
      </c>
      <c r="H107" s="54" t="s">
        <v>152</v>
      </c>
      <c r="I107" s="55" t="e">
        <f>VLOOKUP(H107,'Tehdit ve Açıklık'!#REF!,3,0)</f>
        <v>#REF!</v>
      </c>
      <c r="J107" s="52">
        <v>2</v>
      </c>
      <c r="K107" s="52">
        <v>2</v>
      </c>
      <c r="L107" s="52">
        <v>2</v>
      </c>
      <c r="M107" s="51">
        <f t="shared" si="22"/>
        <v>2</v>
      </c>
      <c r="N107" s="52">
        <v>3</v>
      </c>
      <c r="O107" s="52">
        <v>2</v>
      </c>
      <c r="P107" s="52">
        <v>2</v>
      </c>
      <c r="Q107" s="53">
        <f t="shared" si="23"/>
        <v>2.3333333333333335</v>
      </c>
      <c r="R107" s="177">
        <f t="shared" si="9"/>
        <v>18.666666666666668</v>
      </c>
      <c r="S107" s="55" t="e">
        <f t="shared" si="24"/>
        <v>#NAME?</v>
      </c>
      <c r="T107" s="54" t="s">
        <v>216</v>
      </c>
      <c r="U107" s="57">
        <v>41948</v>
      </c>
      <c r="V107" s="57" t="s">
        <v>217</v>
      </c>
      <c r="W107" s="58" t="e">
        <f>VLOOKUP(H107,'Tehdit ve Açıklık'!#REF!,4,0)</f>
        <v>#REF!</v>
      </c>
      <c r="X107" s="59" t="s">
        <v>324</v>
      </c>
      <c r="Y107" s="60" t="s">
        <v>291</v>
      </c>
      <c r="AH107" s="61"/>
      <c r="AI107" s="54"/>
      <c r="AJ107" s="54"/>
      <c r="AK107" s="54"/>
      <c r="AL107" s="63"/>
    </row>
    <row r="108" spans="1:38" s="62" customFormat="1" ht="24.95" customHeight="1" x14ac:dyDescent="0.2">
      <c r="A108" s="519"/>
      <c r="B108" s="50">
        <v>4</v>
      </c>
      <c r="C108" s="50">
        <v>4</v>
      </c>
      <c r="D108" s="50">
        <v>4</v>
      </c>
      <c r="E108" s="51">
        <f t="shared" si="21"/>
        <v>4</v>
      </c>
      <c r="F108" s="176" t="s">
        <v>563</v>
      </c>
      <c r="G108" s="53" t="e">
        <f>VLOOKUP(H108,'Tehdit ve Açıklık'!#REF!,2,0)</f>
        <v>#REF!</v>
      </c>
      <c r="H108" s="54" t="s">
        <v>125</v>
      </c>
      <c r="I108" s="55" t="e">
        <f>VLOOKUP(H108,'Tehdit ve Açıklık'!#REF!,3,0)</f>
        <v>#REF!</v>
      </c>
      <c r="J108" s="52">
        <v>2</v>
      </c>
      <c r="K108" s="52">
        <v>2</v>
      </c>
      <c r="L108" s="52">
        <v>2</v>
      </c>
      <c r="M108" s="51">
        <f t="shared" si="22"/>
        <v>2</v>
      </c>
      <c r="N108" s="52">
        <v>3</v>
      </c>
      <c r="O108" s="52">
        <v>2</v>
      </c>
      <c r="P108" s="52">
        <v>2</v>
      </c>
      <c r="Q108" s="53">
        <f t="shared" si="23"/>
        <v>2.3333333333333335</v>
      </c>
      <c r="R108" s="177">
        <f t="shared" si="9"/>
        <v>18.666666666666668</v>
      </c>
      <c r="S108" s="55" t="e">
        <f t="shared" si="24"/>
        <v>#NAME?</v>
      </c>
      <c r="T108" s="54" t="s">
        <v>216</v>
      </c>
      <c r="U108" s="57">
        <v>41948</v>
      </c>
      <c r="V108" s="57" t="s">
        <v>217</v>
      </c>
      <c r="W108" s="58" t="e">
        <f>VLOOKUP(H108,'Tehdit ve Açıklık'!#REF!,4,0)</f>
        <v>#REF!</v>
      </c>
      <c r="X108" s="59" t="s">
        <v>325</v>
      </c>
      <c r="Y108" s="60" t="s">
        <v>291</v>
      </c>
      <c r="AH108" s="61"/>
      <c r="AI108" s="54"/>
      <c r="AJ108" s="54"/>
      <c r="AK108" s="54"/>
      <c r="AL108" s="63"/>
    </row>
    <row r="109" spans="1:38" s="62" customFormat="1" ht="24.95" customHeight="1" x14ac:dyDescent="0.2">
      <c r="A109" s="519"/>
      <c r="B109" s="50">
        <v>4</v>
      </c>
      <c r="C109" s="50">
        <v>4</v>
      </c>
      <c r="D109" s="50">
        <v>4</v>
      </c>
      <c r="E109" s="51">
        <f t="shared" si="21"/>
        <v>4</v>
      </c>
      <c r="F109" s="176" t="s">
        <v>564</v>
      </c>
      <c r="G109" s="53" t="e">
        <f>VLOOKUP(H109,'Tehdit ve Açıklık'!#REF!,2,0)</f>
        <v>#REF!</v>
      </c>
      <c r="H109" s="54" t="s">
        <v>131</v>
      </c>
      <c r="I109" s="55" t="e">
        <f>VLOOKUP(H109,'Tehdit ve Açıklık'!#REF!,3,0)</f>
        <v>#REF!</v>
      </c>
      <c r="J109" s="52">
        <v>2</v>
      </c>
      <c r="K109" s="52">
        <v>2</v>
      </c>
      <c r="L109" s="52">
        <v>2</v>
      </c>
      <c r="M109" s="51">
        <f t="shared" si="22"/>
        <v>2</v>
      </c>
      <c r="N109" s="52">
        <v>3</v>
      </c>
      <c r="O109" s="52">
        <v>2</v>
      </c>
      <c r="P109" s="52">
        <v>2</v>
      </c>
      <c r="Q109" s="53">
        <f t="shared" si="23"/>
        <v>2.3333333333333335</v>
      </c>
      <c r="R109" s="177">
        <f t="shared" si="9"/>
        <v>18.666666666666668</v>
      </c>
      <c r="S109" s="55" t="e">
        <f t="shared" si="24"/>
        <v>#NAME?</v>
      </c>
      <c r="T109" s="54" t="s">
        <v>216</v>
      </c>
      <c r="U109" s="57">
        <v>41948</v>
      </c>
      <c r="V109" s="57" t="s">
        <v>217</v>
      </c>
      <c r="W109" s="58" t="e">
        <f>VLOOKUP(H109,'Tehdit ve Açıklık'!#REF!,4,0)</f>
        <v>#REF!</v>
      </c>
      <c r="X109" s="59" t="s">
        <v>326</v>
      </c>
      <c r="Y109" s="60" t="s">
        <v>291</v>
      </c>
      <c r="AH109" s="61"/>
      <c r="AI109" s="54"/>
      <c r="AJ109" s="54"/>
      <c r="AK109" s="54"/>
      <c r="AL109" s="63"/>
    </row>
    <row r="110" spans="1:38" s="62" customFormat="1" ht="24.95" customHeight="1" x14ac:dyDescent="0.2">
      <c r="A110" s="519"/>
      <c r="B110" s="50">
        <v>4</v>
      </c>
      <c r="C110" s="50">
        <v>4</v>
      </c>
      <c r="D110" s="50">
        <v>4</v>
      </c>
      <c r="E110" s="51">
        <f t="shared" si="21"/>
        <v>4</v>
      </c>
      <c r="F110" s="176" t="s">
        <v>565</v>
      </c>
      <c r="G110" s="53" t="e">
        <f>VLOOKUP(H110,'Tehdit ve Açıklık'!#REF!,2,0)</f>
        <v>#REF!</v>
      </c>
      <c r="H110" s="54" t="s">
        <v>107</v>
      </c>
      <c r="I110" s="55" t="e">
        <f>VLOOKUP(H110,'Tehdit ve Açıklık'!#REF!,3,0)</f>
        <v>#REF!</v>
      </c>
      <c r="J110" s="52">
        <v>2</v>
      </c>
      <c r="K110" s="52">
        <v>2</v>
      </c>
      <c r="L110" s="52">
        <v>2</v>
      </c>
      <c r="M110" s="51">
        <f t="shared" si="22"/>
        <v>2</v>
      </c>
      <c r="N110" s="52">
        <v>3</v>
      </c>
      <c r="O110" s="52">
        <v>2</v>
      </c>
      <c r="P110" s="52">
        <v>2</v>
      </c>
      <c r="Q110" s="53">
        <f t="shared" si="23"/>
        <v>2.3333333333333335</v>
      </c>
      <c r="R110" s="177">
        <f t="shared" si="9"/>
        <v>18.666666666666668</v>
      </c>
      <c r="S110" s="55" t="e">
        <f t="shared" si="24"/>
        <v>#NAME?</v>
      </c>
      <c r="T110" s="54" t="s">
        <v>216</v>
      </c>
      <c r="U110" s="57">
        <v>41948</v>
      </c>
      <c r="V110" s="57" t="s">
        <v>217</v>
      </c>
      <c r="W110" s="58" t="e">
        <f>VLOOKUP(H110,'Tehdit ve Açıklık'!#REF!,4,0)</f>
        <v>#REF!</v>
      </c>
      <c r="X110" s="59" t="s">
        <v>327</v>
      </c>
      <c r="Y110" s="60" t="s">
        <v>291</v>
      </c>
      <c r="AH110" s="61"/>
      <c r="AI110" s="54"/>
      <c r="AJ110" s="54"/>
      <c r="AK110" s="54"/>
      <c r="AL110" s="63"/>
    </row>
    <row r="111" spans="1:38" s="62" customFormat="1" ht="24.95" customHeight="1" x14ac:dyDescent="0.2">
      <c r="A111" s="519"/>
      <c r="B111" s="50">
        <v>4</v>
      </c>
      <c r="C111" s="50">
        <v>4</v>
      </c>
      <c r="D111" s="50">
        <v>4</v>
      </c>
      <c r="E111" s="51">
        <f t="shared" si="21"/>
        <v>4</v>
      </c>
      <c r="F111" s="176" t="s">
        <v>566</v>
      </c>
      <c r="G111" s="53" t="e">
        <f>VLOOKUP(H111,'Tehdit ve Açıklık'!#REF!,2,0)</f>
        <v>#REF!</v>
      </c>
      <c r="H111" s="54" t="s">
        <v>120</v>
      </c>
      <c r="I111" s="55" t="e">
        <f>VLOOKUP(H111,'Tehdit ve Açıklık'!#REF!,3,0)</f>
        <v>#REF!</v>
      </c>
      <c r="J111" s="52">
        <v>2</v>
      </c>
      <c r="K111" s="52">
        <v>2</v>
      </c>
      <c r="L111" s="52">
        <v>2</v>
      </c>
      <c r="M111" s="51">
        <f t="shared" si="22"/>
        <v>2</v>
      </c>
      <c r="N111" s="52">
        <v>3</v>
      </c>
      <c r="O111" s="52">
        <v>2</v>
      </c>
      <c r="P111" s="52">
        <v>2</v>
      </c>
      <c r="Q111" s="53">
        <f t="shared" si="23"/>
        <v>2.3333333333333335</v>
      </c>
      <c r="R111" s="177">
        <f t="shared" si="9"/>
        <v>18.666666666666668</v>
      </c>
      <c r="S111" s="55" t="e">
        <f t="shared" si="24"/>
        <v>#NAME?</v>
      </c>
      <c r="T111" s="54" t="s">
        <v>216</v>
      </c>
      <c r="U111" s="57">
        <v>41948</v>
      </c>
      <c r="V111" s="57" t="s">
        <v>217</v>
      </c>
      <c r="W111" s="58" t="e">
        <f>VLOOKUP(H111,'Tehdit ve Açıklık'!#REF!,4,0)</f>
        <v>#REF!</v>
      </c>
      <c r="X111" s="59" t="s">
        <v>328</v>
      </c>
      <c r="Y111" s="60" t="s">
        <v>291</v>
      </c>
      <c r="AH111" s="61"/>
      <c r="AI111" s="54"/>
      <c r="AJ111" s="54"/>
      <c r="AK111" s="54"/>
      <c r="AL111" s="63"/>
    </row>
    <row r="112" spans="1:38" s="62" customFormat="1" ht="24.95" customHeight="1" x14ac:dyDescent="0.2">
      <c r="A112" s="519"/>
      <c r="B112" s="50">
        <v>4</v>
      </c>
      <c r="C112" s="50">
        <v>4</v>
      </c>
      <c r="D112" s="50">
        <v>4</v>
      </c>
      <c r="E112" s="51">
        <f t="shared" si="21"/>
        <v>4</v>
      </c>
      <c r="F112" s="176" t="s">
        <v>567</v>
      </c>
      <c r="G112" s="53" t="e">
        <f>VLOOKUP(H112,'Tehdit ve Açıklık'!#REF!,2,0)</f>
        <v>#REF!</v>
      </c>
      <c r="H112" s="54" t="s">
        <v>138</v>
      </c>
      <c r="I112" s="55" t="e">
        <f>VLOOKUP(H112,'Tehdit ve Açıklık'!#REF!,3,0)</f>
        <v>#REF!</v>
      </c>
      <c r="J112" s="52">
        <v>2</v>
      </c>
      <c r="K112" s="52">
        <v>2</v>
      </c>
      <c r="L112" s="52">
        <v>2</v>
      </c>
      <c r="M112" s="51">
        <f t="shared" si="22"/>
        <v>2</v>
      </c>
      <c r="N112" s="52">
        <v>3</v>
      </c>
      <c r="O112" s="52">
        <v>2</v>
      </c>
      <c r="P112" s="52">
        <v>2</v>
      </c>
      <c r="Q112" s="53">
        <f t="shared" si="23"/>
        <v>2.3333333333333335</v>
      </c>
      <c r="R112" s="177">
        <f t="shared" si="9"/>
        <v>18.666666666666668</v>
      </c>
      <c r="S112" s="55" t="e">
        <f t="shared" si="24"/>
        <v>#NAME?</v>
      </c>
      <c r="T112" s="54" t="s">
        <v>216</v>
      </c>
      <c r="U112" s="57">
        <v>41948</v>
      </c>
      <c r="V112" s="57" t="s">
        <v>217</v>
      </c>
      <c r="W112" s="58" t="e">
        <f>VLOOKUP(H112,'Tehdit ve Açıklık'!#REF!,4,0)</f>
        <v>#REF!</v>
      </c>
      <c r="X112" s="59" t="s">
        <v>351</v>
      </c>
      <c r="Y112" s="60" t="s">
        <v>291</v>
      </c>
      <c r="AH112" s="61"/>
      <c r="AI112" s="54"/>
      <c r="AJ112" s="54"/>
      <c r="AK112" s="54"/>
      <c r="AL112" s="63"/>
    </row>
    <row r="113" spans="1:38" s="62" customFormat="1" ht="24.95" customHeight="1" x14ac:dyDescent="0.2">
      <c r="A113" s="519"/>
      <c r="B113" s="50">
        <v>4</v>
      </c>
      <c r="C113" s="50">
        <v>4</v>
      </c>
      <c r="D113" s="50">
        <v>4</v>
      </c>
      <c r="E113" s="51">
        <f t="shared" si="21"/>
        <v>4</v>
      </c>
      <c r="F113" s="176" t="s">
        <v>568</v>
      </c>
      <c r="G113" s="53" t="e">
        <f>VLOOKUP(H113,'Tehdit ve Açıklık'!#REF!,2,0)</f>
        <v>#REF!</v>
      </c>
      <c r="H113" s="54" t="s">
        <v>149</v>
      </c>
      <c r="I113" s="55" t="e">
        <f>VLOOKUP(H113,'Tehdit ve Açıklık'!#REF!,3,0)</f>
        <v>#REF!</v>
      </c>
      <c r="J113" s="52">
        <v>2</v>
      </c>
      <c r="K113" s="52">
        <v>2</v>
      </c>
      <c r="L113" s="52">
        <v>2</v>
      </c>
      <c r="M113" s="51">
        <f t="shared" si="22"/>
        <v>2</v>
      </c>
      <c r="N113" s="52">
        <v>3</v>
      </c>
      <c r="O113" s="52">
        <v>2</v>
      </c>
      <c r="P113" s="52">
        <v>2</v>
      </c>
      <c r="Q113" s="53">
        <f t="shared" si="23"/>
        <v>2.3333333333333335</v>
      </c>
      <c r="R113" s="177">
        <f t="shared" si="9"/>
        <v>18.666666666666668</v>
      </c>
      <c r="S113" s="55" t="e">
        <f t="shared" si="24"/>
        <v>#NAME?</v>
      </c>
      <c r="T113" s="54" t="s">
        <v>216</v>
      </c>
      <c r="U113" s="57">
        <v>41948</v>
      </c>
      <c r="V113" s="57" t="s">
        <v>217</v>
      </c>
      <c r="W113" s="58" t="e">
        <f>VLOOKUP(H113,'Tehdit ve Açıklık'!#REF!,4,0)</f>
        <v>#REF!</v>
      </c>
      <c r="X113" s="59" t="s">
        <v>352</v>
      </c>
      <c r="Y113" s="60" t="s">
        <v>291</v>
      </c>
      <c r="AH113" s="61"/>
      <c r="AI113" s="54"/>
      <c r="AJ113" s="54"/>
      <c r="AK113" s="54"/>
      <c r="AL113" s="63"/>
    </row>
    <row r="114" spans="1:38" s="62" customFormat="1" ht="24.95" customHeight="1" x14ac:dyDescent="0.2">
      <c r="A114" s="519"/>
      <c r="B114" s="50">
        <v>4</v>
      </c>
      <c r="C114" s="50">
        <v>4</v>
      </c>
      <c r="D114" s="50">
        <v>4</v>
      </c>
      <c r="E114" s="51">
        <f t="shared" si="21"/>
        <v>4</v>
      </c>
      <c r="F114" s="176" t="s">
        <v>569</v>
      </c>
      <c r="G114" s="53" t="e">
        <f>VLOOKUP(H114,'Tehdit ve Açıklık'!#REF!,2,0)</f>
        <v>#REF!</v>
      </c>
      <c r="H114" s="54" t="s">
        <v>140</v>
      </c>
      <c r="I114" s="55" t="e">
        <f>VLOOKUP(H114,'Tehdit ve Açıklık'!#REF!,3,0)</f>
        <v>#REF!</v>
      </c>
      <c r="J114" s="52">
        <v>3</v>
      </c>
      <c r="K114" s="52">
        <v>3</v>
      </c>
      <c r="L114" s="52">
        <v>3</v>
      </c>
      <c r="M114" s="51">
        <f t="shared" si="22"/>
        <v>3</v>
      </c>
      <c r="N114" s="52">
        <v>3</v>
      </c>
      <c r="O114" s="52">
        <v>2</v>
      </c>
      <c r="P114" s="52">
        <v>2</v>
      </c>
      <c r="Q114" s="53">
        <f t="shared" si="23"/>
        <v>2.3333333333333335</v>
      </c>
      <c r="R114" s="177">
        <f t="shared" si="9"/>
        <v>28</v>
      </c>
      <c r="S114" s="55" t="e">
        <f t="shared" si="24"/>
        <v>#NAME?</v>
      </c>
      <c r="T114" s="54" t="s">
        <v>211</v>
      </c>
      <c r="U114" s="57">
        <v>41948</v>
      </c>
      <c r="V114" s="57" t="s">
        <v>217</v>
      </c>
      <c r="W114" s="58" t="e">
        <f>VLOOKUP(H114,'Tehdit ve Açıklık'!#REF!,4,0)</f>
        <v>#REF!</v>
      </c>
      <c r="X114" s="61" t="s">
        <v>353</v>
      </c>
      <c r="Y114" s="64" t="s">
        <v>350</v>
      </c>
      <c r="Z114" s="65"/>
      <c r="AA114" s="65"/>
      <c r="AB114" s="65"/>
      <c r="AC114" s="65"/>
      <c r="AD114" s="65"/>
      <c r="AE114" s="65"/>
      <c r="AF114" s="65"/>
      <c r="AG114" s="65"/>
      <c r="AH114" s="66" t="e">
        <f>VLOOKUP(H114,'Tehdit ve Açıklık'!#REF!,4,0)</f>
        <v>#REF!</v>
      </c>
      <c r="AI114" s="75" t="s">
        <v>344</v>
      </c>
      <c r="AJ114" s="76" t="s">
        <v>791</v>
      </c>
      <c r="AK114" s="70">
        <v>42277</v>
      </c>
      <c r="AL114" s="71" t="s">
        <v>346</v>
      </c>
    </row>
    <row r="115" spans="1:38" s="62" customFormat="1" ht="24.95" customHeight="1" x14ac:dyDescent="0.2">
      <c r="A115" s="519"/>
      <c r="B115" s="50">
        <v>4</v>
      </c>
      <c r="C115" s="50">
        <v>4</v>
      </c>
      <c r="D115" s="50">
        <v>4</v>
      </c>
      <c r="E115" s="51">
        <f t="shared" si="21"/>
        <v>4</v>
      </c>
      <c r="F115" s="176" t="s">
        <v>570</v>
      </c>
      <c r="G115" s="53" t="e">
        <f>VLOOKUP(H115,'Tehdit ve Açıklık'!#REF!,2,0)</f>
        <v>#REF!</v>
      </c>
      <c r="H115" s="54" t="s">
        <v>155</v>
      </c>
      <c r="I115" s="55" t="e">
        <f>VLOOKUP(H115,'Tehdit ve Açıklık'!#REF!,3,0)</f>
        <v>#REF!</v>
      </c>
      <c r="J115" s="52">
        <v>3</v>
      </c>
      <c r="K115" s="52">
        <v>3</v>
      </c>
      <c r="L115" s="52">
        <v>3</v>
      </c>
      <c r="M115" s="51">
        <f t="shared" si="22"/>
        <v>3</v>
      </c>
      <c r="N115" s="52">
        <v>3</v>
      </c>
      <c r="O115" s="52">
        <v>2</v>
      </c>
      <c r="P115" s="52">
        <v>2</v>
      </c>
      <c r="Q115" s="53">
        <f t="shared" si="23"/>
        <v>2.3333333333333335</v>
      </c>
      <c r="R115" s="177">
        <f t="shared" ref="R115:R148" si="25">E115*M115*Q115</f>
        <v>28</v>
      </c>
      <c r="S115" s="55" t="e">
        <f t="shared" si="24"/>
        <v>#NAME?</v>
      </c>
      <c r="T115" s="54" t="s">
        <v>211</v>
      </c>
      <c r="U115" s="57">
        <v>41948</v>
      </c>
      <c r="V115" s="57" t="s">
        <v>217</v>
      </c>
      <c r="W115" s="58" t="e">
        <f>VLOOKUP(H115,'Tehdit ve Açıklık'!#REF!,4,0)</f>
        <v>#REF!</v>
      </c>
      <c r="X115" s="61" t="s">
        <v>332</v>
      </c>
      <c r="Y115" s="64" t="s">
        <v>350</v>
      </c>
      <c r="Z115" s="65"/>
      <c r="AA115" s="65"/>
      <c r="AB115" s="65"/>
      <c r="AC115" s="65"/>
      <c r="AD115" s="65"/>
      <c r="AE115" s="65"/>
      <c r="AF115" s="65"/>
      <c r="AG115" s="65"/>
      <c r="AH115" s="66" t="e">
        <f>VLOOKUP(H115,'Tehdit ve Açıklık'!#REF!,4,0)</f>
        <v>#REF!</v>
      </c>
      <c r="AI115" s="75" t="s">
        <v>344</v>
      </c>
      <c r="AJ115" s="76" t="s">
        <v>791</v>
      </c>
      <c r="AK115" s="70">
        <v>42277</v>
      </c>
      <c r="AL115" s="71" t="s">
        <v>346</v>
      </c>
    </row>
    <row r="116" spans="1:38" s="62" customFormat="1" ht="24.95" customHeight="1" x14ac:dyDescent="0.2">
      <c r="A116" s="519"/>
      <c r="B116" s="50">
        <v>4</v>
      </c>
      <c r="C116" s="50">
        <v>4</v>
      </c>
      <c r="D116" s="50">
        <v>4</v>
      </c>
      <c r="E116" s="51">
        <f t="shared" si="21"/>
        <v>4</v>
      </c>
      <c r="F116" s="176" t="s">
        <v>571</v>
      </c>
      <c r="G116" s="53" t="e">
        <f>VLOOKUP(H116,'Tehdit ve Açıklık'!#REF!,2,0)</f>
        <v>#REF!</v>
      </c>
      <c r="H116" s="54" t="s">
        <v>159</v>
      </c>
      <c r="I116" s="55" t="e">
        <f>VLOOKUP(H116,'Tehdit ve Açıklık'!#REF!,3,0)</f>
        <v>#REF!</v>
      </c>
      <c r="J116" s="52">
        <v>2</v>
      </c>
      <c r="K116" s="52">
        <v>2</v>
      </c>
      <c r="L116" s="52">
        <v>2</v>
      </c>
      <c r="M116" s="51">
        <f t="shared" si="22"/>
        <v>2</v>
      </c>
      <c r="N116" s="52">
        <v>3</v>
      </c>
      <c r="O116" s="52">
        <v>2</v>
      </c>
      <c r="P116" s="52">
        <v>2</v>
      </c>
      <c r="Q116" s="53">
        <f t="shared" si="23"/>
        <v>2.3333333333333335</v>
      </c>
      <c r="R116" s="177">
        <f t="shared" si="25"/>
        <v>18.666666666666668</v>
      </c>
      <c r="S116" s="55" t="e">
        <f t="shared" si="24"/>
        <v>#NAME?</v>
      </c>
      <c r="T116" s="54" t="s">
        <v>216</v>
      </c>
      <c r="U116" s="57">
        <v>41948</v>
      </c>
      <c r="V116" s="57" t="s">
        <v>217</v>
      </c>
      <c r="W116" s="58" t="e">
        <f>VLOOKUP(H116,'Tehdit ve Açıklık'!#REF!,4,0)</f>
        <v>#REF!</v>
      </c>
      <c r="X116" s="61" t="s">
        <v>354</v>
      </c>
      <c r="Y116" s="60" t="s">
        <v>291</v>
      </c>
      <c r="AH116" s="61"/>
      <c r="AI116" s="54"/>
      <c r="AJ116" s="54"/>
      <c r="AK116" s="54"/>
      <c r="AL116" s="63"/>
    </row>
    <row r="117" spans="1:38" s="62" customFormat="1" ht="24.95" customHeight="1" x14ac:dyDescent="0.2">
      <c r="A117" s="519"/>
      <c r="B117" s="50">
        <v>4</v>
      </c>
      <c r="C117" s="50">
        <v>4</v>
      </c>
      <c r="D117" s="50">
        <v>4</v>
      </c>
      <c r="E117" s="51">
        <f t="shared" si="21"/>
        <v>4</v>
      </c>
      <c r="F117" s="176" t="s">
        <v>360</v>
      </c>
      <c r="G117" s="53" t="e">
        <f>VLOOKUP(H117,'Tehdit ve Açıklık'!#REF!,2,0)</f>
        <v>#REF!</v>
      </c>
      <c r="H117" s="54" t="s">
        <v>156</v>
      </c>
      <c r="I117" s="55" t="e">
        <f>VLOOKUP(H117,'Tehdit ve Açıklık'!#REF!,3,0)</f>
        <v>#REF!</v>
      </c>
      <c r="J117" s="52">
        <v>2</v>
      </c>
      <c r="K117" s="52">
        <v>2</v>
      </c>
      <c r="L117" s="52">
        <v>2</v>
      </c>
      <c r="M117" s="51">
        <f t="shared" si="22"/>
        <v>2</v>
      </c>
      <c r="N117" s="52">
        <v>3</v>
      </c>
      <c r="O117" s="52">
        <v>2</v>
      </c>
      <c r="P117" s="52">
        <v>2</v>
      </c>
      <c r="Q117" s="53">
        <f t="shared" si="23"/>
        <v>2.3333333333333335</v>
      </c>
      <c r="R117" s="177">
        <f t="shared" si="25"/>
        <v>18.666666666666668</v>
      </c>
      <c r="S117" s="55" t="e">
        <f t="shared" si="24"/>
        <v>#NAME?</v>
      </c>
      <c r="T117" s="54" t="s">
        <v>216</v>
      </c>
      <c r="U117" s="57">
        <v>41948</v>
      </c>
      <c r="V117" s="57" t="s">
        <v>217</v>
      </c>
      <c r="W117" s="58" t="e">
        <f>VLOOKUP(H117,'Tehdit ve Açıklık'!#REF!,4,0)</f>
        <v>#REF!</v>
      </c>
      <c r="X117" s="67" t="s">
        <v>355</v>
      </c>
      <c r="Y117" s="60" t="s">
        <v>291</v>
      </c>
      <c r="AH117" s="61"/>
      <c r="AI117" s="54"/>
      <c r="AJ117" s="54"/>
      <c r="AK117" s="54"/>
      <c r="AL117" s="63"/>
    </row>
    <row r="118" spans="1:38" s="62" customFormat="1" ht="24.95" customHeight="1" x14ac:dyDescent="0.2">
      <c r="A118" s="519"/>
      <c r="B118" s="50">
        <v>4</v>
      </c>
      <c r="C118" s="50">
        <v>4</v>
      </c>
      <c r="D118" s="50">
        <v>4</v>
      </c>
      <c r="E118" s="51">
        <f t="shared" si="21"/>
        <v>4</v>
      </c>
      <c r="F118" s="176" t="s">
        <v>361</v>
      </c>
      <c r="G118" s="53" t="e">
        <f>VLOOKUP(H118,'Tehdit ve Açıklık'!#REF!,2,0)</f>
        <v>#REF!</v>
      </c>
      <c r="H118" s="54" t="s">
        <v>157</v>
      </c>
      <c r="I118" s="55" t="e">
        <f>VLOOKUP(H118,'Tehdit ve Açıklık'!#REF!,3,0)</f>
        <v>#REF!</v>
      </c>
      <c r="J118" s="52">
        <v>2</v>
      </c>
      <c r="K118" s="52">
        <v>2</v>
      </c>
      <c r="L118" s="52">
        <v>2</v>
      </c>
      <c r="M118" s="51">
        <f t="shared" si="22"/>
        <v>2</v>
      </c>
      <c r="N118" s="52">
        <v>3</v>
      </c>
      <c r="O118" s="52">
        <v>2</v>
      </c>
      <c r="P118" s="52">
        <v>2</v>
      </c>
      <c r="Q118" s="53">
        <f t="shared" si="23"/>
        <v>2.3333333333333335</v>
      </c>
      <c r="R118" s="177">
        <f t="shared" si="25"/>
        <v>18.666666666666668</v>
      </c>
      <c r="S118" s="55" t="e">
        <f t="shared" si="24"/>
        <v>#NAME?</v>
      </c>
      <c r="T118" s="54" t="s">
        <v>216</v>
      </c>
      <c r="U118" s="57">
        <v>41948</v>
      </c>
      <c r="V118" s="57" t="s">
        <v>217</v>
      </c>
      <c r="W118" s="58" t="e">
        <f>VLOOKUP(H118,'Tehdit ve Açıklık'!#REF!,4,0)</f>
        <v>#REF!</v>
      </c>
      <c r="X118" s="61" t="s">
        <v>328</v>
      </c>
      <c r="Y118" s="60" t="s">
        <v>291</v>
      </c>
      <c r="AH118" s="61"/>
      <c r="AI118" s="54"/>
      <c r="AJ118" s="54"/>
      <c r="AK118" s="54"/>
      <c r="AL118" s="63"/>
    </row>
    <row r="119" spans="1:38" s="62" customFormat="1" ht="24.95" customHeight="1" x14ac:dyDescent="0.2">
      <c r="A119" s="519"/>
      <c r="B119" s="50">
        <v>4</v>
      </c>
      <c r="C119" s="50">
        <v>4</v>
      </c>
      <c r="D119" s="50">
        <v>4</v>
      </c>
      <c r="E119" s="51">
        <f t="shared" si="21"/>
        <v>4</v>
      </c>
      <c r="F119" s="176" t="s">
        <v>362</v>
      </c>
      <c r="G119" s="53" t="e">
        <f>VLOOKUP(H119,'Tehdit ve Açıklık'!#REF!,2,0)</f>
        <v>#REF!</v>
      </c>
      <c r="H119" s="54" t="s">
        <v>160</v>
      </c>
      <c r="I119" s="55" t="e">
        <f>VLOOKUP(H119,'Tehdit ve Açıklık'!#REF!,3,0)</f>
        <v>#REF!</v>
      </c>
      <c r="J119" s="52">
        <v>2</v>
      </c>
      <c r="K119" s="52">
        <v>2</v>
      </c>
      <c r="L119" s="52">
        <v>2</v>
      </c>
      <c r="M119" s="51">
        <f t="shared" si="22"/>
        <v>2</v>
      </c>
      <c r="N119" s="52">
        <v>3</v>
      </c>
      <c r="O119" s="52">
        <v>2</v>
      </c>
      <c r="P119" s="52">
        <v>2</v>
      </c>
      <c r="Q119" s="53">
        <f t="shared" si="23"/>
        <v>2.3333333333333335</v>
      </c>
      <c r="R119" s="177">
        <f t="shared" si="25"/>
        <v>18.666666666666668</v>
      </c>
      <c r="S119" s="55" t="e">
        <f t="shared" si="24"/>
        <v>#NAME?</v>
      </c>
      <c r="T119" s="54" t="s">
        <v>216</v>
      </c>
      <c r="U119" s="57">
        <v>41948</v>
      </c>
      <c r="V119" s="57" t="s">
        <v>217</v>
      </c>
      <c r="W119" s="58" t="e">
        <f>VLOOKUP(H119,'Tehdit ve Açıklık'!#REF!,4,0)</f>
        <v>#REF!</v>
      </c>
      <c r="X119" s="61" t="s">
        <v>334</v>
      </c>
      <c r="Y119" s="60" t="s">
        <v>291</v>
      </c>
      <c r="AH119" s="61"/>
      <c r="AI119" s="54"/>
      <c r="AJ119" s="54"/>
      <c r="AK119" s="54"/>
      <c r="AL119" s="63"/>
    </row>
    <row r="120" spans="1:38" s="62" customFormat="1" ht="24.95" customHeight="1" x14ac:dyDescent="0.2">
      <c r="A120" s="519"/>
      <c r="B120" s="50">
        <v>4</v>
      </c>
      <c r="C120" s="50">
        <v>4</v>
      </c>
      <c r="D120" s="50">
        <v>4</v>
      </c>
      <c r="E120" s="51">
        <f t="shared" si="21"/>
        <v>4</v>
      </c>
      <c r="F120" s="176" t="s">
        <v>363</v>
      </c>
      <c r="G120" s="53" t="e">
        <f>VLOOKUP(H120,'Tehdit ve Açıklık'!#REF!,2,0)</f>
        <v>#REF!</v>
      </c>
      <c r="H120" s="54" t="s">
        <v>162</v>
      </c>
      <c r="I120" s="55" t="e">
        <f>VLOOKUP(H120,'Tehdit ve Açıklık'!#REF!,3,0)</f>
        <v>#REF!</v>
      </c>
      <c r="J120" s="52">
        <v>3</v>
      </c>
      <c r="K120" s="52">
        <v>3</v>
      </c>
      <c r="L120" s="52">
        <v>3</v>
      </c>
      <c r="M120" s="51">
        <f t="shared" si="22"/>
        <v>3</v>
      </c>
      <c r="N120" s="52">
        <v>3</v>
      </c>
      <c r="O120" s="52">
        <v>2</v>
      </c>
      <c r="P120" s="52">
        <v>2</v>
      </c>
      <c r="Q120" s="53">
        <f t="shared" si="23"/>
        <v>2.3333333333333335</v>
      </c>
      <c r="R120" s="177">
        <f t="shared" si="25"/>
        <v>28</v>
      </c>
      <c r="S120" s="55" t="e">
        <f t="shared" si="24"/>
        <v>#NAME?</v>
      </c>
      <c r="T120" s="54" t="s">
        <v>211</v>
      </c>
      <c r="U120" s="57">
        <v>41948</v>
      </c>
      <c r="V120" s="57" t="s">
        <v>217</v>
      </c>
      <c r="W120" s="58" t="e">
        <f>VLOOKUP(H120,'Tehdit ve Açıklık'!#REF!,4,0)</f>
        <v>#REF!</v>
      </c>
      <c r="X120" s="61" t="s">
        <v>356</v>
      </c>
      <c r="Y120" s="64" t="s">
        <v>350</v>
      </c>
      <c r="Z120" s="65"/>
      <c r="AA120" s="65"/>
      <c r="AB120" s="65"/>
      <c r="AC120" s="65"/>
      <c r="AD120" s="65"/>
      <c r="AE120" s="65"/>
      <c r="AF120" s="65"/>
      <c r="AG120" s="65"/>
      <c r="AH120" s="66" t="e">
        <f>VLOOKUP(H120,'Tehdit ve Açıklık'!#REF!,4,0)</f>
        <v>#REF!</v>
      </c>
      <c r="AI120" s="75" t="s">
        <v>344</v>
      </c>
      <c r="AJ120" s="76" t="s">
        <v>791</v>
      </c>
      <c r="AK120" s="70">
        <v>42277</v>
      </c>
      <c r="AL120" s="71" t="s">
        <v>346</v>
      </c>
    </row>
    <row r="121" spans="1:38" s="62" customFormat="1" ht="24.95" customHeight="1" x14ac:dyDescent="0.2">
      <c r="A121" s="519"/>
      <c r="B121" s="50">
        <v>4</v>
      </c>
      <c r="C121" s="50">
        <v>4</v>
      </c>
      <c r="D121" s="50">
        <v>4</v>
      </c>
      <c r="E121" s="51">
        <f t="shared" si="21"/>
        <v>4</v>
      </c>
      <c r="F121" s="176" t="s">
        <v>365</v>
      </c>
      <c r="G121" s="53" t="e">
        <f>VLOOKUP(H121,'Tehdit ve Açıklık'!#REF!,2,0)</f>
        <v>#REF!</v>
      </c>
      <c r="H121" s="54" t="s">
        <v>163</v>
      </c>
      <c r="I121" s="55" t="e">
        <f>VLOOKUP(H121,'Tehdit ve Açıklık'!#REF!,3,0)</f>
        <v>#REF!</v>
      </c>
      <c r="J121" s="52">
        <v>3</v>
      </c>
      <c r="K121" s="52">
        <v>3</v>
      </c>
      <c r="L121" s="52">
        <v>3</v>
      </c>
      <c r="M121" s="51">
        <f t="shared" si="22"/>
        <v>3</v>
      </c>
      <c r="N121" s="52">
        <v>3</v>
      </c>
      <c r="O121" s="52">
        <v>2</v>
      </c>
      <c r="P121" s="52">
        <v>2</v>
      </c>
      <c r="Q121" s="53">
        <f t="shared" si="23"/>
        <v>2.3333333333333335</v>
      </c>
      <c r="R121" s="177">
        <f t="shared" si="25"/>
        <v>28</v>
      </c>
      <c r="S121" s="55" t="e">
        <f t="shared" si="24"/>
        <v>#NAME?</v>
      </c>
      <c r="T121" s="54" t="s">
        <v>211</v>
      </c>
      <c r="U121" s="57">
        <v>41948</v>
      </c>
      <c r="V121" s="57" t="s">
        <v>217</v>
      </c>
      <c r="W121" s="58" t="e">
        <f>VLOOKUP(H121,'Tehdit ve Açıklık'!#REF!,4,0)</f>
        <v>#REF!</v>
      </c>
      <c r="X121" s="61" t="s">
        <v>357</v>
      </c>
      <c r="Y121" s="64" t="s">
        <v>350</v>
      </c>
      <c r="Z121" s="65"/>
      <c r="AA121" s="65"/>
      <c r="AB121" s="65"/>
      <c r="AC121" s="65"/>
      <c r="AD121" s="65"/>
      <c r="AE121" s="65"/>
      <c r="AF121" s="65"/>
      <c r="AG121" s="65"/>
      <c r="AH121" s="66" t="e">
        <f>VLOOKUP(H121,'Tehdit ve Açıklık'!#REF!,4,0)</f>
        <v>#REF!</v>
      </c>
      <c r="AI121" s="75" t="s">
        <v>344</v>
      </c>
      <c r="AJ121" s="76" t="s">
        <v>791</v>
      </c>
      <c r="AK121" s="70">
        <v>42277</v>
      </c>
      <c r="AL121" s="71" t="s">
        <v>346</v>
      </c>
    </row>
    <row r="122" spans="1:38" s="62" customFormat="1" ht="24.95" customHeight="1" x14ac:dyDescent="0.2">
      <c r="A122" s="519"/>
      <c r="B122" s="50">
        <v>4</v>
      </c>
      <c r="C122" s="50">
        <v>4</v>
      </c>
      <c r="D122" s="50">
        <v>4</v>
      </c>
      <c r="E122" s="51">
        <f t="shared" si="21"/>
        <v>4</v>
      </c>
      <c r="F122" s="176" t="s">
        <v>366</v>
      </c>
      <c r="G122" s="53" t="e">
        <f>VLOOKUP(H122,'Tehdit ve Açıklık'!#REF!,2,0)</f>
        <v>#REF!</v>
      </c>
      <c r="H122" s="54" t="s">
        <v>167</v>
      </c>
      <c r="I122" s="55" t="e">
        <f>VLOOKUP(H122,'Tehdit ve Açıklık'!#REF!,3,0)</f>
        <v>#REF!</v>
      </c>
      <c r="J122" s="52">
        <v>3</v>
      </c>
      <c r="K122" s="52">
        <v>3</v>
      </c>
      <c r="L122" s="52">
        <v>3</v>
      </c>
      <c r="M122" s="51">
        <f t="shared" si="22"/>
        <v>3</v>
      </c>
      <c r="N122" s="52">
        <v>3</v>
      </c>
      <c r="O122" s="52">
        <v>2</v>
      </c>
      <c r="P122" s="52">
        <v>2</v>
      </c>
      <c r="Q122" s="53">
        <f t="shared" si="23"/>
        <v>2.3333333333333335</v>
      </c>
      <c r="R122" s="177">
        <f t="shared" si="25"/>
        <v>28</v>
      </c>
      <c r="S122" s="55" t="e">
        <f t="shared" si="24"/>
        <v>#NAME?</v>
      </c>
      <c r="T122" s="54" t="s">
        <v>211</v>
      </c>
      <c r="U122" s="57">
        <v>41948</v>
      </c>
      <c r="V122" s="57" t="s">
        <v>217</v>
      </c>
      <c r="W122" s="58" t="e">
        <f>VLOOKUP(H122,'Tehdit ve Açıklık'!#REF!,4,0)</f>
        <v>#REF!</v>
      </c>
      <c r="X122" s="61" t="s">
        <v>356</v>
      </c>
      <c r="Y122" s="64" t="s">
        <v>350</v>
      </c>
      <c r="Z122" s="65"/>
      <c r="AA122" s="65"/>
      <c r="AB122" s="65"/>
      <c r="AC122" s="65"/>
      <c r="AD122" s="65"/>
      <c r="AE122" s="65"/>
      <c r="AF122" s="65"/>
      <c r="AG122" s="65"/>
      <c r="AH122" s="66" t="e">
        <f>VLOOKUP(H122,'Tehdit ve Açıklık'!#REF!,4,0)</f>
        <v>#REF!</v>
      </c>
      <c r="AI122" s="75" t="s">
        <v>344</v>
      </c>
      <c r="AJ122" s="76" t="s">
        <v>791</v>
      </c>
      <c r="AK122" s="70">
        <v>42277</v>
      </c>
      <c r="AL122" s="71" t="s">
        <v>346</v>
      </c>
    </row>
    <row r="123" spans="1:38" s="62" customFormat="1" ht="24.95" customHeight="1" x14ac:dyDescent="0.2">
      <c r="A123" s="519"/>
      <c r="B123" s="50">
        <v>4</v>
      </c>
      <c r="C123" s="50">
        <v>4</v>
      </c>
      <c r="D123" s="50">
        <v>4</v>
      </c>
      <c r="E123" s="51">
        <f t="shared" si="21"/>
        <v>4</v>
      </c>
      <c r="F123" s="176" t="s">
        <v>367</v>
      </c>
      <c r="G123" s="53" t="e">
        <f>VLOOKUP(H123,'Tehdit ve Açıklık'!#REF!,2,0)</f>
        <v>#REF!</v>
      </c>
      <c r="H123" s="54" t="s">
        <v>166</v>
      </c>
      <c r="I123" s="55" t="e">
        <f>VLOOKUP(H123,'Tehdit ve Açıklık'!#REF!,3,0)</f>
        <v>#REF!</v>
      </c>
      <c r="J123" s="52">
        <v>3</v>
      </c>
      <c r="K123" s="52">
        <v>3</v>
      </c>
      <c r="L123" s="52">
        <v>3</v>
      </c>
      <c r="M123" s="51">
        <f t="shared" si="22"/>
        <v>3</v>
      </c>
      <c r="N123" s="52">
        <v>3</v>
      </c>
      <c r="O123" s="52">
        <v>3</v>
      </c>
      <c r="P123" s="52">
        <v>3</v>
      </c>
      <c r="Q123" s="53">
        <f t="shared" si="23"/>
        <v>3</v>
      </c>
      <c r="R123" s="177">
        <f t="shared" si="25"/>
        <v>36</v>
      </c>
      <c r="S123" s="55" t="e">
        <f t="shared" si="24"/>
        <v>#NAME?</v>
      </c>
      <c r="T123" s="54" t="s">
        <v>211</v>
      </c>
      <c r="U123" s="57">
        <v>41948</v>
      </c>
      <c r="V123" s="57" t="s">
        <v>217</v>
      </c>
      <c r="W123" s="58" t="e">
        <f>VLOOKUP(H123,'Tehdit ve Açıklık'!#REF!,4,0)</f>
        <v>#REF!</v>
      </c>
      <c r="X123" s="67" t="s">
        <v>358</v>
      </c>
      <c r="Y123" s="64" t="s">
        <v>350</v>
      </c>
      <c r="Z123" s="65"/>
      <c r="AA123" s="65"/>
      <c r="AB123" s="65"/>
      <c r="AC123" s="65"/>
      <c r="AD123" s="65"/>
      <c r="AE123" s="65"/>
      <c r="AF123" s="65"/>
      <c r="AG123" s="65"/>
      <c r="AH123" s="66" t="e">
        <f>VLOOKUP(H123,'Tehdit ve Açıklık'!#REF!,4,0)</f>
        <v>#REF!</v>
      </c>
      <c r="AI123" s="75" t="s">
        <v>344</v>
      </c>
      <c r="AJ123" s="76" t="s">
        <v>791</v>
      </c>
      <c r="AK123" s="70">
        <v>42277</v>
      </c>
      <c r="AL123" s="71" t="s">
        <v>346</v>
      </c>
    </row>
    <row r="124" spans="1:38" s="62" customFormat="1" ht="24.95" customHeight="1" x14ac:dyDescent="0.2">
      <c r="A124" s="519"/>
      <c r="B124" s="50">
        <v>4</v>
      </c>
      <c r="C124" s="50">
        <v>4</v>
      </c>
      <c r="D124" s="50">
        <v>4</v>
      </c>
      <c r="E124" s="51">
        <f t="shared" si="21"/>
        <v>4</v>
      </c>
      <c r="F124" s="176" t="s">
        <v>368</v>
      </c>
      <c r="G124" s="53" t="e">
        <f>VLOOKUP(H124,'Tehdit ve Açıklık'!#REF!,2,0)</f>
        <v>#REF!</v>
      </c>
      <c r="H124" s="54" t="s">
        <v>158</v>
      </c>
      <c r="I124" s="55" t="e">
        <f>VLOOKUP(H124,'Tehdit ve Açıklık'!#REF!,3,0)</f>
        <v>#REF!</v>
      </c>
      <c r="J124" s="52">
        <v>3</v>
      </c>
      <c r="K124" s="52">
        <v>3</v>
      </c>
      <c r="L124" s="52">
        <v>3</v>
      </c>
      <c r="M124" s="51">
        <f t="shared" si="22"/>
        <v>3</v>
      </c>
      <c r="N124" s="52">
        <v>4</v>
      </c>
      <c r="O124" s="52">
        <v>3</v>
      </c>
      <c r="P124" s="52">
        <v>3</v>
      </c>
      <c r="Q124" s="53">
        <f t="shared" si="23"/>
        <v>3.3333333333333335</v>
      </c>
      <c r="R124" s="177">
        <f t="shared" si="25"/>
        <v>40</v>
      </c>
      <c r="S124" s="55" t="e">
        <f t="shared" si="24"/>
        <v>#NAME?</v>
      </c>
      <c r="T124" s="54" t="s">
        <v>211</v>
      </c>
      <c r="U124" s="57">
        <v>41948</v>
      </c>
      <c r="V124" s="57" t="s">
        <v>217</v>
      </c>
      <c r="W124" s="58" t="e">
        <f>VLOOKUP(H124,'Tehdit ve Açıklık'!#REF!,4,0)</f>
        <v>#REF!</v>
      </c>
      <c r="X124" s="67" t="s">
        <v>358</v>
      </c>
      <c r="Y124" s="64" t="s">
        <v>350</v>
      </c>
      <c r="Z124" s="65"/>
      <c r="AA124" s="65"/>
      <c r="AB124" s="65"/>
      <c r="AC124" s="65"/>
      <c r="AD124" s="65"/>
      <c r="AE124" s="65"/>
      <c r="AF124" s="65"/>
      <c r="AG124" s="65"/>
      <c r="AH124" s="66" t="e">
        <f>VLOOKUP(H124,'Tehdit ve Açıklık'!#REF!,4,0)</f>
        <v>#REF!</v>
      </c>
      <c r="AI124" s="75" t="s">
        <v>344</v>
      </c>
      <c r="AJ124" s="76" t="s">
        <v>791</v>
      </c>
      <c r="AK124" s="70">
        <v>42277</v>
      </c>
      <c r="AL124" s="71" t="s">
        <v>346</v>
      </c>
    </row>
    <row r="125" spans="1:38" s="62" customFormat="1" ht="24.95" customHeight="1" x14ac:dyDescent="0.2">
      <c r="A125" s="519"/>
      <c r="B125" s="50">
        <v>4</v>
      </c>
      <c r="C125" s="50">
        <v>4</v>
      </c>
      <c r="D125" s="50">
        <v>4</v>
      </c>
      <c r="E125" s="51">
        <f t="shared" si="21"/>
        <v>4</v>
      </c>
      <c r="F125" s="176" t="s">
        <v>385</v>
      </c>
      <c r="G125" s="53" t="e">
        <f>VLOOKUP(H125,'Tehdit ve Açıklık'!#REF!,2,0)</f>
        <v>#REF!</v>
      </c>
      <c r="H125" s="54" t="s">
        <v>168</v>
      </c>
      <c r="I125" s="55" t="e">
        <f>VLOOKUP(H125,'Tehdit ve Açıklık'!#REF!,3,0)</f>
        <v>#REF!</v>
      </c>
      <c r="J125" s="52">
        <v>3</v>
      </c>
      <c r="K125" s="52">
        <v>3</v>
      </c>
      <c r="L125" s="52">
        <v>3</v>
      </c>
      <c r="M125" s="51">
        <f t="shared" si="22"/>
        <v>3</v>
      </c>
      <c r="N125" s="52">
        <v>3</v>
      </c>
      <c r="O125" s="52">
        <v>2</v>
      </c>
      <c r="P125" s="52">
        <v>2</v>
      </c>
      <c r="Q125" s="53">
        <f t="shared" si="23"/>
        <v>2.3333333333333335</v>
      </c>
      <c r="R125" s="177">
        <f t="shared" si="25"/>
        <v>28</v>
      </c>
      <c r="S125" s="55" t="e">
        <f t="shared" si="24"/>
        <v>#NAME?</v>
      </c>
      <c r="T125" s="54" t="s">
        <v>211</v>
      </c>
      <c r="U125" s="57">
        <v>41948</v>
      </c>
      <c r="V125" s="57" t="s">
        <v>217</v>
      </c>
      <c r="W125" s="58" t="e">
        <f>VLOOKUP(H125,'Tehdit ve Açıklık'!#REF!,4,0)</f>
        <v>#REF!</v>
      </c>
      <c r="X125" s="61" t="s">
        <v>347</v>
      </c>
      <c r="Y125" s="64" t="s">
        <v>350</v>
      </c>
      <c r="Z125" s="143"/>
      <c r="AA125" s="143"/>
      <c r="AB125" s="143"/>
      <c r="AC125" s="143"/>
      <c r="AD125" s="143"/>
      <c r="AE125" s="143"/>
      <c r="AF125" s="143"/>
      <c r="AG125" s="143"/>
      <c r="AH125" s="66" t="e">
        <f>VLOOKUP(H125,'Tehdit ve Açıklık'!#REF!,4,0)</f>
        <v>#REF!</v>
      </c>
      <c r="AI125" s="75" t="s">
        <v>344</v>
      </c>
      <c r="AJ125" s="76" t="s">
        <v>791</v>
      </c>
      <c r="AK125" s="70">
        <v>42277</v>
      </c>
      <c r="AL125" s="71" t="s">
        <v>346</v>
      </c>
    </row>
    <row r="126" spans="1:38" s="62" customFormat="1" ht="24.95" customHeight="1" x14ac:dyDescent="0.2">
      <c r="A126" s="527" t="s">
        <v>465</v>
      </c>
      <c r="B126" s="182">
        <v>4</v>
      </c>
      <c r="C126" s="182">
        <v>4</v>
      </c>
      <c r="D126" s="182">
        <v>5</v>
      </c>
      <c r="E126" s="183">
        <f t="shared" si="13"/>
        <v>4.333333333333333</v>
      </c>
      <c r="F126" s="184" t="s">
        <v>387</v>
      </c>
      <c r="G126" s="185" t="e">
        <f>VLOOKUP(H126,'Tehdit ve Açıklık'!#REF!,2,0)</f>
        <v>#REF!</v>
      </c>
      <c r="H126" s="186" t="s">
        <v>118</v>
      </c>
      <c r="I126" s="187" t="e">
        <f>VLOOKUP(H126,'Tehdit ve Açıklık'!#REF!,3,0)</f>
        <v>#REF!</v>
      </c>
      <c r="J126" s="188">
        <v>2</v>
      </c>
      <c r="K126" s="188">
        <v>3</v>
      </c>
      <c r="L126" s="188">
        <v>2</v>
      </c>
      <c r="M126" s="183">
        <f t="shared" ref="M126:M148" si="26">AVERAGE(J126:L126)</f>
        <v>2.3333333333333335</v>
      </c>
      <c r="N126" s="188">
        <v>5</v>
      </c>
      <c r="O126" s="188">
        <v>1</v>
      </c>
      <c r="P126" s="188">
        <v>1</v>
      </c>
      <c r="Q126" s="185">
        <f t="shared" ref="Q126:Q148" si="27">AVERAGE(N126:P126)</f>
        <v>2.3333333333333335</v>
      </c>
      <c r="R126" s="189">
        <f t="shared" si="25"/>
        <v>23.592592592592592</v>
      </c>
      <c r="S126" s="187" t="e">
        <f t="shared" ref="S126:S149" si="28">IF(R126&lt;riskd1,risk1,IF(R126&lt;riskd2,risk2,IF(R126&lt;riskd3,risk3,IF(R126&lt;riskd4,""))))</f>
        <v>#NAME?</v>
      </c>
      <c r="T126" s="188" t="s">
        <v>216</v>
      </c>
      <c r="U126" s="190">
        <v>42047</v>
      </c>
      <c r="V126" s="190" t="s">
        <v>217</v>
      </c>
      <c r="W126" s="191" t="e">
        <f>VLOOKUP(H126,'Tehdit ve Açıklık'!#REF!,4,0)</f>
        <v>#REF!</v>
      </c>
      <c r="X126" s="192" t="s">
        <v>349</v>
      </c>
      <c r="Y126" s="205" t="s">
        <v>350</v>
      </c>
      <c r="Z126" s="206"/>
      <c r="AA126" s="206"/>
      <c r="AB126" s="206"/>
      <c r="AC126" s="206"/>
      <c r="AD126" s="206"/>
      <c r="AE126" s="206"/>
      <c r="AF126" s="206"/>
      <c r="AG126" s="206"/>
      <c r="AH126" s="207" t="e">
        <f>VLOOKUP(H126,'Tehdit ve Açıklık'!#REF!,4,0)</f>
        <v>#REF!</v>
      </c>
      <c r="AI126" s="199" t="s">
        <v>344</v>
      </c>
      <c r="AJ126" s="200" t="s">
        <v>345</v>
      </c>
      <c r="AK126" s="201">
        <v>42277</v>
      </c>
      <c r="AL126" s="202" t="s">
        <v>346</v>
      </c>
    </row>
    <row r="127" spans="1:38" s="62" customFormat="1" ht="24.95" customHeight="1" x14ac:dyDescent="0.2">
      <c r="A127" s="527"/>
      <c r="B127" s="182">
        <v>4</v>
      </c>
      <c r="C127" s="182">
        <v>4</v>
      </c>
      <c r="D127" s="182">
        <v>5</v>
      </c>
      <c r="E127" s="183">
        <f t="shared" si="13"/>
        <v>4.333333333333333</v>
      </c>
      <c r="F127" s="184" t="s">
        <v>389</v>
      </c>
      <c r="G127" s="185" t="e">
        <f>VLOOKUP(H127,'Tehdit ve Açıklık'!#REF!,2,0)</f>
        <v>#REF!</v>
      </c>
      <c r="H127" s="186" t="s">
        <v>123</v>
      </c>
      <c r="I127" s="187" t="e">
        <f>VLOOKUP(H127,'Tehdit ve Açıklık'!#REF!,3,0)</f>
        <v>#REF!</v>
      </c>
      <c r="J127" s="188">
        <v>1</v>
      </c>
      <c r="K127" s="188">
        <v>1</v>
      </c>
      <c r="L127" s="188">
        <v>1</v>
      </c>
      <c r="M127" s="183">
        <f t="shared" si="26"/>
        <v>1</v>
      </c>
      <c r="N127" s="188">
        <v>5</v>
      </c>
      <c r="O127" s="188">
        <v>4</v>
      </c>
      <c r="P127" s="188">
        <v>4</v>
      </c>
      <c r="Q127" s="185">
        <f t="shared" si="27"/>
        <v>4.333333333333333</v>
      </c>
      <c r="R127" s="189">
        <f t="shared" si="25"/>
        <v>18.777777777777775</v>
      </c>
      <c r="S127" s="187" t="e">
        <f t="shared" si="28"/>
        <v>#NAME?</v>
      </c>
      <c r="T127" s="188" t="s">
        <v>216</v>
      </c>
      <c r="U127" s="190">
        <v>41948</v>
      </c>
      <c r="V127" s="190" t="s">
        <v>217</v>
      </c>
      <c r="W127" s="191" t="e">
        <f>VLOOKUP(H127,'Tehdit ve Açıklık'!#REF!,4,0)</f>
        <v>#REF!</v>
      </c>
      <c r="X127" s="197" t="s">
        <v>321</v>
      </c>
      <c r="Y127" s="193" t="s">
        <v>291</v>
      </c>
      <c r="Z127" s="196"/>
      <c r="AA127" s="196"/>
      <c r="AB127" s="196"/>
      <c r="AC127" s="196"/>
      <c r="AD127" s="196"/>
      <c r="AE127" s="196"/>
      <c r="AF127" s="196"/>
      <c r="AG127" s="196"/>
      <c r="AH127" s="192"/>
      <c r="AI127" s="186"/>
      <c r="AJ127" s="186"/>
      <c r="AK127" s="186"/>
      <c r="AL127" s="195"/>
    </row>
    <row r="128" spans="1:38" s="62" customFormat="1" ht="24.95" customHeight="1" x14ac:dyDescent="0.2">
      <c r="A128" s="527"/>
      <c r="B128" s="182">
        <v>4</v>
      </c>
      <c r="C128" s="182">
        <v>4</v>
      </c>
      <c r="D128" s="182">
        <v>5</v>
      </c>
      <c r="E128" s="183">
        <f t="shared" si="13"/>
        <v>4.333333333333333</v>
      </c>
      <c r="F128" s="184" t="s">
        <v>390</v>
      </c>
      <c r="G128" s="185" t="e">
        <f>VLOOKUP(H128,'Tehdit ve Açıklık'!#REF!,2,0)</f>
        <v>#REF!</v>
      </c>
      <c r="H128" s="186" t="s">
        <v>126</v>
      </c>
      <c r="I128" s="187" t="e">
        <f>VLOOKUP(H128,'Tehdit ve Açıklık'!#REF!,3,0)</f>
        <v>#REF!</v>
      </c>
      <c r="J128" s="188">
        <v>1</v>
      </c>
      <c r="K128" s="188">
        <v>1</v>
      </c>
      <c r="L128" s="188">
        <v>1</v>
      </c>
      <c r="M128" s="183">
        <f t="shared" si="26"/>
        <v>1</v>
      </c>
      <c r="N128" s="188">
        <v>5</v>
      </c>
      <c r="O128" s="188">
        <v>4</v>
      </c>
      <c r="P128" s="188">
        <v>4</v>
      </c>
      <c r="Q128" s="185">
        <f t="shared" si="27"/>
        <v>4.333333333333333</v>
      </c>
      <c r="R128" s="189">
        <f t="shared" si="25"/>
        <v>18.777777777777775</v>
      </c>
      <c r="S128" s="187" t="e">
        <f t="shared" si="28"/>
        <v>#NAME?</v>
      </c>
      <c r="T128" s="188" t="s">
        <v>216</v>
      </c>
      <c r="U128" s="190">
        <v>41948</v>
      </c>
      <c r="V128" s="190" t="s">
        <v>217</v>
      </c>
      <c r="W128" s="191" t="e">
        <f>VLOOKUP(H128,'Tehdit ve Açıklık'!#REF!,4,0)</f>
        <v>#REF!</v>
      </c>
      <c r="X128" s="197" t="s">
        <v>322</v>
      </c>
      <c r="Y128" s="193" t="s">
        <v>291</v>
      </c>
      <c r="Z128" s="196"/>
      <c r="AA128" s="196"/>
      <c r="AB128" s="196"/>
      <c r="AC128" s="196"/>
      <c r="AD128" s="196"/>
      <c r="AE128" s="196"/>
      <c r="AF128" s="196"/>
      <c r="AG128" s="196"/>
      <c r="AH128" s="192"/>
      <c r="AI128" s="186"/>
      <c r="AJ128" s="186"/>
      <c r="AK128" s="186"/>
      <c r="AL128" s="195"/>
    </row>
    <row r="129" spans="1:38" s="62" customFormat="1" ht="24.95" customHeight="1" x14ac:dyDescent="0.2">
      <c r="A129" s="527"/>
      <c r="B129" s="182">
        <v>4</v>
      </c>
      <c r="C129" s="182">
        <v>4</v>
      </c>
      <c r="D129" s="182">
        <v>5</v>
      </c>
      <c r="E129" s="183">
        <f t="shared" si="13"/>
        <v>4.333333333333333</v>
      </c>
      <c r="F129" s="184" t="s">
        <v>391</v>
      </c>
      <c r="G129" s="185" t="e">
        <f>VLOOKUP(H129,'Tehdit ve Açıklık'!#REF!,2,0)</f>
        <v>#REF!</v>
      </c>
      <c r="H129" s="186" t="s">
        <v>136</v>
      </c>
      <c r="I129" s="187" t="e">
        <f>VLOOKUP(H129,'Tehdit ve Açıklık'!#REF!,3,0)</f>
        <v>#REF!</v>
      </c>
      <c r="J129" s="188">
        <v>1</v>
      </c>
      <c r="K129" s="188">
        <v>1</v>
      </c>
      <c r="L129" s="188">
        <v>1</v>
      </c>
      <c r="M129" s="183">
        <f t="shared" si="26"/>
        <v>1</v>
      </c>
      <c r="N129" s="188">
        <v>5</v>
      </c>
      <c r="O129" s="188">
        <v>4</v>
      </c>
      <c r="P129" s="188">
        <v>4</v>
      </c>
      <c r="Q129" s="185">
        <f t="shared" si="27"/>
        <v>4.333333333333333</v>
      </c>
      <c r="R129" s="189">
        <f t="shared" si="25"/>
        <v>18.777777777777775</v>
      </c>
      <c r="S129" s="187" t="e">
        <f t="shared" si="28"/>
        <v>#NAME?</v>
      </c>
      <c r="T129" s="188" t="s">
        <v>216</v>
      </c>
      <c r="U129" s="190">
        <v>41948</v>
      </c>
      <c r="V129" s="190" t="s">
        <v>217</v>
      </c>
      <c r="W129" s="191" t="e">
        <f>VLOOKUP(H129,'Tehdit ve Açıklık'!#REF!,4,0)</f>
        <v>#REF!</v>
      </c>
      <c r="X129" s="197" t="s">
        <v>323</v>
      </c>
      <c r="Y129" s="193" t="s">
        <v>291</v>
      </c>
      <c r="Z129" s="196"/>
      <c r="AA129" s="196"/>
      <c r="AB129" s="196"/>
      <c r="AC129" s="196"/>
      <c r="AD129" s="196"/>
      <c r="AE129" s="196"/>
      <c r="AF129" s="196"/>
      <c r="AG129" s="196"/>
      <c r="AH129" s="192"/>
      <c r="AI129" s="186"/>
      <c r="AJ129" s="186"/>
      <c r="AK129" s="186"/>
      <c r="AL129" s="195"/>
    </row>
    <row r="130" spans="1:38" s="62" customFormat="1" ht="24.95" customHeight="1" x14ac:dyDescent="0.2">
      <c r="A130" s="527"/>
      <c r="B130" s="182">
        <v>4</v>
      </c>
      <c r="C130" s="182">
        <v>4</v>
      </c>
      <c r="D130" s="182">
        <v>5</v>
      </c>
      <c r="E130" s="183">
        <f t="shared" si="13"/>
        <v>4.333333333333333</v>
      </c>
      <c r="F130" s="184" t="s">
        <v>392</v>
      </c>
      <c r="G130" s="185" t="e">
        <f>VLOOKUP(H130,'Tehdit ve Açıklık'!#REF!,2,0)</f>
        <v>#REF!</v>
      </c>
      <c r="H130" s="186" t="s">
        <v>152</v>
      </c>
      <c r="I130" s="187" t="e">
        <f>VLOOKUP(H130,'Tehdit ve Açıklık'!#REF!,3,0)</f>
        <v>#REF!</v>
      </c>
      <c r="J130" s="188">
        <v>1</v>
      </c>
      <c r="K130" s="188">
        <v>1</v>
      </c>
      <c r="L130" s="188">
        <v>1</v>
      </c>
      <c r="M130" s="183">
        <f t="shared" si="26"/>
        <v>1</v>
      </c>
      <c r="N130" s="188">
        <v>5</v>
      </c>
      <c r="O130" s="188">
        <v>4</v>
      </c>
      <c r="P130" s="188">
        <v>4</v>
      </c>
      <c r="Q130" s="185">
        <f t="shared" si="27"/>
        <v>4.333333333333333</v>
      </c>
      <c r="R130" s="189">
        <f t="shared" si="25"/>
        <v>18.777777777777775</v>
      </c>
      <c r="S130" s="187" t="e">
        <f t="shared" si="28"/>
        <v>#NAME?</v>
      </c>
      <c r="T130" s="188" t="s">
        <v>216</v>
      </c>
      <c r="U130" s="190">
        <v>41948</v>
      </c>
      <c r="V130" s="190" t="s">
        <v>217</v>
      </c>
      <c r="W130" s="191" t="e">
        <f>VLOOKUP(H130,'Tehdit ve Açıklık'!#REF!,4,0)</f>
        <v>#REF!</v>
      </c>
      <c r="X130" s="197" t="s">
        <v>324</v>
      </c>
      <c r="Y130" s="193" t="s">
        <v>291</v>
      </c>
      <c r="Z130" s="196"/>
      <c r="AA130" s="196"/>
      <c r="AB130" s="196"/>
      <c r="AC130" s="196"/>
      <c r="AD130" s="196"/>
      <c r="AE130" s="196"/>
      <c r="AF130" s="196"/>
      <c r="AG130" s="196"/>
      <c r="AH130" s="192"/>
      <c r="AI130" s="186"/>
      <c r="AJ130" s="186"/>
      <c r="AK130" s="186"/>
      <c r="AL130" s="195"/>
    </row>
    <row r="131" spans="1:38" s="62" customFormat="1" ht="24.95" customHeight="1" x14ac:dyDescent="0.2">
      <c r="A131" s="527"/>
      <c r="B131" s="182">
        <v>4</v>
      </c>
      <c r="C131" s="182">
        <v>4</v>
      </c>
      <c r="D131" s="182">
        <v>5</v>
      </c>
      <c r="E131" s="183">
        <f t="shared" si="13"/>
        <v>4.333333333333333</v>
      </c>
      <c r="F131" s="184" t="s">
        <v>393</v>
      </c>
      <c r="G131" s="185" t="e">
        <f>VLOOKUP(H131,'Tehdit ve Açıklık'!#REF!,2,0)</f>
        <v>#REF!</v>
      </c>
      <c r="H131" s="186" t="s">
        <v>125</v>
      </c>
      <c r="I131" s="187" t="e">
        <f>VLOOKUP(H131,'Tehdit ve Açıklık'!#REF!,3,0)</f>
        <v>#REF!</v>
      </c>
      <c r="J131" s="188">
        <v>1</v>
      </c>
      <c r="K131" s="188">
        <v>1</v>
      </c>
      <c r="L131" s="188">
        <v>1</v>
      </c>
      <c r="M131" s="183">
        <f t="shared" si="26"/>
        <v>1</v>
      </c>
      <c r="N131" s="188">
        <v>5</v>
      </c>
      <c r="O131" s="188">
        <v>4</v>
      </c>
      <c r="P131" s="188">
        <v>4</v>
      </c>
      <c r="Q131" s="185">
        <f t="shared" si="27"/>
        <v>4.333333333333333</v>
      </c>
      <c r="R131" s="189">
        <f t="shared" si="25"/>
        <v>18.777777777777775</v>
      </c>
      <c r="S131" s="187" t="e">
        <f t="shared" si="28"/>
        <v>#NAME?</v>
      </c>
      <c r="T131" s="188" t="s">
        <v>216</v>
      </c>
      <c r="U131" s="190">
        <v>41948</v>
      </c>
      <c r="V131" s="190" t="s">
        <v>217</v>
      </c>
      <c r="W131" s="191" t="e">
        <f>VLOOKUP(H131,'Tehdit ve Açıklık'!#REF!,4,0)</f>
        <v>#REF!</v>
      </c>
      <c r="X131" s="197" t="s">
        <v>325</v>
      </c>
      <c r="Y131" s="193" t="s">
        <v>291</v>
      </c>
      <c r="Z131" s="196"/>
      <c r="AA131" s="196"/>
      <c r="AB131" s="196"/>
      <c r="AC131" s="196"/>
      <c r="AD131" s="196"/>
      <c r="AE131" s="196"/>
      <c r="AF131" s="196"/>
      <c r="AG131" s="196"/>
      <c r="AH131" s="192"/>
      <c r="AI131" s="186"/>
      <c r="AJ131" s="186"/>
      <c r="AK131" s="186"/>
      <c r="AL131" s="195"/>
    </row>
    <row r="132" spans="1:38" s="62" customFormat="1" ht="24.95" customHeight="1" x14ac:dyDescent="0.2">
      <c r="A132" s="527"/>
      <c r="B132" s="182">
        <v>4</v>
      </c>
      <c r="C132" s="182">
        <v>4</v>
      </c>
      <c r="D132" s="182">
        <v>5</v>
      </c>
      <c r="E132" s="183">
        <f t="shared" si="13"/>
        <v>4.333333333333333</v>
      </c>
      <c r="F132" s="184" t="s">
        <v>394</v>
      </c>
      <c r="G132" s="185" t="e">
        <f>VLOOKUP(H132,'Tehdit ve Açıklık'!#REF!,2,0)</f>
        <v>#REF!</v>
      </c>
      <c r="H132" s="186" t="s">
        <v>131</v>
      </c>
      <c r="I132" s="187" t="e">
        <f>VLOOKUP(H132,'Tehdit ve Açıklık'!#REF!,3,0)</f>
        <v>#REF!</v>
      </c>
      <c r="J132" s="188">
        <v>1</v>
      </c>
      <c r="K132" s="188">
        <v>1</v>
      </c>
      <c r="L132" s="188">
        <v>1</v>
      </c>
      <c r="M132" s="183">
        <f t="shared" si="26"/>
        <v>1</v>
      </c>
      <c r="N132" s="188">
        <v>5</v>
      </c>
      <c r="O132" s="188">
        <v>4</v>
      </c>
      <c r="P132" s="188">
        <v>4</v>
      </c>
      <c r="Q132" s="185">
        <f t="shared" si="27"/>
        <v>4.333333333333333</v>
      </c>
      <c r="R132" s="189">
        <f t="shared" si="25"/>
        <v>18.777777777777775</v>
      </c>
      <c r="S132" s="187" t="e">
        <f t="shared" si="28"/>
        <v>#NAME?</v>
      </c>
      <c r="T132" s="188" t="s">
        <v>216</v>
      </c>
      <c r="U132" s="190">
        <v>41948</v>
      </c>
      <c r="V132" s="190" t="s">
        <v>217</v>
      </c>
      <c r="W132" s="191" t="e">
        <f>VLOOKUP(H132,'Tehdit ve Açıklık'!#REF!,4,0)</f>
        <v>#REF!</v>
      </c>
      <c r="X132" s="197" t="s">
        <v>326</v>
      </c>
      <c r="Y132" s="193" t="s">
        <v>291</v>
      </c>
      <c r="Z132" s="196"/>
      <c r="AA132" s="196"/>
      <c r="AB132" s="196"/>
      <c r="AC132" s="196"/>
      <c r="AD132" s="196"/>
      <c r="AE132" s="196"/>
      <c r="AF132" s="196"/>
      <c r="AG132" s="196"/>
      <c r="AH132" s="192"/>
      <c r="AI132" s="186"/>
      <c r="AJ132" s="186"/>
      <c r="AK132" s="186"/>
      <c r="AL132" s="195"/>
    </row>
    <row r="133" spans="1:38" s="62" customFormat="1" ht="24.95" customHeight="1" x14ac:dyDescent="0.2">
      <c r="A133" s="527"/>
      <c r="B133" s="182">
        <v>4</v>
      </c>
      <c r="C133" s="182">
        <v>4</v>
      </c>
      <c r="D133" s="182">
        <v>5</v>
      </c>
      <c r="E133" s="183">
        <f t="shared" si="13"/>
        <v>4.333333333333333</v>
      </c>
      <c r="F133" s="184" t="s">
        <v>395</v>
      </c>
      <c r="G133" s="185" t="e">
        <f>VLOOKUP(H133,'Tehdit ve Açıklık'!#REF!,2,0)</f>
        <v>#REF!</v>
      </c>
      <c r="H133" s="186" t="s">
        <v>107</v>
      </c>
      <c r="I133" s="187" t="e">
        <f>VLOOKUP(H133,'Tehdit ve Açıklık'!#REF!,3,0)</f>
        <v>#REF!</v>
      </c>
      <c r="J133" s="188">
        <v>1</v>
      </c>
      <c r="K133" s="188">
        <v>1</v>
      </c>
      <c r="L133" s="188">
        <v>1</v>
      </c>
      <c r="M133" s="183">
        <f t="shared" si="26"/>
        <v>1</v>
      </c>
      <c r="N133" s="188">
        <v>5</v>
      </c>
      <c r="O133" s="188">
        <v>4</v>
      </c>
      <c r="P133" s="188">
        <v>4</v>
      </c>
      <c r="Q133" s="185">
        <f t="shared" si="27"/>
        <v>4.333333333333333</v>
      </c>
      <c r="R133" s="189">
        <f t="shared" si="25"/>
        <v>18.777777777777775</v>
      </c>
      <c r="S133" s="187" t="e">
        <f t="shared" si="28"/>
        <v>#NAME?</v>
      </c>
      <c r="T133" s="188" t="s">
        <v>216</v>
      </c>
      <c r="U133" s="190">
        <v>41948</v>
      </c>
      <c r="V133" s="190" t="s">
        <v>217</v>
      </c>
      <c r="W133" s="191" t="e">
        <f>VLOOKUP(H133,'Tehdit ve Açıklık'!#REF!,4,0)</f>
        <v>#REF!</v>
      </c>
      <c r="X133" s="197" t="s">
        <v>327</v>
      </c>
      <c r="Y133" s="193" t="s">
        <v>291</v>
      </c>
      <c r="Z133" s="196"/>
      <c r="AA133" s="196"/>
      <c r="AB133" s="196"/>
      <c r="AC133" s="196"/>
      <c r="AD133" s="196"/>
      <c r="AE133" s="196"/>
      <c r="AF133" s="196"/>
      <c r="AG133" s="196"/>
      <c r="AH133" s="192"/>
      <c r="AI133" s="186"/>
      <c r="AJ133" s="186"/>
      <c r="AK133" s="186"/>
      <c r="AL133" s="195"/>
    </row>
    <row r="134" spans="1:38" s="62" customFormat="1" ht="24.95" customHeight="1" x14ac:dyDescent="0.2">
      <c r="A134" s="527"/>
      <c r="B134" s="182">
        <v>4</v>
      </c>
      <c r="C134" s="182">
        <v>4</v>
      </c>
      <c r="D134" s="182">
        <v>5</v>
      </c>
      <c r="E134" s="183">
        <f t="shared" si="13"/>
        <v>4.333333333333333</v>
      </c>
      <c r="F134" s="184" t="s">
        <v>396</v>
      </c>
      <c r="G134" s="185" t="e">
        <f>VLOOKUP(H134,'Tehdit ve Açıklık'!#REF!,2,0)</f>
        <v>#REF!</v>
      </c>
      <c r="H134" s="186" t="s">
        <v>120</v>
      </c>
      <c r="I134" s="187" t="e">
        <f>VLOOKUP(H134,'Tehdit ve Açıklık'!#REF!,3,0)</f>
        <v>#REF!</v>
      </c>
      <c r="J134" s="188">
        <v>1</v>
      </c>
      <c r="K134" s="188">
        <v>1</v>
      </c>
      <c r="L134" s="188">
        <v>1</v>
      </c>
      <c r="M134" s="183">
        <f t="shared" si="26"/>
        <v>1</v>
      </c>
      <c r="N134" s="188">
        <v>5</v>
      </c>
      <c r="O134" s="188">
        <v>4</v>
      </c>
      <c r="P134" s="188">
        <v>4</v>
      </c>
      <c r="Q134" s="185">
        <f t="shared" si="27"/>
        <v>4.333333333333333</v>
      </c>
      <c r="R134" s="189">
        <f t="shared" si="25"/>
        <v>18.777777777777775</v>
      </c>
      <c r="S134" s="187" t="e">
        <f t="shared" si="28"/>
        <v>#NAME?</v>
      </c>
      <c r="T134" s="188" t="s">
        <v>216</v>
      </c>
      <c r="U134" s="190">
        <v>41948</v>
      </c>
      <c r="V134" s="190" t="s">
        <v>217</v>
      </c>
      <c r="W134" s="191" t="e">
        <f>VLOOKUP(H134,'Tehdit ve Açıklık'!#REF!,4,0)</f>
        <v>#REF!</v>
      </c>
      <c r="X134" s="197" t="s">
        <v>328</v>
      </c>
      <c r="Y134" s="193" t="s">
        <v>291</v>
      </c>
      <c r="Z134" s="196"/>
      <c r="AA134" s="196"/>
      <c r="AB134" s="196"/>
      <c r="AC134" s="196"/>
      <c r="AD134" s="196"/>
      <c r="AE134" s="196"/>
      <c r="AF134" s="196"/>
      <c r="AG134" s="196"/>
      <c r="AH134" s="192"/>
      <c r="AI134" s="186"/>
      <c r="AJ134" s="186"/>
      <c r="AK134" s="186"/>
      <c r="AL134" s="195"/>
    </row>
    <row r="135" spans="1:38" s="62" customFormat="1" ht="24.95" customHeight="1" x14ac:dyDescent="0.2">
      <c r="A135" s="527"/>
      <c r="B135" s="182">
        <v>4</v>
      </c>
      <c r="C135" s="182">
        <v>4</v>
      </c>
      <c r="D135" s="182">
        <v>5</v>
      </c>
      <c r="E135" s="183">
        <f t="shared" si="13"/>
        <v>4.333333333333333</v>
      </c>
      <c r="F135" s="184" t="s">
        <v>572</v>
      </c>
      <c r="G135" s="185" t="e">
        <f>VLOOKUP(H135,'Tehdit ve Açıklık'!#REF!,2,0)</f>
        <v>#REF!</v>
      </c>
      <c r="H135" s="186" t="s">
        <v>138</v>
      </c>
      <c r="I135" s="187" t="e">
        <f>VLOOKUP(H135,'Tehdit ve Açıklık'!#REF!,3,0)</f>
        <v>#REF!</v>
      </c>
      <c r="J135" s="188">
        <v>2</v>
      </c>
      <c r="K135" s="188">
        <v>2</v>
      </c>
      <c r="L135" s="188">
        <v>2</v>
      </c>
      <c r="M135" s="183">
        <f t="shared" si="26"/>
        <v>2</v>
      </c>
      <c r="N135" s="188">
        <v>5</v>
      </c>
      <c r="O135" s="188">
        <v>4</v>
      </c>
      <c r="P135" s="188">
        <v>4</v>
      </c>
      <c r="Q135" s="185">
        <f t="shared" si="27"/>
        <v>4.333333333333333</v>
      </c>
      <c r="R135" s="189">
        <f t="shared" si="25"/>
        <v>37.55555555555555</v>
      </c>
      <c r="S135" s="187" t="e">
        <f t="shared" si="28"/>
        <v>#NAME?</v>
      </c>
      <c r="T135" s="188" t="s">
        <v>211</v>
      </c>
      <c r="U135" s="190">
        <v>41948</v>
      </c>
      <c r="V135" s="190" t="s">
        <v>217</v>
      </c>
      <c r="W135" s="191" t="e">
        <f>VLOOKUP(H135,'Tehdit ve Açıklık'!#REF!,4,0)</f>
        <v>#REF!</v>
      </c>
      <c r="X135" s="197" t="s">
        <v>351</v>
      </c>
      <c r="Y135" s="60" t="s">
        <v>789</v>
      </c>
      <c r="Z135" s="61"/>
      <c r="AA135" s="54" t="s">
        <v>790</v>
      </c>
      <c r="AB135" s="54" t="s">
        <v>784</v>
      </c>
      <c r="AC135" s="292">
        <v>42319</v>
      </c>
      <c r="AD135" s="63" t="s">
        <v>783</v>
      </c>
      <c r="AE135" s="196"/>
      <c r="AF135" s="196"/>
      <c r="AG135" s="196"/>
      <c r="AH135" s="192"/>
      <c r="AI135" s="54" t="s">
        <v>790</v>
      </c>
      <c r="AJ135" s="54" t="s">
        <v>784</v>
      </c>
      <c r="AK135" s="292">
        <v>42319</v>
      </c>
      <c r="AL135" s="63" t="s">
        <v>783</v>
      </c>
    </row>
    <row r="136" spans="1:38" s="62" customFormat="1" ht="24.95" customHeight="1" x14ac:dyDescent="0.2">
      <c r="A136" s="527"/>
      <c r="B136" s="182">
        <v>4</v>
      </c>
      <c r="C136" s="182">
        <v>4</v>
      </c>
      <c r="D136" s="182">
        <v>5</v>
      </c>
      <c r="E136" s="183">
        <f t="shared" si="13"/>
        <v>4.333333333333333</v>
      </c>
      <c r="F136" s="184" t="s">
        <v>573</v>
      </c>
      <c r="G136" s="185" t="e">
        <f>VLOOKUP(H136,'Tehdit ve Açıklık'!#REF!,2,0)</f>
        <v>#REF!</v>
      </c>
      <c r="H136" s="186" t="s">
        <v>149</v>
      </c>
      <c r="I136" s="187" t="e">
        <f>VLOOKUP(H136,'Tehdit ve Açıklık'!#REF!,3,0)</f>
        <v>#REF!</v>
      </c>
      <c r="J136" s="188">
        <v>1</v>
      </c>
      <c r="K136" s="188">
        <v>1</v>
      </c>
      <c r="L136" s="188">
        <v>1</v>
      </c>
      <c r="M136" s="183">
        <f t="shared" si="26"/>
        <v>1</v>
      </c>
      <c r="N136" s="188">
        <v>5</v>
      </c>
      <c r="O136" s="188">
        <v>4</v>
      </c>
      <c r="P136" s="188">
        <v>4</v>
      </c>
      <c r="Q136" s="185">
        <f t="shared" si="27"/>
        <v>4.333333333333333</v>
      </c>
      <c r="R136" s="189">
        <f t="shared" si="25"/>
        <v>18.777777777777775</v>
      </c>
      <c r="S136" s="187" t="e">
        <f t="shared" si="28"/>
        <v>#NAME?</v>
      </c>
      <c r="T136" s="188" t="s">
        <v>216</v>
      </c>
      <c r="U136" s="190">
        <v>41948</v>
      </c>
      <c r="V136" s="190" t="s">
        <v>217</v>
      </c>
      <c r="W136" s="191" t="e">
        <f>VLOOKUP(H136,'Tehdit ve Açıklık'!#REF!,4,0)</f>
        <v>#REF!</v>
      </c>
      <c r="X136" s="197" t="s">
        <v>352</v>
      </c>
      <c r="Y136" s="193" t="s">
        <v>291</v>
      </c>
      <c r="Z136" s="196"/>
      <c r="AA136" s="196"/>
      <c r="AB136" s="196"/>
      <c r="AC136" s="196"/>
      <c r="AD136" s="196"/>
      <c r="AE136" s="196"/>
      <c r="AF136" s="196"/>
      <c r="AG136" s="196"/>
      <c r="AH136" s="192"/>
      <c r="AI136" s="186"/>
      <c r="AJ136" s="186"/>
      <c r="AK136" s="186"/>
      <c r="AL136" s="195"/>
    </row>
    <row r="137" spans="1:38" s="62" customFormat="1" ht="24.95" customHeight="1" x14ac:dyDescent="0.2">
      <c r="A137" s="527"/>
      <c r="B137" s="182">
        <v>4</v>
      </c>
      <c r="C137" s="182">
        <v>4</v>
      </c>
      <c r="D137" s="182">
        <v>5</v>
      </c>
      <c r="E137" s="183">
        <f t="shared" si="13"/>
        <v>4.333333333333333</v>
      </c>
      <c r="F137" s="184" t="s">
        <v>574</v>
      </c>
      <c r="G137" s="185" t="e">
        <f>VLOOKUP(H137,'Tehdit ve Açıklık'!#REF!,2,0)</f>
        <v>#REF!</v>
      </c>
      <c r="H137" s="186" t="s">
        <v>140</v>
      </c>
      <c r="I137" s="187" t="e">
        <f>VLOOKUP(H137,'Tehdit ve Açıklık'!#REF!,3,0)</f>
        <v>#REF!</v>
      </c>
      <c r="J137" s="188">
        <v>1</v>
      </c>
      <c r="K137" s="188">
        <v>1</v>
      </c>
      <c r="L137" s="188">
        <v>1</v>
      </c>
      <c r="M137" s="183">
        <f t="shared" si="26"/>
        <v>1</v>
      </c>
      <c r="N137" s="188">
        <v>5</v>
      </c>
      <c r="O137" s="188">
        <v>4</v>
      </c>
      <c r="P137" s="188">
        <v>4</v>
      </c>
      <c r="Q137" s="185">
        <f t="shared" si="27"/>
        <v>4.333333333333333</v>
      </c>
      <c r="R137" s="189">
        <f t="shared" si="25"/>
        <v>18.777777777777775</v>
      </c>
      <c r="S137" s="187" t="e">
        <f t="shared" si="28"/>
        <v>#NAME?</v>
      </c>
      <c r="T137" s="188" t="s">
        <v>216</v>
      </c>
      <c r="U137" s="190">
        <v>41948</v>
      </c>
      <c r="V137" s="190" t="s">
        <v>217</v>
      </c>
      <c r="W137" s="191" t="e">
        <f>VLOOKUP(H137,'Tehdit ve Açıklık'!#REF!,4,0)</f>
        <v>#REF!</v>
      </c>
      <c r="X137" s="192" t="s">
        <v>353</v>
      </c>
      <c r="Y137" s="205" t="s">
        <v>350</v>
      </c>
      <c r="Z137" s="198"/>
      <c r="AA137" s="198"/>
      <c r="AB137" s="198"/>
      <c r="AC137" s="198"/>
      <c r="AD137" s="198"/>
      <c r="AE137" s="198"/>
      <c r="AF137" s="198"/>
      <c r="AG137" s="198"/>
      <c r="AH137" s="207" t="e">
        <f>VLOOKUP(H137,'Tehdit ve Açıklık'!#REF!,4,0)</f>
        <v>#REF!</v>
      </c>
      <c r="AI137" s="199" t="s">
        <v>344</v>
      </c>
      <c r="AJ137" s="200" t="s">
        <v>345</v>
      </c>
      <c r="AK137" s="201">
        <v>42277</v>
      </c>
      <c r="AL137" s="202" t="s">
        <v>346</v>
      </c>
    </row>
    <row r="138" spans="1:38" s="62" customFormat="1" ht="24.95" customHeight="1" x14ac:dyDescent="0.2">
      <c r="A138" s="527"/>
      <c r="B138" s="182">
        <v>4</v>
      </c>
      <c r="C138" s="182">
        <v>4</v>
      </c>
      <c r="D138" s="182">
        <v>5</v>
      </c>
      <c r="E138" s="183">
        <f t="shared" si="13"/>
        <v>4.333333333333333</v>
      </c>
      <c r="F138" s="184" t="s">
        <v>575</v>
      </c>
      <c r="G138" s="185" t="e">
        <f>VLOOKUP(H138,'Tehdit ve Açıklık'!#REF!,2,0)</f>
        <v>#REF!</v>
      </c>
      <c r="H138" s="186" t="s">
        <v>155</v>
      </c>
      <c r="I138" s="187" t="e">
        <f>VLOOKUP(H138,'Tehdit ve Açıklık'!#REF!,3,0)</f>
        <v>#REF!</v>
      </c>
      <c r="J138" s="188">
        <v>1</v>
      </c>
      <c r="K138" s="188">
        <v>1</v>
      </c>
      <c r="L138" s="188">
        <v>1</v>
      </c>
      <c r="M138" s="183">
        <f t="shared" si="26"/>
        <v>1</v>
      </c>
      <c r="N138" s="188">
        <v>5</v>
      </c>
      <c r="O138" s="188">
        <v>4</v>
      </c>
      <c r="P138" s="188">
        <v>4</v>
      </c>
      <c r="Q138" s="185">
        <f t="shared" si="27"/>
        <v>4.333333333333333</v>
      </c>
      <c r="R138" s="189">
        <f t="shared" si="25"/>
        <v>18.777777777777775</v>
      </c>
      <c r="S138" s="187" t="e">
        <f t="shared" si="28"/>
        <v>#NAME?</v>
      </c>
      <c r="T138" s="188" t="s">
        <v>216</v>
      </c>
      <c r="U138" s="190">
        <v>41948</v>
      </c>
      <c r="V138" s="190" t="s">
        <v>217</v>
      </c>
      <c r="W138" s="191" t="e">
        <f>VLOOKUP(H138,'Tehdit ve Açıklık'!#REF!,4,0)</f>
        <v>#REF!</v>
      </c>
      <c r="X138" s="192" t="s">
        <v>332</v>
      </c>
      <c r="Y138" s="205" t="s">
        <v>350</v>
      </c>
      <c r="Z138" s="198"/>
      <c r="AA138" s="198"/>
      <c r="AB138" s="198"/>
      <c r="AC138" s="198"/>
      <c r="AD138" s="198"/>
      <c r="AE138" s="198"/>
      <c r="AF138" s="198"/>
      <c r="AG138" s="198"/>
      <c r="AH138" s="207" t="e">
        <f>VLOOKUP(H138,'Tehdit ve Açıklık'!#REF!,4,0)</f>
        <v>#REF!</v>
      </c>
      <c r="AI138" s="199" t="s">
        <v>344</v>
      </c>
      <c r="AJ138" s="200" t="s">
        <v>345</v>
      </c>
      <c r="AK138" s="201">
        <v>42277</v>
      </c>
      <c r="AL138" s="202" t="s">
        <v>346</v>
      </c>
    </row>
    <row r="139" spans="1:38" s="62" customFormat="1" ht="24.95" customHeight="1" x14ac:dyDescent="0.2">
      <c r="A139" s="527"/>
      <c r="B139" s="182">
        <v>4</v>
      </c>
      <c r="C139" s="182">
        <v>4</v>
      </c>
      <c r="D139" s="182">
        <v>5</v>
      </c>
      <c r="E139" s="183">
        <f t="shared" si="13"/>
        <v>4.333333333333333</v>
      </c>
      <c r="F139" s="184" t="s">
        <v>576</v>
      </c>
      <c r="G139" s="185" t="e">
        <f>VLOOKUP(H139,'Tehdit ve Açıklık'!#REF!,2,0)</f>
        <v>#REF!</v>
      </c>
      <c r="H139" s="186" t="s">
        <v>159</v>
      </c>
      <c r="I139" s="187" t="e">
        <f>VLOOKUP(H139,'Tehdit ve Açıklık'!#REF!,3,0)</f>
        <v>#REF!</v>
      </c>
      <c r="J139" s="188">
        <v>1</v>
      </c>
      <c r="K139" s="188">
        <v>1</v>
      </c>
      <c r="L139" s="188">
        <v>1</v>
      </c>
      <c r="M139" s="183">
        <f t="shared" si="26"/>
        <v>1</v>
      </c>
      <c r="N139" s="188">
        <v>5</v>
      </c>
      <c r="O139" s="188">
        <v>4</v>
      </c>
      <c r="P139" s="188">
        <v>4</v>
      </c>
      <c r="Q139" s="185">
        <f t="shared" si="27"/>
        <v>4.333333333333333</v>
      </c>
      <c r="R139" s="189">
        <f t="shared" si="25"/>
        <v>18.777777777777775</v>
      </c>
      <c r="S139" s="187" t="e">
        <f t="shared" si="28"/>
        <v>#NAME?</v>
      </c>
      <c r="T139" s="188" t="s">
        <v>216</v>
      </c>
      <c r="U139" s="190">
        <v>41948</v>
      </c>
      <c r="V139" s="190" t="s">
        <v>217</v>
      </c>
      <c r="W139" s="191" t="e">
        <f>VLOOKUP(H139,'Tehdit ve Açıklık'!#REF!,4,0)</f>
        <v>#REF!</v>
      </c>
      <c r="X139" s="192" t="s">
        <v>354</v>
      </c>
      <c r="Y139" s="193" t="s">
        <v>291</v>
      </c>
      <c r="Z139" s="196"/>
      <c r="AA139" s="196"/>
      <c r="AB139" s="196"/>
      <c r="AC139" s="196"/>
      <c r="AD139" s="196"/>
      <c r="AE139" s="196"/>
      <c r="AF139" s="196"/>
      <c r="AG139" s="196"/>
      <c r="AH139" s="192"/>
      <c r="AI139" s="186"/>
      <c r="AJ139" s="186"/>
      <c r="AK139" s="186"/>
      <c r="AL139" s="195"/>
    </row>
    <row r="140" spans="1:38" s="62" customFormat="1" ht="24.95" customHeight="1" x14ac:dyDescent="0.2">
      <c r="A140" s="527"/>
      <c r="B140" s="182">
        <v>4</v>
      </c>
      <c r="C140" s="182">
        <v>4</v>
      </c>
      <c r="D140" s="182">
        <v>5</v>
      </c>
      <c r="E140" s="183">
        <f t="shared" si="13"/>
        <v>4.333333333333333</v>
      </c>
      <c r="F140" s="184" t="s">
        <v>577</v>
      </c>
      <c r="G140" s="185" t="e">
        <f>VLOOKUP(H140,'Tehdit ve Açıklık'!#REF!,2,0)</f>
        <v>#REF!</v>
      </c>
      <c r="H140" s="186" t="s">
        <v>156</v>
      </c>
      <c r="I140" s="187" t="e">
        <f>VLOOKUP(H140,'Tehdit ve Açıklık'!#REF!,3,0)</f>
        <v>#REF!</v>
      </c>
      <c r="J140" s="188">
        <v>1</v>
      </c>
      <c r="K140" s="188">
        <v>1</v>
      </c>
      <c r="L140" s="188">
        <v>1</v>
      </c>
      <c r="M140" s="183">
        <f t="shared" si="26"/>
        <v>1</v>
      </c>
      <c r="N140" s="188">
        <v>5</v>
      </c>
      <c r="O140" s="188">
        <v>4</v>
      </c>
      <c r="P140" s="188">
        <v>4</v>
      </c>
      <c r="Q140" s="185">
        <f t="shared" si="27"/>
        <v>4.333333333333333</v>
      </c>
      <c r="R140" s="189">
        <f t="shared" si="25"/>
        <v>18.777777777777775</v>
      </c>
      <c r="S140" s="187" t="e">
        <f t="shared" si="28"/>
        <v>#NAME?</v>
      </c>
      <c r="T140" s="188" t="s">
        <v>216</v>
      </c>
      <c r="U140" s="190">
        <v>41948</v>
      </c>
      <c r="V140" s="190" t="s">
        <v>217</v>
      </c>
      <c r="W140" s="191" t="e">
        <f>VLOOKUP(H140,'Tehdit ve Açıklık'!#REF!,4,0)</f>
        <v>#REF!</v>
      </c>
      <c r="X140" s="203" t="s">
        <v>355</v>
      </c>
      <c r="Y140" s="193" t="s">
        <v>291</v>
      </c>
      <c r="Z140" s="196"/>
      <c r="AA140" s="196"/>
      <c r="AB140" s="196"/>
      <c r="AC140" s="196"/>
      <c r="AD140" s="196"/>
      <c r="AE140" s="196"/>
      <c r="AF140" s="196"/>
      <c r="AG140" s="196"/>
      <c r="AH140" s="192"/>
      <c r="AI140" s="186"/>
      <c r="AJ140" s="186"/>
      <c r="AK140" s="186"/>
      <c r="AL140" s="195"/>
    </row>
    <row r="141" spans="1:38" s="62" customFormat="1" ht="24.95" customHeight="1" x14ac:dyDescent="0.2">
      <c r="A141" s="527"/>
      <c r="B141" s="182">
        <v>4</v>
      </c>
      <c r="C141" s="182">
        <v>4</v>
      </c>
      <c r="D141" s="182">
        <v>5</v>
      </c>
      <c r="E141" s="183">
        <f t="shared" si="13"/>
        <v>4.333333333333333</v>
      </c>
      <c r="F141" s="184" t="s">
        <v>578</v>
      </c>
      <c r="G141" s="185" t="e">
        <f>VLOOKUP(H141,'Tehdit ve Açıklık'!#REF!,2,0)</f>
        <v>#REF!</v>
      </c>
      <c r="H141" s="186" t="s">
        <v>157</v>
      </c>
      <c r="I141" s="187" t="e">
        <f>VLOOKUP(H141,'Tehdit ve Açıklık'!#REF!,3,0)</f>
        <v>#REF!</v>
      </c>
      <c r="J141" s="188">
        <v>1</v>
      </c>
      <c r="K141" s="188">
        <v>1</v>
      </c>
      <c r="L141" s="188">
        <v>1</v>
      </c>
      <c r="M141" s="183">
        <f t="shared" si="26"/>
        <v>1</v>
      </c>
      <c r="N141" s="188">
        <v>5</v>
      </c>
      <c r="O141" s="188">
        <v>4</v>
      </c>
      <c r="P141" s="188">
        <v>4</v>
      </c>
      <c r="Q141" s="185">
        <f t="shared" si="27"/>
        <v>4.333333333333333</v>
      </c>
      <c r="R141" s="189">
        <f t="shared" si="25"/>
        <v>18.777777777777775</v>
      </c>
      <c r="S141" s="187" t="e">
        <f t="shared" si="28"/>
        <v>#NAME?</v>
      </c>
      <c r="T141" s="188" t="s">
        <v>216</v>
      </c>
      <c r="U141" s="190">
        <v>41948</v>
      </c>
      <c r="V141" s="190" t="s">
        <v>217</v>
      </c>
      <c r="W141" s="191" t="e">
        <f>VLOOKUP(H141,'Tehdit ve Açıklık'!#REF!,4,0)</f>
        <v>#REF!</v>
      </c>
      <c r="X141" s="192" t="s">
        <v>328</v>
      </c>
      <c r="Y141" s="193" t="s">
        <v>291</v>
      </c>
      <c r="Z141" s="196"/>
      <c r="AA141" s="196"/>
      <c r="AB141" s="196"/>
      <c r="AC141" s="196"/>
      <c r="AD141" s="196"/>
      <c r="AE141" s="196"/>
      <c r="AF141" s="196"/>
      <c r="AG141" s="196"/>
      <c r="AH141" s="192"/>
      <c r="AI141" s="186"/>
      <c r="AJ141" s="186"/>
      <c r="AK141" s="186"/>
      <c r="AL141" s="195"/>
    </row>
    <row r="142" spans="1:38" s="62" customFormat="1" ht="24.95" customHeight="1" x14ac:dyDescent="0.2">
      <c r="A142" s="527"/>
      <c r="B142" s="182">
        <v>4</v>
      </c>
      <c r="C142" s="182">
        <v>4</v>
      </c>
      <c r="D142" s="182">
        <v>5</v>
      </c>
      <c r="E142" s="183">
        <f t="shared" si="13"/>
        <v>4.333333333333333</v>
      </c>
      <c r="F142" s="184" t="s">
        <v>579</v>
      </c>
      <c r="G142" s="185" t="e">
        <f>VLOOKUP(H142,'Tehdit ve Açıklık'!#REF!,2,0)</f>
        <v>#REF!</v>
      </c>
      <c r="H142" s="186" t="s">
        <v>160</v>
      </c>
      <c r="I142" s="187" t="e">
        <f>VLOOKUP(H142,'Tehdit ve Açıklık'!#REF!,3,0)</f>
        <v>#REF!</v>
      </c>
      <c r="J142" s="188">
        <v>1</v>
      </c>
      <c r="K142" s="188">
        <v>1</v>
      </c>
      <c r="L142" s="188">
        <v>1</v>
      </c>
      <c r="M142" s="183">
        <f t="shared" si="26"/>
        <v>1</v>
      </c>
      <c r="N142" s="188">
        <v>5</v>
      </c>
      <c r="O142" s="188">
        <v>4</v>
      </c>
      <c r="P142" s="188">
        <v>4</v>
      </c>
      <c r="Q142" s="185">
        <f t="shared" si="27"/>
        <v>4.333333333333333</v>
      </c>
      <c r="R142" s="189">
        <f t="shared" si="25"/>
        <v>18.777777777777775</v>
      </c>
      <c r="S142" s="187" t="e">
        <f t="shared" si="28"/>
        <v>#NAME?</v>
      </c>
      <c r="T142" s="188" t="s">
        <v>216</v>
      </c>
      <c r="U142" s="190">
        <v>41948</v>
      </c>
      <c r="V142" s="190" t="s">
        <v>217</v>
      </c>
      <c r="W142" s="191" t="e">
        <f>VLOOKUP(H142,'Tehdit ve Açıklık'!#REF!,4,0)</f>
        <v>#REF!</v>
      </c>
      <c r="X142" s="192" t="s">
        <v>334</v>
      </c>
      <c r="Y142" s="193" t="s">
        <v>291</v>
      </c>
      <c r="Z142" s="196"/>
      <c r="AA142" s="196"/>
      <c r="AB142" s="196"/>
      <c r="AC142" s="196"/>
      <c r="AD142" s="196"/>
      <c r="AE142" s="196"/>
      <c r="AF142" s="196"/>
      <c r="AG142" s="196"/>
      <c r="AH142" s="192"/>
      <c r="AI142" s="186"/>
      <c r="AJ142" s="186"/>
      <c r="AK142" s="186"/>
      <c r="AL142" s="195"/>
    </row>
    <row r="143" spans="1:38" s="62" customFormat="1" ht="24.95" customHeight="1" x14ac:dyDescent="0.2">
      <c r="A143" s="527"/>
      <c r="B143" s="182">
        <v>4</v>
      </c>
      <c r="C143" s="182">
        <v>4</v>
      </c>
      <c r="D143" s="182">
        <v>5</v>
      </c>
      <c r="E143" s="183">
        <f t="shared" si="13"/>
        <v>4.333333333333333</v>
      </c>
      <c r="F143" s="184" t="s">
        <v>580</v>
      </c>
      <c r="G143" s="185" t="e">
        <f>VLOOKUP(H143,'Tehdit ve Açıklık'!#REF!,2,0)</f>
        <v>#REF!</v>
      </c>
      <c r="H143" s="186" t="s">
        <v>162</v>
      </c>
      <c r="I143" s="187" t="e">
        <f>VLOOKUP(H143,'Tehdit ve Açıklık'!#REF!,3,0)</f>
        <v>#REF!</v>
      </c>
      <c r="J143" s="188">
        <v>1</v>
      </c>
      <c r="K143" s="188">
        <v>1</v>
      </c>
      <c r="L143" s="188">
        <v>1</v>
      </c>
      <c r="M143" s="183">
        <f t="shared" si="26"/>
        <v>1</v>
      </c>
      <c r="N143" s="188">
        <v>5</v>
      </c>
      <c r="O143" s="188">
        <v>4</v>
      </c>
      <c r="P143" s="188">
        <v>4</v>
      </c>
      <c r="Q143" s="185">
        <f t="shared" si="27"/>
        <v>4.333333333333333</v>
      </c>
      <c r="R143" s="189">
        <f t="shared" si="25"/>
        <v>18.777777777777775</v>
      </c>
      <c r="S143" s="187" t="e">
        <f t="shared" si="28"/>
        <v>#NAME?</v>
      </c>
      <c r="T143" s="188" t="s">
        <v>216</v>
      </c>
      <c r="U143" s="190">
        <v>41948</v>
      </c>
      <c r="V143" s="190" t="s">
        <v>217</v>
      </c>
      <c r="W143" s="191" t="e">
        <f>VLOOKUP(H143,'Tehdit ve Açıklık'!#REF!,4,0)</f>
        <v>#REF!</v>
      </c>
      <c r="X143" s="192" t="s">
        <v>356</v>
      </c>
      <c r="Y143" s="205" t="s">
        <v>350</v>
      </c>
      <c r="Z143" s="198"/>
      <c r="AA143" s="198"/>
      <c r="AB143" s="198"/>
      <c r="AC143" s="198"/>
      <c r="AD143" s="198"/>
      <c r="AE143" s="198"/>
      <c r="AF143" s="198"/>
      <c r="AG143" s="198"/>
      <c r="AH143" s="207" t="e">
        <f>VLOOKUP(H143,'Tehdit ve Açıklık'!#REF!,4,0)</f>
        <v>#REF!</v>
      </c>
      <c r="AI143" s="199" t="s">
        <v>344</v>
      </c>
      <c r="AJ143" s="200" t="s">
        <v>345</v>
      </c>
      <c r="AK143" s="201">
        <v>42277</v>
      </c>
      <c r="AL143" s="202" t="s">
        <v>346</v>
      </c>
    </row>
    <row r="144" spans="1:38" s="62" customFormat="1" ht="24.95" customHeight="1" x14ac:dyDescent="0.2">
      <c r="A144" s="527"/>
      <c r="B144" s="182">
        <v>4</v>
      </c>
      <c r="C144" s="182">
        <v>4</v>
      </c>
      <c r="D144" s="182">
        <v>5</v>
      </c>
      <c r="E144" s="183">
        <f t="shared" si="13"/>
        <v>4.333333333333333</v>
      </c>
      <c r="F144" s="184" t="s">
        <v>581</v>
      </c>
      <c r="G144" s="185" t="e">
        <f>VLOOKUP(H144,'Tehdit ve Açıklık'!#REF!,2,0)</f>
        <v>#REF!</v>
      </c>
      <c r="H144" s="186" t="s">
        <v>163</v>
      </c>
      <c r="I144" s="187" t="e">
        <f>VLOOKUP(H144,'Tehdit ve Açıklık'!#REF!,3,0)</f>
        <v>#REF!</v>
      </c>
      <c r="J144" s="188">
        <v>1</v>
      </c>
      <c r="K144" s="188">
        <v>1</v>
      </c>
      <c r="L144" s="188">
        <v>1</v>
      </c>
      <c r="M144" s="183">
        <f t="shared" si="26"/>
        <v>1</v>
      </c>
      <c r="N144" s="188">
        <v>5</v>
      </c>
      <c r="O144" s="188">
        <v>4</v>
      </c>
      <c r="P144" s="188">
        <v>4</v>
      </c>
      <c r="Q144" s="185">
        <f t="shared" si="27"/>
        <v>4.333333333333333</v>
      </c>
      <c r="R144" s="189">
        <f t="shared" si="25"/>
        <v>18.777777777777775</v>
      </c>
      <c r="S144" s="187" t="e">
        <f t="shared" si="28"/>
        <v>#NAME?</v>
      </c>
      <c r="T144" s="188" t="s">
        <v>216</v>
      </c>
      <c r="U144" s="190">
        <v>41948</v>
      </c>
      <c r="V144" s="190" t="s">
        <v>217</v>
      </c>
      <c r="W144" s="191" t="e">
        <f>VLOOKUP(H144,'Tehdit ve Açıklık'!#REF!,4,0)</f>
        <v>#REF!</v>
      </c>
      <c r="X144" s="192" t="s">
        <v>357</v>
      </c>
      <c r="Y144" s="205" t="s">
        <v>350</v>
      </c>
      <c r="Z144" s="198"/>
      <c r="AA144" s="198"/>
      <c r="AB144" s="198"/>
      <c r="AC144" s="198"/>
      <c r="AD144" s="198"/>
      <c r="AE144" s="198"/>
      <c r="AF144" s="198"/>
      <c r="AG144" s="198"/>
      <c r="AH144" s="207" t="e">
        <f>VLOOKUP(H144,'Tehdit ve Açıklık'!#REF!,4,0)</f>
        <v>#REF!</v>
      </c>
      <c r="AI144" s="199" t="s">
        <v>344</v>
      </c>
      <c r="AJ144" s="200" t="s">
        <v>345</v>
      </c>
      <c r="AK144" s="201">
        <v>42277</v>
      </c>
      <c r="AL144" s="202" t="s">
        <v>346</v>
      </c>
    </row>
    <row r="145" spans="1:38" s="62" customFormat="1" ht="24.95" customHeight="1" x14ac:dyDescent="0.2">
      <c r="A145" s="527"/>
      <c r="B145" s="182">
        <v>4</v>
      </c>
      <c r="C145" s="182">
        <v>4</v>
      </c>
      <c r="D145" s="182">
        <v>5</v>
      </c>
      <c r="E145" s="183">
        <f t="shared" si="13"/>
        <v>4.333333333333333</v>
      </c>
      <c r="F145" s="184" t="s">
        <v>582</v>
      </c>
      <c r="G145" s="185" t="e">
        <f>VLOOKUP(H145,'Tehdit ve Açıklık'!#REF!,2,0)</f>
        <v>#REF!</v>
      </c>
      <c r="H145" s="186" t="s">
        <v>167</v>
      </c>
      <c r="I145" s="187" t="e">
        <f>VLOOKUP(H145,'Tehdit ve Açıklık'!#REF!,3,0)</f>
        <v>#REF!</v>
      </c>
      <c r="J145" s="188">
        <v>1</v>
      </c>
      <c r="K145" s="188">
        <v>1</v>
      </c>
      <c r="L145" s="188">
        <v>1</v>
      </c>
      <c r="M145" s="183">
        <f t="shared" si="26"/>
        <v>1</v>
      </c>
      <c r="N145" s="188">
        <v>5</v>
      </c>
      <c r="O145" s="188">
        <v>4</v>
      </c>
      <c r="P145" s="188">
        <v>4</v>
      </c>
      <c r="Q145" s="185">
        <f t="shared" si="27"/>
        <v>4.333333333333333</v>
      </c>
      <c r="R145" s="189">
        <f t="shared" si="25"/>
        <v>18.777777777777775</v>
      </c>
      <c r="S145" s="187" t="e">
        <f t="shared" si="28"/>
        <v>#NAME?</v>
      </c>
      <c r="T145" s="188" t="s">
        <v>216</v>
      </c>
      <c r="U145" s="190">
        <v>41948</v>
      </c>
      <c r="V145" s="190" t="s">
        <v>217</v>
      </c>
      <c r="W145" s="191" t="e">
        <f>VLOOKUP(H145,'Tehdit ve Açıklık'!#REF!,4,0)</f>
        <v>#REF!</v>
      </c>
      <c r="X145" s="192" t="s">
        <v>356</v>
      </c>
      <c r="Y145" s="205" t="s">
        <v>350</v>
      </c>
      <c r="Z145" s="198"/>
      <c r="AA145" s="198"/>
      <c r="AB145" s="198"/>
      <c r="AC145" s="198"/>
      <c r="AD145" s="198"/>
      <c r="AE145" s="198"/>
      <c r="AF145" s="198"/>
      <c r="AG145" s="198"/>
      <c r="AH145" s="207" t="e">
        <f>VLOOKUP(H145,'Tehdit ve Açıklık'!#REF!,4,0)</f>
        <v>#REF!</v>
      </c>
      <c r="AI145" s="199" t="s">
        <v>344</v>
      </c>
      <c r="AJ145" s="200" t="s">
        <v>345</v>
      </c>
      <c r="AK145" s="201">
        <v>42277</v>
      </c>
      <c r="AL145" s="202" t="s">
        <v>346</v>
      </c>
    </row>
    <row r="146" spans="1:38" s="62" customFormat="1" ht="24.95" customHeight="1" x14ac:dyDescent="0.2">
      <c r="A146" s="527"/>
      <c r="B146" s="182">
        <v>4</v>
      </c>
      <c r="C146" s="182">
        <v>4</v>
      </c>
      <c r="D146" s="182">
        <v>5</v>
      </c>
      <c r="E146" s="183">
        <f t="shared" si="13"/>
        <v>4.333333333333333</v>
      </c>
      <c r="F146" s="184" t="s">
        <v>583</v>
      </c>
      <c r="G146" s="185" t="e">
        <f>VLOOKUP(H146,'Tehdit ve Açıklık'!#REF!,2,0)</f>
        <v>#REF!</v>
      </c>
      <c r="H146" s="186" t="s">
        <v>166</v>
      </c>
      <c r="I146" s="187" t="e">
        <f>VLOOKUP(H146,'Tehdit ve Açıklık'!#REF!,3,0)</f>
        <v>#REF!</v>
      </c>
      <c r="J146" s="188">
        <v>1</v>
      </c>
      <c r="K146" s="188">
        <v>1</v>
      </c>
      <c r="L146" s="188">
        <v>1</v>
      </c>
      <c r="M146" s="183">
        <f t="shared" si="26"/>
        <v>1</v>
      </c>
      <c r="N146" s="188">
        <v>5</v>
      </c>
      <c r="O146" s="188">
        <v>4</v>
      </c>
      <c r="P146" s="188">
        <v>4</v>
      </c>
      <c r="Q146" s="185">
        <f t="shared" si="27"/>
        <v>4.333333333333333</v>
      </c>
      <c r="R146" s="189">
        <f t="shared" si="25"/>
        <v>18.777777777777775</v>
      </c>
      <c r="S146" s="187" t="e">
        <f t="shared" si="28"/>
        <v>#NAME?</v>
      </c>
      <c r="T146" s="188" t="s">
        <v>216</v>
      </c>
      <c r="U146" s="190">
        <v>41948</v>
      </c>
      <c r="V146" s="190" t="s">
        <v>217</v>
      </c>
      <c r="W146" s="191" t="e">
        <f>VLOOKUP(H146,'Tehdit ve Açıklık'!#REF!,4,0)</f>
        <v>#REF!</v>
      </c>
      <c r="X146" s="203" t="s">
        <v>358</v>
      </c>
      <c r="Y146" s="205" t="s">
        <v>350</v>
      </c>
      <c r="Z146" s="198"/>
      <c r="AA146" s="198"/>
      <c r="AB146" s="198"/>
      <c r="AC146" s="198"/>
      <c r="AD146" s="198"/>
      <c r="AE146" s="198"/>
      <c r="AF146" s="198"/>
      <c r="AG146" s="198"/>
      <c r="AH146" s="207" t="e">
        <f>VLOOKUP(H146,'Tehdit ve Açıklık'!#REF!,4,0)</f>
        <v>#REF!</v>
      </c>
      <c r="AI146" s="199" t="s">
        <v>344</v>
      </c>
      <c r="AJ146" s="200" t="s">
        <v>345</v>
      </c>
      <c r="AK146" s="201">
        <v>42277</v>
      </c>
      <c r="AL146" s="202" t="s">
        <v>346</v>
      </c>
    </row>
    <row r="147" spans="1:38" s="62" customFormat="1" ht="24.95" customHeight="1" x14ac:dyDescent="0.2">
      <c r="A147" s="527"/>
      <c r="B147" s="182">
        <v>4</v>
      </c>
      <c r="C147" s="182">
        <v>4</v>
      </c>
      <c r="D147" s="182">
        <v>5</v>
      </c>
      <c r="E147" s="183">
        <f t="shared" si="13"/>
        <v>4.333333333333333</v>
      </c>
      <c r="F147" s="184" t="s">
        <v>398</v>
      </c>
      <c r="G147" s="185" t="e">
        <f>VLOOKUP(H147,'Tehdit ve Açıklık'!#REF!,2,0)</f>
        <v>#REF!</v>
      </c>
      <c r="H147" s="186" t="s">
        <v>158</v>
      </c>
      <c r="I147" s="187" t="e">
        <f>VLOOKUP(H147,'Tehdit ve Açıklık'!#REF!,3,0)</f>
        <v>#REF!</v>
      </c>
      <c r="J147" s="188">
        <v>1</v>
      </c>
      <c r="K147" s="188">
        <v>1</v>
      </c>
      <c r="L147" s="188">
        <v>1</v>
      </c>
      <c r="M147" s="183">
        <f t="shared" si="26"/>
        <v>1</v>
      </c>
      <c r="N147" s="188">
        <v>5</v>
      </c>
      <c r="O147" s="188">
        <v>4</v>
      </c>
      <c r="P147" s="188">
        <v>4</v>
      </c>
      <c r="Q147" s="185">
        <f t="shared" si="27"/>
        <v>4.333333333333333</v>
      </c>
      <c r="R147" s="189">
        <f t="shared" si="25"/>
        <v>18.777777777777775</v>
      </c>
      <c r="S147" s="187" t="e">
        <f t="shared" si="28"/>
        <v>#NAME?</v>
      </c>
      <c r="T147" s="188" t="s">
        <v>216</v>
      </c>
      <c r="U147" s="190">
        <v>41948</v>
      </c>
      <c r="V147" s="190" t="s">
        <v>217</v>
      </c>
      <c r="W147" s="191" t="e">
        <f>VLOOKUP(H147,'Tehdit ve Açıklık'!#REF!,4,0)</f>
        <v>#REF!</v>
      </c>
      <c r="X147" s="203" t="s">
        <v>358</v>
      </c>
      <c r="Y147" s="205" t="s">
        <v>350</v>
      </c>
      <c r="Z147" s="198"/>
      <c r="AA147" s="198"/>
      <c r="AB147" s="198"/>
      <c r="AC147" s="198"/>
      <c r="AD147" s="198"/>
      <c r="AE147" s="198"/>
      <c r="AF147" s="198"/>
      <c r="AG147" s="198"/>
      <c r="AH147" s="207" t="e">
        <f>VLOOKUP(H147,'Tehdit ve Açıklık'!#REF!,4,0)</f>
        <v>#REF!</v>
      </c>
      <c r="AI147" s="199" t="s">
        <v>344</v>
      </c>
      <c r="AJ147" s="200" t="s">
        <v>345</v>
      </c>
      <c r="AK147" s="201">
        <v>42277</v>
      </c>
      <c r="AL147" s="202" t="s">
        <v>346</v>
      </c>
    </row>
    <row r="148" spans="1:38" s="62" customFormat="1" ht="24.95" customHeight="1" x14ac:dyDescent="0.2">
      <c r="A148" s="527"/>
      <c r="B148" s="182">
        <v>4</v>
      </c>
      <c r="C148" s="182">
        <v>4</v>
      </c>
      <c r="D148" s="182">
        <v>5</v>
      </c>
      <c r="E148" s="183">
        <f t="shared" si="13"/>
        <v>4.333333333333333</v>
      </c>
      <c r="F148" s="184" t="s">
        <v>400</v>
      </c>
      <c r="G148" s="185" t="e">
        <f>VLOOKUP(H148,'Tehdit ve Açıklık'!#REF!,2,0)</f>
        <v>#REF!</v>
      </c>
      <c r="H148" s="186" t="s">
        <v>443</v>
      </c>
      <c r="I148" s="187" t="e">
        <f>VLOOKUP(H148,'Tehdit ve Açıklık'!#REF!,3,0)</f>
        <v>#REF!</v>
      </c>
      <c r="J148" s="188">
        <v>1</v>
      </c>
      <c r="K148" s="188">
        <v>1</v>
      </c>
      <c r="L148" s="188">
        <v>1</v>
      </c>
      <c r="M148" s="183">
        <f t="shared" si="26"/>
        <v>1</v>
      </c>
      <c r="N148" s="188">
        <v>5</v>
      </c>
      <c r="O148" s="188">
        <v>4</v>
      </c>
      <c r="P148" s="188">
        <v>4</v>
      </c>
      <c r="Q148" s="185">
        <f t="shared" si="27"/>
        <v>4.333333333333333</v>
      </c>
      <c r="R148" s="189">
        <f t="shared" si="25"/>
        <v>18.777777777777775</v>
      </c>
      <c r="S148" s="187" t="e">
        <f t="shared" si="28"/>
        <v>#NAME?</v>
      </c>
      <c r="T148" s="188" t="s">
        <v>216</v>
      </c>
      <c r="U148" s="190">
        <v>41948</v>
      </c>
      <c r="V148" s="190" t="s">
        <v>217</v>
      </c>
      <c r="W148" s="191" t="e">
        <f>VLOOKUP(H148,'Tehdit ve Açıklık'!#REF!,4,0)</f>
        <v>#REF!</v>
      </c>
      <c r="X148" s="192" t="s">
        <v>347</v>
      </c>
      <c r="Y148" s="205" t="s">
        <v>350</v>
      </c>
      <c r="Z148" s="208"/>
      <c r="AA148" s="208"/>
      <c r="AB148" s="208"/>
      <c r="AC148" s="208"/>
      <c r="AD148" s="208"/>
      <c r="AE148" s="208"/>
      <c r="AF148" s="208"/>
      <c r="AG148" s="208"/>
      <c r="AH148" s="207" t="e">
        <f>VLOOKUP(H148,'Tehdit ve Açıklık'!#REF!,4,0)</f>
        <v>#REF!</v>
      </c>
      <c r="AI148" s="199" t="s">
        <v>344</v>
      </c>
      <c r="AJ148" s="200" t="s">
        <v>345</v>
      </c>
      <c r="AK148" s="201">
        <v>42277</v>
      </c>
      <c r="AL148" s="202" t="s">
        <v>346</v>
      </c>
    </row>
    <row r="149" spans="1:38" s="62" customFormat="1" ht="24.95" customHeight="1" x14ac:dyDescent="0.2">
      <c r="A149" s="527" t="s">
        <v>761</v>
      </c>
      <c r="B149" s="182">
        <v>4</v>
      </c>
      <c r="C149" s="182">
        <v>4</v>
      </c>
      <c r="D149" s="182">
        <v>5</v>
      </c>
      <c r="E149" s="183">
        <f t="shared" ref="E149:E194" si="29">AVERAGE(B149:D149)</f>
        <v>4.333333333333333</v>
      </c>
      <c r="F149" s="184" t="s">
        <v>387</v>
      </c>
      <c r="G149" s="185" t="e">
        <f>VLOOKUP(H149,'Tehdit ve Açıklık'!#REF!,2,0)</f>
        <v>#REF!</v>
      </c>
      <c r="H149" s="186" t="s">
        <v>118</v>
      </c>
      <c r="I149" s="187" t="e">
        <f>VLOOKUP(H149,'Tehdit ve Açıklık'!#REF!,3,0)</f>
        <v>#REF!</v>
      </c>
      <c r="J149" s="188">
        <v>2</v>
      </c>
      <c r="K149" s="188">
        <v>3</v>
      </c>
      <c r="L149" s="188">
        <v>2</v>
      </c>
      <c r="M149" s="183">
        <f t="shared" ref="M149:M194" si="30">AVERAGE(J149:L149)</f>
        <v>2.3333333333333335</v>
      </c>
      <c r="N149" s="188">
        <v>5</v>
      </c>
      <c r="O149" s="188">
        <v>1</v>
      </c>
      <c r="P149" s="188">
        <v>1</v>
      </c>
      <c r="Q149" s="185">
        <f t="shared" ref="Q149:Q194" si="31">AVERAGE(N149:P149)</f>
        <v>2.3333333333333335</v>
      </c>
      <c r="R149" s="189">
        <f t="shared" ref="R149:R194" si="32">E149*M149*Q149</f>
        <v>23.592592592592592</v>
      </c>
      <c r="S149" s="187" t="e">
        <f t="shared" si="28"/>
        <v>#NAME?</v>
      </c>
      <c r="T149" s="188" t="s">
        <v>216</v>
      </c>
      <c r="U149" s="190">
        <v>42047</v>
      </c>
      <c r="V149" s="190" t="s">
        <v>217</v>
      </c>
      <c r="W149" s="191" t="e">
        <f>VLOOKUP(H149,'Tehdit ve Açıklık'!#REF!,4,0)</f>
        <v>#REF!</v>
      </c>
      <c r="X149" s="192" t="s">
        <v>349</v>
      </c>
      <c r="Y149" s="205" t="s">
        <v>350</v>
      </c>
      <c r="Z149" s="206"/>
      <c r="AA149" s="206"/>
      <c r="AB149" s="206"/>
      <c r="AC149" s="206"/>
      <c r="AD149" s="206"/>
      <c r="AE149" s="206"/>
      <c r="AF149" s="206"/>
      <c r="AG149" s="206"/>
      <c r="AH149" s="207" t="e">
        <f>VLOOKUP(H149,'Tehdit ve Açıklık'!#REF!,4,0)</f>
        <v>#REF!</v>
      </c>
      <c r="AI149" s="199" t="s">
        <v>344</v>
      </c>
      <c r="AJ149" s="200" t="s">
        <v>345</v>
      </c>
      <c r="AK149" s="201">
        <v>42277</v>
      </c>
      <c r="AL149" s="202" t="s">
        <v>346</v>
      </c>
    </row>
    <row r="150" spans="1:38" s="62" customFormat="1" ht="24.95" customHeight="1" x14ac:dyDescent="0.2">
      <c r="A150" s="527"/>
      <c r="B150" s="182">
        <v>4</v>
      </c>
      <c r="C150" s="182">
        <v>4</v>
      </c>
      <c r="D150" s="182">
        <v>5</v>
      </c>
      <c r="E150" s="183">
        <f t="shared" si="29"/>
        <v>4.333333333333333</v>
      </c>
      <c r="F150" s="184" t="s">
        <v>389</v>
      </c>
      <c r="G150" s="185" t="e">
        <f>VLOOKUP(H150,'Tehdit ve Açıklık'!#REF!,2,0)</f>
        <v>#REF!</v>
      </c>
      <c r="H150" s="186" t="s">
        <v>123</v>
      </c>
      <c r="I150" s="187" t="e">
        <f>VLOOKUP(H150,'Tehdit ve Açıklık'!#REF!,3,0)</f>
        <v>#REF!</v>
      </c>
      <c r="J150" s="188">
        <v>1</v>
      </c>
      <c r="K150" s="188">
        <v>1</v>
      </c>
      <c r="L150" s="188">
        <v>1</v>
      </c>
      <c r="M150" s="183">
        <f t="shared" si="30"/>
        <v>1</v>
      </c>
      <c r="N150" s="188">
        <v>5</v>
      </c>
      <c r="O150" s="188">
        <v>4</v>
      </c>
      <c r="P150" s="188">
        <v>4</v>
      </c>
      <c r="Q150" s="185">
        <f t="shared" si="31"/>
        <v>4.333333333333333</v>
      </c>
      <c r="R150" s="189">
        <f t="shared" si="32"/>
        <v>18.777777777777775</v>
      </c>
      <c r="S150" s="187" t="e">
        <f t="shared" ref="S150:S171" si="33">IF(R150&lt;riskd1,risk1,IF(R150&lt;riskd2,risk2,IF(R150&lt;riskd3,risk3,IF(R150&lt;riskd4,""))))</f>
        <v>#NAME?</v>
      </c>
      <c r="T150" s="188" t="s">
        <v>216</v>
      </c>
      <c r="U150" s="190">
        <v>41948</v>
      </c>
      <c r="V150" s="190" t="s">
        <v>217</v>
      </c>
      <c r="W150" s="191" t="e">
        <f>VLOOKUP(H150,'Tehdit ve Açıklık'!#REF!,4,0)</f>
        <v>#REF!</v>
      </c>
      <c r="X150" s="197" t="s">
        <v>321</v>
      </c>
      <c r="Y150" s="193" t="s">
        <v>291</v>
      </c>
      <c r="Z150" s="196"/>
      <c r="AA150" s="196"/>
      <c r="AB150" s="196"/>
      <c r="AC150" s="196"/>
      <c r="AD150" s="196"/>
      <c r="AE150" s="196"/>
      <c r="AF150" s="196"/>
      <c r="AG150" s="196"/>
      <c r="AH150" s="192"/>
      <c r="AI150" s="186"/>
      <c r="AJ150" s="186"/>
      <c r="AK150" s="186"/>
      <c r="AL150" s="195"/>
    </row>
    <row r="151" spans="1:38" s="62" customFormat="1" ht="24.95" customHeight="1" x14ac:dyDescent="0.2">
      <c r="A151" s="527"/>
      <c r="B151" s="182">
        <v>4</v>
      </c>
      <c r="C151" s="182">
        <v>4</v>
      </c>
      <c r="D151" s="182">
        <v>5</v>
      </c>
      <c r="E151" s="183">
        <f t="shared" si="29"/>
        <v>4.333333333333333</v>
      </c>
      <c r="F151" s="184" t="s">
        <v>390</v>
      </c>
      <c r="G151" s="185" t="e">
        <f>VLOOKUP(H151,'Tehdit ve Açıklık'!#REF!,2,0)</f>
        <v>#REF!</v>
      </c>
      <c r="H151" s="186" t="s">
        <v>126</v>
      </c>
      <c r="I151" s="187" t="e">
        <f>VLOOKUP(H151,'Tehdit ve Açıklık'!#REF!,3,0)</f>
        <v>#REF!</v>
      </c>
      <c r="J151" s="188">
        <v>1</v>
      </c>
      <c r="K151" s="188">
        <v>1</v>
      </c>
      <c r="L151" s="188">
        <v>1</v>
      </c>
      <c r="M151" s="183">
        <f t="shared" si="30"/>
        <v>1</v>
      </c>
      <c r="N151" s="188">
        <v>5</v>
      </c>
      <c r="O151" s="188">
        <v>4</v>
      </c>
      <c r="P151" s="188">
        <v>4</v>
      </c>
      <c r="Q151" s="185">
        <f t="shared" si="31"/>
        <v>4.333333333333333</v>
      </c>
      <c r="R151" s="189">
        <f t="shared" si="32"/>
        <v>18.777777777777775</v>
      </c>
      <c r="S151" s="187" t="e">
        <f t="shared" si="33"/>
        <v>#NAME?</v>
      </c>
      <c r="T151" s="188" t="s">
        <v>216</v>
      </c>
      <c r="U151" s="190">
        <v>41948</v>
      </c>
      <c r="V151" s="190" t="s">
        <v>217</v>
      </c>
      <c r="W151" s="191" t="e">
        <f>VLOOKUP(H151,'Tehdit ve Açıklık'!#REF!,4,0)</f>
        <v>#REF!</v>
      </c>
      <c r="X151" s="197" t="s">
        <v>322</v>
      </c>
      <c r="Y151" s="193" t="s">
        <v>291</v>
      </c>
      <c r="Z151" s="196"/>
      <c r="AA151" s="196"/>
      <c r="AB151" s="196"/>
      <c r="AC151" s="196"/>
      <c r="AD151" s="196"/>
      <c r="AE151" s="196"/>
      <c r="AF151" s="196"/>
      <c r="AG151" s="196"/>
      <c r="AH151" s="192"/>
      <c r="AI151" s="186"/>
      <c r="AJ151" s="186"/>
      <c r="AK151" s="186"/>
      <c r="AL151" s="195"/>
    </row>
    <row r="152" spans="1:38" s="62" customFormat="1" ht="24.95" customHeight="1" x14ac:dyDescent="0.2">
      <c r="A152" s="527"/>
      <c r="B152" s="182">
        <v>4</v>
      </c>
      <c r="C152" s="182">
        <v>4</v>
      </c>
      <c r="D152" s="182">
        <v>5</v>
      </c>
      <c r="E152" s="183">
        <f t="shared" si="29"/>
        <v>4.333333333333333</v>
      </c>
      <c r="F152" s="184" t="s">
        <v>391</v>
      </c>
      <c r="G152" s="185" t="e">
        <f>VLOOKUP(H152,'Tehdit ve Açıklık'!#REF!,2,0)</f>
        <v>#REF!</v>
      </c>
      <c r="H152" s="186" t="s">
        <v>136</v>
      </c>
      <c r="I152" s="187" t="e">
        <f>VLOOKUP(H152,'Tehdit ve Açıklık'!#REF!,3,0)</f>
        <v>#REF!</v>
      </c>
      <c r="J152" s="188">
        <v>1</v>
      </c>
      <c r="K152" s="188">
        <v>1</v>
      </c>
      <c r="L152" s="188">
        <v>1</v>
      </c>
      <c r="M152" s="183">
        <f t="shared" si="30"/>
        <v>1</v>
      </c>
      <c r="N152" s="188">
        <v>5</v>
      </c>
      <c r="O152" s="188">
        <v>4</v>
      </c>
      <c r="P152" s="188">
        <v>4</v>
      </c>
      <c r="Q152" s="185">
        <f t="shared" si="31"/>
        <v>4.333333333333333</v>
      </c>
      <c r="R152" s="189">
        <f t="shared" si="32"/>
        <v>18.777777777777775</v>
      </c>
      <c r="S152" s="187" t="e">
        <f t="shared" si="33"/>
        <v>#NAME?</v>
      </c>
      <c r="T152" s="188" t="s">
        <v>216</v>
      </c>
      <c r="U152" s="190">
        <v>41948</v>
      </c>
      <c r="V152" s="190" t="s">
        <v>217</v>
      </c>
      <c r="W152" s="191" t="e">
        <f>VLOOKUP(H152,'Tehdit ve Açıklık'!#REF!,4,0)</f>
        <v>#REF!</v>
      </c>
      <c r="X152" s="197" t="s">
        <v>323</v>
      </c>
      <c r="Y152" s="193" t="s">
        <v>291</v>
      </c>
      <c r="Z152" s="196"/>
      <c r="AA152" s="196"/>
      <c r="AB152" s="196"/>
      <c r="AC152" s="196"/>
      <c r="AD152" s="196"/>
      <c r="AE152" s="196"/>
      <c r="AF152" s="196"/>
      <c r="AG152" s="196"/>
      <c r="AH152" s="192"/>
      <c r="AI152" s="186"/>
      <c r="AJ152" s="186"/>
      <c r="AK152" s="186"/>
      <c r="AL152" s="195"/>
    </row>
    <row r="153" spans="1:38" s="62" customFormat="1" ht="24.95" customHeight="1" x14ac:dyDescent="0.2">
      <c r="A153" s="527"/>
      <c r="B153" s="182">
        <v>4</v>
      </c>
      <c r="C153" s="182">
        <v>4</v>
      </c>
      <c r="D153" s="182">
        <v>5</v>
      </c>
      <c r="E153" s="183">
        <f t="shared" si="29"/>
        <v>4.333333333333333</v>
      </c>
      <c r="F153" s="184" t="s">
        <v>392</v>
      </c>
      <c r="G153" s="185" t="e">
        <f>VLOOKUP(H153,'Tehdit ve Açıklık'!#REF!,2,0)</f>
        <v>#REF!</v>
      </c>
      <c r="H153" s="186" t="s">
        <v>152</v>
      </c>
      <c r="I153" s="187" t="e">
        <f>VLOOKUP(H153,'Tehdit ve Açıklık'!#REF!,3,0)</f>
        <v>#REF!</v>
      </c>
      <c r="J153" s="188">
        <v>1</v>
      </c>
      <c r="K153" s="188">
        <v>1</v>
      </c>
      <c r="L153" s="188">
        <v>1</v>
      </c>
      <c r="M153" s="183">
        <f t="shared" si="30"/>
        <v>1</v>
      </c>
      <c r="N153" s="188">
        <v>5</v>
      </c>
      <c r="O153" s="188">
        <v>4</v>
      </c>
      <c r="P153" s="188">
        <v>4</v>
      </c>
      <c r="Q153" s="185">
        <f t="shared" si="31"/>
        <v>4.333333333333333</v>
      </c>
      <c r="R153" s="189">
        <f t="shared" si="32"/>
        <v>18.777777777777775</v>
      </c>
      <c r="S153" s="187" t="e">
        <f t="shared" si="33"/>
        <v>#NAME?</v>
      </c>
      <c r="T153" s="188" t="s">
        <v>216</v>
      </c>
      <c r="U153" s="190">
        <v>41948</v>
      </c>
      <c r="V153" s="190" t="s">
        <v>217</v>
      </c>
      <c r="W153" s="191" t="e">
        <f>VLOOKUP(H153,'Tehdit ve Açıklık'!#REF!,4,0)</f>
        <v>#REF!</v>
      </c>
      <c r="X153" s="197" t="s">
        <v>324</v>
      </c>
      <c r="Y153" s="193" t="s">
        <v>291</v>
      </c>
      <c r="Z153" s="196"/>
      <c r="AA153" s="196"/>
      <c r="AB153" s="196"/>
      <c r="AC153" s="196"/>
      <c r="AD153" s="196"/>
      <c r="AE153" s="196"/>
      <c r="AF153" s="196"/>
      <c r="AG153" s="196"/>
      <c r="AH153" s="192"/>
      <c r="AI153" s="186"/>
      <c r="AJ153" s="186"/>
      <c r="AK153" s="186"/>
      <c r="AL153" s="195"/>
    </row>
    <row r="154" spans="1:38" s="62" customFormat="1" ht="24.95" customHeight="1" x14ac:dyDescent="0.2">
      <c r="A154" s="527"/>
      <c r="B154" s="182">
        <v>4</v>
      </c>
      <c r="C154" s="182">
        <v>4</v>
      </c>
      <c r="D154" s="182">
        <v>5</v>
      </c>
      <c r="E154" s="183">
        <f t="shared" si="29"/>
        <v>4.333333333333333</v>
      </c>
      <c r="F154" s="184" t="s">
        <v>393</v>
      </c>
      <c r="G154" s="185" t="e">
        <f>VLOOKUP(H154,'Tehdit ve Açıklık'!#REF!,2,0)</f>
        <v>#REF!</v>
      </c>
      <c r="H154" s="186" t="s">
        <v>125</v>
      </c>
      <c r="I154" s="187" t="e">
        <f>VLOOKUP(H154,'Tehdit ve Açıklık'!#REF!,3,0)</f>
        <v>#REF!</v>
      </c>
      <c r="J154" s="188">
        <v>1</v>
      </c>
      <c r="K154" s="188">
        <v>1</v>
      </c>
      <c r="L154" s="188">
        <v>1</v>
      </c>
      <c r="M154" s="183">
        <f t="shared" si="30"/>
        <v>1</v>
      </c>
      <c r="N154" s="188">
        <v>5</v>
      </c>
      <c r="O154" s="188">
        <v>4</v>
      </c>
      <c r="P154" s="188">
        <v>4</v>
      </c>
      <c r="Q154" s="185">
        <f t="shared" si="31"/>
        <v>4.333333333333333</v>
      </c>
      <c r="R154" s="189">
        <f t="shared" si="32"/>
        <v>18.777777777777775</v>
      </c>
      <c r="S154" s="187" t="e">
        <f t="shared" si="33"/>
        <v>#NAME?</v>
      </c>
      <c r="T154" s="188" t="s">
        <v>216</v>
      </c>
      <c r="U154" s="190">
        <v>41948</v>
      </c>
      <c r="V154" s="190" t="s">
        <v>217</v>
      </c>
      <c r="W154" s="191" t="e">
        <f>VLOOKUP(H154,'Tehdit ve Açıklık'!#REF!,4,0)</f>
        <v>#REF!</v>
      </c>
      <c r="X154" s="197" t="s">
        <v>325</v>
      </c>
      <c r="Y154" s="193" t="s">
        <v>291</v>
      </c>
      <c r="Z154" s="196"/>
      <c r="AA154" s="196"/>
      <c r="AB154" s="196"/>
      <c r="AC154" s="196"/>
      <c r="AD154" s="196"/>
      <c r="AE154" s="196"/>
      <c r="AF154" s="196"/>
      <c r="AG154" s="196"/>
      <c r="AH154" s="192"/>
      <c r="AI154" s="186"/>
      <c r="AJ154" s="186"/>
      <c r="AK154" s="186"/>
      <c r="AL154" s="195"/>
    </row>
    <row r="155" spans="1:38" s="62" customFormat="1" ht="24.95" customHeight="1" x14ac:dyDescent="0.2">
      <c r="A155" s="527"/>
      <c r="B155" s="182">
        <v>4</v>
      </c>
      <c r="C155" s="182">
        <v>4</v>
      </c>
      <c r="D155" s="182">
        <v>5</v>
      </c>
      <c r="E155" s="183">
        <f t="shared" si="29"/>
        <v>4.333333333333333</v>
      </c>
      <c r="F155" s="184" t="s">
        <v>394</v>
      </c>
      <c r="G155" s="185" t="e">
        <f>VLOOKUP(H155,'Tehdit ve Açıklık'!#REF!,2,0)</f>
        <v>#REF!</v>
      </c>
      <c r="H155" s="186" t="s">
        <v>131</v>
      </c>
      <c r="I155" s="187" t="e">
        <f>VLOOKUP(H155,'Tehdit ve Açıklık'!#REF!,3,0)</f>
        <v>#REF!</v>
      </c>
      <c r="J155" s="188">
        <v>1</v>
      </c>
      <c r="K155" s="188">
        <v>1</v>
      </c>
      <c r="L155" s="188">
        <v>1</v>
      </c>
      <c r="M155" s="183">
        <f t="shared" si="30"/>
        <v>1</v>
      </c>
      <c r="N155" s="188">
        <v>5</v>
      </c>
      <c r="O155" s="188">
        <v>4</v>
      </c>
      <c r="P155" s="188">
        <v>4</v>
      </c>
      <c r="Q155" s="185">
        <f t="shared" si="31"/>
        <v>4.333333333333333</v>
      </c>
      <c r="R155" s="189">
        <f t="shared" si="32"/>
        <v>18.777777777777775</v>
      </c>
      <c r="S155" s="187" t="e">
        <f t="shared" si="33"/>
        <v>#NAME?</v>
      </c>
      <c r="T155" s="188" t="s">
        <v>216</v>
      </c>
      <c r="U155" s="190">
        <v>41948</v>
      </c>
      <c r="V155" s="190" t="s">
        <v>217</v>
      </c>
      <c r="W155" s="191" t="e">
        <f>VLOOKUP(H155,'Tehdit ve Açıklık'!#REF!,4,0)</f>
        <v>#REF!</v>
      </c>
      <c r="X155" s="197" t="s">
        <v>326</v>
      </c>
      <c r="Y155" s="193" t="s">
        <v>291</v>
      </c>
      <c r="Z155" s="196"/>
      <c r="AA155" s="196"/>
      <c r="AB155" s="196"/>
      <c r="AC155" s="196"/>
      <c r="AD155" s="196"/>
      <c r="AE155" s="196"/>
      <c r="AF155" s="196"/>
      <c r="AG155" s="196"/>
      <c r="AH155" s="192"/>
      <c r="AI155" s="186"/>
      <c r="AJ155" s="186"/>
      <c r="AK155" s="186"/>
      <c r="AL155" s="195"/>
    </row>
    <row r="156" spans="1:38" s="62" customFormat="1" ht="24.95" customHeight="1" x14ac:dyDescent="0.2">
      <c r="A156" s="527"/>
      <c r="B156" s="182">
        <v>4</v>
      </c>
      <c r="C156" s="182">
        <v>4</v>
      </c>
      <c r="D156" s="182">
        <v>5</v>
      </c>
      <c r="E156" s="183">
        <f t="shared" si="29"/>
        <v>4.333333333333333</v>
      </c>
      <c r="F156" s="184" t="s">
        <v>395</v>
      </c>
      <c r="G156" s="185" t="e">
        <f>VLOOKUP(H156,'Tehdit ve Açıklık'!#REF!,2,0)</f>
        <v>#REF!</v>
      </c>
      <c r="H156" s="186" t="s">
        <v>107</v>
      </c>
      <c r="I156" s="187" t="e">
        <f>VLOOKUP(H156,'Tehdit ve Açıklık'!#REF!,3,0)</f>
        <v>#REF!</v>
      </c>
      <c r="J156" s="188">
        <v>1</v>
      </c>
      <c r="K156" s="188">
        <v>1</v>
      </c>
      <c r="L156" s="188">
        <v>1</v>
      </c>
      <c r="M156" s="183">
        <f t="shared" si="30"/>
        <v>1</v>
      </c>
      <c r="N156" s="188">
        <v>5</v>
      </c>
      <c r="O156" s="188">
        <v>4</v>
      </c>
      <c r="P156" s="188">
        <v>4</v>
      </c>
      <c r="Q156" s="185">
        <f t="shared" si="31"/>
        <v>4.333333333333333</v>
      </c>
      <c r="R156" s="189">
        <f t="shared" si="32"/>
        <v>18.777777777777775</v>
      </c>
      <c r="S156" s="187" t="e">
        <f t="shared" si="33"/>
        <v>#NAME?</v>
      </c>
      <c r="T156" s="188" t="s">
        <v>216</v>
      </c>
      <c r="U156" s="190">
        <v>41948</v>
      </c>
      <c r="V156" s="190" t="s">
        <v>217</v>
      </c>
      <c r="W156" s="191" t="e">
        <f>VLOOKUP(H156,'Tehdit ve Açıklık'!#REF!,4,0)</f>
        <v>#REF!</v>
      </c>
      <c r="X156" s="197" t="s">
        <v>327</v>
      </c>
      <c r="Y156" s="193" t="s">
        <v>291</v>
      </c>
      <c r="Z156" s="196"/>
      <c r="AA156" s="196"/>
      <c r="AB156" s="196"/>
      <c r="AC156" s="196"/>
      <c r="AD156" s="196"/>
      <c r="AE156" s="196"/>
      <c r="AF156" s="196"/>
      <c r="AG156" s="196"/>
      <c r="AH156" s="192"/>
      <c r="AI156" s="186"/>
      <c r="AJ156" s="186"/>
      <c r="AK156" s="186"/>
      <c r="AL156" s="195"/>
    </row>
    <row r="157" spans="1:38" s="62" customFormat="1" ht="24.95" customHeight="1" x14ac:dyDescent="0.2">
      <c r="A157" s="527"/>
      <c r="B157" s="182">
        <v>4</v>
      </c>
      <c r="C157" s="182">
        <v>4</v>
      </c>
      <c r="D157" s="182">
        <v>5</v>
      </c>
      <c r="E157" s="183">
        <f t="shared" si="29"/>
        <v>4.333333333333333</v>
      </c>
      <c r="F157" s="184" t="s">
        <v>396</v>
      </c>
      <c r="G157" s="185" t="e">
        <f>VLOOKUP(H157,'Tehdit ve Açıklık'!#REF!,2,0)</f>
        <v>#REF!</v>
      </c>
      <c r="H157" s="186" t="s">
        <v>120</v>
      </c>
      <c r="I157" s="187" t="e">
        <f>VLOOKUP(H157,'Tehdit ve Açıklık'!#REF!,3,0)</f>
        <v>#REF!</v>
      </c>
      <c r="J157" s="188">
        <v>1</v>
      </c>
      <c r="K157" s="188">
        <v>1</v>
      </c>
      <c r="L157" s="188">
        <v>1</v>
      </c>
      <c r="M157" s="183">
        <f t="shared" si="30"/>
        <v>1</v>
      </c>
      <c r="N157" s="188">
        <v>5</v>
      </c>
      <c r="O157" s="188">
        <v>4</v>
      </c>
      <c r="P157" s="188">
        <v>4</v>
      </c>
      <c r="Q157" s="185">
        <f t="shared" si="31"/>
        <v>4.333333333333333</v>
      </c>
      <c r="R157" s="189">
        <f t="shared" si="32"/>
        <v>18.777777777777775</v>
      </c>
      <c r="S157" s="187" t="e">
        <f t="shared" si="33"/>
        <v>#NAME?</v>
      </c>
      <c r="T157" s="188" t="s">
        <v>216</v>
      </c>
      <c r="U157" s="190">
        <v>41948</v>
      </c>
      <c r="V157" s="190" t="s">
        <v>217</v>
      </c>
      <c r="W157" s="191" t="e">
        <f>VLOOKUP(H157,'Tehdit ve Açıklık'!#REF!,4,0)</f>
        <v>#REF!</v>
      </c>
      <c r="X157" s="197" t="s">
        <v>328</v>
      </c>
      <c r="Y157" s="193" t="s">
        <v>291</v>
      </c>
      <c r="Z157" s="196"/>
      <c r="AA157" s="196"/>
      <c r="AB157" s="196"/>
      <c r="AC157" s="196"/>
      <c r="AD157" s="196"/>
      <c r="AE157" s="196"/>
      <c r="AF157" s="196"/>
      <c r="AG157" s="196"/>
      <c r="AH157" s="192"/>
      <c r="AI157" s="186"/>
      <c r="AJ157" s="186"/>
      <c r="AK157" s="186"/>
      <c r="AL157" s="195"/>
    </row>
    <row r="158" spans="1:38" s="62" customFormat="1" ht="24.95" customHeight="1" x14ac:dyDescent="0.2">
      <c r="A158" s="527"/>
      <c r="B158" s="182">
        <v>4</v>
      </c>
      <c r="C158" s="182">
        <v>4</v>
      </c>
      <c r="D158" s="182">
        <v>5</v>
      </c>
      <c r="E158" s="183">
        <f t="shared" si="29"/>
        <v>4.333333333333333</v>
      </c>
      <c r="F158" s="184" t="s">
        <v>572</v>
      </c>
      <c r="G158" s="185" t="e">
        <f>VLOOKUP(H158,'Tehdit ve Açıklık'!#REF!,2,0)</f>
        <v>#REF!</v>
      </c>
      <c r="H158" s="186" t="s">
        <v>138</v>
      </c>
      <c r="I158" s="187" t="e">
        <f>VLOOKUP(H158,'Tehdit ve Açıklık'!#REF!,3,0)</f>
        <v>#REF!</v>
      </c>
      <c r="J158" s="188">
        <v>2</v>
      </c>
      <c r="K158" s="188">
        <v>2</v>
      </c>
      <c r="L158" s="188">
        <v>2</v>
      </c>
      <c r="M158" s="183">
        <f t="shared" si="30"/>
        <v>2</v>
      </c>
      <c r="N158" s="188">
        <v>5</v>
      </c>
      <c r="O158" s="188">
        <v>4</v>
      </c>
      <c r="P158" s="188">
        <v>4</v>
      </c>
      <c r="Q158" s="185">
        <f t="shared" si="31"/>
        <v>4.333333333333333</v>
      </c>
      <c r="R158" s="189">
        <f t="shared" si="32"/>
        <v>37.55555555555555</v>
      </c>
      <c r="S158" s="187" t="e">
        <f t="shared" si="33"/>
        <v>#NAME?</v>
      </c>
      <c r="T158" s="188" t="s">
        <v>211</v>
      </c>
      <c r="U158" s="190">
        <v>41948</v>
      </c>
      <c r="V158" s="190" t="s">
        <v>217</v>
      </c>
      <c r="W158" s="191" t="e">
        <f>VLOOKUP(H158,'Tehdit ve Açıklık'!#REF!,4,0)</f>
        <v>#REF!</v>
      </c>
      <c r="X158" s="197" t="s">
        <v>351</v>
      </c>
      <c r="Y158" s="60" t="s">
        <v>789</v>
      </c>
      <c r="Z158" s="196"/>
      <c r="AA158" s="196"/>
      <c r="AB158" s="196"/>
      <c r="AC158" s="196"/>
      <c r="AD158" s="196"/>
      <c r="AE158" s="196"/>
      <c r="AF158" s="196"/>
      <c r="AG158" s="196"/>
      <c r="AH158" s="192"/>
      <c r="AI158" s="54" t="s">
        <v>790</v>
      </c>
      <c r="AJ158" s="54" t="s">
        <v>784</v>
      </c>
      <c r="AK158" s="292">
        <v>42319</v>
      </c>
      <c r="AL158" s="63" t="s">
        <v>783</v>
      </c>
    </row>
    <row r="159" spans="1:38" s="62" customFormat="1" ht="24.95" customHeight="1" x14ac:dyDescent="0.2">
      <c r="A159" s="527"/>
      <c r="B159" s="182">
        <v>4</v>
      </c>
      <c r="C159" s="182">
        <v>4</v>
      </c>
      <c r="D159" s="182">
        <v>5</v>
      </c>
      <c r="E159" s="183">
        <f t="shared" si="29"/>
        <v>4.333333333333333</v>
      </c>
      <c r="F159" s="184" t="s">
        <v>573</v>
      </c>
      <c r="G159" s="185" t="e">
        <f>VLOOKUP(H159,'Tehdit ve Açıklık'!#REF!,2,0)</f>
        <v>#REF!</v>
      </c>
      <c r="H159" s="186" t="s">
        <v>149</v>
      </c>
      <c r="I159" s="187" t="e">
        <f>VLOOKUP(H159,'Tehdit ve Açıklık'!#REF!,3,0)</f>
        <v>#REF!</v>
      </c>
      <c r="J159" s="188">
        <v>1</v>
      </c>
      <c r="K159" s="188">
        <v>1</v>
      </c>
      <c r="L159" s="188">
        <v>1</v>
      </c>
      <c r="M159" s="183">
        <f t="shared" si="30"/>
        <v>1</v>
      </c>
      <c r="N159" s="188">
        <v>5</v>
      </c>
      <c r="O159" s="188">
        <v>4</v>
      </c>
      <c r="P159" s="188">
        <v>4</v>
      </c>
      <c r="Q159" s="185">
        <f t="shared" si="31"/>
        <v>4.333333333333333</v>
      </c>
      <c r="R159" s="189">
        <f t="shared" si="32"/>
        <v>18.777777777777775</v>
      </c>
      <c r="S159" s="187" t="e">
        <f t="shared" si="33"/>
        <v>#NAME?</v>
      </c>
      <c r="T159" s="188" t="s">
        <v>216</v>
      </c>
      <c r="U159" s="190">
        <v>41948</v>
      </c>
      <c r="V159" s="190" t="s">
        <v>217</v>
      </c>
      <c r="W159" s="191" t="e">
        <f>VLOOKUP(H159,'Tehdit ve Açıklık'!#REF!,4,0)</f>
        <v>#REF!</v>
      </c>
      <c r="X159" s="197" t="s">
        <v>352</v>
      </c>
      <c r="Y159" s="193" t="s">
        <v>291</v>
      </c>
      <c r="Z159" s="196"/>
      <c r="AA159" s="196"/>
      <c r="AB159" s="196"/>
      <c r="AC159" s="196"/>
      <c r="AD159" s="196"/>
      <c r="AE159" s="196"/>
      <c r="AF159" s="196"/>
      <c r="AG159" s="196"/>
      <c r="AH159" s="192"/>
      <c r="AI159" s="186"/>
      <c r="AJ159" s="186"/>
      <c r="AK159" s="186"/>
      <c r="AL159" s="195"/>
    </row>
    <row r="160" spans="1:38" s="62" customFormat="1" ht="24.95" customHeight="1" x14ac:dyDescent="0.2">
      <c r="A160" s="527"/>
      <c r="B160" s="182">
        <v>4</v>
      </c>
      <c r="C160" s="182">
        <v>4</v>
      </c>
      <c r="D160" s="182">
        <v>5</v>
      </c>
      <c r="E160" s="183">
        <f t="shared" si="29"/>
        <v>4.333333333333333</v>
      </c>
      <c r="F160" s="184" t="s">
        <v>574</v>
      </c>
      <c r="G160" s="185" t="e">
        <f>VLOOKUP(H160,'Tehdit ve Açıklık'!#REF!,2,0)</f>
        <v>#REF!</v>
      </c>
      <c r="H160" s="186" t="s">
        <v>140</v>
      </c>
      <c r="I160" s="187" t="e">
        <f>VLOOKUP(H160,'Tehdit ve Açıklık'!#REF!,3,0)</f>
        <v>#REF!</v>
      </c>
      <c r="J160" s="188">
        <v>1</v>
      </c>
      <c r="K160" s="188">
        <v>1</v>
      </c>
      <c r="L160" s="188">
        <v>1</v>
      </c>
      <c r="M160" s="183">
        <f t="shared" si="30"/>
        <v>1</v>
      </c>
      <c r="N160" s="188">
        <v>5</v>
      </c>
      <c r="O160" s="188">
        <v>4</v>
      </c>
      <c r="P160" s="188">
        <v>4</v>
      </c>
      <c r="Q160" s="185">
        <f t="shared" si="31"/>
        <v>4.333333333333333</v>
      </c>
      <c r="R160" s="189">
        <f t="shared" si="32"/>
        <v>18.777777777777775</v>
      </c>
      <c r="S160" s="187" t="e">
        <f t="shared" si="33"/>
        <v>#NAME?</v>
      </c>
      <c r="T160" s="188" t="s">
        <v>216</v>
      </c>
      <c r="U160" s="190">
        <v>41948</v>
      </c>
      <c r="V160" s="190" t="s">
        <v>217</v>
      </c>
      <c r="W160" s="191" t="e">
        <f>VLOOKUP(H160,'Tehdit ve Açıklık'!#REF!,4,0)</f>
        <v>#REF!</v>
      </c>
      <c r="X160" s="192" t="s">
        <v>353</v>
      </c>
      <c r="Y160" s="205" t="s">
        <v>350</v>
      </c>
      <c r="Z160" s="198"/>
      <c r="AA160" s="198"/>
      <c r="AB160" s="198"/>
      <c r="AC160" s="198"/>
      <c r="AD160" s="198"/>
      <c r="AE160" s="198"/>
      <c r="AF160" s="198"/>
      <c r="AG160" s="198"/>
      <c r="AH160" s="207" t="e">
        <f>VLOOKUP(H160,'Tehdit ve Açıklık'!#REF!,4,0)</f>
        <v>#REF!</v>
      </c>
      <c r="AI160" s="199" t="s">
        <v>344</v>
      </c>
      <c r="AJ160" s="200" t="s">
        <v>345</v>
      </c>
      <c r="AK160" s="201">
        <v>42277</v>
      </c>
      <c r="AL160" s="202" t="s">
        <v>346</v>
      </c>
    </row>
    <row r="161" spans="1:38" s="62" customFormat="1" ht="24.95" customHeight="1" x14ac:dyDescent="0.2">
      <c r="A161" s="527"/>
      <c r="B161" s="182">
        <v>4</v>
      </c>
      <c r="C161" s="182">
        <v>4</v>
      </c>
      <c r="D161" s="182">
        <v>5</v>
      </c>
      <c r="E161" s="183">
        <f t="shared" si="29"/>
        <v>4.333333333333333</v>
      </c>
      <c r="F161" s="184" t="s">
        <v>575</v>
      </c>
      <c r="G161" s="185" t="e">
        <f>VLOOKUP(H161,'Tehdit ve Açıklık'!#REF!,2,0)</f>
        <v>#REF!</v>
      </c>
      <c r="H161" s="186" t="s">
        <v>155</v>
      </c>
      <c r="I161" s="187" t="e">
        <f>VLOOKUP(H161,'Tehdit ve Açıklık'!#REF!,3,0)</f>
        <v>#REF!</v>
      </c>
      <c r="J161" s="188">
        <v>1</v>
      </c>
      <c r="K161" s="188">
        <v>1</v>
      </c>
      <c r="L161" s="188">
        <v>1</v>
      </c>
      <c r="M161" s="183">
        <f t="shared" si="30"/>
        <v>1</v>
      </c>
      <c r="N161" s="188">
        <v>5</v>
      </c>
      <c r="O161" s="188">
        <v>4</v>
      </c>
      <c r="P161" s="188">
        <v>4</v>
      </c>
      <c r="Q161" s="185">
        <f t="shared" si="31"/>
        <v>4.333333333333333</v>
      </c>
      <c r="R161" s="189">
        <f t="shared" si="32"/>
        <v>18.777777777777775</v>
      </c>
      <c r="S161" s="187" t="e">
        <f t="shared" si="33"/>
        <v>#NAME?</v>
      </c>
      <c r="T161" s="188" t="s">
        <v>216</v>
      </c>
      <c r="U161" s="190">
        <v>41948</v>
      </c>
      <c r="V161" s="190" t="s">
        <v>217</v>
      </c>
      <c r="W161" s="191" t="e">
        <f>VLOOKUP(H161,'Tehdit ve Açıklık'!#REF!,4,0)</f>
        <v>#REF!</v>
      </c>
      <c r="X161" s="192" t="s">
        <v>332</v>
      </c>
      <c r="Y161" s="205" t="s">
        <v>350</v>
      </c>
      <c r="Z161" s="198"/>
      <c r="AA161" s="198"/>
      <c r="AB161" s="198"/>
      <c r="AC161" s="198"/>
      <c r="AD161" s="198"/>
      <c r="AE161" s="198"/>
      <c r="AF161" s="198"/>
      <c r="AG161" s="198"/>
      <c r="AH161" s="207" t="e">
        <f>VLOOKUP(H161,'Tehdit ve Açıklık'!#REF!,4,0)</f>
        <v>#REF!</v>
      </c>
      <c r="AI161" s="199" t="s">
        <v>344</v>
      </c>
      <c r="AJ161" s="200" t="s">
        <v>345</v>
      </c>
      <c r="AK161" s="201">
        <v>42277</v>
      </c>
      <c r="AL161" s="202" t="s">
        <v>346</v>
      </c>
    </row>
    <row r="162" spans="1:38" s="62" customFormat="1" ht="24.95" customHeight="1" x14ac:dyDescent="0.2">
      <c r="A162" s="527"/>
      <c r="B162" s="182">
        <v>4</v>
      </c>
      <c r="C162" s="182">
        <v>4</v>
      </c>
      <c r="D162" s="182">
        <v>5</v>
      </c>
      <c r="E162" s="183">
        <f t="shared" si="29"/>
        <v>4.333333333333333</v>
      </c>
      <c r="F162" s="184" t="s">
        <v>576</v>
      </c>
      <c r="G162" s="185" t="e">
        <f>VLOOKUP(H162,'Tehdit ve Açıklık'!#REF!,2,0)</f>
        <v>#REF!</v>
      </c>
      <c r="H162" s="186" t="s">
        <v>159</v>
      </c>
      <c r="I162" s="187" t="e">
        <f>VLOOKUP(H162,'Tehdit ve Açıklık'!#REF!,3,0)</f>
        <v>#REF!</v>
      </c>
      <c r="J162" s="188">
        <v>1</v>
      </c>
      <c r="K162" s="188">
        <v>1</v>
      </c>
      <c r="L162" s="188">
        <v>1</v>
      </c>
      <c r="M162" s="183">
        <f t="shared" si="30"/>
        <v>1</v>
      </c>
      <c r="N162" s="188">
        <v>5</v>
      </c>
      <c r="O162" s="188">
        <v>4</v>
      </c>
      <c r="P162" s="188">
        <v>4</v>
      </c>
      <c r="Q162" s="185">
        <f t="shared" si="31"/>
        <v>4.333333333333333</v>
      </c>
      <c r="R162" s="189">
        <f t="shared" si="32"/>
        <v>18.777777777777775</v>
      </c>
      <c r="S162" s="187" t="e">
        <f t="shared" si="33"/>
        <v>#NAME?</v>
      </c>
      <c r="T162" s="188" t="s">
        <v>216</v>
      </c>
      <c r="U162" s="190">
        <v>41948</v>
      </c>
      <c r="V162" s="190" t="s">
        <v>217</v>
      </c>
      <c r="W162" s="191" t="e">
        <f>VLOOKUP(H162,'Tehdit ve Açıklık'!#REF!,4,0)</f>
        <v>#REF!</v>
      </c>
      <c r="X162" s="192" t="s">
        <v>354</v>
      </c>
      <c r="Y162" s="193" t="s">
        <v>291</v>
      </c>
      <c r="Z162" s="196"/>
      <c r="AA162" s="196"/>
      <c r="AB162" s="196"/>
      <c r="AC162" s="196"/>
      <c r="AD162" s="196"/>
      <c r="AE162" s="196"/>
      <c r="AF162" s="196"/>
      <c r="AG162" s="196"/>
      <c r="AH162" s="192"/>
      <c r="AI162" s="186"/>
      <c r="AJ162" s="186"/>
      <c r="AK162" s="186"/>
      <c r="AL162" s="195"/>
    </row>
    <row r="163" spans="1:38" s="62" customFormat="1" ht="24.95" customHeight="1" x14ac:dyDescent="0.2">
      <c r="A163" s="527"/>
      <c r="B163" s="182">
        <v>4</v>
      </c>
      <c r="C163" s="182">
        <v>4</v>
      </c>
      <c r="D163" s="182">
        <v>5</v>
      </c>
      <c r="E163" s="183">
        <f t="shared" si="29"/>
        <v>4.333333333333333</v>
      </c>
      <c r="F163" s="184" t="s">
        <v>577</v>
      </c>
      <c r="G163" s="185" t="e">
        <f>VLOOKUP(H163,'Tehdit ve Açıklık'!#REF!,2,0)</f>
        <v>#REF!</v>
      </c>
      <c r="H163" s="186" t="s">
        <v>156</v>
      </c>
      <c r="I163" s="187" t="e">
        <f>VLOOKUP(H163,'Tehdit ve Açıklık'!#REF!,3,0)</f>
        <v>#REF!</v>
      </c>
      <c r="J163" s="188">
        <v>1</v>
      </c>
      <c r="K163" s="188">
        <v>1</v>
      </c>
      <c r="L163" s="188">
        <v>1</v>
      </c>
      <c r="M163" s="183">
        <f t="shared" si="30"/>
        <v>1</v>
      </c>
      <c r="N163" s="188">
        <v>5</v>
      </c>
      <c r="O163" s="188">
        <v>4</v>
      </c>
      <c r="P163" s="188">
        <v>4</v>
      </c>
      <c r="Q163" s="185">
        <f t="shared" si="31"/>
        <v>4.333333333333333</v>
      </c>
      <c r="R163" s="189">
        <f t="shared" si="32"/>
        <v>18.777777777777775</v>
      </c>
      <c r="S163" s="187" t="e">
        <f t="shared" si="33"/>
        <v>#NAME?</v>
      </c>
      <c r="T163" s="188" t="s">
        <v>216</v>
      </c>
      <c r="U163" s="190">
        <v>41948</v>
      </c>
      <c r="V163" s="190" t="s">
        <v>217</v>
      </c>
      <c r="W163" s="191" t="e">
        <f>VLOOKUP(H163,'Tehdit ve Açıklık'!#REF!,4,0)</f>
        <v>#REF!</v>
      </c>
      <c r="X163" s="203" t="s">
        <v>355</v>
      </c>
      <c r="Y163" s="193" t="s">
        <v>291</v>
      </c>
      <c r="Z163" s="196"/>
      <c r="AA163" s="196"/>
      <c r="AB163" s="196"/>
      <c r="AC163" s="196"/>
      <c r="AD163" s="196"/>
      <c r="AE163" s="196"/>
      <c r="AF163" s="196"/>
      <c r="AG163" s="196"/>
      <c r="AH163" s="192"/>
      <c r="AI163" s="186"/>
      <c r="AJ163" s="186"/>
      <c r="AK163" s="186"/>
      <c r="AL163" s="195"/>
    </row>
    <row r="164" spans="1:38" s="62" customFormat="1" ht="24.95" customHeight="1" x14ac:dyDescent="0.2">
      <c r="A164" s="527"/>
      <c r="B164" s="182">
        <v>4</v>
      </c>
      <c r="C164" s="182">
        <v>4</v>
      </c>
      <c r="D164" s="182">
        <v>5</v>
      </c>
      <c r="E164" s="183">
        <f t="shared" si="29"/>
        <v>4.333333333333333</v>
      </c>
      <c r="F164" s="184" t="s">
        <v>578</v>
      </c>
      <c r="G164" s="185" t="e">
        <f>VLOOKUP(H164,'Tehdit ve Açıklık'!#REF!,2,0)</f>
        <v>#REF!</v>
      </c>
      <c r="H164" s="186" t="s">
        <v>157</v>
      </c>
      <c r="I164" s="187" t="e">
        <f>VLOOKUP(H164,'Tehdit ve Açıklık'!#REF!,3,0)</f>
        <v>#REF!</v>
      </c>
      <c r="J164" s="188">
        <v>1</v>
      </c>
      <c r="K164" s="188">
        <v>1</v>
      </c>
      <c r="L164" s="188">
        <v>1</v>
      </c>
      <c r="M164" s="183">
        <f t="shared" si="30"/>
        <v>1</v>
      </c>
      <c r="N164" s="188">
        <v>5</v>
      </c>
      <c r="O164" s="188">
        <v>4</v>
      </c>
      <c r="P164" s="188">
        <v>4</v>
      </c>
      <c r="Q164" s="185">
        <f t="shared" si="31"/>
        <v>4.333333333333333</v>
      </c>
      <c r="R164" s="189">
        <f t="shared" si="32"/>
        <v>18.777777777777775</v>
      </c>
      <c r="S164" s="187" t="e">
        <f t="shared" si="33"/>
        <v>#NAME?</v>
      </c>
      <c r="T164" s="188" t="s">
        <v>216</v>
      </c>
      <c r="U164" s="190">
        <v>41948</v>
      </c>
      <c r="V164" s="190" t="s">
        <v>217</v>
      </c>
      <c r="W164" s="191" t="e">
        <f>VLOOKUP(H164,'Tehdit ve Açıklık'!#REF!,4,0)</f>
        <v>#REF!</v>
      </c>
      <c r="X164" s="192" t="s">
        <v>328</v>
      </c>
      <c r="Y164" s="193" t="s">
        <v>291</v>
      </c>
      <c r="Z164" s="196"/>
      <c r="AA164" s="196"/>
      <c r="AB164" s="196"/>
      <c r="AC164" s="196"/>
      <c r="AD164" s="196"/>
      <c r="AE164" s="196"/>
      <c r="AF164" s="196"/>
      <c r="AG164" s="196"/>
      <c r="AH164" s="192"/>
      <c r="AI164" s="186"/>
      <c r="AJ164" s="186"/>
      <c r="AK164" s="186"/>
      <c r="AL164" s="195"/>
    </row>
    <row r="165" spans="1:38" s="62" customFormat="1" ht="24.95" customHeight="1" x14ac:dyDescent="0.2">
      <c r="A165" s="527"/>
      <c r="B165" s="182">
        <v>4</v>
      </c>
      <c r="C165" s="182">
        <v>4</v>
      </c>
      <c r="D165" s="182">
        <v>5</v>
      </c>
      <c r="E165" s="183">
        <f t="shared" si="29"/>
        <v>4.333333333333333</v>
      </c>
      <c r="F165" s="184" t="s">
        <v>579</v>
      </c>
      <c r="G165" s="185" t="e">
        <f>VLOOKUP(H165,'Tehdit ve Açıklık'!#REF!,2,0)</f>
        <v>#REF!</v>
      </c>
      <c r="H165" s="186" t="s">
        <v>160</v>
      </c>
      <c r="I165" s="187" t="e">
        <f>VLOOKUP(H165,'Tehdit ve Açıklık'!#REF!,3,0)</f>
        <v>#REF!</v>
      </c>
      <c r="J165" s="188">
        <v>1</v>
      </c>
      <c r="K165" s="188">
        <v>1</v>
      </c>
      <c r="L165" s="188">
        <v>1</v>
      </c>
      <c r="M165" s="183">
        <f t="shared" si="30"/>
        <v>1</v>
      </c>
      <c r="N165" s="188">
        <v>5</v>
      </c>
      <c r="O165" s="188">
        <v>4</v>
      </c>
      <c r="P165" s="188">
        <v>4</v>
      </c>
      <c r="Q165" s="185">
        <f t="shared" si="31"/>
        <v>4.333333333333333</v>
      </c>
      <c r="R165" s="189">
        <f t="shared" si="32"/>
        <v>18.777777777777775</v>
      </c>
      <c r="S165" s="187" t="e">
        <f t="shared" si="33"/>
        <v>#NAME?</v>
      </c>
      <c r="T165" s="188" t="s">
        <v>216</v>
      </c>
      <c r="U165" s="190">
        <v>41948</v>
      </c>
      <c r="V165" s="190" t="s">
        <v>217</v>
      </c>
      <c r="W165" s="191" t="e">
        <f>VLOOKUP(H165,'Tehdit ve Açıklık'!#REF!,4,0)</f>
        <v>#REF!</v>
      </c>
      <c r="X165" s="192" t="s">
        <v>334</v>
      </c>
      <c r="Y165" s="193" t="s">
        <v>291</v>
      </c>
      <c r="Z165" s="196"/>
      <c r="AA165" s="196"/>
      <c r="AB165" s="196"/>
      <c r="AC165" s="196"/>
      <c r="AD165" s="196"/>
      <c r="AE165" s="196"/>
      <c r="AF165" s="196"/>
      <c r="AG165" s="196"/>
      <c r="AH165" s="192"/>
      <c r="AI165" s="186"/>
      <c r="AJ165" s="186"/>
      <c r="AK165" s="186"/>
      <c r="AL165" s="195"/>
    </row>
    <row r="166" spans="1:38" s="62" customFormat="1" ht="24.95" customHeight="1" x14ac:dyDescent="0.2">
      <c r="A166" s="527"/>
      <c r="B166" s="182">
        <v>4</v>
      </c>
      <c r="C166" s="182">
        <v>4</v>
      </c>
      <c r="D166" s="182">
        <v>5</v>
      </c>
      <c r="E166" s="183">
        <f t="shared" si="29"/>
        <v>4.333333333333333</v>
      </c>
      <c r="F166" s="184" t="s">
        <v>580</v>
      </c>
      <c r="G166" s="185" t="e">
        <f>VLOOKUP(H166,'Tehdit ve Açıklık'!#REF!,2,0)</f>
        <v>#REF!</v>
      </c>
      <c r="H166" s="186" t="s">
        <v>162</v>
      </c>
      <c r="I166" s="187" t="e">
        <f>VLOOKUP(H166,'Tehdit ve Açıklık'!#REF!,3,0)</f>
        <v>#REF!</v>
      </c>
      <c r="J166" s="188">
        <v>1</v>
      </c>
      <c r="K166" s="188">
        <v>1</v>
      </c>
      <c r="L166" s="188">
        <v>1</v>
      </c>
      <c r="M166" s="183">
        <f t="shared" si="30"/>
        <v>1</v>
      </c>
      <c r="N166" s="188">
        <v>5</v>
      </c>
      <c r="O166" s="188">
        <v>4</v>
      </c>
      <c r="P166" s="188">
        <v>4</v>
      </c>
      <c r="Q166" s="185">
        <f t="shared" si="31"/>
        <v>4.333333333333333</v>
      </c>
      <c r="R166" s="189">
        <f t="shared" si="32"/>
        <v>18.777777777777775</v>
      </c>
      <c r="S166" s="187" t="e">
        <f t="shared" si="33"/>
        <v>#NAME?</v>
      </c>
      <c r="T166" s="188" t="s">
        <v>216</v>
      </c>
      <c r="U166" s="190">
        <v>41948</v>
      </c>
      <c r="V166" s="190" t="s">
        <v>217</v>
      </c>
      <c r="W166" s="191" t="e">
        <f>VLOOKUP(H166,'Tehdit ve Açıklık'!#REF!,4,0)</f>
        <v>#REF!</v>
      </c>
      <c r="X166" s="192" t="s">
        <v>356</v>
      </c>
      <c r="Y166" s="205" t="s">
        <v>350</v>
      </c>
      <c r="Z166" s="198"/>
      <c r="AA166" s="198"/>
      <c r="AB166" s="198"/>
      <c r="AC166" s="198"/>
      <c r="AD166" s="198"/>
      <c r="AE166" s="198"/>
      <c r="AF166" s="198"/>
      <c r="AG166" s="198"/>
      <c r="AH166" s="207" t="e">
        <f>VLOOKUP(H166,'Tehdit ve Açıklık'!#REF!,4,0)</f>
        <v>#REF!</v>
      </c>
      <c r="AI166" s="199" t="s">
        <v>344</v>
      </c>
      <c r="AJ166" s="200" t="s">
        <v>345</v>
      </c>
      <c r="AK166" s="201">
        <v>42277</v>
      </c>
      <c r="AL166" s="202" t="s">
        <v>346</v>
      </c>
    </row>
    <row r="167" spans="1:38" s="62" customFormat="1" ht="24.95" customHeight="1" x14ac:dyDescent="0.2">
      <c r="A167" s="527"/>
      <c r="B167" s="182">
        <v>4</v>
      </c>
      <c r="C167" s="182">
        <v>4</v>
      </c>
      <c r="D167" s="182">
        <v>5</v>
      </c>
      <c r="E167" s="183">
        <f t="shared" si="29"/>
        <v>4.333333333333333</v>
      </c>
      <c r="F167" s="184" t="s">
        <v>581</v>
      </c>
      <c r="G167" s="185" t="e">
        <f>VLOOKUP(H167,'Tehdit ve Açıklık'!#REF!,2,0)</f>
        <v>#REF!</v>
      </c>
      <c r="H167" s="186" t="s">
        <v>163</v>
      </c>
      <c r="I167" s="187" t="e">
        <f>VLOOKUP(H167,'Tehdit ve Açıklık'!#REF!,3,0)</f>
        <v>#REF!</v>
      </c>
      <c r="J167" s="188">
        <v>1</v>
      </c>
      <c r="K167" s="188">
        <v>1</v>
      </c>
      <c r="L167" s="188">
        <v>1</v>
      </c>
      <c r="M167" s="183">
        <f t="shared" si="30"/>
        <v>1</v>
      </c>
      <c r="N167" s="188">
        <v>5</v>
      </c>
      <c r="O167" s="188">
        <v>4</v>
      </c>
      <c r="P167" s="188">
        <v>4</v>
      </c>
      <c r="Q167" s="185">
        <f t="shared" si="31"/>
        <v>4.333333333333333</v>
      </c>
      <c r="R167" s="189">
        <f t="shared" si="32"/>
        <v>18.777777777777775</v>
      </c>
      <c r="S167" s="187" t="e">
        <f t="shared" si="33"/>
        <v>#NAME?</v>
      </c>
      <c r="T167" s="188" t="s">
        <v>216</v>
      </c>
      <c r="U167" s="190">
        <v>41948</v>
      </c>
      <c r="V167" s="190" t="s">
        <v>217</v>
      </c>
      <c r="W167" s="191" t="e">
        <f>VLOOKUP(H167,'Tehdit ve Açıklık'!#REF!,4,0)</f>
        <v>#REF!</v>
      </c>
      <c r="X167" s="192" t="s">
        <v>357</v>
      </c>
      <c r="Y167" s="205" t="s">
        <v>350</v>
      </c>
      <c r="Z167" s="198"/>
      <c r="AA167" s="198"/>
      <c r="AB167" s="198"/>
      <c r="AC167" s="198"/>
      <c r="AD167" s="198"/>
      <c r="AE167" s="198"/>
      <c r="AF167" s="198"/>
      <c r="AG167" s="198"/>
      <c r="AH167" s="207" t="e">
        <f>VLOOKUP(H167,'Tehdit ve Açıklık'!#REF!,4,0)</f>
        <v>#REF!</v>
      </c>
      <c r="AI167" s="199" t="s">
        <v>344</v>
      </c>
      <c r="AJ167" s="200" t="s">
        <v>345</v>
      </c>
      <c r="AK167" s="201">
        <v>42277</v>
      </c>
      <c r="AL167" s="202" t="s">
        <v>346</v>
      </c>
    </row>
    <row r="168" spans="1:38" s="62" customFormat="1" ht="24.95" customHeight="1" x14ac:dyDescent="0.2">
      <c r="A168" s="527"/>
      <c r="B168" s="182">
        <v>4</v>
      </c>
      <c r="C168" s="182">
        <v>4</v>
      </c>
      <c r="D168" s="182">
        <v>5</v>
      </c>
      <c r="E168" s="183">
        <f t="shared" si="29"/>
        <v>4.333333333333333</v>
      </c>
      <c r="F168" s="184" t="s">
        <v>582</v>
      </c>
      <c r="G168" s="185" t="e">
        <f>VLOOKUP(H168,'Tehdit ve Açıklık'!#REF!,2,0)</f>
        <v>#REF!</v>
      </c>
      <c r="H168" s="186" t="s">
        <v>167</v>
      </c>
      <c r="I168" s="187" t="e">
        <f>VLOOKUP(H168,'Tehdit ve Açıklık'!#REF!,3,0)</f>
        <v>#REF!</v>
      </c>
      <c r="J168" s="188">
        <v>1</v>
      </c>
      <c r="K168" s="188">
        <v>1</v>
      </c>
      <c r="L168" s="188">
        <v>1</v>
      </c>
      <c r="M168" s="183">
        <f t="shared" si="30"/>
        <v>1</v>
      </c>
      <c r="N168" s="188">
        <v>5</v>
      </c>
      <c r="O168" s="188">
        <v>4</v>
      </c>
      <c r="P168" s="188">
        <v>4</v>
      </c>
      <c r="Q168" s="185">
        <f t="shared" si="31"/>
        <v>4.333333333333333</v>
      </c>
      <c r="R168" s="189">
        <f t="shared" si="32"/>
        <v>18.777777777777775</v>
      </c>
      <c r="S168" s="187" t="e">
        <f t="shared" si="33"/>
        <v>#NAME?</v>
      </c>
      <c r="T168" s="188" t="s">
        <v>216</v>
      </c>
      <c r="U168" s="190">
        <v>41948</v>
      </c>
      <c r="V168" s="190" t="s">
        <v>217</v>
      </c>
      <c r="W168" s="191" t="e">
        <f>VLOOKUP(H168,'Tehdit ve Açıklık'!#REF!,4,0)</f>
        <v>#REF!</v>
      </c>
      <c r="X168" s="192" t="s">
        <v>356</v>
      </c>
      <c r="Y168" s="205" t="s">
        <v>350</v>
      </c>
      <c r="Z168" s="198"/>
      <c r="AA168" s="198"/>
      <c r="AB168" s="198"/>
      <c r="AC168" s="198"/>
      <c r="AD168" s="198"/>
      <c r="AE168" s="198"/>
      <c r="AF168" s="198"/>
      <c r="AG168" s="198"/>
      <c r="AH168" s="207" t="e">
        <f>VLOOKUP(H168,'Tehdit ve Açıklık'!#REF!,4,0)</f>
        <v>#REF!</v>
      </c>
      <c r="AI168" s="199" t="s">
        <v>344</v>
      </c>
      <c r="AJ168" s="200" t="s">
        <v>345</v>
      </c>
      <c r="AK168" s="201">
        <v>42277</v>
      </c>
      <c r="AL168" s="202" t="s">
        <v>346</v>
      </c>
    </row>
    <row r="169" spans="1:38" s="62" customFormat="1" ht="24.95" customHeight="1" x14ac:dyDescent="0.2">
      <c r="A169" s="527"/>
      <c r="B169" s="182">
        <v>4</v>
      </c>
      <c r="C169" s="182">
        <v>4</v>
      </c>
      <c r="D169" s="182">
        <v>5</v>
      </c>
      <c r="E169" s="183">
        <f t="shared" si="29"/>
        <v>4.333333333333333</v>
      </c>
      <c r="F169" s="184" t="s">
        <v>583</v>
      </c>
      <c r="G169" s="185" t="e">
        <f>VLOOKUP(H169,'Tehdit ve Açıklık'!#REF!,2,0)</f>
        <v>#REF!</v>
      </c>
      <c r="H169" s="186" t="s">
        <v>166</v>
      </c>
      <c r="I169" s="187" t="e">
        <f>VLOOKUP(H169,'Tehdit ve Açıklık'!#REF!,3,0)</f>
        <v>#REF!</v>
      </c>
      <c r="J169" s="188">
        <v>1</v>
      </c>
      <c r="K169" s="188">
        <v>1</v>
      </c>
      <c r="L169" s="188">
        <v>1</v>
      </c>
      <c r="M169" s="183">
        <f t="shared" si="30"/>
        <v>1</v>
      </c>
      <c r="N169" s="188">
        <v>5</v>
      </c>
      <c r="O169" s="188">
        <v>4</v>
      </c>
      <c r="P169" s="188">
        <v>4</v>
      </c>
      <c r="Q169" s="185">
        <f t="shared" si="31"/>
        <v>4.333333333333333</v>
      </c>
      <c r="R169" s="189">
        <f t="shared" si="32"/>
        <v>18.777777777777775</v>
      </c>
      <c r="S169" s="187" t="e">
        <f t="shared" si="33"/>
        <v>#NAME?</v>
      </c>
      <c r="T169" s="188" t="s">
        <v>216</v>
      </c>
      <c r="U169" s="190">
        <v>41948</v>
      </c>
      <c r="V169" s="190" t="s">
        <v>217</v>
      </c>
      <c r="W169" s="191" t="e">
        <f>VLOOKUP(H169,'Tehdit ve Açıklık'!#REF!,4,0)</f>
        <v>#REF!</v>
      </c>
      <c r="X169" s="203" t="s">
        <v>358</v>
      </c>
      <c r="Y169" s="205" t="s">
        <v>350</v>
      </c>
      <c r="Z169" s="198"/>
      <c r="AA169" s="198"/>
      <c r="AB169" s="198"/>
      <c r="AC169" s="198"/>
      <c r="AD169" s="198"/>
      <c r="AE169" s="198"/>
      <c r="AF169" s="198"/>
      <c r="AG169" s="198"/>
      <c r="AH169" s="207" t="e">
        <f>VLOOKUP(H169,'Tehdit ve Açıklık'!#REF!,4,0)</f>
        <v>#REF!</v>
      </c>
      <c r="AI169" s="199" t="s">
        <v>344</v>
      </c>
      <c r="AJ169" s="200" t="s">
        <v>345</v>
      </c>
      <c r="AK169" s="201">
        <v>42277</v>
      </c>
      <c r="AL169" s="202" t="s">
        <v>346</v>
      </c>
    </row>
    <row r="170" spans="1:38" s="62" customFormat="1" ht="24.95" customHeight="1" x14ac:dyDescent="0.2">
      <c r="A170" s="527"/>
      <c r="B170" s="182">
        <v>4</v>
      </c>
      <c r="C170" s="182">
        <v>4</v>
      </c>
      <c r="D170" s="182">
        <v>5</v>
      </c>
      <c r="E170" s="183">
        <f t="shared" si="29"/>
        <v>4.333333333333333</v>
      </c>
      <c r="F170" s="184" t="s">
        <v>398</v>
      </c>
      <c r="G170" s="185" t="e">
        <f>VLOOKUP(H170,'Tehdit ve Açıklık'!#REF!,2,0)</f>
        <v>#REF!</v>
      </c>
      <c r="H170" s="186" t="s">
        <v>158</v>
      </c>
      <c r="I170" s="187" t="e">
        <f>VLOOKUP(H170,'Tehdit ve Açıklık'!#REF!,3,0)</f>
        <v>#REF!</v>
      </c>
      <c r="J170" s="188">
        <v>1</v>
      </c>
      <c r="K170" s="188">
        <v>1</v>
      </c>
      <c r="L170" s="188">
        <v>1</v>
      </c>
      <c r="M170" s="183">
        <f t="shared" si="30"/>
        <v>1</v>
      </c>
      <c r="N170" s="188">
        <v>5</v>
      </c>
      <c r="O170" s="188">
        <v>4</v>
      </c>
      <c r="P170" s="188">
        <v>4</v>
      </c>
      <c r="Q170" s="185">
        <f t="shared" si="31"/>
        <v>4.333333333333333</v>
      </c>
      <c r="R170" s="189">
        <f t="shared" si="32"/>
        <v>18.777777777777775</v>
      </c>
      <c r="S170" s="187" t="e">
        <f t="shared" si="33"/>
        <v>#NAME?</v>
      </c>
      <c r="T170" s="188" t="s">
        <v>216</v>
      </c>
      <c r="U170" s="190">
        <v>41948</v>
      </c>
      <c r="V170" s="190" t="s">
        <v>217</v>
      </c>
      <c r="W170" s="191" t="e">
        <f>VLOOKUP(H170,'Tehdit ve Açıklık'!#REF!,4,0)</f>
        <v>#REF!</v>
      </c>
      <c r="X170" s="203" t="s">
        <v>358</v>
      </c>
      <c r="Y170" s="205" t="s">
        <v>350</v>
      </c>
      <c r="Z170" s="198"/>
      <c r="AA170" s="198"/>
      <c r="AB170" s="198"/>
      <c r="AC170" s="198"/>
      <c r="AD170" s="198"/>
      <c r="AE170" s="198"/>
      <c r="AF170" s="198"/>
      <c r="AG170" s="198"/>
      <c r="AH170" s="207" t="e">
        <f>VLOOKUP(H170,'Tehdit ve Açıklık'!#REF!,4,0)</f>
        <v>#REF!</v>
      </c>
      <c r="AI170" s="199" t="s">
        <v>344</v>
      </c>
      <c r="AJ170" s="200" t="s">
        <v>345</v>
      </c>
      <c r="AK170" s="201">
        <v>42277</v>
      </c>
      <c r="AL170" s="202" t="s">
        <v>346</v>
      </c>
    </row>
    <row r="171" spans="1:38" s="62" customFormat="1" ht="24.95" customHeight="1" x14ac:dyDescent="0.2">
      <c r="A171" s="527"/>
      <c r="B171" s="182">
        <v>4</v>
      </c>
      <c r="C171" s="182">
        <v>4</v>
      </c>
      <c r="D171" s="182">
        <v>5</v>
      </c>
      <c r="E171" s="183">
        <f t="shared" si="29"/>
        <v>4.333333333333333</v>
      </c>
      <c r="F171" s="184" t="s">
        <v>400</v>
      </c>
      <c r="G171" s="185" t="e">
        <f>VLOOKUP(H171,'Tehdit ve Açıklık'!#REF!,2,0)</f>
        <v>#REF!</v>
      </c>
      <c r="H171" s="186" t="s">
        <v>443</v>
      </c>
      <c r="I171" s="187" t="e">
        <f>VLOOKUP(H171,'Tehdit ve Açıklık'!#REF!,3,0)</f>
        <v>#REF!</v>
      </c>
      <c r="J171" s="188">
        <v>1</v>
      </c>
      <c r="K171" s="188">
        <v>1</v>
      </c>
      <c r="L171" s="188">
        <v>1</v>
      </c>
      <c r="M171" s="183">
        <f t="shared" si="30"/>
        <v>1</v>
      </c>
      <c r="N171" s="188">
        <v>5</v>
      </c>
      <c r="O171" s="188">
        <v>4</v>
      </c>
      <c r="P171" s="188">
        <v>4</v>
      </c>
      <c r="Q171" s="185">
        <f t="shared" si="31"/>
        <v>4.333333333333333</v>
      </c>
      <c r="R171" s="189">
        <f t="shared" si="32"/>
        <v>18.777777777777775</v>
      </c>
      <c r="S171" s="187" t="e">
        <f t="shared" si="33"/>
        <v>#NAME?</v>
      </c>
      <c r="T171" s="188" t="s">
        <v>216</v>
      </c>
      <c r="U171" s="190">
        <v>41948</v>
      </c>
      <c r="V171" s="190" t="s">
        <v>217</v>
      </c>
      <c r="W171" s="191" t="e">
        <f>VLOOKUP(H171,'Tehdit ve Açıklık'!#REF!,4,0)</f>
        <v>#REF!</v>
      </c>
      <c r="X171" s="192" t="s">
        <v>347</v>
      </c>
      <c r="Y171" s="205" t="s">
        <v>350</v>
      </c>
      <c r="Z171" s="208"/>
      <c r="AA171" s="208"/>
      <c r="AB171" s="208"/>
      <c r="AC171" s="208"/>
      <c r="AD171" s="208"/>
      <c r="AE171" s="208"/>
      <c r="AF171" s="208"/>
      <c r="AG171" s="208"/>
      <c r="AH171" s="207" t="e">
        <f>VLOOKUP(H171,'Tehdit ve Açıklık'!#REF!,4,0)</f>
        <v>#REF!</v>
      </c>
      <c r="AI171" s="199" t="s">
        <v>344</v>
      </c>
      <c r="AJ171" s="200" t="s">
        <v>345</v>
      </c>
      <c r="AK171" s="201">
        <v>42277</v>
      </c>
      <c r="AL171" s="202" t="s">
        <v>346</v>
      </c>
    </row>
    <row r="172" spans="1:38" s="62" customFormat="1" ht="24.95" customHeight="1" x14ac:dyDescent="0.2">
      <c r="A172" s="527" t="s">
        <v>762</v>
      </c>
      <c r="B172" s="182">
        <v>4</v>
      </c>
      <c r="C172" s="182">
        <v>4</v>
      </c>
      <c r="D172" s="182">
        <v>5</v>
      </c>
      <c r="E172" s="183">
        <f t="shared" si="29"/>
        <v>4.333333333333333</v>
      </c>
      <c r="F172" s="184" t="s">
        <v>387</v>
      </c>
      <c r="G172" s="185" t="e">
        <f>VLOOKUP(H172,'Tehdit ve Açıklık'!#REF!,2,0)</f>
        <v>#REF!</v>
      </c>
      <c r="H172" s="186" t="s">
        <v>118</v>
      </c>
      <c r="I172" s="187" t="e">
        <f>VLOOKUP(H172,'Tehdit ve Açıklık'!#REF!,3,0)</f>
        <v>#REF!</v>
      </c>
      <c r="J172" s="188">
        <v>2</v>
      </c>
      <c r="K172" s="188">
        <v>3</v>
      </c>
      <c r="L172" s="188">
        <v>2</v>
      </c>
      <c r="M172" s="183">
        <f t="shared" si="30"/>
        <v>2.3333333333333335</v>
      </c>
      <c r="N172" s="188">
        <v>5</v>
      </c>
      <c r="O172" s="188">
        <v>1</v>
      </c>
      <c r="P172" s="188">
        <v>1</v>
      </c>
      <c r="Q172" s="185">
        <f t="shared" si="31"/>
        <v>2.3333333333333335</v>
      </c>
      <c r="R172" s="189">
        <f t="shared" si="32"/>
        <v>23.592592592592592</v>
      </c>
      <c r="S172" s="187" t="e">
        <f>IF(R172&lt;riskd1,risk1,IF(R172&lt;riskd2,risk2,IF(R172&lt;riskd3,risk3,IF(R172&lt;riskd4,""))))</f>
        <v>#NAME?</v>
      </c>
      <c r="T172" s="188" t="s">
        <v>216</v>
      </c>
      <c r="U172" s="190">
        <v>42047</v>
      </c>
      <c r="V172" s="190" t="s">
        <v>217</v>
      </c>
      <c r="W172" s="191" t="e">
        <f>VLOOKUP(H172,'Tehdit ve Açıklık'!#REF!,4,0)</f>
        <v>#REF!</v>
      </c>
      <c r="X172" s="192" t="s">
        <v>349</v>
      </c>
      <c r="Y172" s="205" t="s">
        <v>350</v>
      </c>
      <c r="Z172" s="206"/>
      <c r="AA172" s="206"/>
      <c r="AB172" s="206"/>
      <c r="AC172" s="206"/>
      <c r="AD172" s="206"/>
      <c r="AE172" s="206"/>
      <c r="AF172" s="206"/>
      <c r="AG172" s="206"/>
      <c r="AH172" s="207" t="e">
        <f>VLOOKUP(H172,'Tehdit ve Açıklık'!#REF!,4,0)</f>
        <v>#REF!</v>
      </c>
      <c r="AI172" s="199" t="s">
        <v>344</v>
      </c>
      <c r="AJ172" s="200" t="s">
        <v>345</v>
      </c>
      <c r="AK172" s="201">
        <v>42277</v>
      </c>
      <c r="AL172" s="202" t="s">
        <v>346</v>
      </c>
    </row>
    <row r="173" spans="1:38" s="62" customFormat="1" ht="24.95" customHeight="1" x14ac:dyDescent="0.2">
      <c r="A173" s="527"/>
      <c r="B173" s="182">
        <v>4</v>
      </c>
      <c r="C173" s="182">
        <v>4</v>
      </c>
      <c r="D173" s="182">
        <v>5</v>
      </c>
      <c r="E173" s="183">
        <f t="shared" si="29"/>
        <v>4.333333333333333</v>
      </c>
      <c r="F173" s="184" t="s">
        <v>389</v>
      </c>
      <c r="G173" s="185" t="e">
        <f>VLOOKUP(H173,'Tehdit ve Açıklık'!#REF!,2,0)</f>
        <v>#REF!</v>
      </c>
      <c r="H173" s="186" t="s">
        <v>123</v>
      </c>
      <c r="I173" s="187" t="e">
        <f>VLOOKUP(H173,'Tehdit ve Açıklık'!#REF!,3,0)</f>
        <v>#REF!</v>
      </c>
      <c r="J173" s="188">
        <v>1</v>
      </c>
      <c r="K173" s="188">
        <v>1</v>
      </c>
      <c r="L173" s="188">
        <v>1</v>
      </c>
      <c r="M173" s="183">
        <f t="shared" si="30"/>
        <v>1</v>
      </c>
      <c r="N173" s="188">
        <v>5</v>
      </c>
      <c r="O173" s="188">
        <v>4</v>
      </c>
      <c r="P173" s="188">
        <v>4</v>
      </c>
      <c r="Q173" s="185">
        <f t="shared" si="31"/>
        <v>4.333333333333333</v>
      </c>
      <c r="R173" s="189">
        <f t="shared" si="32"/>
        <v>18.777777777777775</v>
      </c>
      <c r="S173" s="187" t="e">
        <f t="shared" ref="S173:S194" si="34">IF(R173&lt;riskd1,risk1,IF(R173&lt;riskd2,risk2,IF(R173&lt;riskd3,risk3,IF(R173&lt;riskd4,""))))</f>
        <v>#NAME?</v>
      </c>
      <c r="T173" s="188" t="s">
        <v>216</v>
      </c>
      <c r="U173" s="190">
        <v>41948</v>
      </c>
      <c r="V173" s="190" t="s">
        <v>217</v>
      </c>
      <c r="W173" s="191" t="e">
        <f>VLOOKUP(H173,'Tehdit ve Açıklık'!#REF!,4,0)</f>
        <v>#REF!</v>
      </c>
      <c r="X173" s="197" t="s">
        <v>321</v>
      </c>
      <c r="Y173" s="193" t="s">
        <v>291</v>
      </c>
      <c r="Z173" s="196"/>
      <c r="AA173" s="196"/>
      <c r="AB173" s="196"/>
      <c r="AC173" s="196"/>
      <c r="AD173" s="196"/>
      <c r="AE173" s="196"/>
      <c r="AF173" s="196"/>
      <c r="AG173" s="196"/>
      <c r="AH173" s="192"/>
      <c r="AI173" s="186"/>
      <c r="AJ173" s="186"/>
      <c r="AK173" s="186"/>
      <c r="AL173" s="195"/>
    </row>
    <row r="174" spans="1:38" s="62" customFormat="1" ht="24.95" customHeight="1" x14ac:dyDescent="0.2">
      <c r="A174" s="527"/>
      <c r="B174" s="182">
        <v>4</v>
      </c>
      <c r="C174" s="182">
        <v>4</v>
      </c>
      <c r="D174" s="182">
        <v>5</v>
      </c>
      <c r="E174" s="183">
        <f t="shared" si="29"/>
        <v>4.333333333333333</v>
      </c>
      <c r="F174" s="184" t="s">
        <v>390</v>
      </c>
      <c r="G174" s="185" t="e">
        <f>VLOOKUP(H174,'Tehdit ve Açıklık'!#REF!,2,0)</f>
        <v>#REF!</v>
      </c>
      <c r="H174" s="186" t="s">
        <v>126</v>
      </c>
      <c r="I174" s="187" t="e">
        <f>VLOOKUP(H174,'Tehdit ve Açıklık'!#REF!,3,0)</f>
        <v>#REF!</v>
      </c>
      <c r="J174" s="188">
        <v>1</v>
      </c>
      <c r="K174" s="188">
        <v>1</v>
      </c>
      <c r="L174" s="188">
        <v>1</v>
      </c>
      <c r="M174" s="183">
        <f t="shared" si="30"/>
        <v>1</v>
      </c>
      <c r="N174" s="188">
        <v>5</v>
      </c>
      <c r="O174" s="188">
        <v>4</v>
      </c>
      <c r="P174" s="188">
        <v>4</v>
      </c>
      <c r="Q174" s="185">
        <f t="shared" si="31"/>
        <v>4.333333333333333</v>
      </c>
      <c r="R174" s="189">
        <f t="shared" si="32"/>
        <v>18.777777777777775</v>
      </c>
      <c r="S174" s="187" t="e">
        <f t="shared" si="34"/>
        <v>#NAME?</v>
      </c>
      <c r="T174" s="188" t="s">
        <v>216</v>
      </c>
      <c r="U174" s="190">
        <v>41948</v>
      </c>
      <c r="V174" s="190" t="s">
        <v>217</v>
      </c>
      <c r="W174" s="191" t="e">
        <f>VLOOKUP(H174,'Tehdit ve Açıklık'!#REF!,4,0)</f>
        <v>#REF!</v>
      </c>
      <c r="X174" s="197" t="s">
        <v>322</v>
      </c>
      <c r="Y174" s="193" t="s">
        <v>291</v>
      </c>
      <c r="Z174" s="196"/>
      <c r="AA174" s="196"/>
      <c r="AB174" s="196"/>
      <c r="AC174" s="196"/>
      <c r="AD174" s="196"/>
      <c r="AE174" s="196"/>
      <c r="AF174" s="196"/>
      <c r="AG174" s="196"/>
      <c r="AH174" s="192"/>
      <c r="AI174" s="186"/>
      <c r="AJ174" s="186"/>
      <c r="AK174" s="186"/>
      <c r="AL174" s="195"/>
    </row>
    <row r="175" spans="1:38" s="62" customFormat="1" ht="24.95" customHeight="1" x14ac:dyDescent="0.2">
      <c r="A175" s="527"/>
      <c r="B175" s="182">
        <v>4</v>
      </c>
      <c r="C175" s="182">
        <v>4</v>
      </c>
      <c r="D175" s="182">
        <v>5</v>
      </c>
      <c r="E175" s="183">
        <f t="shared" si="29"/>
        <v>4.333333333333333</v>
      </c>
      <c r="F175" s="184" t="s">
        <v>391</v>
      </c>
      <c r="G175" s="185" t="e">
        <f>VLOOKUP(H175,'Tehdit ve Açıklık'!#REF!,2,0)</f>
        <v>#REF!</v>
      </c>
      <c r="H175" s="186" t="s">
        <v>136</v>
      </c>
      <c r="I175" s="187" t="e">
        <f>VLOOKUP(H175,'Tehdit ve Açıklık'!#REF!,3,0)</f>
        <v>#REF!</v>
      </c>
      <c r="J175" s="188">
        <v>1</v>
      </c>
      <c r="K175" s="188">
        <v>1</v>
      </c>
      <c r="L175" s="188">
        <v>1</v>
      </c>
      <c r="M175" s="183">
        <f t="shared" si="30"/>
        <v>1</v>
      </c>
      <c r="N175" s="188">
        <v>5</v>
      </c>
      <c r="O175" s="188">
        <v>4</v>
      </c>
      <c r="P175" s="188">
        <v>4</v>
      </c>
      <c r="Q175" s="185">
        <f t="shared" si="31"/>
        <v>4.333333333333333</v>
      </c>
      <c r="R175" s="189">
        <f t="shared" si="32"/>
        <v>18.777777777777775</v>
      </c>
      <c r="S175" s="187" t="e">
        <f t="shared" si="34"/>
        <v>#NAME?</v>
      </c>
      <c r="T175" s="188" t="s">
        <v>216</v>
      </c>
      <c r="U175" s="190">
        <v>41948</v>
      </c>
      <c r="V175" s="190" t="s">
        <v>217</v>
      </c>
      <c r="W175" s="191" t="e">
        <f>VLOOKUP(H175,'Tehdit ve Açıklık'!#REF!,4,0)</f>
        <v>#REF!</v>
      </c>
      <c r="X175" s="197" t="s">
        <v>323</v>
      </c>
      <c r="Y175" s="193" t="s">
        <v>291</v>
      </c>
      <c r="Z175" s="196"/>
      <c r="AA175" s="196"/>
      <c r="AB175" s="196"/>
      <c r="AC175" s="196"/>
      <c r="AD175" s="196"/>
      <c r="AE175" s="196"/>
      <c r="AF175" s="196"/>
      <c r="AG175" s="196"/>
      <c r="AH175" s="192"/>
      <c r="AI175" s="186"/>
      <c r="AJ175" s="186"/>
      <c r="AK175" s="186"/>
      <c r="AL175" s="195"/>
    </row>
    <row r="176" spans="1:38" s="62" customFormat="1" ht="24.95" customHeight="1" x14ac:dyDescent="0.2">
      <c r="A176" s="527"/>
      <c r="B176" s="182">
        <v>4</v>
      </c>
      <c r="C176" s="182">
        <v>4</v>
      </c>
      <c r="D176" s="182">
        <v>5</v>
      </c>
      <c r="E176" s="183">
        <f t="shared" si="29"/>
        <v>4.333333333333333</v>
      </c>
      <c r="F176" s="184" t="s">
        <v>392</v>
      </c>
      <c r="G176" s="185" t="e">
        <f>VLOOKUP(H176,'Tehdit ve Açıklık'!#REF!,2,0)</f>
        <v>#REF!</v>
      </c>
      <c r="H176" s="186" t="s">
        <v>152</v>
      </c>
      <c r="I176" s="187" t="e">
        <f>VLOOKUP(H176,'Tehdit ve Açıklık'!#REF!,3,0)</f>
        <v>#REF!</v>
      </c>
      <c r="J176" s="188">
        <v>1</v>
      </c>
      <c r="K176" s="188">
        <v>1</v>
      </c>
      <c r="L176" s="188">
        <v>1</v>
      </c>
      <c r="M176" s="183">
        <f t="shared" si="30"/>
        <v>1</v>
      </c>
      <c r="N176" s="188">
        <v>5</v>
      </c>
      <c r="O176" s="188">
        <v>4</v>
      </c>
      <c r="P176" s="188">
        <v>4</v>
      </c>
      <c r="Q176" s="185">
        <f t="shared" si="31"/>
        <v>4.333333333333333</v>
      </c>
      <c r="R176" s="189">
        <f t="shared" si="32"/>
        <v>18.777777777777775</v>
      </c>
      <c r="S176" s="187" t="e">
        <f t="shared" si="34"/>
        <v>#NAME?</v>
      </c>
      <c r="T176" s="188" t="s">
        <v>216</v>
      </c>
      <c r="U176" s="190">
        <v>41948</v>
      </c>
      <c r="V176" s="190" t="s">
        <v>217</v>
      </c>
      <c r="W176" s="191" t="e">
        <f>VLOOKUP(H176,'Tehdit ve Açıklık'!#REF!,4,0)</f>
        <v>#REF!</v>
      </c>
      <c r="X176" s="197" t="s">
        <v>324</v>
      </c>
      <c r="Y176" s="193" t="s">
        <v>291</v>
      </c>
      <c r="Z176" s="196"/>
      <c r="AA176" s="196"/>
      <c r="AB176" s="196"/>
      <c r="AC176" s="196"/>
      <c r="AD176" s="196"/>
      <c r="AE176" s="196"/>
      <c r="AF176" s="196"/>
      <c r="AG176" s="196"/>
      <c r="AH176" s="192"/>
      <c r="AI176" s="186"/>
      <c r="AJ176" s="186"/>
      <c r="AK176" s="186"/>
      <c r="AL176" s="195"/>
    </row>
    <row r="177" spans="1:38" s="62" customFormat="1" ht="24.95" customHeight="1" x14ac:dyDescent="0.2">
      <c r="A177" s="527"/>
      <c r="B177" s="182">
        <v>4</v>
      </c>
      <c r="C177" s="182">
        <v>4</v>
      </c>
      <c r="D177" s="182">
        <v>5</v>
      </c>
      <c r="E177" s="183">
        <f t="shared" si="29"/>
        <v>4.333333333333333</v>
      </c>
      <c r="F177" s="184" t="s">
        <v>393</v>
      </c>
      <c r="G177" s="185" t="e">
        <f>VLOOKUP(H177,'Tehdit ve Açıklık'!#REF!,2,0)</f>
        <v>#REF!</v>
      </c>
      <c r="H177" s="186" t="s">
        <v>125</v>
      </c>
      <c r="I177" s="187" t="e">
        <f>VLOOKUP(H177,'Tehdit ve Açıklık'!#REF!,3,0)</f>
        <v>#REF!</v>
      </c>
      <c r="J177" s="188">
        <v>1</v>
      </c>
      <c r="K177" s="188">
        <v>1</v>
      </c>
      <c r="L177" s="188">
        <v>1</v>
      </c>
      <c r="M177" s="183">
        <f t="shared" si="30"/>
        <v>1</v>
      </c>
      <c r="N177" s="188">
        <v>5</v>
      </c>
      <c r="O177" s="188">
        <v>4</v>
      </c>
      <c r="P177" s="188">
        <v>4</v>
      </c>
      <c r="Q177" s="185">
        <f t="shared" si="31"/>
        <v>4.333333333333333</v>
      </c>
      <c r="R177" s="189">
        <f t="shared" si="32"/>
        <v>18.777777777777775</v>
      </c>
      <c r="S177" s="187" t="e">
        <f t="shared" si="34"/>
        <v>#NAME?</v>
      </c>
      <c r="T177" s="188" t="s">
        <v>216</v>
      </c>
      <c r="U177" s="190">
        <v>41948</v>
      </c>
      <c r="V177" s="190" t="s">
        <v>217</v>
      </c>
      <c r="W177" s="191" t="e">
        <f>VLOOKUP(H177,'Tehdit ve Açıklık'!#REF!,4,0)</f>
        <v>#REF!</v>
      </c>
      <c r="X177" s="197" t="s">
        <v>325</v>
      </c>
      <c r="Y177" s="193" t="s">
        <v>291</v>
      </c>
      <c r="Z177" s="196"/>
      <c r="AA177" s="196"/>
      <c r="AB177" s="196"/>
      <c r="AC177" s="196"/>
      <c r="AD177" s="196"/>
      <c r="AE177" s="196"/>
      <c r="AF177" s="196"/>
      <c r="AG177" s="196"/>
      <c r="AH177" s="192"/>
      <c r="AI177" s="186"/>
      <c r="AJ177" s="186"/>
      <c r="AK177" s="186"/>
      <c r="AL177" s="195"/>
    </row>
    <row r="178" spans="1:38" s="62" customFormat="1" ht="24.95" customHeight="1" x14ac:dyDescent="0.2">
      <c r="A178" s="527"/>
      <c r="B178" s="182">
        <v>4</v>
      </c>
      <c r="C178" s="182">
        <v>4</v>
      </c>
      <c r="D178" s="182">
        <v>5</v>
      </c>
      <c r="E178" s="183">
        <f t="shared" si="29"/>
        <v>4.333333333333333</v>
      </c>
      <c r="F178" s="184" t="s">
        <v>394</v>
      </c>
      <c r="G178" s="185" t="e">
        <f>VLOOKUP(H178,'Tehdit ve Açıklık'!#REF!,2,0)</f>
        <v>#REF!</v>
      </c>
      <c r="H178" s="186" t="s">
        <v>131</v>
      </c>
      <c r="I178" s="187" t="e">
        <f>VLOOKUP(H178,'Tehdit ve Açıklık'!#REF!,3,0)</f>
        <v>#REF!</v>
      </c>
      <c r="J178" s="188">
        <v>1</v>
      </c>
      <c r="K178" s="188">
        <v>1</v>
      </c>
      <c r="L178" s="188">
        <v>1</v>
      </c>
      <c r="M178" s="183">
        <f t="shared" si="30"/>
        <v>1</v>
      </c>
      <c r="N178" s="188">
        <v>5</v>
      </c>
      <c r="O178" s="188">
        <v>4</v>
      </c>
      <c r="P178" s="188">
        <v>4</v>
      </c>
      <c r="Q178" s="185">
        <f t="shared" si="31"/>
        <v>4.333333333333333</v>
      </c>
      <c r="R178" s="189">
        <f t="shared" si="32"/>
        <v>18.777777777777775</v>
      </c>
      <c r="S178" s="187" t="e">
        <f t="shared" si="34"/>
        <v>#NAME?</v>
      </c>
      <c r="T178" s="188" t="s">
        <v>216</v>
      </c>
      <c r="U178" s="190">
        <v>41948</v>
      </c>
      <c r="V178" s="190" t="s">
        <v>217</v>
      </c>
      <c r="W178" s="191" t="e">
        <f>VLOOKUP(H178,'Tehdit ve Açıklık'!#REF!,4,0)</f>
        <v>#REF!</v>
      </c>
      <c r="X178" s="197" t="s">
        <v>326</v>
      </c>
      <c r="Y178" s="193" t="s">
        <v>291</v>
      </c>
      <c r="Z178" s="196"/>
      <c r="AA178" s="196"/>
      <c r="AB178" s="196"/>
      <c r="AC178" s="196"/>
      <c r="AD178" s="196"/>
      <c r="AE178" s="196"/>
      <c r="AF178" s="196"/>
      <c r="AG178" s="196"/>
      <c r="AH178" s="192"/>
      <c r="AI178" s="186"/>
      <c r="AJ178" s="186"/>
      <c r="AK178" s="186"/>
      <c r="AL178" s="195"/>
    </row>
    <row r="179" spans="1:38" s="62" customFormat="1" ht="24.95" customHeight="1" x14ac:dyDescent="0.2">
      <c r="A179" s="527"/>
      <c r="B179" s="182">
        <v>4</v>
      </c>
      <c r="C179" s="182">
        <v>4</v>
      </c>
      <c r="D179" s="182">
        <v>5</v>
      </c>
      <c r="E179" s="183">
        <f t="shared" si="29"/>
        <v>4.333333333333333</v>
      </c>
      <c r="F179" s="184" t="s">
        <v>395</v>
      </c>
      <c r="G179" s="185" t="e">
        <f>VLOOKUP(H179,'Tehdit ve Açıklık'!#REF!,2,0)</f>
        <v>#REF!</v>
      </c>
      <c r="H179" s="186" t="s">
        <v>107</v>
      </c>
      <c r="I179" s="187" t="e">
        <f>VLOOKUP(H179,'Tehdit ve Açıklık'!#REF!,3,0)</f>
        <v>#REF!</v>
      </c>
      <c r="J179" s="188">
        <v>1</v>
      </c>
      <c r="K179" s="188">
        <v>1</v>
      </c>
      <c r="L179" s="188">
        <v>1</v>
      </c>
      <c r="M179" s="183">
        <f t="shared" si="30"/>
        <v>1</v>
      </c>
      <c r="N179" s="188">
        <v>5</v>
      </c>
      <c r="O179" s="188">
        <v>4</v>
      </c>
      <c r="P179" s="188">
        <v>4</v>
      </c>
      <c r="Q179" s="185">
        <f t="shared" si="31"/>
        <v>4.333333333333333</v>
      </c>
      <c r="R179" s="189">
        <f t="shared" si="32"/>
        <v>18.777777777777775</v>
      </c>
      <c r="S179" s="187" t="e">
        <f t="shared" si="34"/>
        <v>#NAME?</v>
      </c>
      <c r="T179" s="188" t="s">
        <v>216</v>
      </c>
      <c r="U179" s="190">
        <v>41948</v>
      </c>
      <c r="V179" s="190" t="s">
        <v>217</v>
      </c>
      <c r="W179" s="191" t="e">
        <f>VLOOKUP(H179,'Tehdit ve Açıklık'!#REF!,4,0)</f>
        <v>#REF!</v>
      </c>
      <c r="X179" s="197" t="s">
        <v>327</v>
      </c>
      <c r="Y179" s="193" t="s">
        <v>291</v>
      </c>
      <c r="Z179" s="196"/>
      <c r="AA179" s="196"/>
      <c r="AB179" s="196"/>
      <c r="AC179" s="196"/>
      <c r="AD179" s="196"/>
      <c r="AE179" s="196"/>
      <c r="AF179" s="196"/>
      <c r="AG179" s="196"/>
      <c r="AH179" s="192"/>
      <c r="AI179" s="186"/>
      <c r="AJ179" s="186"/>
      <c r="AK179" s="186"/>
      <c r="AL179" s="195"/>
    </row>
    <row r="180" spans="1:38" s="62" customFormat="1" ht="24.95" customHeight="1" x14ac:dyDescent="0.2">
      <c r="A180" s="527"/>
      <c r="B180" s="182">
        <v>4</v>
      </c>
      <c r="C180" s="182">
        <v>4</v>
      </c>
      <c r="D180" s="182">
        <v>5</v>
      </c>
      <c r="E180" s="183">
        <f t="shared" si="29"/>
        <v>4.333333333333333</v>
      </c>
      <c r="F180" s="184" t="s">
        <v>396</v>
      </c>
      <c r="G180" s="185" t="e">
        <f>VLOOKUP(H180,'Tehdit ve Açıklık'!#REF!,2,0)</f>
        <v>#REF!</v>
      </c>
      <c r="H180" s="186" t="s">
        <v>120</v>
      </c>
      <c r="I180" s="187" t="e">
        <f>VLOOKUP(H180,'Tehdit ve Açıklık'!#REF!,3,0)</f>
        <v>#REF!</v>
      </c>
      <c r="J180" s="188">
        <v>1</v>
      </c>
      <c r="K180" s="188">
        <v>1</v>
      </c>
      <c r="L180" s="188">
        <v>1</v>
      </c>
      <c r="M180" s="183">
        <f t="shared" si="30"/>
        <v>1</v>
      </c>
      <c r="N180" s="188">
        <v>5</v>
      </c>
      <c r="O180" s="188">
        <v>4</v>
      </c>
      <c r="P180" s="188">
        <v>4</v>
      </c>
      <c r="Q180" s="185">
        <f t="shared" si="31"/>
        <v>4.333333333333333</v>
      </c>
      <c r="R180" s="189">
        <f t="shared" si="32"/>
        <v>18.777777777777775</v>
      </c>
      <c r="S180" s="187" t="e">
        <f t="shared" si="34"/>
        <v>#NAME?</v>
      </c>
      <c r="T180" s="188" t="s">
        <v>216</v>
      </c>
      <c r="U180" s="190">
        <v>41948</v>
      </c>
      <c r="V180" s="190" t="s">
        <v>217</v>
      </c>
      <c r="W180" s="191" t="e">
        <f>VLOOKUP(H180,'Tehdit ve Açıklık'!#REF!,4,0)</f>
        <v>#REF!</v>
      </c>
      <c r="X180" s="197" t="s">
        <v>328</v>
      </c>
      <c r="Y180" s="193" t="s">
        <v>291</v>
      </c>
      <c r="Z180" s="196"/>
      <c r="AA180" s="196"/>
      <c r="AB180" s="196"/>
      <c r="AC180" s="196"/>
      <c r="AD180" s="196"/>
      <c r="AE180" s="196"/>
      <c r="AF180" s="196"/>
      <c r="AG180" s="196"/>
      <c r="AH180" s="192"/>
      <c r="AI180" s="186"/>
      <c r="AJ180" s="186"/>
      <c r="AK180" s="186"/>
      <c r="AL180" s="195"/>
    </row>
    <row r="181" spans="1:38" s="62" customFormat="1" ht="24.95" customHeight="1" x14ac:dyDescent="0.2">
      <c r="A181" s="527"/>
      <c r="B181" s="182">
        <v>4</v>
      </c>
      <c r="C181" s="182">
        <v>4</v>
      </c>
      <c r="D181" s="182">
        <v>5</v>
      </c>
      <c r="E181" s="183">
        <f t="shared" si="29"/>
        <v>4.333333333333333</v>
      </c>
      <c r="F181" s="184" t="s">
        <v>572</v>
      </c>
      <c r="G181" s="185" t="e">
        <f>VLOOKUP(H181,'Tehdit ve Açıklık'!#REF!,2,0)</f>
        <v>#REF!</v>
      </c>
      <c r="H181" s="186" t="s">
        <v>138</v>
      </c>
      <c r="I181" s="187" t="e">
        <f>VLOOKUP(H181,'Tehdit ve Açıklık'!#REF!,3,0)</f>
        <v>#REF!</v>
      </c>
      <c r="J181" s="188">
        <v>1</v>
      </c>
      <c r="K181" s="188">
        <v>2</v>
      </c>
      <c r="L181" s="188">
        <v>3</v>
      </c>
      <c r="M181" s="183">
        <f t="shared" si="30"/>
        <v>2</v>
      </c>
      <c r="N181" s="188">
        <v>2</v>
      </c>
      <c r="O181" s="188">
        <v>2</v>
      </c>
      <c r="P181" s="188">
        <v>5</v>
      </c>
      <c r="Q181" s="185">
        <f t="shared" si="31"/>
        <v>3</v>
      </c>
      <c r="R181" s="189">
        <f t="shared" si="32"/>
        <v>26</v>
      </c>
      <c r="S181" s="187" t="e">
        <f t="shared" si="34"/>
        <v>#NAME?</v>
      </c>
      <c r="T181" s="188" t="s">
        <v>216</v>
      </c>
      <c r="U181" s="190">
        <v>41948</v>
      </c>
      <c r="V181" s="190" t="s">
        <v>217</v>
      </c>
      <c r="W181" s="191" t="e">
        <f>VLOOKUP(H181,'Tehdit ve Açıklık'!#REF!,4,0)</f>
        <v>#REF!</v>
      </c>
      <c r="X181" s="197" t="s">
        <v>781</v>
      </c>
      <c r="Y181" s="193" t="s">
        <v>291</v>
      </c>
      <c r="Z181" s="196"/>
      <c r="AA181" s="196"/>
      <c r="AB181" s="196"/>
      <c r="AC181" s="196"/>
      <c r="AD181" s="196"/>
      <c r="AE181" s="196"/>
      <c r="AF181" s="196"/>
      <c r="AG181" s="196"/>
      <c r="AH181" s="192"/>
      <c r="AI181" s="186"/>
      <c r="AJ181" s="186"/>
      <c r="AK181" s="186"/>
      <c r="AL181" s="195"/>
    </row>
    <row r="182" spans="1:38" s="62" customFormat="1" ht="24.95" customHeight="1" x14ac:dyDescent="0.2">
      <c r="A182" s="527"/>
      <c r="B182" s="182">
        <v>4</v>
      </c>
      <c r="C182" s="182">
        <v>4</v>
      </c>
      <c r="D182" s="182">
        <v>5</v>
      </c>
      <c r="E182" s="183">
        <f t="shared" si="29"/>
        <v>4.333333333333333</v>
      </c>
      <c r="F182" s="184" t="s">
        <v>573</v>
      </c>
      <c r="G182" s="185" t="e">
        <f>VLOOKUP(H182,'Tehdit ve Açıklık'!#REF!,2,0)</f>
        <v>#REF!</v>
      </c>
      <c r="H182" s="186" t="s">
        <v>149</v>
      </c>
      <c r="I182" s="187" t="e">
        <f>VLOOKUP(H182,'Tehdit ve Açıklık'!#REF!,3,0)</f>
        <v>#REF!</v>
      </c>
      <c r="J182" s="188">
        <v>1</v>
      </c>
      <c r="K182" s="188">
        <v>1</v>
      </c>
      <c r="L182" s="188">
        <v>1</v>
      </c>
      <c r="M182" s="183">
        <f t="shared" si="30"/>
        <v>1</v>
      </c>
      <c r="N182" s="188">
        <v>5</v>
      </c>
      <c r="O182" s="188">
        <v>4</v>
      </c>
      <c r="P182" s="188">
        <v>4</v>
      </c>
      <c r="Q182" s="185">
        <f t="shared" si="31"/>
        <v>4.333333333333333</v>
      </c>
      <c r="R182" s="189">
        <f t="shared" si="32"/>
        <v>18.777777777777775</v>
      </c>
      <c r="S182" s="187" t="e">
        <f t="shared" si="34"/>
        <v>#NAME?</v>
      </c>
      <c r="T182" s="188" t="s">
        <v>216</v>
      </c>
      <c r="U182" s="190">
        <v>41948</v>
      </c>
      <c r="V182" s="190" t="s">
        <v>217</v>
      </c>
      <c r="W182" s="191" t="e">
        <f>VLOOKUP(H182,'Tehdit ve Açıklık'!#REF!,4,0)</f>
        <v>#REF!</v>
      </c>
      <c r="X182" s="197" t="s">
        <v>352</v>
      </c>
      <c r="Y182" s="193" t="s">
        <v>291</v>
      </c>
      <c r="Z182" s="196"/>
      <c r="AA182" s="196"/>
      <c r="AB182" s="196"/>
      <c r="AC182" s="196"/>
      <c r="AD182" s="196"/>
      <c r="AE182" s="196"/>
      <c r="AF182" s="196"/>
      <c r="AG182" s="196"/>
      <c r="AH182" s="192"/>
      <c r="AI182" s="186"/>
      <c r="AJ182" s="186"/>
      <c r="AK182" s="186"/>
      <c r="AL182" s="195"/>
    </row>
    <row r="183" spans="1:38" s="62" customFormat="1" ht="24.95" customHeight="1" x14ac:dyDescent="0.2">
      <c r="A183" s="527"/>
      <c r="B183" s="182">
        <v>4</v>
      </c>
      <c r="C183" s="182">
        <v>4</v>
      </c>
      <c r="D183" s="182">
        <v>5</v>
      </c>
      <c r="E183" s="183">
        <f t="shared" si="29"/>
        <v>4.333333333333333</v>
      </c>
      <c r="F183" s="184" t="s">
        <v>574</v>
      </c>
      <c r="G183" s="185" t="e">
        <f>VLOOKUP(H183,'Tehdit ve Açıklık'!#REF!,2,0)</f>
        <v>#REF!</v>
      </c>
      <c r="H183" s="186" t="s">
        <v>140</v>
      </c>
      <c r="I183" s="187" t="e">
        <f>VLOOKUP(H183,'Tehdit ve Açıklık'!#REF!,3,0)</f>
        <v>#REF!</v>
      </c>
      <c r="J183" s="188">
        <v>1</v>
      </c>
      <c r="K183" s="188">
        <v>1</v>
      </c>
      <c r="L183" s="188">
        <v>1</v>
      </c>
      <c r="M183" s="183">
        <f t="shared" si="30"/>
        <v>1</v>
      </c>
      <c r="N183" s="188">
        <v>5</v>
      </c>
      <c r="O183" s="188">
        <v>4</v>
      </c>
      <c r="P183" s="188">
        <v>4</v>
      </c>
      <c r="Q183" s="185">
        <f t="shared" si="31"/>
        <v>4.333333333333333</v>
      </c>
      <c r="R183" s="189">
        <f t="shared" si="32"/>
        <v>18.777777777777775</v>
      </c>
      <c r="S183" s="187" t="e">
        <f t="shared" si="34"/>
        <v>#NAME?</v>
      </c>
      <c r="T183" s="188" t="s">
        <v>216</v>
      </c>
      <c r="U183" s="190">
        <v>41948</v>
      </c>
      <c r="V183" s="190" t="s">
        <v>217</v>
      </c>
      <c r="W183" s="191" t="e">
        <f>VLOOKUP(H183,'Tehdit ve Açıklık'!#REF!,4,0)</f>
        <v>#REF!</v>
      </c>
      <c r="X183" s="192" t="s">
        <v>353</v>
      </c>
      <c r="Y183" s="205" t="s">
        <v>350</v>
      </c>
      <c r="Z183" s="198"/>
      <c r="AA183" s="198"/>
      <c r="AB183" s="198"/>
      <c r="AC183" s="198"/>
      <c r="AD183" s="198"/>
      <c r="AE183" s="198"/>
      <c r="AF183" s="198"/>
      <c r="AG183" s="198"/>
      <c r="AH183" s="207" t="e">
        <f>VLOOKUP(H183,'Tehdit ve Açıklık'!#REF!,4,0)</f>
        <v>#REF!</v>
      </c>
      <c r="AI183" s="199" t="s">
        <v>344</v>
      </c>
      <c r="AJ183" s="200" t="s">
        <v>345</v>
      </c>
      <c r="AK183" s="201">
        <v>42277</v>
      </c>
      <c r="AL183" s="202" t="s">
        <v>346</v>
      </c>
    </row>
    <row r="184" spans="1:38" s="62" customFormat="1" ht="24.95" customHeight="1" x14ac:dyDescent="0.2">
      <c r="A184" s="527"/>
      <c r="B184" s="182">
        <v>4</v>
      </c>
      <c r="C184" s="182">
        <v>4</v>
      </c>
      <c r="D184" s="182">
        <v>5</v>
      </c>
      <c r="E184" s="183">
        <f t="shared" si="29"/>
        <v>4.333333333333333</v>
      </c>
      <c r="F184" s="184" t="s">
        <v>575</v>
      </c>
      <c r="G184" s="185" t="e">
        <f>VLOOKUP(H184,'Tehdit ve Açıklık'!#REF!,2,0)</f>
        <v>#REF!</v>
      </c>
      <c r="H184" s="186" t="s">
        <v>155</v>
      </c>
      <c r="I184" s="187" t="e">
        <f>VLOOKUP(H184,'Tehdit ve Açıklık'!#REF!,3,0)</f>
        <v>#REF!</v>
      </c>
      <c r="J184" s="188">
        <v>1</v>
      </c>
      <c r="K184" s="188">
        <v>1</v>
      </c>
      <c r="L184" s="188">
        <v>1</v>
      </c>
      <c r="M184" s="183">
        <f t="shared" si="30"/>
        <v>1</v>
      </c>
      <c r="N184" s="188">
        <v>5</v>
      </c>
      <c r="O184" s="188">
        <v>4</v>
      </c>
      <c r="P184" s="188">
        <v>4</v>
      </c>
      <c r="Q184" s="185">
        <f t="shared" si="31"/>
        <v>4.333333333333333</v>
      </c>
      <c r="R184" s="189">
        <f t="shared" si="32"/>
        <v>18.777777777777775</v>
      </c>
      <c r="S184" s="187" t="e">
        <f t="shared" si="34"/>
        <v>#NAME?</v>
      </c>
      <c r="T184" s="188" t="s">
        <v>216</v>
      </c>
      <c r="U184" s="190">
        <v>41948</v>
      </c>
      <c r="V184" s="190" t="s">
        <v>217</v>
      </c>
      <c r="W184" s="191" t="e">
        <f>VLOOKUP(H184,'Tehdit ve Açıklık'!#REF!,4,0)</f>
        <v>#REF!</v>
      </c>
      <c r="X184" s="192" t="s">
        <v>332</v>
      </c>
      <c r="Y184" s="205" t="s">
        <v>350</v>
      </c>
      <c r="Z184" s="198"/>
      <c r="AA184" s="198"/>
      <c r="AB184" s="198"/>
      <c r="AC184" s="198"/>
      <c r="AD184" s="198"/>
      <c r="AE184" s="198"/>
      <c r="AF184" s="198"/>
      <c r="AG184" s="198"/>
      <c r="AH184" s="207" t="e">
        <f>VLOOKUP(H184,'Tehdit ve Açıklık'!#REF!,4,0)</f>
        <v>#REF!</v>
      </c>
      <c r="AI184" s="199" t="s">
        <v>344</v>
      </c>
      <c r="AJ184" s="200" t="s">
        <v>345</v>
      </c>
      <c r="AK184" s="201">
        <v>42277</v>
      </c>
      <c r="AL184" s="202" t="s">
        <v>346</v>
      </c>
    </row>
    <row r="185" spans="1:38" s="62" customFormat="1" ht="24.95" customHeight="1" x14ac:dyDescent="0.2">
      <c r="A185" s="527"/>
      <c r="B185" s="182">
        <v>4</v>
      </c>
      <c r="C185" s="182">
        <v>4</v>
      </c>
      <c r="D185" s="182">
        <v>5</v>
      </c>
      <c r="E185" s="183">
        <f t="shared" si="29"/>
        <v>4.333333333333333</v>
      </c>
      <c r="F185" s="184" t="s">
        <v>576</v>
      </c>
      <c r="G185" s="185" t="e">
        <f>VLOOKUP(H185,'Tehdit ve Açıklık'!#REF!,2,0)</f>
        <v>#REF!</v>
      </c>
      <c r="H185" s="186" t="s">
        <v>159</v>
      </c>
      <c r="I185" s="187" t="e">
        <f>VLOOKUP(H185,'Tehdit ve Açıklık'!#REF!,3,0)</f>
        <v>#REF!</v>
      </c>
      <c r="J185" s="188">
        <v>1</v>
      </c>
      <c r="K185" s="188">
        <v>1</v>
      </c>
      <c r="L185" s="188">
        <v>1</v>
      </c>
      <c r="M185" s="183">
        <f t="shared" si="30"/>
        <v>1</v>
      </c>
      <c r="N185" s="188">
        <v>5</v>
      </c>
      <c r="O185" s="188">
        <v>4</v>
      </c>
      <c r="P185" s="188">
        <v>4</v>
      </c>
      <c r="Q185" s="185">
        <f t="shared" si="31"/>
        <v>4.333333333333333</v>
      </c>
      <c r="R185" s="189">
        <f t="shared" si="32"/>
        <v>18.777777777777775</v>
      </c>
      <c r="S185" s="187" t="e">
        <f t="shared" si="34"/>
        <v>#NAME?</v>
      </c>
      <c r="T185" s="188" t="s">
        <v>216</v>
      </c>
      <c r="U185" s="190">
        <v>41948</v>
      </c>
      <c r="V185" s="190" t="s">
        <v>217</v>
      </c>
      <c r="W185" s="191" t="e">
        <f>VLOOKUP(H185,'Tehdit ve Açıklık'!#REF!,4,0)</f>
        <v>#REF!</v>
      </c>
      <c r="X185" s="192" t="s">
        <v>354</v>
      </c>
      <c r="Y185" s="193" t="s">
        <v>291</v>
      </c>
      <c r="Z185" s="196"/>
      <c r="AA185" s="196"/>
      <c r="AB185" s="196"/>
      <c r="AC185" s="196"/>
      <c r="AD185" s="196"/>
      <c r="AE185" s="196"/>
      <c r="AF185" s="196"/>
      <c r="AG185" s="196"/>
      <c r="AH185" s="192"/>
      <c r="AI185" s="186"/>
      <c r="AJ185" s="186"/>
      <c r="AK185" s="186"/>
      <c r="AL185" s="195"/>
    </row>
    <row r="186" spans="1:38" s="62" customFormat="1" ht="24.95" customHeight="1" x14ac:dyDescent="0.2">
      <c r="A186" s="527"/>
      <c r="B186" s="182">
        <v>4</v>
      </c>
      <c r="C186" s="182">
        <v>4</v>
      </c>
      <c r="D186" s="182">
        <v>5</v>
      </c>
      <c r="E186" s="183">
        <f t="shared" si="29"/>
        <v>4.333333333333333</v>
      </c>
      <c r="F186" s="184" t="s">
        <v>577</v>
      </c>
      <c r="G186" s="185" t="e">
        <f>VLOOKUP(H186,'Tehdit ve Açıklık'!#REF!,2,0)</f>
        <v>#REF!</v>
      </c>
      <c r="H186" s="186" t="s">
        <v>156</v>
      </c>
      <c r="I186" s="187" t="e">
        <f>VLOOKUP(H186,'Tehdit ve Açıklık'!#REF!,3,0)</f>
        <v>#REF!</v>
      </c>
      <c r="J186" s="188">
        <v>1</v>
      </c>
      <c r="K186" s="188">
        <v>1</v>
      </c>
      <c r="L186" s="188">
        <v>1</v>
      </c>
      <c r="M186" s="183">
        <f t="shared" si="30"/>
        <v>1</v>
      </c>
      <c r="N186" s="188">
        <v>5</v>
      </c>
      <c r="O186" s="188">
        <v>4</v>
      </c>
      <c r="P186" s="188">
        <v>4</v>
      </c>
      <c r="Q186" s="185">
        <f t="shared" si="31"/>
        <v>4.333333333333333</v>
      </c>
      <c r="R186" s="189">
        <f t="shared" si="32"/>
        <v>18.777777777777775</v>
      </c>
      <c r="S186" s="187" t="e">
        <f t="shared" si="34"/>
        <v>#NAME?</v>
      </c>
      <c r="T186" s="188" t="s">
        <v>216</v>
      </c>
      <c r="U186" s="190">
        <v>41948</v>
      </c>
      <c r="V186" s="190" t="s">
        <v>217</v>
      </c>
      <c r="W186" s="191" t="e">
        <f>VLOOKUP(H186,'Tehdit ve Açıklık'!#REF!,4,0)</f>
        <v>#REF!</v>
      </c>
      <c r="X186" s="203" t="s">
        <v>355</v>
      </c>
      <c r="Y186" s="193" t="s">
        <v>291</v>
      </c>
      <c r="Z186" s="196"/>
      <c r="AA186" s="196"/>
      <c r="AB186" s="196"/>
      <c r="AC186" s="196"/>
      <c r="AD186" s="196"/>
      <c r="AE186" s="196"/>
      <c r="AF186" s="196"/>
      <c r="AG186" s="196"/>
      <c r="AH186" s="192"/>
      <c r="AI186" s="186"/>
      <c r="AJ186" s="186"/>
      <c r="AK186" s="186"/>
      <c r="AL186" s="195"/>
    </row>
    <row r="187" spans="1:38" s="62" customFormat="1" ht="24.95" customHeight="1" x14ac:dyDescent="0.2">
      <c r="A187" s="527"/>
      <c r="B187" s="182">
        <v>4</v>
      </c>
      <c r="C187" s="182">
        <v>4</v>
      </c>
      <c r="D187" s="182">
        <v>5</v>
      </c>
      <c r="E187" s="183">
        <f t="shared" si="29"/>
        <v>4.333333333333333</v>
      </c>
      <c r="F187" s="184" t="s">
        <v>578</v>
      </c>
      <c r="G187" s="185" t="e">
        <f>VLOOKUP(H187,'Tehdit ve Açıklık'!#REF!,2,0)</f>
        <v>#REF!</v>
      </c>
      <c r="H187" s="186" t="s">
        <v>157</v>
      </c>
      <c r="I187" s="187" t="e">
        <f>VLOOKUP(H187,'Tehdit ve Açıklık'!#REF!,3,0)</f>
        <v>#REF!</v>
      </c>
      <c r="J187" s="188">
        <v>1</v>
      </c>
      <c r="K187" s="188">
        <v>1</v>
      </c>
      <c r="L187" s="188">
        <v>1</v>
      </c>
      <c r="M187" s="183">
        <f t="shared" si="30"/>
        <v>1</v>
      </c>
      <c r="N187" s="188">
        <v>5</v>
      </c>
      <c r="O187" s="188">
        <v>4</v>
      </c>
      <c r="P187" s="188">
        <v>4</v>
      </c>
      <c r="Q187" s="185">
        <f t="shared" si="31"/>
        <v>4.333333333333333</v>
      </c>
      <c r="R187" s="189">
        <f t="shared" si="32"/>
        <v>18.777777777777775</v>
      </c>
      <c r="S187" s="187" t="e">
        <f t="shared" si="34"/>
        <v>#NAME?</v>
      </c>
      <c r="T187" s="188" t="s">
        <v>216</v>
      </c>
      <c r="U187" s="190">
        <v>41948</v>
      </c>
      <c r="V187" s="190" t="s">
        <v>217</v>
      </c>
      <c r="W187" s="191" t="e">
        <f>VLOOKUP(H187,'Tehdit ve Açıklık'!#REF!,4,0)</f>
        <v>#REF!</v>
      </c>
      <c r="X187" s="192" t="s">
        <v>328</v>
      </c>
      <c r="Y187" s="193" t="s">
        <v>291</v>
      </c>
      <c r="Z187" s="196"/>
      <c r="AA187" s="196"/>
      <c r="AB187" s="196"/>
      <c r="AC187" s="196"/>
      <c r="AD187" s="196"/>
      <c r="AE187" s="196"/>
      <c r="AF187" s="196"/>
      <c r="AG187" s="196"/>
      <c r="AH187" s="192"/>
      <c r="AI187" s="186"/>
      <c r="AJ187" s="186"/>
      <c r="AK187" s="186"/>
      <c r="AL187" s="195"/>
    </row>
    <row r="188" spans="1:38" s="62" customFormat="1" ht="24.95" customHeight="1" x14ac:dyDescent="0.2">
      <c r="A188" s="527"/>
      <c r="B188" s="182">
        <v>4</v>
      </c>
      <c r="C188" s="182">
        <v>4</v>
      </c>
      <c r="D188" s="182">
        <v>5</v>
      </c>
      <c r="E188" s="183">
        <f t="shared" si="29"/>
        <v>4.333333333333333</v>
      </c>
      <c r="F188" s="184" t="s">
        <v>579</v>
      </c>
      <c r="G188" s="185" t="e">
        <f>VLOOKUP(H188,'Tehdit ve Açıklık'!#REF!,2,0)</f>
        <v>#REF!</v>
      </c>
      <c r="H188" s="186" t="s">
        <v>160</v>
      </c>
      <c r="I188" s="187" t="e">
        <f>VLOOKUP(H188,'Tehdit ve Açıklık'!#REF!,3,0)</f>
        <v>#REF!</v>
      </c>
      <c r="J188" s="188">
        <v>1</v>
      </c>
      <c r="K188" s="188">
        <v>1</v>
      </c>
      <c r="L188" s="188">
        <v>1</v>
      </c>
      <c r="M188" s="183">
        <f t="shared" si="30"/>
        <v>1</v>
      </c>
      <c r="N188" s="188">
        <v>5</v>
      </c>
      <c r="O188" s="188">
        <v>4</v>
      </c>
      <c r="P188" s="188">
        <v>4</v>
      </c>
      <c r="Q188" s="185">
        <f t="shared" si="31"/>
        <v>4.333333333333333</v>
      </c>
      <c r="R188" s="189">
        <f t="shared" si="32"/>
        <v>18.777777777777775</v>
      </c>
      <c r="S188" s="187" t="e">
        <f t="shared" si="34"/>
        <v>#NAME?</v>
      </c>
      <c r="T188" s="188" t="s">
        <v>216</v>
      </c>
      <c r="U188" s="190">
        <v>41948</v>
      </c>
      <c r="V188" s="190" t="s">
        <v>217</v>
      </c>
      <c r="W188" s="191" t="e">
        <f>VLOOKUP(H188,'Tehdit ve Açıklık'!#REF!,4,0)</f>
        <v>#REF!</v>
      </c>
      <c r="X188" s="192" t="s">
        <v>334</v>
      </c>
      <c r="Y188" s="193" t="s">
        <v>291</v>
      </c>
      <c r="Z188" s="196"/>
      <c r="AA188" s="196"/>
      <c r="AB188" s="196"/>
      <c r="AC188" s="196"/>
      <c r="AD188" s="196"/>
      <c r="AE188" s="196"/>
      <c r="AF188" s="196"/>
      <c r="AG188" s="196"/>
      <c r="AH188" s="192"/>
      <c r="AI188" s="186"/>
      <c r="AJ188" s="186"/>
      <c r="AK188" s="186"/>
      <c r="AL188" s="195"/>
    </row>
    <row r="189" spans="1:38" s="62" customFormat="1" ht="24.95" customHeight="1" x14ac:dyDescent="0.2">
      <c r="A189" s="527"/>
      <c r="B189" s="182">
        <v>4</v>
      </c>
      <c r="C189" s="182">
        <v>4</v>
      </c>
      <c r="D189" s="182">
        <v>5</v>
      </c>
      <c r="E189" s="183">
        <f t="shared" si="29"/>
        <v>4.333333333333333</v>
      </c>
      <c r="F189" s="184" t="s">
        <v>580</v>
      </c>
      <c r="G189" s="185" t="e">
        <f>VLOOKUP(H189,'Tehdit ve Açıklık'!#REF!,2,0)</f>
        <v>#REF!</v>
      </c>
      <c r="H189" s="186" t="s">
        <v>162</v>
      </c>
      <c r="I189" s="187" t="e">
        <f>VLOOKUP(H189,'Tehdit ve Açıklık'!#REF!,3,0)</f>
        <v>#REF!</v>
      </c>
      <c r="J189" s="188">
        <v>1</v>
      </c>
      <c r="K189" s="188">
        <v>1</v>
      </c>
      <c r="L189" s="188">
        <v>1</v>
      </c>
      <c r="M189" s="183">
        <f t="shared" si="30"/>
        <v>1</v>
      </c>
      <c r="N189" s="188">
        <v>5</v>
      </c>
      <c r="O189" s="188">
        <v>4</v>
      </c>
      <c r="P189" s="188">
        <v>4</v>
      </c>
      <c r="Q189" s="185">
        <f t="shared" si="31"/>
        <v>4.333333333333333</v>
      </c>
      <c r="R189" s="189">
        <f t="shared" si="32"/>
        <v>18.777777777777775</v>
      </c>
      <c r="S189" s="187" t="e">
        <f t="shared" si="34"/>
        <v>#NAME?</v>
      </c>
      <c r="T189" s="188" t="s">
        <v>216</v>
      </c>
      <c r="U189" s="190">
        <v>41948</v>
      </c>
      <c r="V189" s="190" t="s">
        <v>217</v>
      </c>
      <c r="W189" s="191" t="e">
        <f>VLOOKUP(H189,'Tehdit ve Açıklık'!#REF!,4,0)</f>
        <v>#REF!</v>
      </c>
      <c r="X189" s="192" t="s">
        <v>356</v>
      </c>
      <c r="Y189" s="205" t="s">
        <v>350</v>
      </c>
      <c r="Z189" s="198"/>
      <c r="AA189" s="198"/>
      <c r="AB189" s="198"/>
      <c r="AC189" s="198"/>
      <c r="AD189" s="198"/>
      <c r="AE189" s="198"/>
      <c r="AF189" s="198"/>
      <c r="AG189" s="198"/>
      <c r="AH189" s="207" t="e">
        <f>VLOOKUP(H189,'Tehdit ve Açıklık'!#REF!,4,0)</f>
        <v>#REF!</v>
      </c>
      <c r="AI189" s="199" t="s">
        <v>344</v>
      </c>
      <c r="AJ189" s="200" t="s">
        <v>345</v>
      </c>
      <c r="AK189" s="201">
        <v>42277</v>
      </c>
      <c r="AL189" s="202" t="s">
        <v>346</v>
      </c>
    </row>
    <row r="190" spans="1:38" s="62" customFormat="1" ht="24.95" customHeight="1" x14ac:dyDescent="0.2">
      <c r="A190" s="527"/>
      <c r="B190" s="182">
        <v>4</v>
      </c>
      <c r="C190" s="182">
        <v>4</v>
      </c>
      <c r="D190" s="182">
        <v>5</v>
      </c>
      <c r="E190" s="183">
        <f t="shared" si="29"/>
        <v>4.333333333333333</v>
      </c>
      <c r="F190" s="184" t="s">
        <v>581</v>
      </c>
      <c r="G190" s="185" t="e">
        <f>VLOOKUP(H190,'Tehdit ve Açıklık'!#REF!,2,0)</f>
        <v>#REF!</v>
      </c>
      <c r="H190" s="186" t="s">
        <v>163</v>
      </c>
      <c r="I190" s="187" t="e">
        <f>VLOOKUP(H190,'Tehdit ve Açıklık'!#REF!,3,0)</f>
        <v>#REF!</v>
      </c>
      <c r="J190" s="188">
        <v>1</v>
      </c>
      <c r="K190" s="188">
        <v>1</v>
      </c>
      <c r="L190" s="188">
        <v>1</v>
      </c>
      <c r="M190" s="183">
        <f t="shared" si="30"/>
        <v>1</v>
      </c>
      <c r="N190" s="188">
        <v>5</v>
      </c>
      <c r="O190" s="188">
        <v>4</v>
      </c>
      <c r="P190" s="188">
        <v>4</v>
      </c>
      <c r="Q190" s="185">
        <f t="shared" si="31"/>
        <v>4.333333333333333</v>
      </c>
      <c r="R190" s="189">
        <f t="shared" si="32"/>
        <v>18.777777777777775</v>
      </c>
      <c r="S190" s="187" t="e">
        <f t="shared" si="34"/>
        <v>#NAME?</v>
      </c>
      <c r="T190" s="188" t="s">
        <v>216</v>
      </c>
      <c r="U190" s="190">
        <v>41948</v>
      </c>
      <c r="V190" s="190" t="s">
        <v>217</v>
      </c>
      <c r="W190" s="191" t="e">
        <f>VLOOKUP(H190,'Tehdit ve Açıklık'!#REF!,4,0)</f>
        <v>#REF!</v>
      </c>
      <c r="X190" s="192" t="s">
        <v>357</v>
      </c>
      <c r="Y190" s="205" t="s">
        <v>350</v>
      </c>
      <c r="Z190" s="198"/>
      <c r="AA190" s="198"/>
      <c r="AB190" s="198"/>
      <c r="AC190" s="198"/>
      <c r="AD190" s="198"/>
      <c r="AE190" s="198"/>
      <c r="AF190" s="198"/>
      <c r="AG190" s="198"/>
      <c r="AH190" s="207" t="e">
        <f>VLOOKUP(H190,'Tehdit ve Açıklık'!#REF!,4,0)</f>
        <v>#REF!</v>
      </c>
      <c r="AI190" s="199" t="s">
        <v>344</v>
      </c>
      <c r="AJ190" s="200" t="s">
        <v>345</v>
      </c>
      <c r="AK190" s="201">
        <v>42277</v>
      </c>
      <c r="AL190" s="202" t="s">
        <v>346</v>
      </c>
    </row>
    <row r="191" spans="1:38" s="62" customFormat="1" ht="24.95" customHeight="1" x14ac:dyDescent="0.2">
      <c r="A191" s="527"/>
      <c r="B191" s="182">
        <v>4</v>
      </c>
      <c r="C191" s="182">
        <v>4</v>
      </c>
      <c r="D191" s="182">
        <v>5</v>
      </c>
      <c r="E191" s="183">
        <f t="shared" si="29"/>
        <v>4.333333333333333</v>
      </c>
      <c r="F191" s="184" t="s">
        <v>582</v>
      </c>
      <c r="G191" s="185" t="e">
        <f>VLOOKUP(H191,'Tehdit ve Açıklık'!#REF!,2,0)</f>
        <v>#REF!</v>
      </c>
      <c r="H191" s="186" t="s">
        <v>167</v>
      </c>
      <c r="I191" s="187" t="e">
        <f>VLOOKUP(H191,'Tehdit ve Açıklık'!#REF!,3,0)</f>
        <v>#REF!</v>
      </c>
      <c r="J191" s="188">
        <v>1</v>
      </c>
      <c r="K191" s="188">
        <v>1</v>
      </c>
      <c r="L191" s="188">
        <v>1</v>
      </c>
      <c r="M191" s="183">
        <f t="shared" si="30"/>
        <v>1</v>
      </c>
      <c r="N191" s="188">
        <v>5</v>
      </c>
      <c r="O191" s="188">
        <v>4</v>
      </c>
      <c r="P191" s="188">
        <v>4</v>
      </c>
      <c r="Q191" s="185">
        <f t="shared" si="31"/>
        <v>4.333333333333333</v>
      </c>
      <c r="R191" s="189">
        <f t="shared" si="32"/>
        <v>18.777777777777775</v>
      </c>
      <c r="S191" s="187" t="e">
        <f t="shared" si="34"/>
        <v>#NAME?</v>
      </c>
      <c r="T191" s="188" t="s">
        <v>216</v>
      </c>
      <c r="U191" s="190">
        <v>41948</v>
      </c>
      <c r="V191" s="190" t="s">
        <v>217</v>
      </c>
      <c r="W191" s="191" t="e">
        <f>VLOOKUP(H191,'Tehdit ve Açıklık'!#REF!,4,0)</f>
        <v>#REF!</v>
      </c>
      <c r="X191" s="192" t="s">
        <v>356</v>
      </c>
      <c r="Y191" s="205" t="s">
        <v>350</v>
      </c>
      <c r="Z191" s="198"/>
      <c r="AA191" s="198"/>
      <c r="AB191" s="198"/>
      <c r="AC191" s="198"/>
      <c r="AD191" s="198"/>
      <c r="AE191" s="198"/>
      <c r="AF191" s="198"/>
      <c r="AG191" s="198"/>
      <c r="AH191" s="207" t="e">
        <f>VLOOKUP(H191,'Tehdit ve Açıklık'!#REF!,4,0)</f>
        <v>#REF!</v>
      </c>
      <c r="AI191" s="199" t="s">
        <v>344</v>
      </c>
      <c r="AJ191" s="200" t="s">
        <v>345</v>
      </c>
      <c r="AK191" s="201">
        <v>42277</v>
      </c>
      <c r="AL191" s="202" t="s">
        <v>346</v>
      </c>
    </row>
    <row r="192" spans="1:38" s="62" customFormat="1" ht="24.95" customHeight="1" x14ac:dyDescent="0.2">
      <c r="A192" s="527"/>
      <c r="B192" s="182">
        <v>4</v>
      </c>
      <c r="C192" s="182">
        <v>4</v>
      </c>
      <c r="D192" s="182">
        <v>5</v>
      </c>
      <c r="E192" s="183">
        <f t="shared" si="29"/>
        <v>4.333333333333333</v>
      </c>
      <c r="F192" s="184" t="s">
        <v>583</v>
      </c>
      <c r="G192" s="185" t="e">
        <f>VLOOKUP(H192,'Tehdit ve Açıklık'!#REF!,2,0)</f>
        <v>#REF!</v>
      </c>
      <c r="H192" s="186" t="s">
        <v>166</v>
      </c>
      <c r="I192" s="187" t="e">
        <f>VLOOKUP(H192,'Tehdit ve Açıklık'!#REF!,3,0)</f>
        <v>#REF!</v>
      </c>
      <c r="J192" s="188">
        <v>1</v>
      </c>
      <c r="K192" s="188">
        <v>1</v>
      </c>
      <c r="L192" s="188">
        <v>1</v>
      </c>
      <c r="M192" s="183">
        <f t="shared" si="30"/>
        <v>1</v>
      </c>
      <c r="N192" s="188">
        <v>5</v>
      </c>
      <c r="O192" s="188">
        <v>4</v>
      </c>
      <c r="P192" s="188">
        <v>4</v>
      </c>
      <c r="Q192" s="185">
        <f t="shared" si="31"/>
        <v>4.333333333333333</v>
      </c>
      <c r="R192" s="189">
        <f t="shared" si="32"/>
        <v>18.777777777777775</v>
      </c>
      <c r="S192" s="187" t="e">
        <f t="shared" si="34"/>
        <v>#NAME?</v>
      </c>
      <c r="T192" s="188" t="s">
        <v>216</v>
      </c>
      <c r="U192" s="190">
        <v>41948</v>
      </c>
      <c r="V192" s="190" t="s">
        <v>217</v>
      </c>
      <c r="W192" s="191" t="e">
        <f>VLOOKUP(H192,'Tehdit ve Açıklık'!#REF!,4,0)</f>
        <v>#REF!</v>
      </c>
      <c r="X192" s="203" t="s">
        <v>358</v>
      </c>
      <c r="Y192" s="205" t="s">
        <v>350</v>
      </c>
      <c r="Z192" s="198"/>
      <c r="AA192" s="198"/>
      <c r="AB192" s="198"/>
      <c r="AC192" s="198"/>
      <c r="AD192" s="198"/>
      <c r="AE192" s="198"/>
      <c r="AF192" s="198"/>
      <c r="AG192" s="198"/>
      <c r="AH192" s="207" t="e">
        <f>VLOOKUP(H192,'Tehdit ve Açıklık'!#REF!,4,0)</f>
        <v>#REF!</v>
      </c>
      <c r="AI192" s="199" t="s">
        <v>344</v>
      </c>
      <c r="AJ192" s="200" t="s">
        <v>345</v>
      </c>
      <c r="AK192" s="201">
        <v>42277</v>
      </c>
      <c r="AL192" s="202" t="s">
        <v>346</v>
      </c>
    </row>
    <row r="193" spans="1:38" s="62" customFormat="1" ht="24.95" customHeight="1" x14ac:dyDescent="0.2">
      <c r="A193" s="527"/>
      <c r="B193" s="182">
        <v>4</v>
      </c>
      <c r="C193" s="182">
        <v>4</v>
      </c>
      <c r="D193" s="182">
        <v>5</v>
      </c>
      <c r="E193" s="183">
        <f t="shared" si="29"/>
        <v>4.333333333333333</v>
      </c>
      <c r="F193" s="184" t="s">
        <v>398</v>
      </c>
      <c r="G193" s="185" t="e">
        <f>VLOOKUP(H193,'Tehdit ve Açıklık'!#REF!,2,0)</f>
        <v>#REF!</v>
      </c>
      <c r="H193" s="186" t="s">
        <v>158</v>
      </c>
      <c r="I193" s="187" t="e">
        <f>VLOOKUP(H193,'Tehdit ve Açıklık'!#REF!,3,0)</f>
        <v>#REF!</v>
      </c>
      <c r="J193" s="188">
        <v>1</v>
      </c>
      <c r="K193" s="188">
        <v>1</v>
      </c>
      <c r="L193" s="188">
        <v>1</v>
      </c>
      <c r="M193" s="183">
        <f t="shared" si="30"/>
        <v>1</v>
      </c>
      <c r="N193" s="188">
        <v>5</v>
      </c>
      <c r="O193" s="188">
        <v>4</v>
      </c>
      <c r="P193" s="188">
        <v>4</v>
      </c>
      <c r="Q193" s="185">
        <f t="shared" si="31"/>
        <v>4.333333333333333</v>
      </c>
      <c r="R193" s="189">
        <f t="shared" si="32"/>
        <v>18.777777777777775</v>
      </c>
      <c r="S193" s="187" t="e">
        <f t="shared" si="34"/>
        <v>#NAME?</v>
      </c>
      <c r="T193" s="188" t="s">
        <v>216</v>
      </c>
      <c r="U193" s="190">
        <v>41948</v>
      </c>
      <c r="V193" s="190" t="s">
        <v>217</v>
      </c>
      <c r="W193" s="191" t="e">
        <f>VLOOKUP(H193,'Tehdit ve Açıklık'!#REF!,4,0)</f>
        <v>#REF!</v>
      </c>
      <c r="X193" s="203" t="s">
        <v>358</v>
      </c>
      <c r="Y193" s="205" t="s">
        <v>350</v>
      </c>
      <c r="Z193" s="198"/>
      <c r="AA193" s="198"/>
      <c r="AB193" s="198"/>
      <c r="AC193" s="198"/>
      <c r="AD193" s="198"/>
      <c r="AE193" s="198"/>
      <c r="AF193" s="198"/>
      <c r="AG193" s="198"/>
      <c r="AH193" s="207" t="e">
        <f>VLOOKUP(H193,'Tehdit ve Açıklık'!#REF!,4,0)</f>
        <v>#REF!</v>
      </c>
      <c r="AI193" s="199" t="s">
        <v>344</v>
      </c>
      <c r="AJ193" s="200" t="s">
        <v>345</v>
      </c>
      <c r="AK193" s="201">
        <v>42277</v>
      </c>
      <c r="AL193" s="202" t="s">
        <v>346</v>
      </c>
    </row>
    <row r="194" spans="1:38" s="62" customFormat="1" ht="24.95" customHeight="1" x14ac:dyDescent="0.2">
      <c r="A194" s="527"/>
      <c r="B194" s="182">
        <v>4</v>
      </c>
      <c r="C194" s="182">
        <v>4</v>
      </c>
      <c r="D194" s="182">
        <v>5</v>
      </c>
      <c r="E194" s="183">
        <f t="shared" si="29"/>
        <v>4.333333333333333</v>
      </c>
      <c r="F194" s="184" t="s">
        <v>400</v>
      </c>
      <c r="G194" s="185" t="e">
        <f>VLOOKUP(H194,'Tehdit ve Açıklık'!#REF!,2,0)</f>
        <v>#REF!</v>
      </c>
      <c r="H194" s="186" t="s">
        <v>443</v>
      </c>
      <c r="I194" s="187" t="e">
        <f>VLOOKUP(H194,'Tehdit ve Açıklık'!#REF!,3,0)</f>
        <v>#REF!</v>
      </c>
      <c r="J194" s="188">
        <v>1</v>
      </c>
      <c r="K194" s="188">
        <v>1</v>
      </c>
      <c r="L194" s="188">
        <v>1</v>
      </c>
      <c r="M194" s="183">
        <f t="shared" si="30"/>
        <v>1</v>
      </c>
      <c r="N194" s="188">
        <v>5</v>
      </c>
      <c r="O194" s="188">
        <v>4</v>
      </c>
      <c r="P194" s="188">
        <v>4</v>
      </c>
      <c r="Q194" s="185">
        <f t="shared" si="31"/>
        <v>4.333333333333333</v>
      </c>
      <c r="R194" s="189">
        <f t="shared" si="32"/>
        <v>18.777777777777775</v>
      </c>
      <c r="S194" s="187" t="e">
        <f t="shared" si="34"/>
        <v>#NAME?</v>
      </c>
      <c r="T194" s="188" t="s">
        <v>216</v>
      </c>
      <c r="U194" s="190">
        <v>41948</v>
      </c>
      <c r="V194" s="190" t="s">
        <v>217</v>
      </c>
      <c r="W194" s="191" t="e">
        <f>VLOOKUP(H194,'Tehdit ve Açıklık'!#REF!,4,0)</f>
        <v>#REF!</v>
      </c>
      <c r="X194" s="192" t="s">
        <v>347</v>
      </c>
      <c r="Y194" s="205" t="s">
        <v>350</v>
      </c>
      <c r="Z194" s="208"/>
      <c r="AA194" s="208"/>
      <c r="AB194" s="208"/>
      <c r="AC194" s="208"/>
      <c r="AD194" s="208"/>
      <c r="AE194" s="208"/>
      <c r="AF194" s="208"/>
      <c r="AG194" s="208"/>
      <c r="AH194" s="207" t="e">
        <f>VLOOKUP(H194,'Tehdit ve Açıklık'!#REF!,4,0)</f>
        <v>#REF!</v>
      </c>
      <c r="AI194" s="199" t="s">
        <v>344</v>
      </c>
      <c r="AJ194" s="200" t="s">
        <v>345</v>
      </c>
      <c r="AK194" s="201">
        <v>42277</v>
      </c>
      <c r="AL194" s="202" t="s">
        <v>346</v>
      </c>
    </row>
    <row r="195" spans="1:38" s="62" customFormat="1" ht="24.95" customHeight="1" x14ac:dyDescent="0.2">
      <c r="A195" s="527" t="s">
        <v>716</v>
      </c>
      <c r="B195" s="182">
        <v>3</v>
      </c>
      <c r="C195" s="182">
        <v>3</v>
      </c>
      <c r="D195" s="182">
        <v>5</v>
      </c>
      <c r="E195" s="183">
        <f t="shared" ref="E195:E217" si="35">AVERAGE(B195:D195)</f>
        <v>3.6666666666666665</v>
      </c>
      <c r="F195" s="184" t="s">
        <v>387</v>
      </c>
      <c r="G195" s="185" t="e">
        <f>VLOOKUP(H195,'Tehdit ve Açıklık'!#REF!,2,0)</f>
        <v>#REF!</v>
      </c>
      <c r="H195" s="186" t="s">
        <v>118</v>
      </c>
      <c r="I195" s="187" t="e">
        <f>VLOOKUP(H195,'Tehdit ve Açıklık'!#REF!,3,0)</f>
        <v>#REF!</v>
      </c>
      <c r="J195" s="188">
        <v>2</v>
      </c>
      <c r="K195" s="188">
        <v>3</v>
      </c>
      <c r="L195" s="188">
        <v>2</v>
      </c>
      <c r="M195" s="183">
        <f t="shared" ref="M195:M217" si="36">AVERAGE(J195:L195)</f>
        <v>2.3333333333333335</v>
      </c>
      <c r="N195" s="188">
        <v>5</v>
      </c>
      <c r="O195" s="188">
        <v>1</v>
      </c>
      <c r="P195" s="188">
        <v>1</v>
      </c>
      <c r="Q195" s="185">
        <f t="shared" ref="Q195:Q217" si="37">AVERAGE(N195:P195)</f>
        <v>2.3333333333333335</v>
      </c>
      <c r="R195" s="189">
        <f t="shared" ref="R195:R217" si="38">E195*M195*Q195</f>
        <v>19.962962962962965</v>
      </c>
      <c r="S195" s="187" t="e">
        <f>IF(R195&lt;riskd1,risk1,IF(R195&lt;riskd2,risk2,IF(R195&lt;riskd3,risk3,IF(R195&lt;riskd4,""))))</f>
        <v>#NAME?</v>
      </c>
      <c r="T195" s="188" t="s">
        <v>216</v>
      </c>
      <c r="U195" s="190">
        <v>42047</v>
      </c>
      <c r="V195" s="190" t="s">
        <v>217</v>
      </c>
      <c r="W195" s="191" t="e">
        <f>VLOOKUP(H195,'Tehdit ve Açıklık'!#REF!,4,0)</f>
        <v>#REF!</v>
      </c>
      <c r="X195" s="192" t="s">
        <v>349</v>
      </c>
      <c r="Y195" s="205" t="s">
        <v>350</v>
      </c>
      <c r="Z195" s="206"/>
      <c r="AA195" s="206"/>
      <c r="AB195" s="206"/>
      <c r="AC195" s="206"/>
      <c r="AD195" s="206"/>
      <c r="AE195" s="206"/>
      <c r="AF195" s="206"/>
      <c r="AG195" s="206"/>
      <c r="AH195" s="207" t="e">
        <f>VLOOKUP(H195,'Tehdit ve Açıklık'!#REF!,4,0)</f>
        <v>#REF!</v>
      </c>
      <c r="AI195" s="199" t="s">
        <v>344</v>
      </c>
      <c r="AJ195" s="200" t="s">
        <v>345</v>
      </c>
      <c r="AK195" s="201">
        <v>42277</v>
      </c>
      <c r="AL195" s="202" t="s">
        <v>346</v>
      </c>
    </row>
    <row r="196" spans="1:38" s="62" customFormat="1" ht="24.95" customHeight="1" x14ac:dyDescent="0.2">
      <c r="A196" s="527"/>
      <c r="B196" s="182">
        <v>3</v>
      </c>
      <c r="C196" s="182">
        <v>3</v>
      </c>
      <c r="D196" s="182">
        <v>5</v>
      </c>
      <c r="E196" s="183">
        <f t="shared" si="35"/>
        <v>3.6666666666666665</v>
      </c>
      <c r="F196" s="184" t="s">
        <v>389</v>
      </c>
      <c r="G196" s="185" t="e">
        <f>VLOOKUP(H196,'Tehdit ve Açıklık'!#REF!,2,0)</f>
        <v>#REF!</v>
      </c>
      <c r="H196" s="186" t="s">
        <v>123</v>
      </c>
      <c r="I196" s="187" t="e">
        <f>VLOOKUP(H196,'Tehdit ve Açıklık'!#REF!,3,0)</f>
        <v>#REF!</v>
      </c>
      <c r="J196" s="188">
        <v>1</v>
      </c>
      <c r="K196" s="188">
        <v>1</v>
      </c>
      <c r="L196" s="188">
        <v>1</v>
      </c>
      <c r="M196" s="183">
        <f t="shared" si="36"/>
        <v>1</v>
      </c>
      <c r="N196" s="188">
        <v>5</v>
      </c>
      <c r="O196" s="188">
        <v>4</v>
      </c>
      <c r="P196" s="188">
        <v>4</v>
      </c>
      <c r="Q196" s="185">
        <f t="shared" si="37"/>
        <v>4.333333333333333</v>
      </c>
      <c r="R196" s="189">
        <f t="shared" si="38"/>
        <v>15.888888888888888</v>
      </c>
      <c r="S196" s="187" t="e">
        <f t="shared" ref="S196:S217" si="39">IF(R196&lt;riskd1,risk1,IF(R196&lt;riskd2,risk2,IF(R196&lt;riskd3,risk3,IF(R196&lt;riskd4,""))))</f>
        <v>#NAME?</v>
      </c>
      <c r="T196" s="188" t="s">
        <v>216</v>
      </c>
      <c r="U196" s="190">
        <v>41948</v>
      </c>
      <c r="V196" s="190" t="s">
        <v>217</v>
      </c>
      <c r="W196" s="191" t="e">
        <f>VLOOKUP(H196,'Tehdit ve Açıklık'!#REF!,4,0)</f>
        <v>#REF!</v>
      </c>
      <c r="X196" s="197" t="s">
        <v>321</v>
      </c>
      <c r="Y196" s="193" t="s">
        <v>291</v>
      </c>
      <c r="Z196" s="196"/>
      <c r="AA196" s="196"/>
      <c r="AB196" s="196"/>
      <c r="AC196" s="196"/>
      <c r="AD196" s="196"/>
      <c r="AE196" s="196"/>
      <c r="AF196" s="196"/>
      <c r="AG196" s="196"/>
      <c r="AH196" s="192"/>
      <c r="AI196" s="186"/>
      <c r="AJ196" s="186"/>
      <c r="AK196" s="186"/>
      <c r="AL196" s="195"/>
    </row>
    <row r="197" spans="1:38" s="62" customFormat="1" ht="24.95" customHeight="1" x14ac:dyDescent="0.2">
      <c r="A197" s="527"/>
      <c r="B197" s="182">
        <v>3</v>
      </c>
      <c r="C197" s="182">
        <v>3</v>
      </c>
      <c r="D197" s="182">
        <v>5</v>
      </c>
      <c r="E197" s="183">
        <f t="shared" si="35"/>
        <v>3.6666666666666665</v>
      </c>
      <c r="F197" s="184" t="s">
        <v>390</v>
      </c>
      <c r="G197" s="185" t="e">
        <f>VLOOKUP(H197,'Tehdit ve Açıklık'!#REF!,2,0)</f>
        <v>#REF!</v>
      </c>
      <c r="H197" s="186" t="s">
        <v>126</v>
      </c>
      <c r="I197" s="187" t="e">
        <f>VLOOKUP(H197,'Tehdit ve Açıklık'!#REF!,3,0)</f>
        <v>#REF!</v>
      </c>
      <c r="J197" s="188">
        <v>1</v>
      </c>
      <c r="K197" s="188">
        <v>1</v>
      </c>
      <c r="L197" s="188">
        <v>1</v>
      </c>
      <c r="M197" s="183">
        <f t="shared" si="36"/>
        <v>1</v>
      </c>
      <c r="N197" s="188">
        <v>5</v>
      </c>
      <c r="O197" s="188">
        <v>4</v>
      </c>
      <c r="P197" s="188">
        <v>4</v>
      </c>
      <c r="Q197" s="185">
        <f t="shared" si="37"/>
        <v>4.333333333333333</v>
      </c>
      <c r="R197" s="189">
        <f t="shared" si="38"/>
        <v>15.888888888888888</v>
      </c>
      <c r="S197" s="187" t="e">
        <f t="shared" si="39"/>
        <v>#NAME?</v>
      </c>
      <c r="T197" s="188" t="s">
        <v>216</v>
      </c>
      <c r="U197" s="190">
        <v>41948</v>
      </c>
      <c r="V197" s="190" t="s">
        <v>217</v>
      </c>
      <c r="W197" s="191" t="e">
        <f>VLOOKUP(H197,'Tehdit ve Açıklık'!#REF!,4,0)</f>
        <v>#REF!</v>
      </c>
      <c r="X197" s="197" t="s">
        <v>322</v>
      </c>
      <c r="Y197" s="193" t="s">
        <v>291</v>
      </c>
      <c r="Z197" s="196"/>
      <c r="AA197" s="196"/>
      <c r="AB197" s="196"/>
      <c r="AC197" s="196"/>
      <c r="AD197" s="196"/>
      <c r="AE197" s="196"/>
      <c r="AF197" s="196"/>
      <c r="AG197" s="196"/>
      <c r="AH197" s="192"/>
      <c r="AI197" s="186"/>
      <c r="AJ197" s="186"/>
      <c r="AK197" s="186"/>
      <c r="AL197" s="195"/>
    </row>
    <row r="198" spans="1:38" s="62" customFormat="1" ht="24.95" customHeight="1" x14ac:dyDescent="0.2">
      <c r="A198" s="527"/>
      <c r="B198" s="182">
        <v>3</v>
      </c>
      <c r="C198" s="182">
        <v>3</v>
      </c>
      <c r="D198" s="182">
        <v>5</v>
      </c>
      <c r="E198" s="183">
        <f t="shared" si="35"/>
        <v>3.6666666666666665</v>
      </c>
      <c r="F198" s="184" t="s">
        <v>391</v>
      </c>
      <c r="G198" s="185" t="e">
        <f>VLOOKUP(H198,'Tehdit ve Açıklık'!#REF!,2,0)</f>
        <v>#REF!</v>
      </c>
      <c r="H198" s="186" t="s">
        <v>136</v>
      </c>
      <c r="I198" s="187" t="e">
        <f>VLOOKUP(H198,'Tehdit ve Açıklık'!#REF!,3,0)</f>
        <v>#REF!</v>
      </c>
      <c r="J198" s="188">
        <v>1</v>
      </c>
      <c r="K198" s="188">
        <v>1</v>
      </c>
      <c r="L198" s="188">
        <v>1</v>
      </c>
      <c r="M198" s="183">
        <f t="shared" si="36"/>
        <v>1</v>
      </c>
      <c r="N198" s="188">
        <v>5</v>
      </c>
      <c r="O198" s="188">
        <v>4</v>
      </c>
      <c r="P198" s="188">
        <v>4</v>
      </c>
      <c r="Q198" s="185">
        <f t="shared" si="37"/>
        <v>4.333333333333333</v>
      </c>
      <c r="R198" s="189">
        <f t="shared" si="38"/>
        <v>15.888888888888888</v>
      </c>
      <c r="S198" s="187" t="e">
        <f t="shared" si="39"/>
        <v>#NAME?</v>
      </c>
      <c r="T198" s="188" t="s">
        <v>216</v>
      </c>
      <c r="U198" s="190">
        <v>41948</v>
      </c>
      <c r="V198" s="190" t="s">
        <v>217</v>
      </c>
      <c r="W198" s="191" t="e">
        <f>VLOOKUP(H198,'Tehdit ve Açıklık'!#REF!,4,0)</f>
        <v>#REF!</v>
      </c>
      <c r="X198" s="197" t="s">
        <v>323</v>
      </c>
      <c r="Y198" s="193" t="s">
        <v>291</v>
      </c>
      <c r="Z198" s="196"/>
      <c r="AA198" s="196"/>
      <c r="AB198" s="196"/>
      <c r="AC198" s="196"/>
      <c r="AD198" s="196"/>
      <c r="AE198" s="196"/>
      <c r="AF198" s="196"/>
      <c r="AG198" s="196"/>
      <c r="AH198" s="192"/>
      <c r="AI198" s="186"/>
      <c r="AJ198" s="186"/>
      <c r="AK198" s="186"/>
      <c r="AL198" s="195"/>
    </row>
    <row r="199" spans="1:38" s="62" customFormat="1" ht="24.95" customHeight="1" x14ac:dyDescent="0.2">
      <c r="A199" s="527"/>
      <c r="B199" s="182">
        <v>3</v>
      </c>
      <c r="C199" s="182">
        <v>3</v>
      </c>
      <c r="D199" s="182">
        <v>5</v>
      </c>
      <c r="E199" s="183">
        <f t="shared" si="35"/>
        <v>3.6666666666666665</v>
      </c>
      <c r="F199" s="184" t="s">
        <v>392</v>
      </c>
      <c r="G199" s="185" t="e">
        <f>VLOOKUP(H199,'Tehdit ve Açıklık'!#REF!,2,0)</f>
        <v>#REF!</v>
      </c>
      <c r="H199" s="186" t="s">
        <v>152</v>
      </c>
      <c r="I199" s="187" t="e">
        <f>VLOOKUP(H199,'Tehdit ve Açıklık'!#REF!,3,0)</f>
        <v>#REF!</v>
      </c>
      <c r="J199" s="188">
        <v>3</v>
      </c>
      <c r="K199" s="188">
        <v>3</v>
      </c>
      <c r="L199" s="188">
        <v>3</v>
      </c>
      <c r="M199" s="183">
        <f t="shared" si="36"/>
        <v>3</v>
      </c>
      <c r="N199" s="188">
        <v>5</v>
      </c>
      <c r="O199" s="188">
        <v>4</v>
      </c>
      <c r="P199" s="188">
        <v>4</v>
      </c>
      <c r="Q199" s="185">
        <f t="shared" si="37"/>
        <v>4.333333333333333</v>
      </c>
      <c r="R199" s="189">
        <f t="shared" si="38"/>
        <v>47.666666666666664</v>
      </c>
      <c r="S199" s="187" t="e">
        <f t="shared" si="39"/>
        <v>#NAME?</v>
      </c>
      <c r="T199" s="188" t="s">
        <v>211</v>
      </c>
      <c r="U199" s="190">
        <v>41948</v>
      </c>
      <c r="V199" s="190" t="s">
        <v>212</v>
      </c>
      <c r="W199" s="191" t="e">
        <f>VLOOKUP(H199,'Tehdit ve Açıklık'!#REF!,4,0)</f>
        <v>#REF!</v>
      </c>
      <c r="X199" s="197" t="s">
        <v>717</v>
      </c>
      <c r="Y199" s="193" t="s">
        <v>718</v>
      </c>
      <c r="Z199" s="196"/>
      <c r="AA199" s="196"/>
      <c r="AB199" s="196"/>
      <c r="AC199" s="196"/>
      <c r="AD199" s="196"/>
      <c r="AE199" s="196"/>
      <c r="AF199" s="196"/>
      <c r="AG199" s="196"/>
      <c r="AH199" s="192"/>
      <c r="AI199" s="186"/>
      <c r="AJ199" s="186"/>
      <c r="AK199" s="186"/>
      <c r="AL199" s="195"/>
    </row>
    <row r="200" spans="1:38" s="62" customFormat="1" ht="24.95" customHeight="1" x14ac:dyDescent="0.2">
      <c r="A200" s="527"/>
      <c r="B200" s="182">
        <v>3</v>
      </c>
      <c r="C200" s="182">
        <v>3</v>
      </c>
      <c r="D200" s="182">
        <v>5</v>
      </c>
      <c r="E200" s="183">
        <f t="shared" si="35"/>
        <v>3.6666666666666665</v>
      </c>
      <c r="F200" s="184" t="s">
        <v>393</v>
      </c>
      <c r="G200" s="185" t="e">
        <f>VLOOKUP(H200,'Tehdit ve Açıklık'!#REF!,2,0)</f>
        <v>#REF!</v>
      </c>
      <c r="H200" s="186" t="s">
        <v>125</v>
      </c>
      <c r="I200" s="187" t="e">
        <f>VLOOKUP(H200,'Tehdit ve Açıklık'!#REF!,3,0)</f>
        <v>#REF!</v>
      </c>
      <c r="J200" s="188">
        <v>1</v>
      </c>
      <c r="K200" s="188">
        <v>1</v>
      </c>
      <c r="L200" s="188">
        <v>1</v>
      </c>
      <c r="M200" s="183">
        <f t="shared" si="36"/>
        <v>1</v>
      </c>
      <c r="N200" s="188">
        <v>5</v>
      </c>
      <c r="O200" s="188">
        <v>4</v>
      </c>
      <c r="P200" s="188">
        <v>4</v>
      </c>
      <c r="Q200" s="185">
        <f t="shared" si="37"/>
        <v>4.333333333333333</v>
      </c>
      <c r="R200" s="189">
        <f t="shared" si="38"/>
        <v>15.888888888888888</v>
      </c>
      <c r="S200" s="187" t="e">
        <f t="shared" si="39"/>
        <v>#NAME?</v>
      </c>
      <c r="T200" s="188" t="s">
        <v>216</v>
      </c>
      <c r="U200" s="190">
        <v>41948</v>
      </c>
      <c r="V200" s="190" t="s">
        <v>217</v>
      </c>
      <c r="W200" s="191" t="e">
        <f>VLOOKUP(H200,'Tehdit ve Açıklık'!#REF!,4,0)</f>
        <v>#REF!</v>
      </c>
      <c r="X200" s="197" t="s">
        <v>325</v>
      </c>
      <c r="Y200" s="193" t="s">
        <v>291</v>
      </c>
      <c r="Z200" s="196"/>
      <c r="AA200" s="196"/>
      <c r="AB200" s="196"/>
      <c r="AC200" s="196"/>
      <c r="AD200" s="196"/>
      <c r="AE200" s="196"/>
      <c r="AF200" s="196"/>
      <c r="AG200" s="196"/>
      <c r="AH200" s="192"/>
      <c r="AI200" s="186"/>
      <c r="AJ200" s="186"/>
      <c r="AK200" s="186"/>
      <c r="AL200" s="195"/>
    </row>
    <row r="201" spans="1:38" s="62" customFormat="1" ht="24.95" customHeight="1" x14ac:dyDescent="0.2">
      <c r="A201" s="527"/>
      <c r="B201" s="182">
        <v>3</v>
      </c>
      <c r="C201" s="182">
        <v>3</v>
      </c>
      <c r="D201" s="182">
        <v>5</v>
      </c>
      <c r="E201" s="183">
        <f t="shared" si="35"/>
        <v>3.6666666666666665</v>
      </c>
      <c r="F201" s="184" t="s">
        <v>394</v>
      </c>
      <c r="G201" s="185" t="e">
        <f>VLOOKUP(H201,'Tehdit ve Açıklık'!#REF!,2,0)</f>
        <v>#REF!</v>
      </c>
      <c r="H201" s="186" t="s">
        <v>131</v>
      </c>
      <c r="I201" s="187" t="e">
        <f>VLOOKUP(H201,'Tehdit ve Açıklık'!#REF!,3,0)</f>
        <v>#REF!</v>
      </c>
      <c r="J201" s="188">
        <v>1</v>
      </c>
      <c r="K201" s="188">
        <v>1</v>
      </c>
      <c r="L201" s="188">
        <v>1</v>
      </c>
      <c r="M201" s="183">
        <f t="shared" si="36"/>
        <v>1</v>
      </c>
      <c r="N201" s="188">
        <v>5</v>
      </c>
      <c r="O201" s="188">
        <v>4</v>
      </c>
      <c r="P201" s="188">
        <v>4</v>
      </c>
      <c r="Q201" s="185">
        <f t="shared" si="37"/>
        <v>4.333333333333333</v>
      </c>
      <c r="R201" s="189">
        <f t="shared" si="38"/>
        <v>15.888888888888888</v>
      </c>
      <c r="S201" s="187" t="e">
        <f t="shared" si="39"/>
        <v>#NAME?</v>
      </c>
      <c r="T201" s="188" t="s">
        <v>216</v>
      </c>
      <c r="U201" s="190">
        <v>41948</v>
      </c>
      <c r="V201" s="190" t="s">
        <v>217</v>
      </c>
      <c r="W201" s="191" t="e">
        <f>VLOOKUP(H201,'Tehdit ve Açıklık'!#REF!,4,0)</f>
        <v>#REF!</v>
      </c>
      <c r="X201" s="197" t="s">
        <v>326</v>
      </c>
      <c r="Y201" s="193" t="s">
        <v>291</v>
      </c>
      <c r="Z201" s="196"/>
      <c r="AA201" s="196"/>
      <c r="AB201" s="196"/>
      <c r="AC201" s="196"/>
      <c r="AD201" s="196"/>
      <c r="AE201" s="196"/>
      <c r="AF201" s="196"/>
      <c r="AG201" s="196"/>
      <c r="AH201" s="192"/>
      <c r="AI201" s="186"/>
      <c r="AJ201" s="186"/>
      <c r="AK201" s="186"/>
      <c r="AL201" s="195"/>
    </row>
    <row r="202" spans="1:38" s="62" customFormat="1" ht="24.95" customHeight="1" x14ac:dyDescent="0.2">
      <c r="A202" s="527"/>
      <c r="B202" s="182">
        <v>3</v>
      </c>
      <c r="C202" s="182">
        <v>3</v>
      </c>
      <c r="D202" s="182">
        <v>5</v>
      </c>
      <c r="E202" s="183">
        <f t="shared" si="35"/>
        <v>3.6666666666666665</v>
      </c>
      <c r="F202" s="184" t="s">
        <v>395</v>
      </c>
      <c r="G202" s="185" t="e">
        <f>VLOOKUP(H202,'Tehdit ve Açıklık'!#REF!,2,0)</f>
        <v>#REF!</v>
      </c>
      <c r="H202" s="186" t="s">
        <v>107</v>
      </c>
      <c r="I202" s="187" t="e">
        <f>VLOOKUP(H202,'Tehdit ve Açıklık'!#REF!,3,0)</f>
        <v>#REF!</v>
      </c>
      <c r="J202" s="188">
        <v>1</v>
      </c>
      <c r="K202" s="188">
        <v>1</v>
      </c>
      <c r="L202" s="188">
        <v>1</v>
      </c>
      <c r="M202" s="183">
        <f t="shared" si="36"/>
        <v>1</v>
      </c>
      <c r="N202" s="188">
        <v>5</v>
      </c>
      <c r="O202" s="188">
        <v>4</v>
      </c>
      <c r="P202" s="188">
        <v>4</v>
      </c>
      <c r="Q202" s="185">
        <f t="shared" si="37"/>
        <v>4.333333333333333</v>
      </c>
      <c r="R202" s="189">
        <f t="shared" si="38"/>
        <v>15.888888888888888</v>
      </c>
      <c r="S202" s="187" t="e">
        <f t="shared" si="39"/>
        <v>#NAME?</v>
      </c>
      <c r="T202" s="188" t="s">
        <v>216</v>
      </c>
      <c r="U202" s="190">
        <v>41948</v>
      </c>
      <c r="V202" s="190" t="s">
        <v>217</v>
      </c>
      <c r="W202" s="191" t="e">
        <f>VLOOKUP(H202,'Tehdit ve Açıklık'!#REF!,4,0)</f>
        <v>#REF!</v>
      </c>
      <c r="X202" s="197" t="s">
        <v>327</v>
      </c>
      <c r="Y202" s="193" t="s">
        <v>291</v>
      </c>
      <c r="Z202" s="196"/>
      <c r="AA202" s="196"/>
      <c r="AB202" s="196"/>
      <c r="AC202" s="196"/>
      <c r="AD202" s="196"/>
      <c r="AE202" s="196"/>
      <c r="AF202" s="196"/>
      <c r="AG202" s="196"/>
      <c r="AH202" s="192"/>
      <c r="AI202" s="186"/>
      <c r="AJ202" s="186"/>
      <c r="AK202" s="186"/>
      <c r="AL202" s="195"/>
    </row>
    <row r="203" spans="1:38" s="62" customFormat="1" ht="24.95" customHeight="1" x14ac:dyDescent="0.2">
      <c r="A203" s="527"/>
      <c r="B203" s="182">
        <v>3</v>
      </c>
      <c r="C203" s="182">
        <v>3</v>
      </c>
      <c r="D203" s="182">
        <v>5</v>
      </c>
      <c r="E203" s="183">
        <f t="shared" si="35"/>
        <v>3.6666666666666665</v>
      </c>
      <c r="F203" s="184" t="s">
        <v>396</v>
      </c>
      <c r="G203" s="185" t="e">
        <f>VLOOKUP(H203,'Tehdit ve Açıklık'!#REF!,2,0)</f>
        <v>#REF!</v>
      </c>
      <c r="H203" s="186" t="s">
        <v>120</v>
      </c>
      <c r="I203" s="187" t="e">
        <f>VLOOKUP(H203,'Tehdit ve Açıklık'!#REF!,3,0)</f>
        <v>#REF!</v>
      </c>
      <c r="J203" s="188">
        <v>1</v>
      </c>
      <c r="K203" s="188">
        <v>1</v>
      </c>
      <c r="L203" s="188">
        <v>1</v>
      </c>
      <c r="M203" s="183">
        <f t="shared" si="36"/>
        <v>1</v>
      </c>
      <c r="N203" s="188">
        <v>5</v>
      </c>
      <c r="O203" s="188">
        <v>4</v>
      </c>
      <c r="P203" s="188">
        <v>4</v>
      </c>
      <c r="Q203" s="185">
        <f t="shared" si="37"/>
        <v>4.333333333333333</v>
      </c>
      <c r="R203" s="189">
        <f t="shared" si="38"/>
        <v>15.888888888888888</v>
      </c>
      <c r="S203" s="187" t="e">
        <f t="shared" si="39"/>
        <v>#NAME?</v>
      </c>
      <c r="T203" s="188" t="s">
        <v>216</v>
      </c>
      <c r="U203" s="190">
        <v>41948</v>
      </c>
      <c r="V203" s="190" t="s">
        <v>217</v>
      </c>
      <c r="W203" s="191" t="e">
        <f>VLOOKUP(H203,'Tehdit ve Açıklık'!#REF!,4,0)</f>
        <v>#REF!</v>
      </c>
      <c r="X203" s="197" t="s">
        <v>328</v>
      </c>
      <c r="Y203" s="193" t="s">
        <v>291</v>
      </c>
      <c r="Z203" s="196"/>
      <c r="AA203" s="196"/>
      <c r="AB203" s="196"/>
      <c r="AC203" s="196"/>
      <c r="AD203" s="196"/>
      <c r="AE203" s="196"/>
      <c r="AF203" s="196"/>
      <c r="AG203" s="196"/>
      <c r="AH203" s="192"/>
      <c r="AI203" s="186"/>
      <c r="AJ203" s="186"/>
      <c r="AK203" s="186"/>
      <c r="AL203" s="195"/>
    </row>
    <row r="204" spans="1:38" s="62" customFormat="1" ht="24.95" customHeight="1" x14ac:dyDescent="0.2">
      <c r="A204" s="527"/>
      <c r="B204" s="182">
        <v>3</v>
      </c>
      <c r="C204" s="182">
        <v>3</v>
      </c>
      <c r="D204" s="182">
        <v>5</v>
      </c>
      <c r="E204" s="183">
        <f t="shared" si="35"/>
        <v>3.6666666666666665</v>
      </c>
      <c r="F204" s="184" t="s">
        <v>572</v>
      </c>
      <c r="G204" s="185" t="e">
        <f>VLOOKUP(H204,'Tehdit ve Açıklık'!#REF!,2,0)</f>
        <v>#REF!</v>
      </c>
      <c r="H204" s="186" t="s">
        <v>138</v>
      </c>
      <c r="I204" s="187" t="e">
        <f>VLOOKUP(H204,'Tehdit ve Açıklık'!#REF!,3,0)</f>
        <v>#REF!</v>
      </c>
      <c r="J204" s="188">
        <v>1</v>
      </c>
      <c r="K204" s="188">
        <v>1</v>
      </c>
      <c r="L204" s="188">
        <v>1</v>
      </c>
      <c r="M204" s="183">
        <f t="shared" si="36"/>
        <v>1</v>
      </c>
      <c r="N204" s="188">
        <v>5</v>
      </c>
      <c r="O204" s="188">
        <v>4</v>
      </c>
      <c r="P204" s="188">
        <v>4</v>
      </c>
      <c r="Q204" s="185">
        <f t="shared" si="37"/>
        <v>4.333333333333333</v>
      </c>
      <c r="R204" s="189">
        <f t="shared" si="38"/>
        <v>15.888888888888888</v>
      </c>
      <c r="S204" s="187" t="e">
        <f t="shared" si="39"/>
        <v>#NAME?</v>
      </c>
      <c r="T204" s="188" t="s">
        <v>216</v>
      </c>
      <c r="U204" s="190">
        <v>41948</v>
      </c>
      <c r="V204" s="190" t="s">
        <v>217</v>
      </c>
      <c r="W204" s="191" t="e">
        <f>VLOOKUP(H204,'Tehdit ve Açıklık'!#REF!,4,0)</f>
        <v>#REF!</v>
      </c>
      <c r="X204" s="197" t="s">
        <v>351</v>
      </c>
      <c r="Y204" s="193" t="s">
        <v>291</v>
      </c>
      <c r="Z204" s="196"/>
      <c r="AA204" s="196"/>
      <c r="AB204" s="196"/>
      <c r="AC204" s="196"/>
      <c r="AD204" s="196"/>
      <c r="AE204" s="196"/>
      <c r="AF204" s="196"/>
      <c r="AG204" s="196"/>
      <c r="AH204" s="192"/>
      <c r="AI204" s="186"/>
      <c r="AJ204" s="186"/>
      <c r="AK204" s="186"/>
      <c r="AL204" s="195"/>
    </row>
    <row r="205" spans="1:38" s="62" customFormat="1" ht="24.95" customHeight="1" x14ac:dyDescent="0.2">
      <c r="A205" s="527"/>
      <c r="B205" s="182">
        <v>3</v>
      </c>
      <c r="C205" s="182">
        <v>3</v>
      </c>
      <c r="D205" s="182">
        <v>5</v>
      </c>
      <c r="E205" s="183">
        <f t="shared" si="35"/>
        <v>3.6666666666666665</v>
      </c>
      <c r="F205" s="184" t="s">
        <v>573</v>
      </c>
      <c r="G205" s="185" t="e">
        <f>VLOOKUP(H205,'Tehdit ve Açıklık'!#REF!,2,0)</f>
        <v>#REF!</v>
      </c>
      <c r="H205" s="186" t="s">
        <v>149</v>
      </c>
      <c r="I205" s="187" t="e">
        <f>VLOOKUP(H205,'Tehdit ve Açıklık'!#REF!,3,0)</f>
        <v>#REF!</v>
      </c>
      <c r="J205" s="188">
        <v>1</v>
      </c>
      <c r="K205" s="188">
        <v>1</v>
      </c>
      <c r="L205" s="188">
        <v>1</v>
      </c>
      <c r="M205" s="183">
        <f t="shared" si="36"/>
        <v>1</v>
      </c>
      <c r="N205" s="188">
        <v>5</v>
      </c>
      <c r="O205" s="188">
        <v>4</v>
      </c>
      <c r="P205" s="188">
        <v>4</v>
      </c>
      <c r="Q205" s="185">
        <f t="shared" si="37"/>
        <v>4.333333333333333</v>
      </c>
      <c r="R205" s="189">
        <f t="shared" si="38"/>
        <v>15.888888888888888</v>
      </c>
      <c r="S205" s="187" t="e">
        <f t="shared" si="39"/>
        <v>#NAME?</v>
      </c>
      <c r="T205" s="188" t="s">
        <v>216</v>
      </c>
      <c r="U205" s="190">
        <v>41948</v>
      </c>
      <c r="V205" s="190" t="s">
        <v>217</v>
      </c>
      <c r="W205" s="191" t="e">
        <f>VLOOKUP(H205,'Tehdit ve Açıklık'!#REF!,4,0)</f>
        <v>#REF!</v>
      </c>
      <c r="X205" s="197" t="s">
        <v>352</v>
      </c>
      <c r="Y205" s="193" t="s">
        <v>291</v>
      </c>
      <c r="Z205" s="196"/>
      <c r="AA205" s="196"/>
      <c r="AB205" s="196"/>
      <c r="AC205" s="196"/>
      <c r="AD205" s="196"/>
      <c r="AE205" s="196"/>
      <c r="AF205" s="196"/>
      <c r="AG205" s="196"/>
      <c r="AH205" s="192"/>
      <c r="AI205" s="186"/>
      <c r="AJ205" s="186"/>
      <c r="AK205" s="186"/>
      <c r="AL205" s="195"/>
    </row>
    <row r="206" spans="1:38" s="62" customFormat="1" ht="24.95" customHeight="1" x14ac:dyDescent="0.2">
      <c r="A206" s="527"/>
      <c r="B206" s="182">
        <v>3</v>
      </c>
      <c r="C206" s="182">
        <v>3</v>
      </c>
      <c r="D206" s="182">
        <v>5</v>
      </c>
      <c r="E206" s="183">
        <f t="shared" si="35"/>
        <v>3.6666666666666665</v>
      </c>
      <c r="F206" s="184" t="s">
        <v>574</v>
      </c>
      <c r="G206" s="185" t="e">
        <f>VLOOKUP(H206,'Tehdit ve Açıklık'!#REF!,2,0)</f>
        <v>#REF!</v>
      </c>
      <c r="H206" s="186" t="s">
        <v>140</v>
      </c>
      <c r="I206" s="187" t="e">
        <f>VLOOKUP(H206,'Tehdit ve Açıklık'!#REF!,3,0)</f>
        <v>#REF!</v>
      </c>
      <c r="J206" s="188">
        <v>1</v>
      </c>
      <c r="K206" s="188">
        <v>1</v>
      </c>
      <c r="L206" s="188">
        <v>1</v>
      </c>
      <c r="M206" s="183">
        <f t="shared" si="36"/>
        <v>1</v>
      </c>
      <c r="N206" s="188">
        <v>5</v>
      </c>
      <c r="O206" s="188">
        <v>4</v>
      </c>
      <c r="P206" s="188">
        <v>4</v>
      </c>
      <c r="Q206" s="185">
        <f t="shared" si="37"/>
        <v>4.333333333333333</v>
      </c>
      <c r="R206" s="189">
        <f t="shared" si="38"/>
        <v>15.888888888888888</v>
      </c>
      <c r="S206" s="187" t="e">
        <f t="shared" si="39"/>
        <v>#NAME?</v>
      </c>
      <c r="T206" s="188" t="s">
        <v>216</v>
      </c>
      <c r="U206" s="190">
        <v>41948</v>
      </c>
      <c r="V206" s="190" t="s">
        <v>217</v>
      </c>
      <c r="W206" s="191" t="e">
        <f>VLOOKUP(H206,'Tehdit ve Açıklık'!#REF!,4,0)</f>
        <v>#REF!</v>
      </c>
      <c r="X206" s="192" t="s">
        <v>353</v>
      </c>
      <c r="Y206" s="205" t="s">
        <v>350</v>
      </c>
      <c r="Z206" s="198"/>
      <c r="AA206" s="198"/>
      <c r="AB206" s="198"/>
      <c r="AC206" s="198"/>
      <c r="AD206" s="198"/>
      <c r="AE206" s="198"/>
      <c r="AF206" s="198"/>
      <c r="AG206" s="198"/>
      <c r="AH206" s="207" t="e">
        <f>VLOOKUP(H206,'Tehdit ve Açıklık'!#REF!,4,0)</f>
        <v>#REF!</v>
      </c>
      <c r="AI206" s="199" t="s">
        <v>344</v>
      </c>
      <c r="AJ206" s="200" t="s">
        <v>345</v>
      </c>
      <c r="AK206" s="201">
        <v>42277</v>
      </c>
      <c r="AL206" s="202" t="s">
        <v>346</v>
      </c>
    </row>
    <row r="207" spans="1:38" s="62" customFormat="1" ht="24.95" customHeight="1" x14ac:dyDescent="0.2">
      <c r="A207" s="527"/>
      <c r="B207" s="182">
        <v>3</v>
      </c>
      <c r="C207" s="182">
        <v>3</v>
      </c>
      <c r="D207" s="182">
        <v>5</v>
      </c>
      <c r="E207" s="183">
        <f t="shared" si="35"/>
        <v>3.6666666666666665</v>
      </c>
      <c r="F207" s="184" t="s">
        <v>575</v>
      </c>
      <c r="G207" s="185" t="e">
        <f>VLOOKUP(H207,'Tehdit ve Açıklık'!#REF!,2,0)</f>
        <v>#REF!</v>
      </c>
      <c r="H207" s="186" t="s">
        <v>155</v>
      </c>
      <c r="I207" s="187" t="e">
        <f>VLOOKUP(H207,'Tehdit ve Açıklık'!#REF!,3,0)</f>
        <v>#REF!</v>
      </c>
      <c r="J207" s="188">
        <v>1</v>
      </c>
      <c r="K207" s="188">
        <v>1</v>
      </c>
      <c r="L207" s="188">
        <v>1</v>
      </c>
      <c r="M207" s="183">
        <f t="shared" si="36"/>
        <v>1</v>
      </c>
      <c r="N207" s="188">
        <v>5</v>
      </c>
      <c r="O207" s="188">
        <v>4</v>
      </c>
      <c r="P207" s="188">
        <v>4</v>
      </c>
      <c r="Q207" s="185">
        <f t="shared" si="37"/>
        <v>4.333333333333333</v>
      </c>
      <c r="R207" s="189">
        <f t="shared" si="38"/>
        <v>15.888888888888888</v>
      </c>
      <c r="S207" s="187" t="e">
        <f t="shared" si="39"/>
        <v>#NAME?</v>
      </c>
      <c r="T207" s="188" t="s">
        <v>216</v>
      </c>
      <c r="U207" s="190">
        <v>41948</v>
      </c>
      <c r="V207" s="190" t="s">
        <v>217</v>
      </c>
      <c r="W207" s="191" t="e">
        <f>VLOOKUP(H207,'Tehdit ve Açıklık'!#REF!,4,0)</f>
        <v>#REF!</v>
      </c>
      <c r="X207" s="192" t="s">
        <v>332</v>
      </c>
      <c r="Y207" s="205" t="s">
        <v>350</v>
      </c>
      <c r="Z207" s="198"/>
      <c r="AA207" s="198"/>
      <c r="AB207" s="198"/>
      <c r="AC207" s="198"/>
      <c r="AD207" s="198"/>
      <c r="AE207" s="198"/>
      <c r="AF207" s="198"/>
      <c r="AG207" s="198"/>
      <c r="AH207" s="207" t="e">
        <f>VLOOKUP(H207,'Tehdit ve Açıklık'!#REF!,4,0)</f>
        <v>#REF!</v>
      </c>
      <c r="AI207" s="199" t="s">
        <v>344</v>
      </c>
      <c r="AJ207" s="200" t="s">
        <v>345</v>
      </c>
      <c r="AK207" s="201">
        <v>42277</v>
      </c>
      <c r="AL207" s="202" t="s">
        <v>346</v>
      </c>
    </row>
    <row r="208" spans="1:38" s="62" customFormat="1" ht="24.95" customHeight="1" x14ac:dyDescent="0.2">
      <c r="A208" s="527"/>
      <c r="B208" s="182">
        <v>3</v>
      </c>
      <c r="C208" s="182">
        <v>3</v>
      </c>
      <c r="D208" s="182">
        <v>5</v>
      </c>
      <c r="E208" s="183">
        <f t="shared" si="35"/>
        <v>3.6666666666666665</v>
      </c>
      <c r="F208" s="184" t="s">
        <v>576</v>
      </c>
      <c r="G208" s="185" t="e">
        <f>VLOOKUP(H208,'Tehdit ve Açıklık'!#REF!,2,0)</f>
        <v>#REF!</v>
      </c>
      <c r="H208" s="186" t="s">
        <v>159</v>
      </c>
      <c r="I208" s="187" t="e">
        <f>VLOOKUP(H208,'Tehdit ve Açıklık'!#REF!,3,0)</f>
        <v>#REF!</v>
      </c>
      <c r="J208" s="188">
        <v>1</v>
      </c>
      <c r="K208" s="188">
        <v>1</v>
      </c>
      <c r="L208" s="188">
        <v>1</v>
      </c>
      <c r="M208" s="183">
        <f t="shared" si="36"/>
        <v>1</v>
      </c>
      <c r="N208" s="188">
        <v>5</v>
      </c>
      <c r="O208" s="188">
        <v>4</v>
      </c>
      <c r="P208" s="188">
        <v>4</v>
      </c>
      <c r="Q208" s="185">
        <f t="shared" si="37"/>
        <v>4.333333333333333</v>
      </c>
      <c r="R208" s="189">
        <f t="shared" si="38"/>
        <v>15.888888888888888</v>
      </c>
      <c r="S208" s="187" t="e">
        <f t="shared" si="39"/>
        <v>#NAME?</v>
      </c>
      <c r="T208" s="188" t="s">
        <v>216</v>
      </c>
      <c r="U208" s="190">
        <v>41948</v>
      </c>
      <c r="V208" s="190" t="s">
        <v>217</v>
      </c>
      <c r="W208" s="191" t="e">
        <f>VLOOKUP(H208,'Tehdit ve Açıklık'!#REF!,4,0)</f>
        <v>#REF!</v>
      </c>
      <c r="X208" s="192" t="s">
        <v>354</v>
      </c>
      <c r="Y208" s="193" t="s">
        <v>291</v>
      </c>
      <c r="Z208" s="196"/>
      <c r="AA208" s="196"/>
      <c r="AB208" s="196"/>
      <c r="AC208" s="196"/>
      <c r="AD208" s="196"/>
      <c r="AE208" s="196"/>
      <c r="AF208" s="196"/>
      <c r="AG208" s="196"/>
      <c r="AH208" s="192"/>
      <c r="AI208" s="186"/>
      <c r="AJ208" s="186"/>
      <c r="AK208" s="186"/>
      <c r="AL208" s="195"/>
    </row>
    <row r="209" spans="1:38" s="62" customFormat="1" ht="24.95" customHeight="1" x14ac:dyDescent="0.2">
      <c r="A209" s="527"/>
      <c r="B209" s="182">
        <v>3</v>
      </c>
      <c r="C209" s="182">
        <v>3</v>
      </c>
      <c r="D209" s="182">
        <v>5</v>
      </c>
      <c r="E209" s="183">
        <f t="shared" si="35"/>
        <v>3.6666666666666665</v>
      </c>
      <c r="F209" s="184" t="s">
        <v>577</v>
      </c>
      <c r="G209" s="185" t="e">
        <f>VLOOKUP(H209,'Tehdit ve Açıklık'!#REF!,2,0)</f>
        <v>#REF!</v>
      </c>
      <c r="H209" s="186" t="s">
        <v>156</v>
      </c>
      <c r="I209" s="187" t="e">
        <f>VLOOKUP(H209,'Tehdit ve Açıklık'!#REF!,3,0)</f>
        <v>#REF!</v>
      </c>
      <c r="J209" s="188">
        <v>1</v>
      </c>
      <c r="K209" s="188">
        <v>1</v>
      </c>
      <c r="L209" s="188">
        <v>1</v>
      </c>
      <c r="M209" s="183">
        <f t="shared" si="36"/>
        <v>1</v>
      </c>
      <c r="N209" s="188">
        <v>5</v>
      </c>
      <c r="O209" s="188">
        <v>4</v>
      </c>
      <c r="P209" s="188">
        <v>4</v>
      </c>
      <c r="Q209" s="185">
        <f t="shared" si="37"/>
        <v>4.333333333333333</v>
      </c>
      <c r="R209" s="189">
        <f t="shared" si="38"/>
        <v>15.888888888888888</v>
      </c>
      <c r="S209" s="187" t="e">
        <f t="shared" si="39"/>
        <v>#NAME?</v>
      </c>
      <c r="T209" s="188" t="s">
        <v>216</v>
      </c>
      <c r="U209" s="190">
        <v>41948</v>
      </c>
      <c r="V209" s="190" t="s">
        <v>217</v>
      </c>
      <c r="W209" s="191" t="e">
        <f>VLOOKUP(H209,'Tehdit ve Açıklık'!#REF!,4,0)</f>
        <v>#REF!</v>
      </c>
      <c r="X209" s="203" t="s">
        <v>355</v>
      </c>
      <c r="Y209" s="193" t="s">
        <v>291</v>
      </c>
      <c r="Z209" s="196"/>
      <c r="AA209" s="196"/>
      <c r="AB209" s="196"/>
      <c r="AC209" s="196"/>
      <c r="AD209" s="196"/>
      <c r="AE209" s="196"/>
      <c r="AF209" s="196"/>
      <c r="AG209" s="196"/>
      <c r="AH209" s="192"/>
      <c r="AI209" s="186"/>
      <c r="AJ209" s="186"/>
      <c r="AK209" s="186"/>
      <c r="AL209" s="195"/>
    </row>
    <row r="210" spans="1:38" s="62" customFormat="1" ht="24.95" customHeight="1" x14ac:dyDescent="0.2">
      <c r="A210" s="527"/>
      <c r="B210" s="182">
        <v>3</v>
      </c>
      <c r="C210" s="182">
        <v>3</v>
      </c>
      <c r="D210" s="182">
        <v>5</v>
      </c>
      <c r="E210" s="183">
        <f t="shared" si="35"/>
        <v>3.6666666666666665</v>
      </c>
      <c r="F210" s="184" t="s">
        <v>578</v>
      </c>
      <c r="G210" s="185" t="e">
        <f>VLOOKUP(H210,'Tehdit ve Açıklık'!#REF!,2,0)</f>
        <v>#REF!</v>
      </c>
      <c r="H210" s="186" t="s">
        <v>157</v>
      </c>
      <c r="I210" s="187" t="e">
        <f>VLOOKUP(H210,'Tehdit ve Açıklık'!#REF!,3,0)</f>
        <v>#REF!</v>
      </c>
      <c r="J210" s="188">
        <v>1</v>
      </c>
      <c r="K210" s="188">
        <v>1</v>
      </c>
      <c r="L210" s="188">
        <v>1</v>
      </c>
      <c r="M210" s="183">
        <f t="shared" si="36"/>
        <v>1</v>
      </c>
      <c r="N210" s="188">
        <v>5</v>
      </c>
      <c r="O210" s="188">
        <v>4</v>
      </c>
      <c r="P210" s="188">
        <v>4</v>
      </c>
      <c r="Q210" s="185">
        <f t="shared" si="37"/>
        <v>4.333333333333333</v>
      </c>
      <c r="R210" s="189">
        <f t="shared" si="38"/>
        <v>15.888888888888888</v>
      </c>
      <c r="S210" s="187" t="e">
        <f t="shared" si="39"/>
        <v>#NAME?</v>
      </c>
      <c r="T210" s="188" t="s">
        <v>216</v>
      </c>
      <c r="U210" s="190">
        <v>41948</v>
      </c>
      <c r="V210" s="190" t="s">
        <v>217</v>
      </c>
      <c r="W210" s="191" t="e">
        <f>VLOOKUP(H210,'Tehdit ve Açıklık'!#REF!,4,0)</f>
        <v>#REF!</v>
      </c>
      <c r="X210" s="192" t="s">
        <v>328</v>
      </c>
      <c r="Y210" s="193" t="s">
        <v>291</v>
      </c>
      <c r="Z210" s="196"/>
      <c r="AA210" s="196"/>
      <c r="AB210" s="196"/>
      <c r="AC210" s="196"/>
      <c r="AD210" s="196"/>
      <c r="AE210" s="196"/>
      <c r="AF210" s="196"/>
      <c r="AG210" s="196"/>
      <c r="AH210" s="192"/>
      <c r="AI210" s="186"/>
      <c r="AJ210" s="186"/>
      <c r="AK210" s="186"/>
      <c r="AL210" s="195"/>
    </row>
    <row r="211" spans="1:38" s="62" customFormat="1" ht="24.95" customHeight="1" x14ac:dyDescent="0.2">
      <c r="A211" s="527"/>
      <c r="B211" s="182">
        <v>3</v>
      </c>
      <c r="C211" s="182">
        <v>3</v>
      </c>
      <c r="D211" s="182">
        <v>5</v>
      </c>
      <c r="E211" s="183">
        <f t="shared" si="35"/>
        <v>3.6666666666666665</v>
      </c>
      <c r="F211" s="184" t="s">
        <v>579</v>
      </c>
      <c r="G211" s="185" t="e">
        <f>VLOOKUP(H211,'Tehdit ve Açıklık'!#REF!,2,0)</f>
        <v>#REF!</v>
      </c>
      <c r="H211" s="186" t="s">
        <v>160</v>
      </c>
      <c r="I211" s="187" t="e">
        <f>VLOOKUP(H211,'Tehdit ve Açıklık'!#REF!,3,0)</f>
        <v>#REF!</v>
      </c>
      <c r="J211" s="188">
        <v>1</v>
      </c>
      <c r="K211" s="188">
        <v>1</v>
      </c>
      <c r="L211" s="188">
        <v>1</v>
      </c>
      <c r="M211" s="183">
        <f t="shared" si="36"/>
        <v>1</v>
      </c>
      <c r="N211" s="188">
        <v>5</v>
      </c>
      <c r="O211" s="188">
        <v>4</v>
      </c>
      <c r="P211" s="188">
        <v>4</v>
      </c>
      <c r="Q211" s="185">
        <f t="shared" si="37"/>
        <v>4.333333333333333</v>
      </c>
      <c r="R211" s="189">
        <f t="shared" si="38"/>
        <v>15.888888888888888</v>
      </c>
      <c r="S211" s="187" t="e">
        <f t="shared" si="39"/>
        <v>#NAME?</v>
      </c>
      <c r="T211" s="188" t="s">
        <v>216</v>
      </c>
      <c r="U211" s="190">
        <v>41948</v>
      </c>
      <c r="V211" s="190" t="s">
        <v>217</v>
      </c>
      <c r="W211" s="191" t="e">
        <f>VLOOKUP(H211,'Tehdit ve Açıklık'!#REF!,4,0)</f>
        <v>#REF!</v>
      </c>
      <c r="X211" s="192" t="s">
        <v>334</v>
      </c>
      <c r="Y211" s="193" t="s">
        <v>291</v>
      </c>
      <c r="Z211" s="196"/>
      <c r="AA211" s="196"/>
      <c r="AB211" s="196"/>
      <c r="AC211" s="196"/>
      <c r="AD211" s="196"/>
      <c r="AE211" s="196"/>
      <c r="AF211" s="196"/>
      <c r="AG211" s="196"/>
      <c r="AH211" s="192"/>
      <c r="AI211" s="186"/>
      <c r="AJ211" s="186"/>
      <c r="AK211" s="186"/>
      <c r="AL211" s="195"/>
    </row>
    <row r="212" spans="1:38" s="62" customFormat="1" ht="24.95" customHeight="1" x14ac:dyDescent="0.2">
      <c r="A212" s="527"/>
      <c r="B212" s="182">
        <v>3</v>
      </c>
      <c r="C212" s="182">
        <v>3</v>
      </c>
      <c r="D212" s="182">
        <v>5</v>
      </c>
      <c r="E212" s="183">
        <f t="shared" si="35"/>
        <v>3.6666666666666665</v>
      </c>
      <c r="F212" s="184" t="s">
        <v>580</v>
      </c>
      <c r="G212" s="185" t="e">
        <f>VLOOKUP(H212,'Tehdit ve Açıklık'!#REF!,2,0)</f>
        <v>#REF!</v>
      </c>
      <c r="H212" s="186" t="s">
        <v>162</v>
      </c>
      <c r="I212" s="187" t="e">
        <f>VLOOKUP(H212,'Tehdit ve Açıklık'!#REF!,3,0)</f>
        <v>#REF!</v>
      </c>
      <c r="J212" s="188">
        <v>1</v>
      </c>
      <c r="K212" s="188">
        <v>1</v>
      </c>
      <c r="L212" s="188">
        <v>1</v>
      </c>
      <c r="M212" s="183">
        <f t="shared" si="36"/>
        <v>1</v>
      </c>
      <c r="N212" s="188">
        <v>5</v>
      </c>
      <c r="O212" s="188">
        <v>4</v>
      </c>
      <c r="P212" s="188">
        <v>4</v>
      </c>
      <c r="Q212" s="185">
        <f t="shared" si="37"/>
        <v>4.333333333333333</v>
      </c>
      <c r="R212" s="189">
        <f t="shared" si="38"/>
        <v>15.888888888888888</v>
      </c>
      <c r="S212" s="187" t="e">
        <f t="shared" si="39"/>
        <v>#NAME?</v>
      </c>
      <c r="T212" s="188" t="s">
        <v>216</v>
      </c>
      <c r="U212" s="190">
        <v>41948</v>
      </c>
      <c r="V212" s="190" t="s">
        <v>217</v>
      </c>
      <c r="W212" s="191" t="e">
        <f>VLOOKUP(H212,'Tehdit ve Açıklık'!#REF!,4,0)</f>
        <v>#REF!</v>
      </c>
      <c r="X212" s="192" t="s">
        <v>356</v>
      </c>
      <c r="Y212" s="205" t="s">
        <v>350</v>
      </c>
      <c r="Z212" s="198"/>
      <c r="AA212" s="198"/>
      <c r="AB212" s="198"/>
      <c r="AC212" s="198"/>
      <c r="AD212" s="198"/>
      <c r="AE212" s="198"/>
      <c r="AF212" s="198"/>
      <c r="AG212" s="198"/>
      <c r="AH212" s="207" t="e">
        <f>VLOOKUP(H212,'Tehdit ve Açıklık'!#REF!,4,0)</f>
        <v>#REF!</v>
      </c>
      <c r="AI212" s="199" t="s">
        <v>344</v>
      </c>
      <c r="AJ212" s="200" t="s">
        <v>345</v>
      </c>
      <c r="AK212" s="201">
        <v>42277</v>
      </c>
      <c r="AL212" s="202" t="s">
        <v>346</v>
      </c>
    </row>
    <row r="213" spans="1:38" s="62" customFormat="1" ht="24.95" customHeight="1" x14ac:dyDescent="0.2">
      <c r="A213" s="527"/>
      <c r="B213" s="182">
        <v>3</v>
      </c>
      <c r="C213" s="182">
        <v>3</v>
      </c>
      <c r="D213" s="182">
        <v>5</v>
      </c>
      <c r="E213" s="183">
        <f t="shared" si="35"/>
        <v>3.6666666666666665</v>
      </c>
      <c r="F213" s="184" t="s">
        <v>581</v>
      </c>
      <c r="G213" s="185" t="e">
        <f>VLOOKUP(H213,'Tehdit ve Açıklık'!#REF!,2,0)</f>
        <v>#REF!</v>
      </c>
      <c r="H213" s="186" t="s">
        <v>163</v>
      </c>
      <c r="I213" s="187" t="e">
        <f>VLOOKUP(H213,'Tehdit ve Açıklık'!#REF!,3,0)</f>
        <v>#REF!</v>
      </c>
      <c r="J213" s="188">
        <v>1</v>
      </c>
      <c r="K213" s="188">
        <v>1</v>
      </c>
      <c r="L213" s="188">
        <v>1</v>
      </c>
      <c r="M213" s="183">
        <f t="shared" si="36"/>
        <v>1</v>
      </c>
      <c r="N213" s="188">
        <v>5</v>
      </c>
      <c r="O213" s="188">
        <v>4</v>
      </c>
      <c r="P213" s="188">
        <v>4</v>
      </c>
      <c r="Q213" s="185">
        <f t="shared" si="37"/>
        <v>4.333333333333333</v>
      </c>
      <c r="R213" s="189">
        <f t="shared" si="38"/>
        <v>15.888888888888888</v>
      </c>
      <c r="S213" s="187" t="e">
        <f t="shared" si="39"/>
        <v>#NAME?</v>
      </c>
      <c r="T213" s="188" t="s">
        <v>216</v>
      </c>
      <c r="U213" s="190">
        <v>41948</v>
      </c>
      <c r="V213" s="190" t="s">
        <v>217</v>
      </c>
      <c r="W213" s="191" t="e">
        <f>VLOOKUP(H213,'Tehdit ve Açıklık'!#REF!,4,0)</f>
        <v>#REF!</v>
      </c>
      <c r="X213" s="192" t="s">
        <v>357</v>
      </c>
      <c r="Y213" s="205" t="s">
        <v>350</v>
      </c>
      <c r="Z213" s="198"/>
      <c r="AA213" s="198"/>
      <c r="AB213" s="198"/>
      <c r="AC213" s="198"/>
      <c r="AD213" s="198"/>
      <c r="AE213" s="198"/>
      <c r="AF213" s="198"/>
      <c r="AG213" s="198"/>
      <c r="AH213" s="207" t="e">
        <f>VLOOKUP(H213,'Tehdit ve Açıklık'!#REF!,4,0)</f>
        <v>#REF!</v>
      </c>
      <c r="AI213" s="199" t="s">
        <v>344</v>
      </c>
      <c r="AJ213" s="200" t="s">
        <v>345</v>
      </c>
      <c r="AK213" s="201">
        <v>42277</v>
      </c>
      <c r="AL213" s="202" t="s">
        <v>346</v>
      </c>
    </row>
    <row r="214" spans="1:38" s="62" customFormat="1" ht="24.95" customHeight="1" x14ac:dyDescent="0.2">
      <c r="A214" s="527"/>
      <c r="B214" s="182">
        <v>3</v>
      </c>
      <c r="C214" s="182">
        <v>3</v>
      </c>
      <c r="D214" s="182">
        <v>5</v>
      </c>
      <c r="E214" s="183">
        <f t="shared" si="35"/>
        <v>3.6666666666666665</v>
      </c>
      <c r="F214" s="184" t="s">
        <v>582</v>
      </c>
      <c r="G214" s="185" t="e">
        <f>VLOOKUP(H214,'Tehdit ve Açıklık'!#REF!,2,0)</f>
        <v>#REF!</v>
      </c>
      <c r="H214" s="186" t="s">
        <v>167</v>
      </c>
      <c r="I214" s="187" t="e">
        <f>VLOOKUP(H214,'Tehdit ve Açıklık'!#REF!,3,0)</f>
        <v>#REF!</v>
      </c>
      <c r="J214" s="188">
        <v>1</v>
      </c>
      <c r="K214" s="188">
        <v>1</v>
      </c>
      <c r="L214" s="188">
        <v>1</v>
      </c>
      <c r="M214" s="183">
        <f t="shared" si="36"/>
        <v>1</v>
      </c>
      <c r="N214" s="188">
        <v>5</v>
      </c>
      <c r="O214" s="188">
        <v>4</v>
      </c>
      <c r="P214" s="188">
        <v>4</v>
      </c>
      <c r="Q214" s="185">
        <f t="shared" si="37"/>
        <v>4.333333333333333</v>
      </c>
      <c r="R214" s="189">
        <f t="shared" si="38"/>
        <v>15.888888888888888</v>
      </c>
      <c r="S214" s="187" t="e">
        <f t="shared" si="39"/>
        <v>#NAME?</v>
      </c>
      <c r="T214" s="188" t="s">
        <v>216</v>
      </c>
      <c r="U214" s="190">
        <v>41948</v>
      </c>
      <c r="V214" s="190" t="s">
        <v>217</v>
      </c>
      <c r="W214" s="191" t="e">
        <f>VLOOKUP(H214,'Tehdit ve Açıklık'!#REF!,4,0)</f>
        <v>#REF!</v>
      </c>
      <c r="X214" s="192" t="s">
        <v>356</v>
      </c>
      <c r="Y214" s="205" t="s">
        <v>350</v>
      </c>
      <c r="Z214" s="198"/>
      <c r="AA214" s="198"/>
      <c r="AB214" s="198"/>
      <c r="AC214" s="198"/>
      <c r="AD214" s="198"/>
      <c r="AE214" s="198"/>
      <c r="AF214" s="198"/>
      <c r="AG214" s="198"/>
      <c r="AH214" s="207" t="e">
        <f>VLOOKUP(H214,'Tehdit ve Açıklık'!#REF!,4,0)</f>
        <v>#REF!</v>
      </c>
      <c r="AI214" s="199" t="s">
        <v>344</v>
      </c>
      <c r="AJ214" s="200" t="s">
        <v>345</v>
      </c>
      <c r="AK214" s="201">
        <v>42277</v>
      </c>
      <c r="AL214" s="202" t="s">
        <v>346</v>
      </c>
    </row>
    <row r="215" spans="1:38" s="62" customFormat="1" ht="24.95" customHeight="1" x14ac:dyDescent="0.2">
      <c r="A215" s="527"/>
      <c r="B215" s="182">
        <v>3</v>
      </c>
      <c r="C215" s="182">
        <v>3</v>
      </c>
      <c r="D215" s="182">
        <v>5</v>
      </c>
      <c r="E215" s="183">
        <f t="shared" si="35"/>
        <v>3.6666666666666665</v>
      </c>
      <c r="F215" s="184" t="s">
        <v>583</v>
      </c>
      <c r="G215" s="185" t="e">
        <f>VLOOKUP(H215,'Tehdit ve Açıklık'!#REF!,2,0)</f>
        <v>#REF!</v>
      </c>
      <c r="H215" s="186" t="s">
        <v>166</v>
      </c>
      <c r="I215" s="187" t="e">
        <f>VLOOKUP(H215,'Tehdit ve Açıklık'!#REF!,3,0)</f>
        <v>#REF!</v>
      </c>
      <c r="J215" s="188">
        <v>1</v>
      </c>
      <c r="K215" s="188">
        <v>1</v>
      </c>
      <c r="L215" s="188">
        <v>1</v>
      </c>
      <c r="M215" s="183">
        <f t="shared" si="36"/>
        <v>1</v>
      </c>
      <c r="N215" s="188">
        <v>5</v>
      </c>
      <c r="O215" s="188">
        <v>4</v>
      </c>
      <c r="P215" s="188">
        <v>4</v>
      </c>
      <c r="Q215" s="185">
        <f t="shared" si="37"/>
        <v>4.333333333333333</v>
      </c>
      <c r="R215" s="189">
        <f t="shared" si="38"/>
        <v>15.888888888888888</v>
      </c>
      <c r="S215" s="187" t="e">
        <f t="shared" si="39"/>
        <v>#NAME?</v>
      </c>
      <c r="T215" s="188" t="s">
        <v>216</v>
      </c>
      <c r="U215" s="190">
        <v>41948</v>
      </c>
      <c r="V215" s="190" t="s">
        <v>217</v>
      </c>
      <c r="W215" s="191" t="e">
        <f>VLOOKUP(H215,'Tehdit ve Açıklık'!#REF!,4,0)</f>
        <v>#REF!</v>
      </c>
      <c r="X215" s="203" t="s">
        <v>358</v>
      </c>
      <c r="Y215" s="205" t="s">
        <v>350</v>
      </c>
      <c r="Z215" s="198"/>
      <c r="AA215" s="198"/>
      <c r="AB215" s="198"/>
      <c r="AC215" s="198"/>
      <c r="AD215" s="198"/>
      <c r="AE215" s="198"/>
      <c r="AF215" s="198"/>
      <c r="AG215" s="198"/>
      <c r="AH215" s="207" t="e">
        <f>VLOOKUP(H215,'Tehdit ve Açıklık'!#REF!,4,0)</f>
        <v>#REF!</v>
      </c>
      <c r="AI215" s="199" t="s">
        <v>344</v>
      </c>
      <c r="AJ215" s="200" t="s">
        <v>345</v>
      </c>
      <c r="AK215" s="201">
        <v>42277</v>
      </c>
      <c r="AL215" s="202" t="s">
        <v>346</v>
      </c>
    </row>
    <row r="216" spans="1:38" s="62" customFormat="1" ht="24.95" customHeight="1" x14ac:dyDescent="0.2">
      <c r="A216" s="527"/>
      <c r="B216" s="182">
        <v>3</v>
      </c>
      <c r="C216" s="182">
        <v>3</v>
      </c>
      <c r="D216" s="182">
        <v>5</v>
      </c>
      <c r="E216" s="183">
        <f t="shared" si="35"/>
        <v>3.6666666666666665</v>
      </c>
      <c r="F216" s="184" t="s">
        <v>398</v>
      </c>
      <c r="G216" s="185" t="e">
        <f>VLOOKUP(H216,'Tehdit ve Açıklık'!#REF!,2,0)</f>
        <v>#REF!</v>
      </c>
      <c r="H216" s="186" t="s">
        <v>158</v>
      </c>
      <c r="I216" s="187" t="e">
        <f>VLOOKUP(H216,'Tehdit ve Açıklık'!#REF!,3,0)</f>
        <v>#REF!</v>
      </c>
      <c r="J216" s="188">
        <v>1</v>
      </c>
      <c r="K216" s="188">
        <v>1</v>
      </c>
      <c r="L216" s="188">
        <v>1</v>
      </c>
      <c r="M216" s="183">
        <f t="shared" si="36"/>
        <v>1</v>
      </c>
      <c r="N216" s="188">
        <v>5</v>
      </c>
      <c r="O216" s="188">
        <v>4</v>
      </c>
      <c r="P216" s="188">
        <v>4</v>
      </c>
      <c r="Q216" s="185">
        <f t="shared" si="37"/>
        <v>4.333333333333333</v>
      </c>
      <c r="R216" s="189">
        <f t="shared" si="38"/>
        <v>15.888888888888888</v>
      </c>
      <c r="S216" s="187" t="e">
        <f t="shared" si="39"/>
        <v>#NAME?</v>
      </c>
      <c r="T216" s="188" t="s">
        <v>216</v>
      </c>
      <c r="U216" s="190">
        <v>41948</v>
      </c>
      <c r="V216" s="190" t="s">
        <v>217</v>
      </c>
      <c r="W216" s="191" t="e">
        <f>VLOOKUP(H216,'Tehdit ve Açıklık'!#REF!,4,0)</f>
        <v>#REF!</v>
      </c>
      <c r="X216" s="203" t="s">
        <v>358</v>
      </c>
      <c r="Y216" s="205" t="s">
        <v>350</v>
      </c>
      <c r="Z216" s="198"/>
      <c r="AA216" s="198"/>
      <c r="AB216" s="198"/>
      <c r="AC216" s="198"/>
      <c r="AD216" s="198"/>
      <c r="AE216" s="198"/>
      <c r="AF216" s="198"/>
      <c r="AG216" s="198"/>
      <c r="AH216" s="207" t="e">
        <f>VLOOKUP(H216,'Tehdit ve Açıklık'!#REF!,4,0)</f>
        <v>#REF!</v>
      </c>
      <c r="AI216" s="199" t="s">
        <v>344</v>
      </c>
      <c r="AJ216" s="200" t="s">
        <v>345</v>
      </c>
      <c r="AK216" s="201">
        <v>42277</v>
      </c>
      <c r="AL216" s="202" t="s">
        <v>346</v>
      </c>
    </row>
    <row r="217" spans="1:38" s="62" customFormat="1" ht="24.95" customHeight="1" x14ac:dyDescent="0.2">
      <c r="A217" s="527"/>
      <c r="B217" s="182">
        <v>3</v>
      </c>
      <c r="C217" s="182">
        <v>3</v>
      </c>
      <c r="D217" s="182">
        <v>5</v>
      </c>
      <c r="E217" s="183">
        <f t="shared" si="35"/>
        <v>3.6666666666666665</v>
      </c>
      <c r="F217" s="184" t="s">
        <v>400</v>
      </c>
      <c r="G217" s="185" t="e">
        <f>VLOOKUP(H217,'Tehdit ve Açıklık'!#REF!,2,0)</f>
        <v>#REF!</v>
      </c>
      <c r="H217" s="186" t="s">
        <v>443</v>
      </c>
      <c r="I217" s="187" t="e">
        <f>VLOOKUP(H217,'Tehdit ve Açıklık'!#REF!,3,0)</f>
        <v>#REF!</v>
      </c>
      <c r="J217" s="188">
        <v>1</v>
      </c>
      <c r="K217" s="188">
        <v>1</v>
      </c>
      <c r="L217" s="188">
        <v>1</v>
      </c>
      <c r="M217" s="183">
        <f t="shared" si="36"/>
        <v>1</v>
      </c>
      <c r="N217" s="188">
        <v>5</v>
      </c>
      <c r="O217" s="188">
        <v>4</v>
      </c>
      <c r="P217" s="188">
        <v>4</v>
      </c>
      <c r="Q217" s="185">
        <f t="shared" si="37"/>
        <v>4.333333333333333</v>
      </c>
      <c r="R217" s="189">
        <f t="shared" si="38"/>
        <v>15.888888888888888</v>
      </c>
      <c r="S217" s="187" t="e">
        <f t="shared" si="39"/>
        <v>#NAME?</v>
      </c>
      <c r="T217" s="188" t="s">
        <v>216</v>
      </c>
      <c r="U217" s="190">
        <v>41948</v>
      </c>
      <c r="V217" s="190" t="s">
        <v>217</v>
      </c>
      <c r="W217" s="191" t="e">
        <f>VLOOKUP(H217,'Tehdit ve Açıklık'!#REF!,4,0)</f>
        <v>#REF!</v>
      </c>
      <c r="X217" s="192" t="s">
        <v>347</v>
      </c>
      <c r="Y217" s="205" t="s">
        <v>350</v>
      </c>
      <c r="Z217" s="208"/>
      <c r="AA217" s="208"/>
      <c r="AB217" s="208"/>
      <c r="AC217" s="208"/>
      <c r="AD217" s="208"/>
      <c r="AE217" s="208"/>
      <c r="AF217" s="208"/>
      <c r="AG217" s="208"/>
      <c r="AH217" s="207" t="e">
        <f>VLOOKUP(H217,'Tehdit ve Açıklık'!#REF!,4,0)</f>
        <v>#REF!</v>
      </c>
      <c r="AI217" s="199" t="s">
        <v>344</v>
      </c>
      <c r="AJ217" s="200" t="s">
        <v>345</v>
      </c>
      <c r="AK217" s="201">
        <v>42277</v>
      </c>
      <c r="AL217" s="202" t="s">
        <v>346</v>
      </c>
    </row>
    <row r="218" spans="1:38" s="62" customFormat="1" ht="24.95" customHeight="1" x14ac:dyDescent="0.2">
      <c r="A218" s="519" t="s">
        <v>780</v>
      </c>
      <c r="B218" s="50">
        <v>1</v>
      </c>
      <c r="C218" s="50">
        <v>5</v>
      </c>
      <c r="D218" s="50">
        <v>5</v>
      </c>
      <c r="E218" s="51">
        <f>AVERAGE(B218:D218)</f>
        <v>3.6666666666666665</v>
      </c>
      <c r="F218" s="176" t="s">
        <v>402</v>
      </c>
      <c r="G218" s="53" t="e">
        <f>VLOOKUP(H218,'Tehdit ve Açıklık'!#REF!,2,0)</f>
        <v>#REF!</v>
      </c>
      <c r="H218" s="54" t="s">
        <v>118</v>
      </c>
      <c r="I218" s="55" t="e">
        <f>VLOOKUP(H218,'Tehdit ve Açıklık'!#REF!,3,0)</f>
        <v>#REF!</v>
      </c>
      <c r="J218" s="52">
        <v>2</v>
      </c>
      <c r="K218" s="52">
        <v>2</v>
      </c>
      <c r="L218" s="52">
        <v>3</v>
      </c>
      <c r="M218" s="51">
        <f t="shared" ref="M218:M232" si="40">AVERAGE(J218:L218)</f>
        <v>2.3333333333333335</v>
      </c>
      <c r="N218" s="52">
        <v>3</v>
      </c>
      <c r="O218" s="52">
        <v>3</v>
      </c>
      <c r="P218" s="52">
        <v>4</v>
      </c>
      <c r="Q218" s="53">
        <f t="shared" ref="Q218:Q232" si="41">AVERAGE(N218:P218)</f>
        <v>3.3333333333333335</v>
      </c>
      <c r="R218" s="177">
        <f t="shared" ref="R218:R247" si="42">E218*M218*Q218</f>
        <v>28.518518518518519</v>
      </c>
      <c r="S218" s="55" t="e">
        <f t="shared" ref="S218:S232" si="43">IF(R218&lt;riskd1,risk1,IF(R218&lt;riskd2,risk2,IF(R218&lt;riskd3,risk3,IF(R218&lt;riskd4,""))))</f>
        <v>#NAME?</v>
      </c>
      <c r="T218" s="52" t="s">
        <v>211</v>
      </c>
      <c r="U218" s="57">
        <v>41948</v>
      </c>
      <c r="V218" s="57" t="s">
        <v>212</v>
      </c>
      <c r="W218" s="58" t="e">
        <f>VLOOKUP(H218,'Tehdit ve Açıklık'!#REF!,4,0)</f>
        <v>#REF!</v>
      </c>
      <c r="X218" s="59" t="s">
        <v>788</v>
      </c>
      <c r="Y218" s="60" t="s">
        <v>779</v>
      </c>
      <c r="Z218" s="69"/>
      <c r="AA218" s="69"/>
      <c r="AB218" s="69"/>
      <c r="AC218" s="69"/>
      <c r="AD218" s="69"/>
      <c r="AE218" s="69"/>
      <c r="AF218" s="69"/>
      <c r="AG218" s="69"/>
      <c r="AH218" s="61"/>
      <c r="AI218" s="54"/>
      <c r="AJ218" s="54"/>
      <c r="AK218" s="54"/>
      <c r="AL218" s="63"/>
    </row>
    <row r="219" spans="1:38" s="62" customFormat="1" ht="24.95" customHeight="1" x14ac:dyDescent="0.2">
      <c r="A219" s="519"/>
      <c r="B219" s="50">
        <v>1</v>
      </c>
      <c r="C219" s="50">
        <v>5</v>
      </c>
      <c r="D219" s="50">
        <v>5</v>
      </c>
      <c r="E219" s="51">
        <f t="shared" ref="E219:E232" si="44">AVERAGE(B219:D219)</f>
        <v>3.6666666666666665</v>
      </c>
      <c r="F219" s="176" t="s">
        <v>404</v>
      </c>
      <c r="G219" s="53" t="e">
        <f>VLOOKUP(H219,'Tehdit ve Açıklık'!#REF!,2,0)</f>
        <v>#REF!</v>
      </c>
      <c r="H219" s="54" t="s">
        <v>123</v>
      </c>
      <c r="I219" s="55" t="e">
        <f>VLOOKUP(H219,'Tehdit ve Açıklık'!#REF!,3,0)</f>
        <v>#REF!</v>
      </c>
      <c r="J219" s="52">
        <v>2</v>
      </c>
      <c r="K219" s="52">
        <v>2</v>
      </c>
      <c r="L219" s="52">
        <v>3</v>
      </c>
      <c r="M219" s="51">
        <f t="shared" si="40"/>
        <v>2.3333333333333335</v>
      </c>
      <c r="N219" s="52">
        <v>3</v>
      </c>
      <c r="O219" s="52">
        <v>3</v>
      </c>
      <c r="P219" s="52">
        <v>4</v>
      </c>
      <c r="Q219" s="53">
        <f t="shared" si="41"/>
        <v>3.3333333333333335</v>
      </c>
      <c r="R219" s="177">
        <f t="shared" si="42"/>
        <v>28.518518518518519</v>
      </c>
      <c r="S219" s="55" t="e">
        <f t="shared" si="43"/>
        <v>#NAME?</v>
      </c>
      <c r="T219" s="52" t="s">
        <v>211</v>
      </c>
      <c r="U219" s="57">
        <v>41948</v>
      </c>
      <c r="V219" s="57" t="s">
        <v>212</v>
      </c>
      <c r="W219" s="58" t="e">
        <f>VLOOKUP(H219,'Tehdit ve Açıklık'!#REF!,4,0)</f>
        <v>#REF!</v>
      </c>
      <c r="X219" s="59" t="s">
        <v>788</v>
      </c>
      <c r="Y219" s="60" t="s">
        <v>779</v>
      </c>
      <c r="AH219" s="61"/>
      <c r="AI219" s="54"/>
      <c r="AJ219" s="54"/>
      <c r="AK219" s="54"/>
      <c r="AL219" s="63"/>
    </row>
    <row r="220" spans="1:38" s="62" customFormat="1" ht="24.95" customHeight="1" x14ac:dyDescent="0.2">
      <c r="A220" s="519"/>
      <c r="B220" s="50">
        <v>1</v>
      </c>
      <c r="C220" s="50">
        <v>5</v>
      </c>
      <c r="D220" s="50">
        <v>5</v>
      </c>
      <c r="E220" s="51">
        <f t="shared" si="44"/>
        <v>3.6666666666666665</v>
      </c>
      <c r="F220" s="176" t="s">
        <v>584</v>
      </c>
      <c r="G220" s="53" t="e">
        <f>VLOOKUP(H220,'Tehdit ve Açıklık'!#REF!,2,0)</f>
        <v>#REF!</v>
      </c>
      <c r="H220" s="54" t="s">
        <v>126</v>
      </c>
      <c r="I220" s="55" t="e">
        <f>VLOOKUP(H220,'Tehdit ve Açıklık'!#REF!,3,0)</f>
        <v>#REF!</v>
      </c>
      <c r="J220" s="52">
        <v>2</v>
      </c>
      <c r="K220" s="52">
        <v>2</v>
      </c>
      <c r="L220" s="52">
        <v>3</v>
      </c>
      <c r="M220" s="51">
        <f t="shared" si="40"/>
        <v>2.3333333333333335</v>
      </c>
      <c r="N220" s="52">
        <v>3</v>
      </c>
      <c r="O220" s="52">
        <v>3</v>
      </c>
      <c r="P220" s="52">
        <v>4</v>
      </c>
      <c r="Q220" s="53">
        <f t="shared" si="41"/>
        <v>3.3333333333333335</v>
      </c>
      <c r="R220" s="177">
        <f t="shared" si="42"/>
        <v>28.518518518518519</v>
      </c>
      <c r="S220" s="55" t="e">
        <f t="shared" si="43"/>
        <v>#NAME?</v>
      </c>
      <c r="T220" s="52" t="s">
        <v>211</v>
      </c>
      <c r="U220" s="57">
        <v>41948</v>
      </c>
      <c r="V220" s="57" t="s">
        <v>217</v>
      </c>
      <c r="W220" s="58" t="e">
        <f>VLOOKUP(H220,'Tehdit ve Açıklık'!#REF!,4,0)</f>
        <v>#REF!</v>
      </c>
      <c r="X220" s="59" t="s">
        <v>754</v>
      </c>
      <c r="Y220" s="60" t="s">
        <v>755</v>
      </c>
      <c r="AH220" s="61"/>
      <c r="AI220" s="54" t="s">
        <v>756</v>
      </c>
      <c r="AJ220" s="54"/>
      <c r="AK220" s="54"/>
      <c r="AL220" s="63"/>
    </row>
    <row r="221" spans="1:38" s="62" customFormat="1" ht="24.95" customHeight="1" x14ac:dyDescent="0.2">
      <c r="A221" s="519"/>
      <c r="B221" s="50">
        <v>1</v>
      </c>
      <c r="C221" s="50">
        <v>5</v>
      </c>
      <c r="D221" s="50">
        <v>5</v>
      </c>
      <c r="E221" s="51">
        <f t="shared" si="44"/>
        <v>3.6666666666666665</v>
      </c>
      <c r="F221" s="176" t="s">
        <v>406</v>
      </c>
      <c r="G221" s="53" t="e">
        <f>VLOOKUP(H221,'Tehdit ve Açıklık'!#REF!,2,0)</f>
        <v>#REF!</v>
      </c>
      <c r="H221" s="54" t="s">
        <v>128</v>
      </c>
      <c r="I221" s="55" t="e">
        <f>VLOOKUP(H221,'Tehdit ve Açıklık'!#REF!,3,0)</f>
        <v>#REF!</v>
      </c>
      <c r="J221" s="52">
        <v>1</v>
      </c>
      <c r="K221" s="52">
        <v>1</v>
      </c>
      <c r="L221" s="52">
        <v>3</v>
      </c>
      <c r="M221" s="51">
        <f t="shared" si="40"/>
        <v>1.6666666666666667</v>
      </c>
      <c r="N221" s="52">
        <v>3</v>
      </c>
      <c r="O221" s="52">
        <v>3</v>
      </c>
      <c r="P221" s="52">
        <v>4</v>
      </c>
      <c r="Q221" s="53">
        <f t="shared" si="41"/>
        <v>3.3333333333333335</v>
      </c>
      <c r="R221" s="177">
        <f t="shared" si="42"/>
        <v>20.37037037037037</v>
      </c>
      <c r="S221" s="55" t="e">
        <f t="shared" si="43"/>
        <v>#NAME?</v>
      </c>
      <c r="T221" s="52" t="s">
        <v>216</v>
      </c>
      <c r="U221" s="57">
        <v>41948</v>
      </c>
      <c r="V221" s="57" t="s">
        <v>217</v>
      </c>
      <c r="W221" s="58" t="e">
        <f>VLOOKUP(H221,'Tehdit ve Açıklık'!#REF!,4,0)</f>
        <v>#REF!</v>
      </c>
      <c r="X221" s="59" t="s">
        <v>297</v>
      </c>
      <c r="Y221" s="60" t="s">
        <v>291</v>
      </c>
      <c r="AH221" s="61"/>
      <c r="AI221" s="54"/>
      <c r="AJ221" s="54"/>
      <c r="AK221" s="54"/>
      <c r="AL221" s="63"/>
    </row>
    <row r="222" spans="1:38" s="62" customFormat="1" ht="24.95" customHeight="1" x14ac:dyDescent="0.2">
      <c r="A222" s="519"/>
      <c r="B222" s="50">
        <v>1</v>
      </c>
      <c r="C222" s="50">
        <v>5</v>
      </c>
      <c r="D222" s="50">
        <v>5</v>
      </c>
      <c r="E222" s="51">
        <f t="shared" si="44"/>
        <v>3.6666666666666665</v>
      </c>
      <c r="F222" s="176" t="s">
        <v>407</v>
      </c>
      <c r="G222" s="53" t="e">
        <f>VLOOKUP(H222,'Tehdit ve Açıklık'!#REF!,2,0)</f>
        <v>#REF!</v>
      </c>
      <c r="H222" s="54" t="s">
        <v>125</v>
      </c>
      <c r="I222" s="55" t="e">
        <f>VLOOKUP(H222,'Tehdit ve Açıklık'!#REF!,3,0)</f>
        <v>#REF!</v>
      </c>
      <c r="J222" s="52">
        <v>1</v>
      </c>
      <c r="K222" s="52">
        <v>1</v>
      </c>
      <c r="L222" s="52">
        <v>3</v>
      </c>
      <c r="M222" s="51">
        <f t="shared" si="40"/>
        <v>1.6666666666666667</v>
      </c>
      <c r="N222" s="52">
        <v>3</v>
      </c>
      <c r="O222" s="52">
        <v>3</v>
      </c>
      <c r="P222" s="52">
        <v>4</v>
      </c>
      <c r="Q222" s="53">
        <f t="shared" si="41"/>
        <v>3.3333333333333335</v>
      </c>
      <c r="R222" s="177">
        <f t="shared" si="42"/>
        <v>20.37037037037037</v>
      </c>
      <c r="S222" s="55" t="e">
        <f t="shared" si="43"/>
        <v>#NAME?</v>
      </c>
      <c r="T222" s="52" t="s">
        <v>216</v>
      </c>
      <c r="U222" s="57">
        <v>41948</v>
      </c>
      <c r="V222" s="57" t="s">
        <v>217</v>
      </c>
      <c r="W222" s="58" t="e">
        <f>VLOOKUP(H222,'Tehdit ve Açıklık'!#REF!,4,0)</f>
        <v>#REF!</v>
      </c>
      <c r="X222" s="59" t="s">
        <v>293</v>
      </c>
      <c r="Y222" s="60" t="s">
        <v>291</v>
      </c>
      <c r="AH222" s="61"/>
      <c r="AI222" s="54"/>
      <c r="AJ222" s="54"/>
      <c r="AK222" s="54"/>
      <c r="AL222" s="63"/>
    </row>
    <row r="223" spans="1:38" s="62" customFormat="1" ht="24.95" customHeight="1" x14ac:dyDescent="0.2">
      <c r="A223" s="519"/>
      <c r="B223" s="50">
        <v>1</v>
      </c>
      <c r="C223" s="50">
        <v>5</v>
      </c>
      <c r="D223" s="50">
        <v>5</v>
      </c>
      <c r="E223" s="51">
        <f t="shared" si="44"/>
        <v>3.6666666666666665</v>
      </c>
      <c r="F223" s="176" t="s">
        <v>408</v>
      </c>
      <c r="G223" s="53" t="e">
        <f>VLOOKUP(H223,'Tehdit ve Açıklık'!#REF!,2,0)</f>
        <v>#REF!</v>
      </c>
      <c r="H223" s="54" t="s">
        <v>134</v>
      </c>
      <c r="I223" s="55" t="e">
        <f>VLOOKUP(H223,'Tehdit ve Açıklık'!#REF!,3,0)</f>
        <v>#REF!</v>
      </c>
      <c r="J223" s="52">
        <v>1</v>
      </c>
      <c r="K223" s="52">
        <v>1</v>
      </c>
      <c r="L223" s="52">
        <v>3</v>
      </c>
      <c r="M223" s="51">
        <f t="shared" si="40"/>
        <v>1.6666666666666667</v>
      </c>
      <c r="N223" s="52">
        <v>3</v>
      </c>
      <c r="O223" s="52">
        <v>3</v>
      </c>
      <c r="P223" s="52">
        <v>4</v>
      </c>
      <c r="Q223" s="53">
        <f t="shared" si="41"/>
        <v>3.3333333333333335</v>
      </c>
      <c r="R223" s="177">
        <f t="shared" si="42"/>
        <v>20.37037037037037</v>
      </c>
      <c r="S223" s="55" t="e">
        <f t="shared" si="43"/>
        <v>#NAME?</v>
      </c>
      <c r="T223" s="52" t="s">
        <v>216</v>
      </c>
      <c r="U223" s="57">
        <v>41948</v>
      </c>
      <c r="V223" s="57" t="s">
        <v>217</v>
      </c>
      <c r="W223" s="58" t="e">
        <f>VLOOKUP(H223,'Tehdit ve Açıklık'!#REF!,4,0)</f>
        <v>#REF!</v>
      </c>
      <c r="X223" s="59" t="s">
        <v>300</v>
      </c>
      <c r="Y223" s="60" t="s">
        <v>291</v>
      </c>
      <c r="AH223" s="61"/>
      <c r="AI223" s="54"/>
      <c r="AJ223" s="54"/>
      <c r="AK223" s="54"/>
      <c r="AL223" s="63"/>
    </row>
    <row r="224" spans="1:38" s="62" customFormat="1" ht="24.95" customHeight="1" x14ac:dyDescent="0.2">
      <c r="A224" s="519"/>
      <c r="B224" s="50">
        <v>1</v>
      </c>
      <c r="C224" s="50">
        <v>5</v>
      </c>
      <c r="D224" s="50">
        <v>5</v>
      </c>
      <c r="E224" s="51">
        <f t="shared" si="44"/>
        <v>3.6666666666666665</v>
      </c>
      <c r="F224" s="176" t="s">
        <v>585</v>
      </c>
      <c r="G224" s="53" t="e">
        <f>VLOOKUP(H224,'Tehdit ve Açıklık'!#REF!,2,0)</f>
        <v>#REF!</v>
      </c>
      <c r="H224" s="54" t="s">
        <v>131</v>
      </c>
      <c r="I224" s="55" t="e">
        <f>VLOOKUP(H224,'Tehdit ve Açıklık'!#REF!,3,0)</f>
        <v>#REF!</v>
      </c>
      <c r="J224" s="52">
        <v>1</v>
      </c>
      <c r="K224" s="52">
        <v>1</v>
      </c>
      <c r="L224" s="52">
        <v>3</v>
      </c>
      <c r="M224" s="51">
        <f t="shared" si="40"/>
        <v>1.6666666666666667</v>
      </c>
      <c r="N224" s="52">
        <v>3</v>
      </c>
      <c r="O224" s="52">
        <v>3</v>
      </c>
      <c r="P224" s="52">
        <v>4</v>
      </c>
      <c r="Q224" s="53">
        <f t="shared" si="41"/>
        <v>3.3333333333333335</v>
      </c>
      <c r="R224" s="177">
        <f t="shared" si="42"/>
        <v>20.37037037037037</v>
      </c>
      <c r="S224" s="55" t="e">
        <f t="shared" si="43"/>
        <v>#NAME?</v>
      </c>
      <c r="T224" s="52" t="s">
        <v>216</v>
      </c>
      <c r="U224" s="57">
        <v>41948</v>
      </c>
      <c r="V224" s="57" t="s">
        <v>217</v>
      </c>
      <c r="W224" s="58" t="e">
        <f>VLOOKUP(H224,'Tehdit ve Açıklık'!#REF!,4,0)</f>
        <v>#REF!</v>
      </c>
      <c r="X224" s="59" t="s">
        <v>302</v>
      </c>
      <c r="Y224" s="60" t="s">
        <v>291</v>
      </c>
      <c r="AH224" s="61"/>
      <c r="AI224" s="54"/>
      <c r="AJ224" s="54"/>
      <c r="AK224" s="54"/>
      <c r="AL224" s="63"/>
    </row>
    <row r="225" spans="1:38" s="62" customFormat="1" ht="24.95" customHeight="1" x14ac:dyDescent="0.2">
      <c r="A225" s="519"/>
      <c r="B225" s="50">
        <v>1</v>
      </c>
      <c r="C225" s="50">
        <v>5</v>
      </c>
      <c r="D225" s="50">
        <v>5</v>
      </c>
      <c r="E225" s="51">
        <f t="shared" si="44"/>
        <v>3.6666666666666665</v>
      </c>
      <c r="F225" s="176" t="s">
        <v>409</v>
      </c>
      <c r="G225" s="53" t="e">
        <f>VLOOKUP(H225,'Tehdit ve Açıklık'!#REF!,2,0)</f>
        <v>#REF!</v>
      </c>
      <c r="H225" s="54" t="s">
        <v>136</v>
      </c>
      <c r="I225" s="55" t="e">
        <f>VLOOKUP(H225,'Tehdit ve Açıklık'!#REF!,3,0)</f>
        <v>#REF!</v>
      </c>
      <c r="J225" s="52">
        <v>1</v>
      </c>
      <c r="K225" s="52">
        <v>1</v>
      </c>
      <c r="L225" s="52">
        <v>3</v>
      </c>
      <c r="M225" s="51">
        <f t="shared" si="40"/>
        <v>1.6666666666666667</v>
      </c>
      <c r="N225" s="52">
        <v>3</v>
      </c>
      <c r="O225" s="52">
        <v>3</v>
      </c>
      <c r="P225" s="52">
        <v>4</v>
      </c>
      <c r="Q225" s="53">
        <f t="shared" si="41"/>
        <v>3.3333333333333335</v>
      </c>
      <c r="R225" s="177">
        <f t="shared" si="42"/>
        <v>20.37037037037037</v>
      </c>
      <c r="S225" s="55" t="e">
        <f t="shared" si="43"/>
        <v>#NAME?</v>
      </c>
      <c r="T225" s="52" t="s">
        <v>216</v>
      </c>
      <c r="U225" s="57">
        <v>41948</v>
      </c>
      <c r="V225" s="57" t="s">
        <v>217</v>
      </c>
      <c r="W225" s="58" t="e">
        <f>VLOOKUP(H225,'Tehdit ve Açıklık'!#REF!,4,0)</f>
        <v>#REF!</v>
      </c>
      <c r="X225" s="59" t="s">
        <v>304</v>
      </c>
      <c r="Y225" s="60" t="s">
        <v>291</v>
      </c>
      <c r="AH225" s="61"/>
      <c r="AI225" s="54"/>
      <c r="AJ225" s="54"/>
      <c r="AK225" s="54"/>
      <c r="AL225" s="63"/>
    </row>
    <row r="226" spans="1:38" s="62" customFormat="1" ht="24.95" customHeight="1" x14ac:dyDescent="0.2">
      <c r="A226" s="519"/>
      <c r="B226" s="50">
        <v>1</v>
      </c>
      <c r="C226" s="50">
        <v>5</v>
      </c>
      <c r="D226" s="50">
        <v>5</v>
      </c>
      <c r="E226" s="51">
        <f t="shared" si="44"/>
        <v>3.6666666666666665</v>
      </c>
      <c r="F226" s="176" t="s">
        <v>410</v>
      </c>
      <c r="G226" s="53" t="e">
        <f>VLOOKUP(H226,'Tehdit ve Açıklık'!#REF!,2,0)</f>
        <v>#REF!</v>
      </c>
      <c r="H226" s="54" t="s">
        <v>138</v>
      </c>
      <c r="I226" s="55" t="e">
        <f>VLOOKUP(H226,'Tehdit ve Açıklık'!#REF!,3,0)</f>
        <v>#REF!</v>
      </c>
      <c r="J226" s="52">
        <v>1</v>
      </c>
      <c r="K226" s="52">
        <v>1</v>
      </c>
      <c r="L226" s="52">
        <v>3</v>
      </c>
      <c r="M226" s="51">
        <f t="shared" si="40"/>
        <v>1.6666666666666667</v>
      </c>
      <c r="N226" s="52">
        <v>3</v>
      </c>
      <c r="O226" s="52">
        <v>3</v>
      </c>
      <c r="P226" s="52">
        <v>4</v>
      </c>
      <c r="Q226" s="53">
        <f t="shared" si="41"/>
        <v>3.3333333333333335</v>
      </c>
      <c r="R226" s="177">
        <f t="shared" si="42"/>
        <v>20.37037037037037</v>
      </c>
      <c r="S226" s="55" t="e">
        <f t="shared" si="43"/>
        <v>#NAME?</v>
      </c>
      <c r="T226" s="52" t="s">
        <v>216</v>
      </c>
      <c r="U226" s="57">
        <v>41948</v>
      </c>
      <c r="V226" s="57" t="s">
        <v>217</v>
      </c>
      <c r="W226" s="58" t="e">
        <f>VLOOKUP(H226,'Tehdit ve Açıklık'!#REF!,4,0)</f>
        <v>#REF!</v>
      </c>
      <c r="X226" s="59" t="s">
        <v>306</v>
      </c>
      <c r="Y226" s="60" t="s">
        <v>291</v>
      </c>
      <c r="AH226" s="61"/>
      <c r="AI226" s="54"/>
      <c r="AJ226" s="54"/>
      <c r="AK226" s="54"/>
      <c r="AL226" s="63"/>
    </row>
    <row r="227" spans="1:38" s="62" customFormat="1" ht="24.95" customHeight="1" x14ac:dyDescent="0.2">
      <c r="A227" s="519"/>
      <c r="B227" s="50">
        <v>1</v>
      </c>
      <c r="C227" s="50">
        <v>5</v>
      </c>
      <c r="D227" s="50">
        <v>5</v>
      </c>
      <c r="E227" s="51">
        <f t="shared" si="44"/>
        <v>3.6666666666666665</v>
      </c>
      <c r="F227" s="176" t="s">
        <v>411</v>
      </c>
      <c r="G227" s="53" t="e">
        <f>VLOOKUP(H227,'Tehdit ve Açıklık'!#REF!,2,0)</f>
        <v>#REF!</v>
      </c>
      <c r="H227" s="54" t="s">
        <v>107</v>
      </c>
      <c r="I227" s="55" t="e">
        <f>VLOOKUP(H227,'Tehdit ve Açıklık'!#REF!,3,0)</f>
        <v>#REF!</v>
      </c>
      <c r="J227" s="52">
        <v>1</v>
      </c>
      <c r="K227" s="52">
        <v>1</v>
      </c>
      <c r="L227" s="52">
        <v>3</v>
      </c>
      <c r="M227" s="51">
        <f t="shared" si="40"/>
        <v>1.6666666666666667</v>
      </c>
      <c r="N227" s="52">
        <v>3</v>
      </c>
      <c r="O227" s="52">
        <v>3</v>
      </c>
      <c r="P227" s="52">
        <v>4</v>
      </c>
      <c r="Q227" s="53">
        <f t="shared" si="41"/>
        <v>3.3333333333333335</v>
      </c>
      <c r="R227" s="177">
        <f t="shared" si="42"/>
        <v>20.37037037037037</v>
      </c>
      <c r="S227" s="55" t="e">
        <f t="shared" si="43"/>
        <v>#NAME?</v>
      </c>
      <c r="T227" s="52" t="s">
        <v>216</v>
      </c>
      <c r="U227" s="57">
        <v>41948</v>
      </c>
      <c r="V227" s="57" t="s">
        <v>217</v>
      </c>
      <c r="W227" s="58" t="e">
        <f>VLOOKUP(H227,'Tehdit ve Açıklık'!#REF!,4,0)</f>
        <v>#REF!</v>
      </c>
      <c r="X227" s="59" t="s">
        <v>308</v>
      </c>
      <c r="Y227" s="60" t="s">
        <v>291</v>
      </c>
      <c r="AH227" s="61"/>
      <c r="AI227" s="54"/>
      <c r="AJ227" s="54"/>
      <c r="AK227" s="54"/>
      <c r="AL227" s="63"/>
    </row>
    <row r="228" spans="1:38" s="62" customFormat="1" ht="24.95" customHeight="1" x14ac:dyDescent="0.2">
      <c r="A228" s="519"/>
      <c r="B228" s="50">
        <v>1</v>
      </c>
      <c r="C228" s="50">
        <v>5</v>
      </c>
      <c r="D228" s="50">
        <v>5</v>
      </c>
      <c r="E228" s="51">
        <f t="shared" si="44"/>
        <v>3.6666666666666665</v>
      </c>
      <c r="F228" s="176" t="s">
        <v>412</v>
      </c>
      <c r="G228" s="53" t="e">
        <f>VLOOKUP(H228,'Tehdit ve Açıklık'!#REF!,2,0)</f>
        <v>#REF!</v>
      </c>
      <c r="H228" s="54" t="s">
        <v>140</v>
      </c>
      <c r="I228" s="55" t="e">
        <f>VLOOKUP(H228,'Tehdit ve Açıklık'!#REF!,3,0)</f>
        <v>#REF!</v>
      </c>
      <c r="J228" s="52">
        <v>1</v>
      </c>
      <c r="K228" s="52">
        <v>1</v>
      </c>
      <c r="L228" s="52">
        <v>3</v>
      </c>
      <c r="M228" s="51">
        <f t="shared" si="40"/>
        <v>1.6666666666666667</v>
      </c>
      <c r="N228" s="52">
        <v>3</v>
      </c>
      <c r="O228" s="52">
        <v>3</v>
      </c>
      <c r="P228" s="52">
        <v>4</v>
      </c>
      <c r="Q228" s="53">
        <f t="shared" si="41"/>
        <v>3.3333333333333335</v>
      </c>
      <c r="R228" s="177">
        <f t="shared" si="42"/>
        <v>20.37037037037037</v>
      </c>
      <c r="S228" s="55" t="e">
        <f t="shared" si="43"/>
        <v>#NAME?</v>
      </c>
      <c r="T228" s="52" t="s">
        <v>216</v>
      </c>
      <c r="U228" s="57">
        <v>41948</v>
      </c>
      <c r="V228" s="57" t="s">
        <v>217</v>
      </c>
      <c r="W228" s="58" t="e">
        <f>VLOOKUP(H228,'Tehdit ve Açıklık'!#REF!,4,0)</f>
        <v>#REF!</v>
      </c>
      <c r="X228" s="59" t="s">
        <v>300</v>
      </c>
      <c r="Y228" s="60" t="s">
        <v>291</v>
      </c>
      <c r="AH228" s="61"/>
      <c r="AI228" s="54"/>
      <c r="AJ228" s="54"/>
      <c r="AK228" s="54"/>
      <c r="AL228" s="63"/>
    </row>
    <row r="229" spans="1:38" s="62" customFormat="1" ht="24.95" customHeight="1" x14ac:dyDescent="0.2">
      <c r="A229" s="519"/>
      <c r="B229" s="50">
        <v>1</v>
      </c>
      <c r="C229" s="50">
        <v>5</v>
      </c>
      <c r="D229" s="50">
        <v>5</v>
      </c>
      <c r="E229" s="51">
        <f t="shared" si="44"/>
        <v>3.6666666666666665</v>
      </c>
      <c r="F229" s="176" t="s">
        <v>586</v>
      </c>
      <c r="G229" s="53" t="e">
        <f>VLOOKUP(H229,'Tehdit ve Açıklık'!#REF!,2,0)</f>
        <v>#REF!</v>
      </c>
      <c r="H229" s="54" t="s">
        <v>139</v>
      </c>
      <c r="I229" s="55" t="e">
        <f>VLOOKUP(H229,'Tehdit ve Açıklık'!#REF!,3,0)</f>
        <v>#REF!</v>
      </c>
      <c r="J229" s="52">
        <v>1</v>
      </c>
      <c r="K229" s="52">
        <v>1</v>
      </c>
      <c r="L229" s="52">
        <v>3</v>
      </c>
      <c r="M229" s="51">
        <f t="shared" si="40"/>
        <v>1.6666666666666667</v>
      </c>
      <c r="N229" s="52">
        <v>3</v>
      </c>
      <c r="O229" s="52">
        <v>3</v>
      </c>
      <c r="P229" s="52">
        <v>4</v>
      </c>
      <c r="Q229" s="53">
        <f t="shared" si="41"/>
        <v>3.3333333333333335</v>
      </c>
      <c r="R229" s="177">
        <f t="shared" si="42"/>
        <v>20.37037037037037</v>
      </c>
      <c r="S229" s="55" t="e">
        <f t="shared" si="43"/>
        <v>#NAME?</v>
      </c>
      <c r="T229" s="52" t="s">
        <v>216</v>
      </c>
      <c r="U229" s="57">
        <v>41948</v>
      </c>
      <c r="V229" s="57" t="s">
        <v>217</v>
      </c>
      <c r="W229" s="58" t="e">
        <f>VLOOKUP(H229,'Tehdit ve Açıklık'!#REF!,4,0)</f>
        <v>#REF!</v>
      </c>
      <c r="X229" s="59" t="s">
        <v>311</v>
      </c>
      <c r="Y229" s="60" t="s">
        <v>291</v>
      </c>
      <c r="AH229" s="61"/>
      <c r="AI229" s="54"/>
      <c r="AJ229" s="54"/>
      <c r="AK229" s="54"/>
      <c r="AL229" s="63"/>
    </row>
    <row r="230" spans="1:38" s="62" customFormat="1" ht="24.95" customHeight="1" x14ac:dyDescent="0.2">
      <c r="A230" s="519"/>
      <c r="B230" s="50">
        <v>1</v>
      </c>
      <c r="C230" s="50">
        <v>5</v>
      </c>
      <c r="D230" s="50">
        <v>5</v>
      </c>
      <c r="E230" s="51">
        <f t="shared" si="44"/>
        <v>3.6666666666666665</v>
      </c>
      <c r="F230" s="176" t="s">
        <v>587</v>
      </c>
      <c r="G230" s="53" t="e">
        <f>VLOOKUP(H230,'Tehdit ve Açıklık'!#REF!,2,0)</f>
        <v>#REF!</v>
      </c>
      <c r="H230" s="54" t="s">
        <v>149</v>
      </c>
      <c r="I230" s="55" t="e">
        <f>VLOOKUP(H230,'Tehdit ve Açıklık'!#REF!,3,0)</f>
        <v>#REF!</v>
      </c>
      <c r="J230" s="52">
        <v>1</v>
      </c>
      <c r="K230" s="52">
        <v>1</v>
      </c>
      <c r="L230" s="52">
        <v>3</v>
      </c>
      <c r="M230" s="51">
        <f t="shared" si="40"/>
        <v>1.6666666666666667</v>
      </c>
      <c r="N230" s="52">
        <v>3</v>
      </c>
      <c r="O230" s="52">
        <v>3</v>
      </c>
      <c r="P230" s="52">
        <v>4</v>
      </c>
      <c r="Q230" s="53">
        <f t="shared" si="41"/>
        <v>3.3333333333333335</v>
      </c>
      <c r="R230" s="177">
        <f t="shared" si="42"/>
        <v>20.37037037037037</v>
      </c>
      <c r="S230" s="55" t="e">
        <f t="shared" si="43"/>
        <v>#NAME?</v>
      </c>
      <c r="T230" s="52" t="s">
        <v>216</v>
      </c>
      <c r="U230" s="57">
        <v>41948</v>
      </c>
      <c r="V230" s="57" t="s">
        <v>217</v>
      </c>
      <c r="W230" s="58" t="e">
        <f>VLOOKUP(H230,'Tehdit ve Açıklık'!#REF!,4,0)</f>
        <v>#REF!</v>
      </c>
      <c r="X230" s="59" t="s">
        <v>313</v>
      </c>
      <c r="Y230" s="60" t="s">
        <v>291</v>
      </c>
      <c r="AH230" s="61"/>
      <c r="AI230" s="54"/>
      <c r="AJ230" s="54"/>
      <c r="AK230" s="54"/>
      <c r="AL230" s="63"/>
    </row>
    <row r="231" spans="1:38" s="62" customFormat="1" ht="24.95" customHeight="1" x14ac:dyDescent="0.2">
      <c r="A231" s="519"/>
      <c r="B231" s="50">
        <v>1</v>
      </c>
      <c r="C231" s="50">
        <v>5</v>
      </c>
      <c r="D231" s="50">
        <v>5</v>
      </c>
      <c r="E231" s="51">
        <f t="shared" si="44"/>
        <v>3.6666666666666665</v>
      </c>
      <c r="F231" s="176" t="s">
        <v>588</v>
      </c>
      <c r="G231" s="53" t="e">
        <f>VLOOKUP(H231,'Tehdit ve Açıklık'!#REF!,2,0)</f>
        <v>#REF!</v>
      </c>
      <c r="H231" s="54" t="s">
        <v>150</v>
      </c>
      <c r="I231" s="55" t="e">
        <f>VLOOKUP(H231,'Tehdit ve Açıklık'!#REF!,3,0)</f>
        <v>#REF!</v>
      </c>
      <c r="J231" s="52">
        <v>1</v>
      </c>
      <c r="K231" s="52">
        <v>1</v>
      </c>
      <c r="L231" s="52">
        <v>3</v>
      </c>
      <c r="M231" s="51">
        <f t="shared" si="40"/>
        <v>1.6666666666666667</v>
      </c>
      <c r="N231" s="52">
        <v>3</v>
      </c>
      <c r="O231" s="52">
        <v>3</v>
      </c>
      <c r="P231" s="52">
        <v>4</v>
      </c>
      <c r="Q231" s="53">
        <f t="shared" si="41"/>
        <v>3.3333333333333335</v>
      </c>
      <c r="R231" s="177">
        <f t="shared" si="42"/>
        <v>20.37037037037037</v>
      </c>
      <c r="S231" s="55" t="e">
        <f t="shared" si="43"/>
        <v>#NAME?</v>
      </c>
      <c r="T231" s="52" t="s">
        <v>216</v>
      </c>
      <c r="U231" s="57">
        <v>41948</v>
      </c>
      <c r="V231" s="57" t="s">
        <v>217</v>
      </c>
      <c r="W231" s="58" t="e">
        <f>VLOOKUP(H231,'Tehdit ve Açıklık'!#REF!,4,0)</f>
        <v>#REF!</v>
      </c>
      <c r="X231" s="59" t="s">
        <v>315</v>
      </c>
      <c r="Y231" s="60" t="s">
        <v>291</v>
      </c>
      <c r="AH231" s="61"/>
      <c r="AI231" s="54"/>
      <c r="AJ231" s="54"/>
      <c r="AK231" s="54"/>
      <c r="AL231" s="63"/>
    </row>
    <row r="232" spans="1:38" s="62" customFormat="1" ht="24.95" customHeight="1" x14ac:dyDescent="0.2">
      <c r="A232" s="519"/>
      <c r="B232" s="50">
        <v>1</v>
      </c>
      <c r="C232" s="50">
        <v>5</v>
      </c>
      <c r="D232" s="50">
        <v>5</v>
      </c>
      <c r="E232" s="51">
        <f t="shared" si="44"/>
        <v>3.6666666666666665</v>
      </c>
      <c r="F232" s="176" t="s">
        <v>589</v>
      </c>
      <c r="G232" s="53" t="e">
        <f>VLOOKUP(H232,'Tehdit ve Açıklık'!#REF!,2,0)</f>
        <v>#REF!</v>
      </c>
      <c r="H232" s="54" t="s">
        <v>155</v>
      </c>
      <c r="I232" s="55" t="e">
        <f>VLOOKUP(H232,'Tehdit ve Açıklık'!#REF!,3,0)</f>
        <v>#REF!</v>
      </c>
      <c r="J232" s="52">
        <v>1</v>
      </c>
      <c r="K232" s="52">
        <v>1</v>
      </c>
      <c r="L232" s="52">
        <v>3</v>
      </c>
      <c r="M232" s="51">
        <f t="shared" si="40"/>
        <v>1.6666666666666667</v>
      </c>
      <c r="N232" s="52">
        <v>3</v>
      </c>
      <c r="O232" s="52">
        <v>3</v>
      </c>
      <c r="P232" s="52">
        <v>4</v>
      </c>
      <c r="Q232" s="53">
        <f t="shared" si="41"/>
        <v>3.3333333333333335</v>
      </c>
      <c r="R232" s="177">
        <f t="shared" si="42"/>
        <v>20.37037037037037</v>
      </c>
      <c r="S232" s="55" t="e">
        <f t="shared" si="43"/>
        <v>#NAME?</v>
      </c>
      <c r="T232" s="52" t="s">
        <v>216</v>
      </c>
      <c r="U232" s="57">
        <v>41948</v>
      </c>
      <c r="V232" s="57" t="s">
        <v>217</v>
      </c>
      <c r="W232" s="58" t="e">
        <f>VLOOKUP(H232,'Tehdit ve Açıklık'!#REF!,4,0)</f>
        <v>#REF!</v>
      </c>
      <c r="X232" s="59" t="s">
        <v>300</v>
      </c>
      <c r="Y232" s="60" t="s">
        <v>291</v>
      </c>
      <c r="Z232" s="68"/>
      <c r="AA232" s="68"/>
      <c r="AB232" s="68"/>
      <c r="AC232" s="68"/>
      <c r="AD232" s="68"/>
      <c r="AE232" s="68"/>
      <c r="AF232" s="68"/>
      <c r="AG232" s="68"/>
      <c r="AH232" s="61"/>
      <c r="AI232" s="54"/>
      <c r="AJ232" s="54"/>
      <c r="AK232" s="54"/>
      <c r="AL232" s="63"/>
    </row>
    <row r="233" spans="1:38" s="62" customFormat="1" ht="24.95" customHeight="1" x14ac:dyDescent="0.2">
      <c r="A233" s="527" t="s">
        <v>641</v>
      </c>
      <c r="B233" s="182">
        <v>4</v>
      </c>
      <c r="C233" s="182">
        <v>5</v>
      </c>
      <c r="D233" s="182">
        <v>5</v>
      </c>
      <c r="E233" s="183">
        <f>AVERAGE(B233:D233)</f>
        <v>4.666666666666667</v>
      </c>
      <c r="F233" s="184" t="s">
        <v>590</v>
      </c>
      <c r="G233" s="185" t="e">
        <f>VLOOKUP(H233,'Tehdit ve Açıklık'!#REF!,2,0)</f>
        <v>#REF!</v>
      </c>
      <c r="H233" s="186" t="s">
        <v>118</v>
      </c>
      <c r="I233" s="187" t="e">
        <f>VLOOKUP(H233,'Tehdit ve Açıklık'!#REF!,3,0)</f>
        <v>#REF!</v>
      </c>
      <c r="J233" s="188">
        <v>1</v>
      </c>
      <c r="K233" s="188">
        <v>1</v>
      </c>
      <c r="L233" s="188">
        <v>3</v>
      </c>
      <c r="M233" s="183">
        <f>AVERAGE(J233:L233)</f>
        <v>1.6666666666666667</v>
      </c>
      <c r="N233" s="188">
        <v>3</v>
      </c>
      <c r="O233" s="188">
        <v>3</v>
      </c>
      <c r="P233" s="188">
        <v>4</v>
      </c>
      <c r="Q233" s="185">
        <f>AVERAGE(N233:P233)</f>
        <v>3.3333333333333335</v>
      </c>
      <c r="R233" s="189">
        <f t="shared" si="42"/>
        <v>25.925925925925931</v>
      </c>
      <c r="S233" s="187" t="e">
        <f>IF(R233&lt;riskd1,risk1,IF(R233&lt;riskd2,risk2,IF(R233&lt;riskd3,risk3,IF(R233&lt;riskd4,""))))</f>
        <v>#NAME?</v>
      </c>
      <c r="T233" s="188" t="s">
        <v>216</v>
      </c>
      <c r="U233" s="190">
        <v>41948</v>
      </c>
      <c r="V233" s="190" t="s">
        <v>217</v>
      </c>
      <c r="W233" s="191" t="e">
        <f>VLOOKUP(H233,'Tehdit ve Açıklık'!#REF!,4,0)</f>
        <v>#REF!</v>
      </c>
      <c r="X233" s="197" t="s">
        <v>652</v>
      </c>
      <c r="Y233" s="193" t="s">
        <v>291</v>
      </c>
      <c r="Z233" s="194"/>
      <c r="AA233" s="194"/>
      <c r="AB233" s="194"/>
      <c r="AC233" s="194"/>
      <c r="AD233" s="194"/>
      <c r="AE233" s="194"/>
      <c r="AF233" s="194"/>
      <c r="AG233" s="194"/>
      <c r="AH233" s="192"/>
      <c r="AI233" s="186"/>
      <c r="AJ233" s="186"/>
      <c r="AK233" s="186"/>
      <c r="AL233" s="195"/>
    </row>
    <row r="234" spans="1:38" s="62" customFormat="1" ht="24.95" customHeight="1" x14ac:dyDescent="0.2">
      <c r="A234" s="527"/>
      <c r="B234" s="182">
        <v>4</v>
      </c>
      <c r="C234" s="182">
        <v>5</v>
      </c>
      <c r="D234" s="182">
        <v>5</v>
      </c>
      <c r="E234" s="183">
        <f t="shared" ref="E234:E273" si="45">AVERAGE(B234:D234)</f>
        <v>4.666666666666667</v>
      </c>
      <c r="F234" s="184" t="s">
        <v>591</v>
      </c>
      <c r="G234" s="185" t="e">
        <f>VLOOKUP(H234,'Tehdit ve Açıklık'!#REF!,2,0)</f>
        <v>#REF!</v>
      </c>
      <c r="H234" s="186" t="s">
        <v>123</v>
      </c>
      <c r="I234" s="187" t="e">
        <f>VLOOKUP(H234,'Tehdit ve Açıklık'!#REF!,3,0)</f>
        <v>#REF!</v>
      </c>
      <c r="J234" s="188">
        <v>1</v>
      </c>
      <c r="K234" s="188">
        <v>1</v>
      </c>
      <c r="L234" s="188">
        <v>3</v>
      </c>
      <c r="M234" s="183">
        <f>AVERAGE(J234:L234)</f>
        <v>1.6666666666666667</v>
      </c>
      <c r="N234" s="188">
        <v>3</v>
      </c>
      <c r="O234" s="188">
        <v>3</v>
      </c>
      <c r="P234" s="188">
        <v>4</v>
      </c>
      <c r="Q234" s="185">
        <f>AVERAGE(N234:P234)</f>
        <v>3.3333333333333335</v>
      </c>
      <c r="R234" s="189">
        <f t="shared" si="42"/>
        <v>25.925925925925931</v>
      </c>
      <c r="S234" s="187" t="e">
        <f>IF(R234&lt;riskd1,risk1,IF(R234&lt;riskd2,risk2,IF(R234&lt;riskd3,risk3,IF(R234&lt;riskd4,""))))</f>
        <v>#NAME?</v>
      </c>
      <c r="T234" s="188" t="s">
        <v>216</v>
      </c>
      <c r="U234" s="190">
        <v>41948</v>
      </c>
      <c r="V234" s="190" t="s">
        <v>217</v>
      </c>
      <c r="W234" s="191" t="e">
        <f>VLOOKUP(H234,'Tehdit ve Açıklık'!#REF!,4,0)</f>
        <v>#REF!</v>
      </c>
      <c r="X234" s="197" t="s">
        <v>293</v>
      </c>
      <c r="Y234" s="193" t="s">
        <v>291</v>
      </c>
      <c r="Z234" s="196"/>
      <c r="AA234" s="196"/>
      <c r="AB234" s="196"/>
      <c r="AC234" s="196"/>
      <c r="AD234" s="196"/>
      <c r="AE234" s="196"/>
      <c r="AF234" s="196"/>
      <c r="AG234" s="196"/>
      <c r="AH234" s="192"/>
      <c r="AI234" s="186"/>
      <c r="AJ234" s="186"/>
      <c r="AK234" s="186"/>
      <c r="AL234" s="195"/>
    </row>
    <row r="235" spans="1:38" s="62" customFormat="1" ht="24.95" customHeight="1" x14ac:dyDescent="0.2">
      <c r="A235" s="527"/>
      <c r="B235" s="182">
        <v>4</v>
      </c>
      <c r="C235" s="182">
        <v>5</v>
      </c>
      <c r="D235" s="182">
        <v>5</v>
      </c>
      <c r="E235" s="183">
        <f t="shared" si="45"/>
        <v>4.666666666666667</v>
      </c>
      <c r="F235" s="184" t="s">
        <v>592</v>
      </c>
      <c r="G235" s="185" t="e">
        <f>VLOOKUP(H235,'Tehdit ve Açıklık'!#REF!,2,0)</f>
        <v>#REF!</v>
      </c>
      <c r="H235" s="186" t="s">
        <v>126</v>
      </c>
      <c r="I235" s="187" t="e">
        <f>VLOOKUP(H235,'Tehdit ve Açıklık'!#REF!,3,0)</f>
        <v>#REF!</v>
      </c>
      <c r="J235" s="188">
        <v>1</v>
      </c>
      <c r="K235" s="188">
        <v>1</v>
      </c>
      <c r="L235" s="188">
        <v>3</v>
      </c>
      <c r="M235" s="183">
        <f>AVERAGE(J235:L235)</f>
        <v>1.6666666666666667</v>
      </c>
      <c r="N235" s="188">
        <v>3</v>
      </c>
      <c r="O235" s="188">
        <v>3</v>
      </c>
      <c r="P235" s="188">
        <v>4</v>
      </c>
      <c r="Q235" s="185">
        <f>AVERAGE(N235:P235)</f>
        <v>3.3333333333333335</v>
      </c>
      <c r="R235" s="189">
        <f t="shared" si="42"/>
        <v>25.925925925925931</v>
      </c>
      <c r="S235" s="187" t="e">
        <f>IF(R235&lt;riskd1,risk1,IF(R235&lt;riskd2,risk2,IF(R235&lt;riskd3,risk3,IF(R235&lt;riskd4,""))))</f>
        <v>#NAME?</v>
      </c>
      <c r="T235" s="188" t="s">
        <v>216</v>
      </c>
      <c r="U235" s="190">
        <v>41948</v>
      </c>
      <c r="V235" s="190" t="s">
        <v>217</v>
      </c>
      <c r="W235" s="191" t="e">
        <f>VLOOKUP(H235,'Tehdit ve Açıklık'!#REF!,4,0)</f>
        <v>#REF!</v>
      </c>
      <c r="X235" s="197" t="s">
        <v>295</v>
      </c>
      <c r="Y235" s="193" t="s">
        <v>291</v>
      </c>
      <c r="Z235" s="196"/>
      <c r="AA235" s="196"/>
      <c r="AB235" s="196"/>
      <c r="AC235" s="196"/>
      <c r="AD235" s="196"/>
      <c r="AE235" s="196"/>
      <c r="AF235" s="196"/>
      <c r="AG235" s="196"/>
      <c r="AH235" s="192"/>
      <c r="AI235" s="186"/>
      <c r="AJ235" s="186"/>
      <c r="AK235" s="186"/>
      <c r="AL235" s="195"/>
    </row>
    <row r="236" spans="1:38" s="62" customFormat="1" ht="24.95" customHeight="1" x14ac:dyDescent="0.2">
      <c r="A236" s="527"/>
      <c r="B236" s="182">
        <v>4</v>
      </c>
      <c r="C236" s="182">
        <v>5</v>
      </c>
      <c r="D236" s="182">
        <v>5</v>
      </c>
      <c r="E236" s="183">
        <f t="shared" si="45"/>
        <v>4.666666666666667</v>
      </c>
      <c r="F236" s="184" t="s">
        <v>593</v>
      </c>
      <c r="G236" s="185" t="e">
        <f>VLOOKUP(H236,'Tehdit ve Açıklık'!#REF!,2,0)</f>
        <v>#REF!</v>
      </c>
      <c r="H236" s="186" t="s">
        <v>128</v>
      </c>
      <c r="I236" s="187" t="e">
        <f>VLOOKUP(H236,'Tehdit ve Açıklık'!#REF!,3,0)</f>
        <v>#REF!</v>
      </c>
      <c r="J236" s="188">
        <v>1</v>
      </c>
      <c r="K236" s="188">
        <v>1</v>
      </c>
      <c r="L236" s="188">
        <v>3</v>
      </c>
      <c r="M236" s="183">
        <f t="shared" ref="M236:M273" si="46">AVERAGE(J236:L236)</f>
        <v>1.6666666666666667</v>
      </c>
      <c r="N236" s="188">
        <v>3</v>
      </c>
      <c r="O236" s="188">
        <v>3</v>
      </c>
      <c r="P236" s="188">
        <v>4</v>
      </c>
      <c r="Q236" s="185">
        <f t="shared" ref="Q236:Q273" si="47">AVERAGE(N236:P236)</f>
        <v>3.3333333333333335</v>
      </c>
      <c r="R236" s="189">
        <f t="shared" si="42"/>
        <v>25.925925925925931</v>
      </c>
      <c r="S236" s="187" t="e">
        <f t="shared" ref="S236:S273" si="48">IF(R236&lt;riskd1,risk1,IF(R236&lt;riskd2,risk2,IF(R236&lt;riskd3,risk3,IF(R236&lt;riskd4,""))))</f>
        <v>#NAME?</v>
      </c>
      <c r="T236" s="188" t="s">
        <v>216</v>
      </c>
      <c r="U236" s="190">
        <v>41948</v>
      </c>
      <c r="V236" s="190" t="s">
        <v>217</v>
      </c>
      <c r="W236" s="191" t="e">
        <f>VLOOKUP(H236,'Tehdit ve Açıklık'!#REF!,4,0)</f>
        <v>#REF!</v>
      </c>
      <c r="X236" s="197" t="s">
        <v>297</v>
      </c>
      <c r="Y236" s="193" t="s">
        <v>291</v>
      </c>
      <c r="Z236" s="196"/>
      <c r="AA236" s="196"/>
      <c r="AB236" s="196"/>
      <c r="AC236" s="196"/>
      <c r="AD236" s="196"/>
      <c r="AE236" s="196"/>
      <c r="AF236" s="196"/>
      <c r="AG236" s="196"/>
      <c r="AH236" s="192"/>
      <c r="AI236" s="186"/>
      <c r="AJ236" s="186"/>
      <c r="AK236" s="186"/>
      <c r="AL236" s="195"/>
    </row>
    <row r="237" spans="1:38" s="62" customFormat="1" ht="24.95" customHeight="1" x14ac:dyDescent="0.2">
      <c r="A237" s="527"/>
      <c r="B237" s="182">
        <v>4</v>
      </c>
      <c r="C237" s="182">
        <v>5</v>
      </c>
      <c r="D237" s="182">
        <v>5</v>
      </c>
      <c r="E237" s="183">
        <f t="shared" si="45"/>
        <v>4.666666666666667</v>
      </c>
      <c r="F237" s="184" t="s">
        <v>594</v>
      </c>
      <c r="G237" s="185" t="e">
        <f>VLOOKUP(H237,'Tehdit ve Açıklık'!#REF!,2,0)</f>
        <v>#REF!</v>
      </c>
      <c r="H237" s="186" t="s">
        <v>125</v>
      </c>
      <c r="I237" s="187" t="e">
        <f>VLOOKUP(H237,'Tehdit ve Açıklık'!#REF!,3,0)</f>
        <v>#REF!</v>
      </c>
      <c r="J237" s="188">
        <v>1</v>
      </c>
      <c r="K237" s="188">
        <v>1</v>
      </c>
      <c r="L237" s="188">
        <v>3</v>
      </c>
      <c r="M237" s="183">
        <f t="shared" si="46"/>
        <v>1.6666666666666667</v>
      </c>
      <c r="N237" s="188">
        <v>3</v>
      </c>
      <c r="O237" s="188">
        <v>3</v>
      </c>
      <c r="P237" s="188">
        <v>4</v>
      </c>
      <c r="Q237" s="185">
        <f t="shared" si="47"/>
        <v>3.3333333333333335</v>
      </c>
      <c r="R237" s="189">
        <f t="shared" si="42"/>
        <v>25.925925925925931</v>
      </c>
      <c r="S237" s="187" t="e">
        <f t="shared" si="48"/>
        <v>#NAME?</v>
      </c>
      <c r="T237" s="188" t="s">
        <v>216</v>
      </c>
      <c r="U237" s="190">
        <v>41948</v>
      </c>
      <c r="V237" s="190" t="s">
        <v>217</v>
      </c>
      <c r="W237" s="191" t="e">
        <f>VLOOKUP(H237,'Tehdit ve Açıklık'!#REF!,4,0)</f>
        <v>#REF!</v>
      </c>
      <c r="X237" s="197" t="s">
        <v>293</v>
      </c>
      <c r="Y237" s="193" t="s">
        <v>291</v>
      </c>
      <c r="Z237" s="196"/>
      <c r="AA237" s="196"/>
      <c r="AB237" s="196"/>
      <c r="AC237" s="196"/>
      <c r="AD237" s="196"/>
      <c r="AE237" s="196"/>
      <c r="AF237" s="196"/>
      <c r="AG237" s="196"/>
      <c r="AH237" s="192"/>
      <c r="AI237" s="186"/>
      <c r="AJ237" s="186"/>
      <c r="AK237" s="186"/>
      <c r="AL237" s="195"/>
    </row>
    <row r="238" spans="1:38" s="62" customFormat="1" ht="24.95" customHeight="1" x14ac:dyDescent="0.2">
      <c r="A238" s="527"/>
      <c r="B238" s="182">
        <v>4</v>
      </c>
      <c r="C238" s="182">
        <v>5</v>
      </c>
      <c r="D238" s="182">
        <v>5</v>
      </c>
      <c r="E238" s="183">
        <f t="shared" si="45"/>
        <v>4.666666666666667</v>
      </c>
      <c r="F238" s="184" t="s">
        <v>595</v>
      </c>
      <c r="G238" s="185" t="e">
        <f>VLOOKUP(H238,'Tehdit ve Açıklık'!#REF!,2,0)</f>
        <v>#REF!</v>
      </c>
      <c r="H238" s="186" t="s">
        <v>134</v>
      </c>
      <c r="I238" s="187" t="e">
        <f>VLOOKUP(H238,'Tehdit ve Açıklık'!#REF!,3,0)</f>
        <v>#REF!</v>
      </c>
      <c r="J238" s="188">
        <v>1</v>
      </c>
      <c r="K238" s="188">
        <v>1</v>
      </c>
      <c r="L238" s="188">
        <v>3</v>
      </c>
      <c r="M238" s="183">
        <f t="shared" si="46"/>
        <v>1.6666666666666667</v>
      </c>
      <c r="N238" s="188">
        <v>3</v>
      </c>
      <c r="O238" s="188">
        <v>3</v>
      </c>
      <c r="P238" s="188">
        <v>4</v>
      </c>
      <c r="Q238" s="185">
        <f t="shared" si="47"/>
        <v>3.3333333333333335</v>
      </c>
      <c r="R238" s="189">
        <f t="shared" si="42"/>
        <v>25.925925925925931</v>
      </c>
      <c r="S238" s="187" t="e">
        <f t="shared" si="48"/>
        <v>#NAME?</v>
      </c>
      <c r="T238" s="188" t="s">
        <v>216</v>
      </c>
      <c r="U238" s="190">
        <v>41948</v>
      </c>
      <c r="V238" s="190" t="s">
        <v>217</v>
      </c>
      <c r="W238" s="191" t="e">
        <f>VLOOKUP(H238,'Tehdit ve Açıklık'!#REF!,4,0)</f>
        <v>#REF!</v>
      </c>
      <c r="X238" s="197" t="s">
        <v>300</v>
      </c>
      <c r="Y238" s="193" t="s">
        <v>291</v>
      </c>
      <c r="Z238" s="196"/>
      <c r="AA238" s="196"/>
      <c r="AB238" s="196"/>
      <c r="AC238" s="196"/>
      <c r="AD238" s="196"/>
      <c r="AE238" s="196"/>
      <c r="AF238" s="196"/>
      <c r="AG238" s="196"/>
      <c r="AH238" s="192"/>
      <c r="AI238" s="186"/>
      <c r="AJ238" s="186"/>
      <c r="AK238" s="186"/>
      <c r="AL238" s="195"/>
    </row>
    <row r="239" spans="1:38" s="62" customFormat="1" ht="24.95" customHeight="1" x14ac:dyDescent="0.2">
      <c r="A239" s="527"/>
      <c r="B239" s="182">
        <v>4</v>
      </c>
      <c r="C239" s="182">
        <v>5</v>
      </c>
      <c r="D239" s="182">
        <v>5</v>
      </c>
      <c r="E239" s="183">
        <f t="shared" si="45"/>
        <v>4.666666666666667</v>
      </c>
      <c r="F239" s="184" t="s">
        <v>414</v>
      </c>
      <c r="G239" s="185" t="e">
        <f>VLOOKUP(H239,'Tehdit ve Açıklık'!#REF!,2,0)</f>
        <v>#REF!</v>
      </c>
      <c r="H239" s="186" t="s">
        <v>131</v>
      </c>
      <c r="I239" s="187" t="e">
        <f>VLOOKUP(H239,'Tehdit ve Açıklık'!#REF!,3,0)</f>
        <v>#REF!</v>
      </c>
      <c r="J239" s="188">
        <v>1</v>
      </c>
      <c r="K239" s="188">
        <v>1</v>
      </c>
      <c r="L239" s="188">
        <v>3</v>
      </c>
      <c r="M239" s="183">
        <f t="shared" si="46"/>
        <v>1.6666666666666667</v>
      </c>
      <c r="N239" s="188">
        <v>3</v>
      </c>
      <c r="O239" s="188">
        <v>3</v>
      </c>
      <c r="P239" s="188">
        <v>4</v>
      </c>
      <c r="Q239" s="185">
        <f t="shared" si="47"/>
        <v>3.3333333333333335</v>
      </c>
      <c r="R239" s="189">
        <f t="shared" si="42"/>
        <v>25.925925925925931</v>
      </c>
      <c r="S239" s="187" t="e">
        <f t="shared" si="48"/>
        <v>#NAME?</v>
      </c>
      <c r="T239" s="188" t="s">
        <v>216</v>
      </c>
      <c r="U239" s="190">
        <v>41948</v>
      </c>
      <c r="V239" s="190" t="s">
        <v>217</v>
      </c>
      <c r="W239" s="191" t="e">
        <f>VLOOKUP(H239,'Tehdit ve Açıklık'!#REF!,4,0)</f>
        <v>#REF!</v>
      </c>
      <c r="X239" s="197" t="s">
        <v>302</v>
      </c>
      <c r="Y239" s="193" t="s">
        <v>291</v>
      </c>
      <c r="Z239" s="196"/>
      <c r="AA239" s="196"/>
      <c r="AB239" s="196"/>
      <c r="AC239" s="196"/>
      <c r="AD239" s="196"/>
      <c r="AE239" s="196"/>
      <c r="AF239" s="196"/>
      <c r="AG239" s="196"/>
      <c r="AH239" s="192"/>
      <c r="AI239" s="186"/>
      <c r="AJ239" s="186"/>
      <c r="AK239" s="186"/>
      <c r="AL239" s="195"/>
    </row>
    <row r="240" spans="1:38" s="62" customFormat="1" ht="24.95" customHeight="1" x14ac:dyDescent="0.2">
      <c r="A240" s="527"/>
      <c r="B240" s="182">
        <v>4</v>
      </c>
      <c r="C240" s="182">
        <v>5</v>
      </c>
      <c r="D240" s="182">
        <v>5</v>
      </c>
      <c r="E240" s="183">
        <f t="shared" si="45"/>
        <v>4.666666666666667</v>
      </c>
      <c r="F240" s="184" t="s">
        <v>415</v>
      </c>
      <c r="G240" s="185" t="e">
        <f>VLOOKUP(H240,'Tehdit ve Açıklık'!#REF!,2,0)</f>
        <v>#REF!</v>
      </c>
      <c r="H240" s="186" t="s">
        <v>136</v>
      </c>
      <c r="I240" s="187" t="e">
        <f>VLOOKUP(H240,'Tehdit ve Açıklık'!#REF!,3,0)</f>
        <v>#REF!</v>
      </c>
      <c r="J240" s="188">
        <v>2</v>
      </c>
      <c r="K240" s="188">
        <v>1</v>
      </c>
      <c r="L240" s="188">
        <v>2</v>
      </c>
      <c r="M240" s="183">
        <f t="shared" si="46"/>
        <v>1.6666666666666667</v>
      </c>
      <c r="N240" s="188">
        <v>5</v>
      </c>
      <c r="O240" s="188">
        <v>5</v>
      </c>
      <c r="P240" s="188">
        <v>5</v>
      </c>
      <c r="Q240" s="185">
        <f t="shared" si="47"/>
        <v>5</v>
      </c>
      <c r="R240" s="189">
        <f t="shared" si="42"/>
        <v>38.888888888888893</v>
      </c>
      <c r="S240" s="187" t="e">
        <f t="shared" si="48"/>
        <v>#NAME?</v>
      </c>
      <c r="T240" s="188" t="s">
        <v>211</v>
      </c>
      <c r="U240" s="190">
        <v>41948</v>
      </c>
      <c r="V240" s="190" t="s">
        <v>217</v>
      </c>
      <c r="W240" s="191" t="e">
        <f>VLOOKUP(H240,'Tehdit ve Açıklık'!#REF!,4,0)</f>
        <v>#REF!</v>
      </c>
      <c r="X240" s="197" t="s">
        <v>304</v>
      </c>
      <c r="Y240" s="193" t="s">
        <v>653</v>
      </c>
      <c r="Z240" s="196"/>
      <c r="AA240" s="196"/>
      <c r="AB240" s="196"/>
      <c r="AC240" s="196"/>
      <c r="AD240" s="196"/>
      <c r="AE240" s="196"/>
      <c r="AF240" s="196"/>
      <c r="AG240" s="196"/>
      <c r="AH240" s="192"/>
      <c r="AI240" s="186" t="s">
        <v>654</v>
      </c>
      <c r="AJ240" s="186" t="s">
        <v>655</v>
      </c>
      <c r="AK240" s="209">
        <v>41640</v>
      </c>
      <c r="AL240" s="195" t="s">
        <v>656</v>
      </c>
    </row>
    <row r="241" spans="1:38" s="62" customFormat="1" ht="24.95" customHeight="1" x14ac:dyDescent="0.2">
      <c r="A241" s="527"/>
      <c r="B241" s="182">
        <v>4</v>
      </c>
      <c r="C241" s="182">
        <v>5</v>
      </c>
      <c r="D241" s="182">
        <v>5</v>
      </c>
      <c r="E241" s="183">
        <f t="shared" si="45"/>
        <v>4.666666666666667</v>
      </c>
      <c r="F241" s="184" t="s">
        <v>416</v>
      </c>
      <c r="G241" s="185" t="e">
        <f>VLOOKUP(H241,'Tehdit ve Açıklık'!#REF!,2,0)</f>
        <v>#REF!</v>
      </c>
      <c r="H241" s="186" t="s">
        <v>138</v>
      </c>
      <c r="I241" s="187" t="e">
        <f>VLOOKUP(H241,'Tehdit ve Açıklık'!#REF!,3,0)</f>
        <v>#REF!</v>
      </c>
      <c r="J241" s="188">
        <v>1</v>
      </c>
      <c r="K241" s="188">
        <v>1</v>
      </c>
      <c r="L241" s="188">
        <v>3</v>
      </c>
      <c r="M241" s="183">
        <f t="shared" si="46"/>
        <v>1.6666666666666667</v>
      </c>
      <c r="N241" s="188">
        <v>3</v>
      </c>
      <c r="O241" s="188">
        <v>3</v>
      </c>
      <c r="P241" s="188">
        <v>4</v>
      </c>
      <c r="Q241" s="185">
        <f t="shared" si="47"/>
        <v>3.3333333333333335</v>
      </c>
      <c r="R241" s="189">
        <f t="shared" si="42"/>
        <v>25.925925925925931</v>
      </c>
      <c r="S241" s="187" t="e">
        <f t="shared" si="48"/>
        <v>#NAME?</v>
      </c>
      <c r="T241" s="188" t="s">
        <v>216</v>
      </c>
      <c r="U241" s="190">
        <v>41948</v>
      </c>
      <c r="V241" s="190" t="s">
        <v>217</v>
      </c>
      <c r="W241" s="191" t="e">
        <f>VLOOKUP(H241,'Tehdit ve Açıklık'!#REF!,4,0)</f>
        <v>#REF!</v>
      </c>
      <c r="X241" s="197" t="s">
        <v>306</v>
      </c>
      <c r="Y241" s="193" t="s">
        <v>291</v>
      </c>
      <c r="Z241" s="196"/>
      <c r="AA241" s="196"/>
      <c r="AB241" s="196"/>
      <c r="AC241" s="196"/>
      <c r="AD241" s="196"/>
      <c r="AE241" s="196"/>
      <c r="AF241" s="196"/>
      <c r="AG241" s="196"/>
      <c r="AH241" s="192"/>
      <c r="AI241" s="186"/>
      <c r="AJ241" s="186"/>
      <c r="AK241" s="186"/>
      <c r="AL241" s="195"/>
    </row>
    <row r="242" spans="1:38" s="62" customFormat="1" ht="24.95" customHeight="1" x14ac:dyDescent="0.2">
      <c r="A242" s="527"/>
      <c r="B242" s="182">
        <v>4</v>
      </c>
      <c r="C242" s="182">
        <v>5</v>
      </c>
      <c r="D242" s="182">
        <v>5</v>
      </c>
      <c r="E242" s="183">
        <f t="shared" si="45"/>
        <v>4.666666666666667</v>
      </c>
      <c r="F242" s="184" t="s">
        <v>417</v>
      </c>
      <c r="G242" s="185" t="e">
        <f>VLOOKUP(H242,'Tehdit ve Açıklık'!#REF!,2,0)</f>
        <v>#REF!</v>
      </c>
      <c r="H242" s="186" t="s">
        <v>107</v>
      </c>
      <c r="I242" s="187" t="e">
        <f>VLOOKUP(H242,'Tehdit ve Açıklık'!#REF!,3,0)</f>
        <v>#REF!</v>
      </c>
      <c r="J242" s="188">
        <v>1</v>
      </c>
      <c r="K242" s="188">
        <v>1</v>
      </c>
      <c r="L242" s="188">
        <v>3</v>
      </c>
      <c r="M242" s="183">
        <f t="shared" si="46"/>
        <v>1.6666666666666667</v>
      </c>
      <c r="N242" s="188">
        <v>3</v>
      </c>
      <c r="O242" s="188">
        <v>3</v>
      </c>
      <c r="P242" s="188">
        <v>4</v>
      </c>
      <c r="Q242" s="185">
        <f t="shared" si="47"/>
        <v>3.3333333333333335</v>
      </c>
      <c r="R242" s="189">
        <f t="shared" si="42"/>
        <v>25.925925925925931</v>
      </c>
      <c r="S242" s="187" t="e">
        <f t="shared" si="48"/>
        <v>#NAME?</v>
      </c>
      <c r="T242" s="188" t="s">
        <v>216</v>
      </c>
      <c r="U242" s="190">
        <v>41948</v>
      </c>
      <c r="V242" s="190" t="s">
        <v>217</v>
      </c>
      <c r="W242" s="191" t="e">
        <f>VLOOKUP(H242,'Tehdit ve Açıklık'!#REF!,4,0)</f>
        <v>#REF!</v>
      </c>
      <c r="X242" s="197" t="s">
        <v>308</v>
      </c>
      <c r="Y242" s="193" t="s">
        <v>291</v>
      </c>
      <c r="Z242" s="196"/>
      <c r="AA242" s="196"/>
      <c r="AB242" s="196"/>
      <c r="AC242" s="196"/>
      <c r="AD242" s="196"/>
      <c r="AE242" s="196"/>
      <c r="AF242" s="196"/>
      <c r="AG242" s="196"/>
      <c r="AH242" s="192"/>
      <c r="AI242" s="186"/>
      <c r="AJ242" s="186"/>
      <c r="AK242" s="186"/>
      <c r="AL242" s="195"/>
    </row>
    <row r="243" spans="1:38" s="62" customFormat="1" ht="24.95" customHeight="1" x14ac:dyDescent="0.2">
      <c r="A243" s="527"/>
      <c r="B243" s="182">
        <v>4</v>
      </c>
      <c r="C243" s="182">
        <v>5</v>
      </c>
      <c r="D243" s="182">
        <v>5</v>
      </c>
      <c r="E243" s="183">
        <f t="shared" si="45"/>
        <v>4.666666666666667</v>
      </c>
      <c r="F243" s="184" t="s">
        <v>418</v>
      </c>
      <c r="G243" s="185" t="e">
        <f>VLOOKUP(H243,'Tehdit ve Açıklık'!#REF!,2,0)</f>
        <v>#REF!</v>
      </c>
      <c r="H243" s="186" t="s">
        <v>140</v>
      </c>
      <c r="I243" s="187" t="e">
        <f>VLOOKUP(H243,'Tehdit ve Açıklık'!#REF!,3,0)</f>
        <v>#REF!</v>
      </c>
      <c r="J243" s="188">
        <v>1</v>
      </c>
      <c r="K243" s="188">
        <v>1</v>
      </c>
      <c r="L243" s="188">
        <v>3</v>
      </c>
      <c r="M243" s="183">
        <f t="shared" si="46"/>
        <v>1.6666666666666667</v>
      </c>
      <c r="N243" s="188">
        <v>3</v>
      </c>
      <c r="O243" s="188">
        <v>3</v>
      </c>
      <c r="P243" s="188">
        <v>4</v>
      </c>
      <c r="Q243" s="185">
        <f t="shared" si="47"/>
        <v>3.3333333333333335</v>
      </c>
      <c r="R243" s="189">
        <f t="shared" si="42"/>
        <v>25.925925925925931</v>
      </c>
      <c r="S243" s="187" t="e">
        <f t="shared" si="48"/>
        <v>#NAME?</v>
      </c>
      <c r="T243" s="188" t="s">
        <v>216</v>
      </c>
      <c r="U243" s="190">
        <v>41948</v>
      </c>
      <c r="V243" s="190" t="s">
        <v>217</v>
      </c>
      <c r="W243" s="191" t="e">
        <f>VLOOKUP(H243,'Tehdit ve Açıklık'!#REF!,4,0)</f>
        <v>#REF!</v>
      </c>
      <c r="X243" s="197" t="s">
        <v>300</v>
      </c>
      <c r="Y243" s="193" t="s">
        <v>291</v>
      </c>
      <c r="Z243" s="196"/>
      <c r="AA243" s="196"/>
      <c r="AB243" s="196"/>
      <c r="AC243" s="196"/>
      <c r="AD243" s="196"/>
      <c r="AE243" s="196"/>
      <c r="AF243" s="196"/>
      <c r="AG243" s="196"/>
      <c r="AH243" s="192"/>
      <c r="AI243" s="186"/>
      <c r="AJ243" s="186"/>
      <c r="AK243" s="186"/>
      <c r="AL243" s="195"/>
    </row>
    <row r="244" spans="1:38" s="62" customFormat="1" ht="24.95" customHeight="1" x14ac:dyDescent="0.2">
      <c r="A244" s="527"/>
      <c r="B244" s="182">
        <v>4</v>
      </c>
      <c r="C244" s="182">
        <v>5</v>
      </c>
      <c r="D244" s="182">
        <v>5</v>
      </c>
      <c r="E244" s="183">
        <f t="shared" si="45"/>
        <v>4.666666666666667</v>
      </c>
      <c r="F244" s="184" t="s">
        <v>420</v>
      </c>
      <c r="G244" s="185" t="e">
        <f>VLOOKUP(H244,'Tehdit ve Açıklık'!#REF!,2,0)</f>
        <v>#REF!</v>
      </c>
      <c r="H244" s="186" t="s">
        <v>139</v>
      </c>
      <c r="I244" s="187" t="e">
        <f>VLOOKUP(H244,'Tehdit ve Açıklık'!#REF!,3,0)</f>
        <v>#REF!</v>
      </c>
      <c r="J244" s="188">
        <v>1</v>
      </c>
      <c r="K244" s="188">
        <v>1</v>
      </c>
      <c r="L244" s="188">
        <v>3</v>
      </c>
      <c r="M244" s="183">
        <f t="shared" si="46"/>
        <v>1.6666666666666667</v>
      </c>
      <c r="N244" s="188">
        <v>3</v>
      </c>
      <c r="O244" s="188">
        <v>3</v>
      </c>
      <c r="P244" s="188">
        <v>4</v>
      </c>
      <c r="Q244" s="185">
        <f t="shared" si="47"/>
        <v>3.3333333333333335</v>
      </c>
      <c r="R244" s="189">
        <f t="shared" si="42"/>
        <v>25.925925925925931</v>
      </c>
      <c r="S244" s="187" t="e">
        <f t="shared" si="48"/>
        <v>#NAME?</v>
      </c>
      <c r="T244" s="188" t="s">
        <v>216</v>
      </c>
      <c r="U244" s="190">
        <v>41948</v>
      </c>
      <c r="V244" s="190" t="s">
        <v>217</v>
      </c>
      <c r="W244" s="191" t="e">
        <f>VLOOKUP(H244,'Tehdit ve Açıklık'!#REF!,4,0)</f>
        <v>#REF!</v>
      </c>
      <c r="X244" s="197" t="s">
        <v>311</v>
      </c>
      <c r="Y244" s="193" t="s">
        <v>291</v>
      </c>
      <c r="Z244" s="196"/>
      <c r="AA244" s="196"/>
      <c r="AB244" s="196"/>
      <c r="AC244" s="196"/>
      <c r="AD244" s="196"/>
      <c r="AE244" s="196"/>
      <c r="AF244" s="196"/>
      <c r="AG244" s="196"/>
      <c r="AH244" s="192"/>
      <c r="AI244" s="186"/>
      <c r="AJ244" s="186"/>
      <c r="AK244" s="186"/>
      <c r="AL244" s="195"/>
    </row>
    <row r="245" spans="1:38" s="62" customFormat="1" ht="24.95" customHeight="1" x14ac:dyDescent="0.2">
      <c r="A245" s="527"/>
      <c r="B245" s="182">
        <v>4</v>
      </c>
      <c r="C245" s="182">
        <v>5</v>
      </c>
      <c r="D245" s="182">
        <v>5</v>
      </c>
      <c r="E245" s="183">
        <f t="shared" si="45"/>
        <v>4.666666666666667</v>
      </c>
      <c r="F245" s="184" t="s">
        <v>421</v>
      </c>
      <c r="G245" s="185" t="e">
        <f>VLOOKUP(H245,'Tehdit ve Açıklık'!#REF!,2,0)</f>
        <v>#REF!</v>
      </c>
      <c r="H245" s="186" t="s">
        <v>149</v>
      </c>
      <c r="I245" s="187" t="e">
        <f>VLOOKUP(H245,'Tehdit ve Açıklık'!#REF!,3,0)</f>
        <v>#REF!</v>
      </c>
      <c r="J245" s="188">
        <v>1</v>
      </c>
      <c r="K245" s="188">
        <v>1</v>
      </c>
      <c r="L245" s="188">
        <v>3</v>
      </c>
      <c r="M245" s="183">
        <f t="shared" si="46"/>
        <v>1.6666666666666667</v>
      </c>
      <c r="N245" s="188">
        <v>3</v>
      </c>
      <c r="O245" s="188">
        <v>3</v>
      </c>
      <c r="P245" s="188">
        <v>4</v>
      </c>
      <c r="Q245" s="185">
        <f t="shared" si="47"/>
        <v>3.3333333333333335</v>
      </c>
      <c r="R245" s="189">
        <f t="shared" si="42"/>
        <v>25.925925925925931</v>
      </c>
      <c r="S245" s="187" t="e">
        <f t="shared" si="48"/>
        <v>#NAME?</v>
      </c>
      <c r="T245" s="188" t="s">
        <v>216</v>
      </c>
      <c r="U245" s="190">
        <v>41948</v>
      </c>
      <c r="V245" s="190" t="s">
        <v>217</v>
      </c>
      <c r="W245" s="191" t="e">
        <f>VLOOKUP(H245,'Tehdit ve Açıklık'!#REF!,4,0)</f>
        <v>#REF!</v>
      </c>
      <c r="X245" s="197" t="s">
        <v>313</v>
      </c>
      <c r="Y245" s="193" t="s">
        <v>291</v>
      </c>
      <c r="Z245" s="196"/>
      <c r="AA245" s="196"/>
      <c r="AB245" s="196"/>
      <c r="AC245" s="196"/>
      <c r="AD245" s="196"/>
      <c r="AE245" s="196"/>
      <c r="AF245" s="196"/>
      <c r="AG245" s="196"/>
      <c r="AH245" s="192"/>
      <c r="AI245" s="186"/>
      <c r="AJ245" s="186"/>
      <c r="AK245" s="186"/>
      <c r="AL245" s="195"/>
    </row>
    <row r="246" spans="1:38" s="62" customFormat="1" ht="24.95" customHeight="1" x14ac:dyDescent="0.2">
      <c r="A246" s="527"/>
      <c r="B246" s="182">
        <v>4</v>
      </c>
      <c r="C246" s="182">
        <v>5</v>
      </c>
      <c r="D246" s="182">
        <v>5</v>
      </c>
      <c r="E246" s="183">
        <f t="shared" si="45"/>
        <v>4.666666666666667</v>
      </c>
      <c r="F246" s="184" t="s">
        <v>422</v>
      </c>
      <c r="G246" s="185" t="e">
        <f>VLOOKUP(H246,'Tehdit ve Açıklık'!#REF!,2,0)</f>
        <v>#REF!</v>
      </c>
      <c r="H246" s="186" t="s">
        <v>150</v>
      </c>
      <c r="I246" s="187" t="e">
        <f>VLOOKUP(H246,'Tehdit ve Açıklık'!#REF!,3,0)</f>
        <v>#REF!</v>
      </c>
      <c r="J246" s="188">
        <v>1</v>
      </c>
      <c r="K246" s="188">
        <v>1</v>
      </c>
      <c r="L246" s="188">
        <v>3</v>
      </c>
      <c r="M246" s="183">
        <f t="shared" si="46"/>
        <v>1.6666666666666667</v>
      </c>
      <c r="N246" s="188">
        <v>3</v>
      </c>
      <c r="O246" s="188">
        <v>3</v>
      </c>
      <c r="P246" s="188">
        <v>4</v>
      </c>
      <c r="Q246" s="185">
        <f t="shared" si="47"/>
        <v>3.3333333333333335</v>
      </c>
      <c r="R246" s="189">
        <f t="shared" si="42"/>
        <v>25.925925925925931</v>
      </c>
      <c r="S246" s="187" t="e">
        <f t="shared" si="48"/>
        <v>#NAME?</v>
      </c>
      <c r="T246" s="188" t="s">
        <v>216</v>
      </c>
      <c r="U246" s="190">
        <v>41948</v>
      </c>
      <c r="V246" s="190" t="s">
        <v>217</v>
      </c>
      <c r="W246" s="191" t="e">
        <f>VLOOKUP(H246,'Tehdit ve Açıklık'!#REF!,4,0)</f>
        <v>#REF!</v>
      </c>
      <c r="X246" s="197" t="s">
        <v>315</v>
      </c>
      <c r="Y246" s="193" t="s">
        <v>291</v>
      </c>
      <c r="Z246" s="196"/>
      <c r="AA246" s="196"/>
      <c r="AB246" s="196"/>
      <c r="AC246" s="196"/>
      <c r="AD246" s="196"/>
      <c r="AE246" s="196"/>
      <c r="AF246" s="196"/>
      <c r="AG246" s="196"/>
      <c r="AH246" s="192"/>
      <c r="AI246" s="186"/>
      <c r="AJ246" s="186"/>
      <c r="AK246" s="186"/>
      <c r="AL246" s="195"/>
    </row>
    <row r="247" spans="1:38" s="62" customFormat="1" ht="24.95" customHeight="1" x14ac:dyDescent="0.2">
      <c r="A247" s="527"/>
      <c r="B247" s="182">
        <v>4</v>
      </c>
      <c r="C247" s="182">
        <v>5</v>
      </c>
      <c r="D247" s="182">
        <v>5</v>
      </c>
      <c r="E247" s="183">
        <f t="shared" si="45"/>
        <v>4.666666666666667</v>
      </c>
      <c r="F247" s="184" t="s">
        <v>424</v>
      </c>
      <c r="G247" s="185" t="e">
        <f>VLOOKUP(H247,'Tehdit ve Açıklık'!#REF!,2,0)</f>
        <v>#REF!</v>
      </c>
      <c r="H247" s="186" t="s">
        <v>155</v>
      </c>
      <c r="I247" s="187" t="e">
        <f>VLOOKUP(H247,'Tehdit ve Açıklık'!#REF!,3,0)</f>
        <v>#REF!</v>
      </c>
      <c r="J247" s="188">
        <v>1</v>
      </c>
      <c r="K247" s="188">
        <v>1</v>
      </c>
      <c r="L247" s="188">
        <v>3</v>
      </c>
      <c r="M247" s="183">
        <f t="shared" si="46"/>
        <v>1.6666666666666667</v>
      </c>
      <c r="N247" s="188">
        <v>3</v>
      </c>
      <c r="O247" s="188">
        <v>3</v>
      </c>
      <c r="P247" s="188">
        <v>4</v>
      </c>
      <c r="Q247" s="185">
        <f t="shared" si="47"/>
        <v>3.3333333333333335</v>
      </c>
      <c r="R247" s="189">
        <f t="shared" si="42"/>
        <v>25.925925925925931</v>
      </c>
      <c r="S247" s="187" t="e">
        <f t="shared" si="48"/>
        <v>#NAME?</v>
      </c>
      <c r="T247" s="188" t="s">
        <v>216</v>
      </c>
      <c r="U247" s="190">
        <v>41948</v>
      </c>
      <c r="V247" s="190" t="s">
        <v>217</v>
      </c>
      <c r="W247" s="191" t="e">
        <f>VLOOKUP(H247,'Tehdit ve Açıklık'!#REF!,4,0)</f>
        <v>#REF!</v>
      </c>
      <c r="X247" s="197" t="s">
        <v>300</v>
      </c>
      <c r="Y247" s="193" t="s">
        <v>291</v>
      </c>
      <c r="Z247" s="204"/>
      <c r="AA247" s="204"/>
      <c r="AB247" s="204"/>
      <c r="AC247" s="204"/>
      <c r="AD247" s="204"/>
      <c r="AE247" s="204"/>
      <c r="AF247" s="204"/>
      <c r="AG247" s="204"/>
      <c r="AH247" s="192"/>
      <c r="AI247" s="186"/>
      <c r="AJ247" s="186"/>
      <c r="AK247" s="186"/>
      <c r="AL247" s="195"/>
    </row>
    <row r="248" spans="1:38" s="62" customFormat="1" ht="24.95" customHeight="1" x14ac:dyDescent="0.2">
      <c r="A248" s="519" t="s">
        <v>227</v>
      </c>
      <c r="B248" s="50">
        <v>3</v>
      </c>
      <c r="C248" s="50">
        <v>3</v>
      </c>
      <c r="D248" s="50">
        <v>3</v>
      </c>
      <c r="E248" s="51">
        <f t="shared" si="45"/>
        <v>3</v>
      </c>
      <c r="F248" s="176" t="s">
        <v>434</v>
      </c>
      <c r="G248" s="53" t="e">
        <f>VLOOKUP(H248,'Tehdit ve Açıklık'!#REF!,2,0)</f>
        <v>#REF!</v>
      </c>
      <c r="H248" s="54" t="s">
        <v>118</v>
      </c>
      <c r="I248" s="55" t="e">
        <f>VLOOKUP(H248,'Tehdit ve Açıklık'!#REF!,3,0)</f>
        <v>#REF!</v>
      </c>
      <c r="J248" s="52">
        <v>1</v>
      </c>
      <c r="K248" s="52">
        <v>1</v>
      </c>
      <c r="L248" s="52">
        <v>1</v>
      </c>
      <c r="M248" s="51">
        <f t="shared" si="46"/>
        <v>1</v>
      </c>
      <c r="N248" s="52">
        <v>3</v>
      </c>
      <c r="O248" s="52">
        <v>2</v>
      </c>
      <c r="P248" s="52">
        <v>2</v>
      </c>
      <c r="Q248" s="53">
        <f t="shared" si="47"/>
        <v>2.3333333333333335</v>
      </c>
      <c r="R248" s="177">
        <f t="shared" ref="R248:R273" si="49">E248*M248*Q248</f>
        <v>7</v>
      </c>
      <c r="S248" s="55" t="e">
        <f t="shared" si="48"/>
        <v>#NAME?</v>
      </c>
      <c r="T248" s="52" t="s">
        <v>216</v>
      </c>
      <c r="U248" s="57">
        <v>41948</v>
      </c>
      <c r="V248" s="57" t="s">
        <v>217</v>
      </c>
      <c r="W248" s="58" t="e">
        <f>VLOOKUP(H248,'Tehdit ve Açıklık'!#REF!,4,0)</f>
        <v>#REF!</v>
      </c>
      <c r="X248" s="61" t="s">
        <v>321</v>
      </c>
      <c r="Y248" s="60" t="s">
        <v>291</v>
      </c>
      <c r="Z248" s="69"/>
      <c r="AA248" s="69"/>
      <c r="AB248" s="69"/>
      <c r="AC248" s="69"/>
      <c r="AD248" s="69"/>
      <c r="AE248" s="69"/>
      <c r="AF248" s="69"/>
      <c r="AG248" s="69"/>
      <c r="AH248" s="61"/>
      <c r="AI248" s="54"/>
      <c r="AJ248" s="54"/>
      <c r="AK248" s="54"/>
      <c r="AL248" s="63"/>
    </row>
    <row r="249" spans="1:38" s="62" customFormat="1" ht="24.95" customHeight="1" x14ac:dyDescent="0.2">
      <c r="A249" s="519"/>
      <c r="B249" s="50">
        <v>3</v>
      </c>
      <c r="C249" s="50">
        <v>3</v>
      </c>
      <c r="D249" s="50">
        <v>3</v>
      </c>
      <c r="E249" s="51">
        <f t="shared" si="45"/>
        <v>3</v>
      </c>
      <c r="F249" s="176" t="s">
        <v>596</v>
      </c>
      <c r="G249" s="53" t="e">
        <f>VLOOKUP(H249,'Tehdit ve Açıklık'!#REF!,2,0)</f>
        <v>#REF!</v>
      </c>
      <c r="H249" s="54" t="s">
        <v>123</v>
      </c>
      <c r="I249" s="55" t="e">
        <f>VLOOKUP(H249,'Tehdit ve Açıklık'!#REF!,3,0)</f>
        <v>#REF!</v>
      </c>
      <c r="J249" s="52">
        <v>1</v>
      </c>
      <c r="K249" s="52">
        <v>1</v>
      </c>
      <c r="L249" s="52">
        <v>1</v>
      </c>
      <c r="M249" s="51">
        <f t="shared" si="46"/>
        <v>1</v>
      </c>
      <c r="N249" s="52">
        <v>3</v>
      </c>
      <c r="O249" s="52">
        <v>2</v>
      </c>
      <c r="P249" s="52">
        <v>2</v>
      </c>
      <c r="Q249" s="53">
        <f t="shared" si="47"/>
        <v>2.3333333333333335</v>
      </c>
      <c r="R249" s="177">
        <f t="shared" si="49"/>
        <v>7</v>
      </c>
      <c r="S249" s="55" t="e">
        <f t="shared" si="48"/>
        <v>#NAME?</v>
      </c>
      <c r="T249" s="52" t="s">
        <v>216</v>
      </c>
      <c r="U249" s="57">
        <v>41948</v>
      </c>
      <c r="V249" s="57" t="s">
        <v>217</v>
      </c>
      <c r="W249" s="58" t="e">
        <f>VLOOKUP(H249,'Tehdit ve Açıklık'!#REF!,4,0)</f>
        <v>#REF!</v>
      </c>
      <c r="X249" s="61" t="s">
        <v>321</v>
      </c>
      <c r="Y249" s="60" t="s">
        <v>291</v>
      </c>
      <c r="AH249" s="61"/>
      <c r="AI249" s="54"/>
      <c r="AJ249" s="54"/>
      <c r="AK249" s="54"/>
      <c r="AL249" s="63"/>
    </row>
    <row r="250" spans="1:38" s="62" customFormat="1" ht="24.95" customHeight="1" x14ac:dyDescent="0.2">
      <c r="A250" s="519"/>
      <c r="B250" s="50">
        <v>3</v>
      </c>
      <c r="C250" s="50">
        <v>3</v>
      </c>
      <c r="D250" s="50">
        <v>3</v>
      </c>
      <c r="E250" s="51">
        <f t="shared" si="45"/>
        <v>3</v>
      </c>
      <c r="F250" s="176" t="s">
        <v>597</v>
      </c>
      <c r="G250" s="53" t="e">
        <f>VLOOKUP(H250,'Tehdit ve Açıklık'!#REF!,2,0)</f>
        <v>#REF!</v>
      </c>
      <c r="H250" s="54" t="s">
        <v>136</v>
      </c>
      <c r="I250" s="55" t="e">
        <f>VLOOKUP(H250,'Tehdit ve Açıklık'!#REF!,3,0)</f>
        <v>#REF!</v>
      </c>
      <c r="J250" s="52">
        <v>1</v>
      </c>
      <c r="K250" s="52">
        <v>1</v>
      </c>
      <c r="L250" s="52">
        <v>1</v>
      </c>
      <c r="M250" s="51">
        <f t="shared" si="46"/>
        <v>1</v>
      </c>
      <c r="N250" s="52">
        <v>3</v>
      </c>
      <c r="O250" s="52">
        <v>2</v>
      </c>
      <c r="P250" s="52">
        <v>2</v>
      </c>
      <c r="Q250" s="53">
        <f t="shared" si="47"/>
        <v>2.3333333333333335</v>
      </c>
      <c r="R250" s="177">
        <f t="shared" si="49"/>
        <v>7</v>
      </c>
      <c r="S250" s="55" t="e">
        <f t="shared" si="48"/>
        <v>#NAME?</v>
      </c>
      <c r="T250" s="52" t="s">
        <v>216</v>
      </c>
      <c r="U250" s="57">
        <v>41948</v>
      </c>
      <c r="V250" s="57" t="s">
        <v>217</v>
      </c>
      <c r="W250" s="58" t="e">
        <f>VLOOKUP(H250,'Tehdit ve Açıklık'!#REF!,4,0)</f>
        <v>#REF!</v>
      </c>
      <c r="X250" s="61" t="s">
        <v>323</v>
      </c>
      <c r="Y250" s="60" t="s">
        <v>291</v>
      </c>
      <c r="AH250" s="61"/>
      <c r="AI250" s="54"/>
      <c r="AJ250" s="54"/>
      <c r="AK250" s="54"/>
      <c r="AL250" s="63"/>
    </row>
    <row r="251" spans="1:38" s="62" customFormat="1" ht="24.95" customHeight="1" x14ac:dyDescent="0.2">
      <c r="A251" s="519"/>
      <c r="B251" s="50">
        <v>3</v>
      </c>
      <c r="C251" s="50">
        <v>3</v>
      </c>
      <c r="D251" s="50">
        <v>3</v>
      </c>
      <c r="E251" s="51">
        <f t="shared" si="45"/>
        <v>3</v>
      </c>
      <c r="F251" s="176" t="s">
        <v>598</v>
      </c>
      <c r="G251" s="53" t="e">
        <f>VLOOKUP(H251,'Tehdit ve Açıklık'!#REF!,2,0)</f>
        <v>#REF!</v>
      </c>
      <c r="H251" s="54" t="s">
        <v>107</v>
      </c>
      <c r="I251" s="55" t="e">
        <f>VLOOKUP(H251,'Tehdit ve Açıklık'!#REF!,3,0)</f>
        <v>#REF!</v>
      </c>
      <c r="J251" s="52">
        <v>1</v>
      </c>
      <c r="K251" s="52">
        <v>1</v>
      </c>
      <c r="L251" s="52">
        <v>1</v>
      </c>
      <c r="M251" s="51">
        <f t="shared" si="46"/>
        <v>1</v>
      </c>
      <c r="N251" s="52">
        <v>3</v>
      </c>
      <c r="O251" s="52">
        <v>2</v>
      </c>
      <c r="P251" s="52">
        <v>2</v>
      </c>
      <c r="Q251" s="53">
        <f t="shared" si="47"/>
        <v>2.3333333333333335</v>
      </c>
      <c r="R251" s="177">
        <f t="shared" si="49"/>
        <v>7</v>
      </c>
      <c r="S251" s="55" t="e">
        <f t="shared" si="48"/>
        <v>#NAME?</v>
      </c>
      <c r="T251" s="52" t="s">
        <v>216</v>
      </c>
      <c r="U251" s="57">
        <v>41948</v>
      </c>
      <c r="V251" s="57" t="s">
        <v>217</v>
      </c>
      <c r="W251" s="58" t="e">
        <f>VLOOKUP(H251,'Tehdit ve Açıklık'!#REF!,4,0)</f>
        <v>#REF!</v>
      </c>
      <c r="X251" s="61" t="s">
        <v>364</v>
      </c>
      <c r="Y251" s="60" t="s">
        <v>291</v>
      </c>
      <c r="AH251" s="61"/>
      <c r="AI251" s="54"/>
      <c r="AJ251" s="54"/>
      <c r="AK251" s="54"/>
      <c r="AL251" s="63"/>
    </row>
    <row r="252" spans="1:38" s="62" customFormat="1" ht="24.95" customHeight="1" x14ac:dyDescent="0.2">
      <c r="A252" s="519"/>
      <c r="B252" s="50">
        <v>3</v>
      </c>
      <c r="C252" s="50">
        <v>3</v>
      </c>
      <c r="D252" s="50">
        <v>3</v>
      </c>
      <c r="E252" s="51">
        <f t="shared" si="45"/>
        <v>3</v>
      </c>
      <c r="F252" s="176" t="s">
        <v>599</v>
      </c>
      <c r="G252" s="53" t="e">
        <f>VLOOKUP(H252,'Tehdit ve Açıklık'!#REF!,2,0)</f>
        <v>#REF!</v>
      </c>
      <c r="H252" s="54" t="s">
        <v>149</v>
      </c>
      <c r="I252" s="55" t="e">
        <f>VLOOKUP(H252,'Tehdit ve Açıklık'!#REF!,3,0)</f>
        <v>#REF!</v>
      </c>
      <c r="J252" s="52">
        <v>1</v>
      </c>
      <c r="K252" s="52">
        <v>1</v>
      </c>
      <c r="L252" s="52">
        <v>1</v>
      </c>
      <c r="M252" s="51">
        <f t="shared" si="46"/>
        <v>1</v>
      </c>
      <c r="N252" s="52">
        <v>3</v>
      </c>
      <c r="O252" s="52">
        <v>2</v>
      </c>
      <c r="P252" s="52">
        <v>2</v>
      </c>
      <c r="Q252" s="53">
        <f t="shared" si="47"/>
        <v>2.3333333333333335</v>
      </c>
      <c r="R252" s="177">
        <f t="shared" si="49"/>
        <v>7</v>
      </c>
      <c r="S252" s="55" t="e">
        <f t="shared" si="48"/>
        <v>#NAME?</v>
      </c>
      <c r="T252" s="52" t="s">
        <v>216</v>
      </c>
      <c r="U252" s="57">
        <v>41948</v>
      </c>
      <c r="V252" s="57" t="s">
        <v>217</v>
      </c>
      <c r="W252" s="58" t="e">
        <f>VLOOKUP(H252,'Tehdit ve Açıklık'!#REF!,4,0)</f>
        <v>#REF!</v>
      </c>
      <c r="X252" s="59" t="s">
        <v>313</v>
      </c>
      <c r="Y252" s="60" t="s">
        <v>291</v>
      </c>
      <c r="AH252" s="61"/>
      <c r="AI252" s="54"/>
      <c r="AJ252" s="54"/>
      <c r="AK252" s="54"/>
      <c r="AL252" s="63"/>
    </row>
    <row r="253" spans="1:38" s="62" customFormat="1" ht="24.95" customHeight="1" x14ac:dyDescent="0.2">
      <c r="A253" s="519"/>
      <c r="B253" s="50">
        <v>3</v>
      </c>
      <c r="C253" s="50">
        <v>3</v>
      </c>
      <c r="D253" s="50">
        <v>3</v>
      </c>
      <c r="E253" s="51">
        <f t="shared" si="45"/>
        <v>3</v>
      </c>
      <c r="F253" s="176" t="s">
        <v>600</v>
      </c>
      <c r="G253" s="53" t="e">
        <f>VLOOKUP(H253,'Tehdit ve Açıklık'!#REF!,2,0)</f>
        <v>#REF!</v>
      </c>
      <c r="H253" s="54" t="s">
        <v>127</v>
      </c>
      <c r="I253" s="55" t="e">
        <f>VLOOKUP(H253,'Tehdit ve Açıklık'!#REF!,3,0)</f>
        <v>#REF!</v>
      </c>
      <c r="J253" s="52">
        <v>1</v>
      </c>
      <c r="K253" s="52">
        <v>1</v>
      </c>
      <c r="L253" s="52">
        <v>1</v>
      </c>
      <c r="M253" s="51">
        <f t="shared" si="46"/>
        <v>1</v>
      </c>
      <c r="N253" s="52">
        <v>3</v>
      </c>
      <c r="O253" s="52">
        <v>2</v>
      </c>
      <c r="P253" s="52">
        <v>2</v>
      </c>
      <c r="Q253" s="53">
        <f t="shared" si="47"/>
        <v>2.3333333333333335</v>
      </c>
      <c r="R253" s="177">
        <f t="shared" si="49"/>
        <v>7</v>
      </c>
      <c r="S253" s="55" t="e">
        <f t="shared" si="48"/>
        <v>#NAME?</v>
      </c>
      <c r="T253" s="52" t="s">
        <v>216</v>
      </c>
      <c r="U253" s="57">
        <v>41948</v>
      </c>
      <c r="V253" s="57" t="s">
        <v>217</v>
      </c>
      <c r="W253" s="58" t="e">
        <f>VLOOKUP(H253,'Tehdit ve Açıklık'!#REF!,4,0)</f>
        <v>#REF!</v>
      </c>
      <c r="X253" s="67" t="s">
        <v>358</v>
      </c>
      <c r="Y253" s="60" t="s">
        <v>291</v>
      </c>
      <c r="AH253" s="61"/>
      <c r="AI253" s="54"/>
      <c r="AJ253" s="54"/>
      <c r="AK253" s="54"/>
      <c r="AL253" s="63"/>
    </row>
    <row r="254" spans="1:38" s="62" customFormat="1" ht="24.95" customHeight="1" x14ac:dyDescent="0.2">
      <c r="A254" s="519"/>
      <c r="B254" s="50">
        <v>3</v>
      </c>
      <c r="C254" s="50">
        <v>3</v>
      </c>
      <c r="D254" s="50">
        <v>3</v>
      </c>
      <c r="E254" s="51">
        <f t="shared" si="45"/>
        <v>3</v>
      </c>
      <c r="F254" s="176" t="s">
        <v>601</v>
      </c>
      <c r="G254" s="53" t="e">
        <f>VLOOKUP(H254,'Tehdit ve Açıklık'!#REF!,2,0)</f>
        <v>#REF!</v>
      </c>
      <c r="H254" s="54" t="s">
        <v>155</v>
      </c>
      <c r="I254" s="55" t="e">
        <f>VLOOKUP(H254,'Tehdit ve Açıklık'!#REF!,3,0)</f>
        <v>#REF!</v>
      </c>
      <c r="J254" s="52">
        <v>1</v>
      </c>
      <c r="K254" s="52">
        <v>1</v>
      </c>
      <c r="L254" s="52">
        <v>1</v>
      </c>
      <c r="M254" s="51">
        <f t="shared" si="46"/>
        <v>1</v>
      </c>
      <c r="N254" s="52">
        <v>3</v>
      </c>
      <c r="O254" s="52">
        <v>2</v>
      </c>
      <c r="P254" s="52">
        <v>2</v>
      </c>
      <c r="Q254" s="53">
        <f t="shared" si="47"/>
        <v>2.3333333333333335</v>
      </c>
      <c r="R254" s="177">
        <f t="shared" si="49"/>
        <v>7</v>
      </c>
      <c r="S254" s="55" t="e">
        <f t="shared" si="48"/>
        <v>#NAME?</v>
      </c>
      <c r="T254" s="52" t="s">
        <v>216</v>
      </c>
      <c r="U254" s="57">
        <v>41948</v>
      </c>
      <c r="V254" s="57" t="s">
        <v>217</v>
      </c>
      <c r="W254" s="58" t="e">
        <f>VLOOKUP(H254,'Tehdit ve Açıklık'!#REF!,4,0)</f>
        <v>#REF!</v>
      </c>
      <c r="X254" s="67" t="s">
        <v>358</v>
      </c>
      <c r="Y254" s="60" t="s">
        <v>291</v>
      </c>
      <c r="AH254" s="61"/>
      <c r="AI254" s="54"/>
      <c r="AJ254" s="54"/>
      <c r="AK254" s="54"/>
      <c r="AL254" s="63"/>
    </row>
    <row r="255" spans="1:38" s="62" customFormat="1" ht="24.95" customHeight="1" x14ac:dyDescent="0.2">
      <c r="A255" s="519"/>
      <c r="B255" s="50">
        <v>3</v>
      </c>
      <c r="C255" s="50">
        <v>3</v>
      </c>
      <c r="D255" s="50">
        <v>3</v>
      </c>
      <c r="E255" s="51">
        <f t="shared" si="45"/>
        <v>3</v>
      </c>
      <c r="F255" s="176" t="s">
        <v>602</v>
      </c>
      <c r="G255" s="53" t="e">
        <f>VLOOKUP(H255,'Tehdit ve Açıklık'!#REF!,2,0)</f>
        <v>#REF!</v>
      </c>
      <c r="H255" s="54" t="s">
        <v>125</v>
      </c>
      <c r="I255" s="55" t="e">
        <f>VLOOKUP(H255,'Tehdit ve Açıklık'!#REF!,3,0)</f>
        <v>#REF!</v>
      </c>
      <c r="J255" s="52">
        <v>1</v>
      </c>
      <c r="K255" s="52">
        <v>1</v>
      </c>
      <c r="L255" s="52">
        <v>1</v>
      </c>
      <c r="M255" s="51">
        <f t="shared" si="46"/>
        <v>1</v>
      </c>
      <c r="N255" s="52">
        <v>3</v>
      </c>
      <c r="O255" s="52">
        <v>2</v>
      </c>
      <c r="P255" s="52">
        <v>2</v>
      </c>
      <c r="Q255" s="53">
        <f t="shared" si="47"/>
        <v>2.3333333333333335</v>
      </c>
      <c r="R255" s="177">
        <f t="shared" si="49"/>
        <v>7</v>
      </c>
      <c r="S255" s="55" t="e">
        <f t="shared" si="48"/>
        <v>#NAME?</v>
      </c>
      <c r="T255" s="52" t="s">
        <v>216</v>
      </c>
      <c r="U255" s="57">
        <v>41948</v>
      </c>
      <c r="V255" s="57" t="s">
        <v>217</v>
      </c>
      <c r="W255" s="58" t="e">
        <f>VLOOKUP(H255,'Tehdit ve Açıklık'!#REF!,4,0)</f>
        <v>#REF!</v>
      </c>
      <c r="X255" s="61" t="s">
        <v>325</v>
      </c>
      <c r="Y255" s="60" t="s">
        <v>291</v>
      </c>
      <c r="AH255" s="61"/>
      <c r="AI255" s="54"/>
      <c r="AJ255" s="54"/>
      <c r="AK255" s="54"/>
      <c r="AL255" s="63"/>
    </row>
    <row r="256" spans="1:38" s="62" customFormat="1" ht="24.95" customHeight="1" x14ac:dyDescent="0.2">
      <c r="A256" s="527" t="s">
        <v>649</v>
      </c>
      <c r="B256" s="182">
        <v>2</v>
      </c>
      <c r="C256" s="182">
        <v>2</v>
      </c>
      <c r="D256" s="182">
        <v>2</v>
      </c>
      <c r="E256" s="183">
        <f t="shared" ref="E256:E262" si="50">AVERAGE(B256:D256)</f>
        <v>2</v>
      </c>
      <c r="F256" s="184" t="s">
        <v>603</v>
      </c>
      <c r="G256" s="185" t="e">
        <f>VLOOKUP(H256,'Tehdit ve Açıklık'!#REF!,2,0)</f>
        <v>#REF!</v>
      </c>
      <c r="H256" s="186" t="s">
        <v>118</v>
      </c>
      <c r="I256" s="187" t="e">
        <f>VLOOKUP(H256,'Tehdit ve Açıklık'!#REF!,3,0)</f>
        <v>#REF!</v>
      </c>
      <c r="J256" s="188">
        <v>1</v>
      </c>
      <c r="K256" s="188">
        <v>1</v>
      </c>
      <c r="L256" s="188">
        <v>1</v>
      </c>
      <c r="M256" s="183">
        <f t="shared" ref="M256:M262" si="51">AVERAGE(J256:L256)</f>
        <v>1</v>
      </c>
      <c r="N256" s="188">
        <v>3</v>
      </c>
      <c r="O256" s="188">
        <v>2</v>
      </c>
      <c r="P256" s="188">
        <v>2</v>
      </c>
      <c r="Q256" s="185">
        <f t="shared" ref="Q256:Q262" si="52">AVERAGE(N256:P256)</f>
        <v>2.3333333333333335</v>
      </c>
      <c r="R256" s="189">
        <f t="shared" si="49"/>
        <v>4.666666666666667</v>
      </c>
      <c r="S256" s="187" t="e">
        <f t="shared" ref="S256:S262" si="53">IF(R256&lt;riskd1,risk1,IF(R256&lt;riskd2,risk2,IF(R256&lt;riskd3,risk3,IF(R256&lt;riskd4,""))))</f>
        <v>#NAME?</v>
      </c>
      <c r="T256" s="188" t="s">
        <v>216</v>
      </c>
      <c r="U256" s="190">
        <v>41948</v>
      </c>
      <c r="V256" s="190" t="s">
        <v>217</v>
      </c>
      <c r="W256" s="191" t="e">
        <f>VLOOKUP(H256,'Tehdit ve Açıklık'!#REF!,4,0)</f>
        <v>#REF!</v>
      </c>
      <c r="X256" s="192" t="s">
        <v>321</v>
      </c>
      <c r="Y256" s="193" t="s">
        <v>291</v>
      </c>
      <c r="Z256" s="194"/>
      <c r="AA256" s="194"/>
      <c r="AB256" s="194"/>
      <c r="AC256" s="194"/>
      <c r="AD256" s="194"/>
      <c r="AE256" s="194"/>
      <c r="AF256" s="194"/>
      <c r="AG256" s="194"/>
      <c r="AH256" s="192"/>
      <c r="AI256" s="186"/>
      <c r="AJ256" s="186"/>
      <c r="AK256" s="186"/>
      <c r="AL256" s="195"/>
    </row>
    <row r="257" spans="1:38" s="62" customFormat="1" ht="24.95" customHeight="1" x14ac:dyDescent="0.2">
      <c r="A257" s="527"/>
      <c r="B257" s="182">
        <v>2</v>
      </c>
      <c r="C257" s="182">
        <v>2</v>
      </c>
      <c r="D257" s="182">
        <v>2</v>
      </c>
      <c r="E257" s="183">
        <f t="shared" si="50"/>
        <v>2</v>
      </c>
      <c r="F257" s="184" t="s">
        <v>604</v>
      </c>
      <c r="G257" s="185" t="e">
        <f>VLOOKUP(H257,'Tehdit ve Açıklık'!#REF!,2,0)</f>
        <v>#REF!</v>
      </c>
      <c r="H257" s="186" t="s">
        <v>123</v>
      </c>
      <c r="I257" s="187" t="e">
        <f>VLOOKUP(H257,'Tehdit ve Açıklık'!#REF!,3,0)</f>
        <v>#REF!</v>
      </c>
      <c r="J257" s="188">
        <v>1</v>
      </c>
      <c r="K257" s="188">
        <v>1</v>
      </c>
      <c r="L257" s="188">
        <v>1</v>
      </c>
      <c r="M257" s="183">
        <f t="shared" si="51"/>
        <v>1</v>
      </c>
      <c r="N257" s="188">
        <v>3</v>
      </c>
      <c r="O257" s="188">
        <v>2</v>
      </c>
      <c r="P257" s="188">
        <v>2</v>
      </c>
      <c r="Q257" s="185">
        <f t="shared" si="52"/>
        <v>2.3333333333333335</v>
      </c>
      <c r="R257" s="189">
        <f t="shared" si="49"/>
        <v>4.666666666666667</v>
      </c>
      <c r="S257" s="187" t="e">
        <f t="shared" si="53"/>
        <v>#NAME?</v>
      </c>
      <c r="T257" s="188" t="s">
        <v>216</v>
      </c>
      <c r="U257" s="190">
        <v>41948</v>
      </c>
      <c r="V257" s="190" t="s">
        <v>217</v>
      </c>
      <c r="W257" s="191" t="e">
        <f>VLOOKUP(H257,'Tehdit ve Açıklık'!#REF!,4,0)</f>
        <v>#REF!</v>
      </c>
      <c r="X257" s="192" t="s">
        <v>321</v>
      </c>
      <c r="Y257" s="193" t="s">
        <v>291</v>
      </c>
      <c r="Z257" s="196"/>
      <c r="AA257" s="196"/>
      <c r="AB257" s="196"/>
      <c r="AC257" s="196"/>
      <c r="AD257" s="196"/>
      <c r="AE257" s="196"/>
      <c r="AF257" s="196"/>
      <c r="AG257" s="196"/>
      <c r="AH257" s="192"/>
      <c r="AI257" s="186"/>
      <c r="AJ257" s="186"/>
      <c r="AK257" s="186"/>
      <c r="AL257" s="195"/>
    </row>
    <row r="258" spans="1:38" s="62" customFormat="1" ht="24.95" customHeight="1" x14ac:dyDescent="0.2">
      <c r="A258" s="527"/>
      <c r="B258" s="182">
        <v>2</v>
      </c>
      <c r="C258" s="182">
        <v>2</v>
      </c>
      <c r="D258" s="182">
        <v>2</v>
      </c>
      <c r="E258" s="183">
        <f t="shared" si="50"/>
        <v>2</v>
      </c>
      <c r="F258" s="184" t="s">
        <v>605</v>
      </c>
      <c r="G258" s="185" t="e">
        <f>VLOOKUP(H258,'Tehdit ve Açıklık'!#REF!,2,0)</f>
        <v>#REF!</v>
      </c>
      <c r="H258" s="186" t="s">
        <v>136</v>
      </c>
      <c r="I258" s="187" t="e">
        <f>VLOOKUP(H258,'Tehdit ve Açıklık'!#REF!,3,0)</f>
        <v>#REF!</v>
      </c>
      <c r="J258" s="188">
        <v>1</v>
      </c>
      <c r="K258" s="188">
        <v>1</v>
      </c>
      <c r="L258" s="188">
        <v>1</v>
      </c>
      <c r="M258" s="183">
        <f t="shared" si="51"/>
        <v>1</v>
      </c>
      <c r="N258" s="188">
        <v>3</v>
      </c>
      <c r="O258" s="188">
        <v>2</v>
      </c>
      <c r="P258" s="188">
        <v>2</v>
      </c>
      <c r="Q258" s="185">
        <f t="shared" si="52"/>
        <v>2.3333333333333335</v>
      </c>
      <c r="R258" s="189">
        <f t="shared" si="49"/>
        <v>4.666666666666667</v>
      </c>
      <c r="S258" s="187" t="e">
        <f t="shared" si="53"/>
        <v>#NAME?</v>
      </c>
      <c r="T258" s="188" t="s">
        <v>216</v>
      </c>
      <c r="U258" s="190">
        <v>41948</v>
      </c>
      <c r="V258" s="190" t="s">
        <v>217</v>
      </c>
      <c r="W258" s="191" t="e">
        <f>VLOOKUP(H258,'Tehdit ve Açıklık'!#REF!,4,0)</f>
        <v>#REF!</v>
      </c>
      <c r="X258" s="192" t="s">
        <v>323</v>
      </c>
      <c r="Y258" s="193" t="s">
        <v>291</v>
      </c>
      <c r="Z258" s="196"/>
      <c r="AA258" s="196"/>
      <c r="AB258" s="196"/>
      <c r="AC258" s="196"/>
      <c r="AD258" s="196"/>
      <c r="AE258" s="196"/>
      <c r="AF258" s="196"/>
      <c r="AG258" s="196"/>
      <c r="AH258" s="192"/>
      <c r="AI258" s="186"/>
      <c r="AJ258" s="186"/>
      <c r="AK258" s="186"/>
      <c r="AL258" s="195"/>
    </row>
    <row r="259" spans="1:38" s="62" customFormat="1" ht="24.95" customHeight="1" x14ac:dyDescent="0.2">
      <c r="A259" s="527"/>
      <c r="B259" s="182">
        <v>2</v>
      </c>
      <c r="C259" s="182">
        <v>2</v>
      </c>
      <c r="D259" s="182">
        <v>2</v>
      </c>
      <c r="E259" s="183">
        <f t="shared" si="50"/>
        <v>2</v>
      </c>
      <c r="F259" s="184" t="s">
        <v>606</v>
      </c>
      <c r="G259" s="185" t="e">
        <f>VLOOKUP(H259,'Tehdit ve Açıklık'!#REF!,2,0)</f>
        <v>#REF!</v>
      </c>
      <c r="H259" s="186" t="s">
        <v>107</v>
      </c>
      <c r="I259" s="187" t="e">
        <f>VLOOKUP(H259,'Tehdit ve Açıklık'!#REF!,3,0)</f>
        <v>#REF!</v>
      </c>
      <c r="J259" s="188">
        <v>1</v>
      </c>
      <c r="K259" s="188">
        <v>1</v>
      </c>
      <c r="L259" s="188">
        <v>1</v>
      </c>
      <c r="M259" s="183">
        <f t="shared" si="51"/>
        <v>1</v>
      </c>
      <c r="N259" s="188">
        <v>3</v>
      </c>
      <c r="O259" s="188">
        <v>2</v>
      </c>
      <c r="P259" s="188">
        <v>2</v>
      </c>
      <c r="Q259" s="185">
        <f t="shared" si="52"/>
        <v>2.3333333333333335</v>
      </c>
      <c r="R259" s="189">
        <f t="shared" si="49"/>
        <v>4.666666666666667</v>
      </c>
      <c r="S259" s="187" t="e">
        <f t="shared" si="53"/>
        <v>#NAME?</v>
      </c>
      <c r="T259" s="188" t="s">
        <v>216</v>
      </c>
      <c r="U259" s="190">
        <v>41948</v>
      </c>
      <c r="V259" s="190" t="s">
        <v>217</v>
      </c>
      <c r="W259" s="191" t="e">
        <f>VLOOKUP(H259,'Tehdit ve Açıklık'!#REF!,4,0)</f>
        <v>#REF!</v>
      </c>
      <c r="X259" s="192" t="s">
        <v>364</v>
      </c>
      <c r="Y259" s="193" t="s">
        <v>291</v>
      </c>
      <c r="Z259" s="196"/>
      <c r="AA259" s="196"/>
      <c r="AB259" s="196"/>
      <c r="AC259" s="196"/>
      <c r="AD259" s="196"/>
      <c r="AE259" s="196"/>
      <c r="AF259" s="196"/>
      <c r="AG259" s="196"/>
      <c r="AH259" s="192"/>
      <c r="AI259" s="186"/>
      <c r="AJ259" s="186"/>
      <c r="AK259" s="186"/>
      <c r="AL259" s="195"/>
    </row>
    <row r="260" spans="1:38" s="62" customFormat="1" ht="24.95" customHeight="1" x14ac:dyDescent="0.2">
      <c r="A260" s="527"/>
      <c r="B260" s="182">
        <v>2</v>
      </c>
      <c r="C260" s="182">
        <v>2</v>
      </c>
      <c r="D260" s="182">
        <v>2</v>
      </c>
      <c r="E260" s="183">
        <f t="shared" si="50"/>
        <v>2</v>
      </c>
      <c r="F260" s="184" t="s">
        <v>607</v>
      </c>
      <c r="G260" s="185" t="e">
        <f>VLOOKUP(H260,'Tehdit ve Açıklık'!#REF!,2,0)</f>
        <v>#REF!</v>
      </c>
      <c r="H260" s="186" t="s">
        <v>149</v>
      </c>
      <c r="I260" s="187" t="e">
        <f>VLOOKUP(H260,'Tehdit ve Açıklık'!#REF!,3,0)</f>
        <v>#REF!</v>
      </c>
      <c r="J260" s="188">
        <v>1</v>
      </c>
      <c r="K260" s="188">
        <v>1</v>
      </c>
      <c r="L260" s="188">
        <v>1</v>
      </c>
      <c r="M260" s="183">
        <f t="shared" si="51"/>
        <v>1</v>
      </c>
      <c r="N260" s="188">
        <v>3</v>
      </c>
      <c r="O260" s="188">
        <v>2</v>
      </c>
      <c r="P260" s="188">
        <v>2</v>
      </c>
      <c r="Q260" s="185">
        <f t="shared" si="52"/>
        <v>2.3333333333333335</v>
      </c>
      <c r="R260" s="189">
        <f t="shared" si="49"/>
        <v>4.666666666666667</v>
      </c>
      <c r="S260" s="187" t="e">
        <f t="shared" si="53"/>
        <v>#NAME?</v>
      </c>
      <c r="T260" s="188" t="s">
        <v>216</v>
      </c>
      <c r="U260" s="190">
        <v>41948</v>
      </c>
      <c r="V260" s="190" t="s">
        <v>217</v>
      </c>
      <c r="W260" s="191" t="e">
        <f>VLOOKUP(H260,'Tehdit ve Açıklık'!#REF!,4,0)</f>
        <v>#REF!</v>
      </c>
      <c r="X260" s="197" t="s">
        <v>313</v>
      </c>
      <c r="Y260" s="193" t="s">
        <v>291</v>
      </c>
      <c r="Z260" s="196"/>
      <c r="AA260" s="196"/>
      <c r="AB260" s="196"/>
      <c r="AC260" s="196"/>
      <c r="AD260" s="196"/>
      <c r="AE260" s="196"/>
      <c r="AF260" s="196"/>
      <c r="AG260" s="196"/>
      <c r="AH260" s="192"/>
      <c r="AI260" s="186"/>
      <c r="AJ260" s="186"/>
      <c r="AK260" s="186"/>
      <c r="AL260" s="195"/>
    </row>
    <row r="261" spans="1:38" s="62" customFormat="1" ht="24.95" customHeight="1" x14ac:dyDescent="0.2">
      <c r="A261" s="527"/>
      <c r="B261" s="182">
        <v>2</v>
      </c>
      <c r="C261" s="182">
        <v>2</v>
      </c>
      <c r="D261" s="182">
        <v>2</v>
      </c>
      <c r="E261" s="183">
        <f t="shared" si="50"/>
        <v>2</v>
      </c>
      <c r="F261" s="184" t="s">
        <v>608</v>
      </c>
      <c r="G261" s="185" t="e">
        <f>VLOOKUP(H261,'Tehdit ve Açıklık'!#REF!,2,0)</f>
        <v>#REF!</v>
      </c>
      <c r="H261" s="186" t="s">
        <v>155</v>
      </c>
      <c r="I261" s="187" t="e">
        <f>VLOOKUP(H261,'Tehdit ve Açıklık'!#REF!,3,0)</f>
        <v>#REF!</v>
      </c>
      <c r="J261" s="188">
        <v>1</v>
      </c>
      <c r="K261" s="188">
        <v>1</v>
      </c>
      <c r="L261" s="188">
        <v>1</v>
      </c>
      <c r="M261" s="183">
        <f t="shared" si="51"/>
        <v>1</v>
      </c>
      <c r="N261" s="188">
        <v>3</v>
      </c>
      <c r="O261" s="188">
        <v>2</v>
      </c>
      <c r="P261" s="188">
        <v>2</v>
      </c>
      <c r="Q261" s="185">
        <f t="shared" si="52"/>
        <v>2.3333333333333335</v>
      </c>
      <c r="R261" s="189">
        <f t="shared" si="49"/>
        <v>4.666666666666667</v>
      </c>
      <c r="S261" s="187" t="e">
        <f t="shared" si="53"/>
        <v>#NAME?</v>
      </c>
      <c r="T261" s="188" t="s">
        <v>216</v>
      </c>
      <c r="U261" s="190">
        <v>41948</v>
      </c>
      <c r="V261" s="190" t="s">
        <v>217</v>
      </c>
      <c r="W261" s="191" t="e">
        <f>VLOOKUP(H261,'Tehdit ve Açıklık'!#REF!,4,0)</f>
        <v>#REF!</v>
      </c>
      <c r="X261" s="203" t="s">
        <v>358</v>
      </c>
      <c r="Y261" s="193" t="s">
        <v>291</v>
      </c>
      <c r="Z261" s="196"/>
      <c r="AA261" s="196"/>
      <c r="AB261" s="196"/>
      <c r="AC261" s="196"/>
      <c r="AD261" s="196"/>
      <c r="AE261" s="196"/>
      <c r="AF261" s="196"/>
      <c r="AG261" s="196"/>
      <c r="AH261" s="192"/>
      <c r="AI261" s="186"/>
      <c r="AJ261" s="186"/>
      <c r="AK261" s="186"/>
      <c r="AL261" s="195"/>
    </row>
    <row r="262" spans="1:38" s="62" customFormat="1" ht="24.95" customHeight="1" x14ac:dyDescent="0.2">
      <c r="A262" s="527"/>
      <c r="B262" s="182">
        <v>2</v>
      </c>
      <c r="C262" s="182">
        <v>2</v>
      </c>
      <c r="D262" s="182">
        <v>2</v>
      </c>
      <c r="E262" s="183">
        <f t="shared" si="50"/>
        <v>2</v>
      </c>
      <c r="F262" s="184" t="s">
        <v>609</v>
      </c>
      <c r="G262" s="185" t="e">
        <f>VLOOKUP(H262,'Tehdit ve Açıklık'!#REF!,2,0)</f>
        <v>#REF!</v>
      </c>
      <c r="H262" s="186" t="s">
        <v>125</v>
      </c>
      <c r="I262" s="187" t="e">
        <f>VLOOKUP(H262,'Tehdit ve Açıklık'!#REF!,3,0)</f>
        <v>#REF!</v>
      </c>
      <c r="J262" s="188">
        <v>1</v>
      </c>
      <c r="K262" s="188">
        <v>1</v>
      </c>
      <c r="L262" s="188">
        <v>1</v>
      </c>
      <c r="M262" s="183">
        <f t="shared" si="51"/>
        <v>1</v>
      </c>
      <c r="N262" s="188">
        <v>3</v>
      </c>
      <c r="O262" s="188">
        <v>2</v>
      </c>
      <c r="P262" s="188">
        <v>2</v>
      </c>
      <c r="Q262" s="185">
        <f t="shared" si="52"/>
        <v>2.3333333333333335</v>
      </c>
      <c r="R262" s="189">
        <f t="shared" si="49"/>
        <v>4.666666666666667</v>
      </c>
      <c r="S262" s="187" t="e">
        <f t="shared" si="53"/>
        <v>#NAME?</v>
      </c>
      <c r="T262" s="188" t="s">
        <v>216</v>
      </c>
      <c r="U262" s="190">
        <v>41948</v>
      </c>
      <c r="V262" s="190" t="s">
        <v>217</v>
      </c>
      <c r="W262" s="191" t="e">
        <f>VLOOKUP(H262,'Tehdit ve Açıklık'!#REF!,4,0)</f>
        <v>#REF!</v>
      </c>
      <c r="X262" s="192" t="s">
        <v>325</v>
      </c>
      <c r="Y262" s="193" t="s">
        <v>291</v>
      </c>
      <c r="Z262" s="196"/>
      <c r="AA262" s="196"/>
      <c r="AB262" s="196"/>
      <c r="AC262" s="196"/>
      <c r="AD262" s="196"/>
      <c r="AE262" s="196"/>
      <c r="AF262" s="196"/>
      <c r="AG262" s="196"/>
      <c r="AH262" s="192"/>
      <c r="AI262" s="186"/>
      <c r="AJ262" s="186"/>
      <c r="AK262" s="186"/>
      <c r="AL262" s="195"/>
    </row>
    <row r="263" spans="1:38" s="62" customFormat="1" ht="24.95" customHeight="1" x14ac:dyDescent="0.2">
      <c r="A263" s="519" t="s">
        <v>463</v>
      </c>
      <c r="B263" s="50">
        <v>5</v>
      </c>
      <c r="C263" s="50">
        <v>5</v>
      </c>
      <c r="D263" s="50">
        <v>5</v>
      </c>
      <c r="E263" s="51">
        <f t="shared" si="45"/>
        <v>5</v>
      </c>
      <c r="F263" s="176" t="s">
        <v>610</v>
      </c>
      <c r="G263" s="53" t="e">
        <f>VLOOKUP(H263,'Tehdit ve Açıklık'!#REF!,2,0)</f>
        <v>#REF!</v>
      </c>
      <c r="H263" s="54" t="s">
        <v>118</v>
      </c>
      <c r="I263" s="55" t="e">
        <f>VLOOKUP(H263,'Tehdit ve Açıklık'!#REF!,3,0)</f>
        <v>#REF!</v>
      </c>
      <c r="J263" s="52">
        <v>1</v>
      </c>
      <c r="K263" s="52">
        <v>1</v>
      </c>
      <c r="L263" s="52">
        <v>1</v>
      </c>
      <c r="M263" s="51">
        <f t="shared" si="46"/>
        <v>1</v>
      </c>
      <c r="N263" s="52">
        <v>5</v>
      </c>
      <c r="O263" s="52">
        <v>4</v>
      </c>
      <c r="P263" s="52">
        <v>4</v>
      </c>
      <c r="Q263" s="53">
        <f t="shared" si="47"/>
        <v>4.333333333333333</v>
      </c>
      <c r="R263" s="177">
        <f t="shared" si="49"/>
        <v>21.666666666666664</v>
      </c>
      <c r="S263" s="55" t="e">
        <f t="shared" si="48"/>
        <v>#NAME?</v>
      </c>
      <c r="T263" s="52" t="s">
        <v>216</v>
      </c>
      <c r="U263" s="57">
        <v>41948</v>
      </c>
      <c r="V263" s="57" t="s">
        <v>217</v>
      </c>
      <c r="W263" s="58" t="e">
        <f>VLOOKUP(H263,'Tehdit ve Açıklık'!#REF!,4,0)</f>
        <v>#REF!</v>
      </c>
      <c r="X263" s="61" t="s">
        <v>652</v>
      </c>
      <c r="Y263" s="60" t="s">
        <v>291</v>
      </c>
      <c r="Z263" s="69"/>
      <c r="AA263" s="69"/>
      <c r="AB263" s="69"/>
      <c r="AC263" s="69"/>
      <c r="AD263" s="69"/>
      <c r="AE263" s="69"/>
      <c r="AF263" s="69"/>
      <c r="AG263" s="69"/>
      <c r="AH263" s="61"/>
      <c r="AI263" s="54"/>
      <c r="AJ263" s="54"/>
      <c r="AK263" s="54"/>
      <c r="AL263" s="63"/>
    </row>
    <row r="264" spans="1:38" s="62" customFormat="1" ht="24.95" customHeight="1" x14ac:dyDescent="0.2">
      <c r="A264" s="519"/>
      <c r="B264" s="50">
        <v>5</v>
      </c>
      <c r="C264" s="50">
        <v>5</v>
      </c>
      <c r="D264" s="50">
        <v>5</v>
      </c>
      <c r="E264" s="51">
        <f t="shared" si="45"/>
        <v>5</v>
      </c>
      <c r="F264" s="176" t="s">
        <v>611</v>
      </c>
      <c r="G264" s="53" t="e">
        <f>VLOOKUP(H264,'Tehdit ve Açıklık'!#REF!,2,0)</f>
        <v>#REF!</v>
      </c>
      <c r="H264" s="54" t="s">
        <v>123</v>
      </c>
      <c r="I264" s="55" t="e">
        <f>VLOOKUP(H264,'Tehdit ve Açıklık'!#REF!,3,0)</f>
        <v>#REF!</v>
      </c>
      <c r="J264" s="52">
        <v>1</v>
      </c>
      <c r="K264" s="52">
        <v>1</v>
      </c>
      <c r="L264" s="52">
        <v>1</v>
      </c>
      <c r="M264" s="51">
        <f t="shared" si="46"/>
        <v>1</v>
      </c>
      <c r="N264" s="52">
        <v>5</v>
      </c>
      <c r="O264" s="52">
        <v>4</v>
      </c>
      <c r="P264" s="52">
        <v>4</v>
      </c>
      <c r="Q264" s="53">
        <f t="shared" si="47"/>
        <v>4.333333333333333</v>
      </c>
      <c r="R264" s="177">
        <f t="shared" si="49"/>
        <v>21.666666666666664</v>
      </c>
      <c r="S264" s="55" t="e">
        <f t="shared" si="48"/>
        <v>#NAME?</v>
      </c>
      <c r="T264" s="52" t="s">
        <v>216</v>
      </c>
      <c r="U264" s="57">
        <v>41948</v>
      </c>
      <c r="V264" s="57" t="s">
        <v>217</v>
      </c>
      <c r="W264" s="58" t="e">
        <f>VLOOKUP(H264,'Tehdit ve Açıklık'!#REF!,4,0)</f>
        <v>#REF!</v>
      </c>
      <c r="X264" s="61" t="s">
        <v>321</v>
      </c>
      <c r="Y264" s="60" t="s">
        <v>291</v>
      </c>
      <c r="AH264" s="61"/>
      <c r="AI264" s="54"/>
      <c r="AJ264" s="54"/>
      <c r="AK264" s="54"/>
      <c r="AL264" s="63"/>
    </row>
    <row r="265" spans="1:38" s="62" customFormat="1" ht="24.95" customHeight="1" x14ac:dyDescent="0.2">
      <c r="A265" s="519"/>
      <c r="B265" s="50">
        <v>5</v>
      </c>
      <c r="C265" s="50">
        <v>5</v>
      </c>
      <c r="D265" s="50">
        <v>5</v>
      </c>
      <c r="E265" s="51">
        <f t="shared" si="45"/>
        <v>5</v>
      </c>
      <c r="F265" s="176" t="s">
        <v>612</v>
      </c>
      <c r="G265" s="53" t="e">
        <f>VLOOKUP(H265,'Tehdit ve Açıklık'!#REF!,2,0)</f>
        <v>#REF!</v>
      </c>
      <c r="H265" s="54" t="s">
        <v>126</v>
      </c>
      <c r="I265" s="55" t="e">
        <f>VLOOKUP(H265,'Tehdit ve Açıklık'!#REF!,3,0)</f>
        <v>#REF!</v>
      </c>
      <c r="J265" s="52">
        <v>1</v>
      </c>
      <c r="K265" s="52">
        <v>1</v>
      </c>
      <c r="L265" s="52">
        <v>1</v>
      </c>
      <c r="M265" s="51">
        <f t="shared" si="46"/>
        <v>1</v>
      </c>
      <c r="N265" s="52">
        <v>5</v>
      </c>
      <c r="O265" s="52">
        <v>4</v>
      </c>
      <c r="P265" s="52">
        <v>4</v>
      </c>
      <c r="Q265" s="53">
        <f t="shared" si="47"/>
        <v>4.333333333333333</v>
      </c>
      <c r="R265" s="177">
        <f t="shared" si="49"/>
        <v>21.666666666666664</v>
      </c>
      <c r="S265" s="55" t="e">
        <f t="shared" si="48"/>
        <v>#NAME?</v>
      </c>
      <c r="T265" s="52" t="s">
        <v>216</v>
      </c>
      <c r="U265" s="57">
        <v>41948</v>
      </c>
      <c r="V265" s="57" t="s">
        <v>217</v>
      </c>
      <c r="W265" s="58" t="e">
        <f>VLOOKUP(H265,'Tehdit ve Açıklık'!#REF!,4,0)</f>
        <v>#REF!</v>
      </c>
      <c r="X265" s="59" t="s">
        <v>322</v>
      </c>
      <c r="Y265" s="60" t="s">
        <v>291</v>
      </c>
      <c r="AH265" s="61"/>
      <c r="AI265" s="54"/>
      <c r="AJ265" s="54"/>
      <c r="AK265" s="54"/>
      <c r="AL265" s="63"/>
    </row>
    <row r="266" spans="1:38" s="62" customFormat="1" ht="24.95" customHeight="1" x14ac:dyDescent="0.2">
      <c r="A266" s="519"/>
      <c r="B266" s="50">
        <v>5</v>
      </c>
      <c r="C266" s="50">
        <v>5</v>
      </c>
      <c r="D266" s="50">
        <v>5</v>
      </c>
      <c r="E266" s="51">
        <f t="shared" si="45"/>
        <v>5</v>
      </c>
      <c r="F266" s="176" t="s">
        <v>613</v>
      </c>
      <c r="G266" s="53" t="e">
        <f>VLOOKUP(H266,'Tehdit ve Açıklık'!#REF!,2,0)</f>
        <v>#REF!</v>
      </c>
      <c r="H266" s="54" t="s">
        <v>125</v>
      </c>
      <c r="I266" s="55" t="e">
        <f>VLOOKUP(H266,'Tehdit ve Açıklık'!#REF!,3,0)</f>
        <v>#REF!</v>
      </c>
      <c r="J266" s="52">
        <v>1</v>
      </c>
      <c r="K266" s="52">
        <v>1</v>
      </c>
      <c r="L266" s="52">
        <v>1</v>
      </c>
      <c r="M266" s="51">
        <f t="shared" si="46"/>
        <v>1</v>
      </c>
      <c r="N266" s="52">
        <v>5</v>
      </c>
      <c r="O266" s="52">
        <v>4</v>
      </c>
      <c r="P266" s="52">
        <v>4</v>
      </c>
      <c r="Q266" s="53">
        <f t="shared" si="47"/>
        <v>4.333333333333333</v>
      </c>
      <c r="R266" s="177">
        <f t="shared" si="49"/>
        <v>21.666666666666664</v>
      </c>
      <c r="S266" s="55" t="e">
        <f t="shared" si="48"/>
        <v>#NAME?</v>
      </c>
      <c r="T266" s="52" t="s">
        <v>216</v>
      </c>
      <c r="U266" s="57">
        <v>41948</v>
      </c>
      <c r="V266" s="57" t="s">
        <v>217</v>
      </c>
      <c r="W266" s="58" t="e">
        <f>VLOOKUP(H266,'Tehdit ve Açıklık'!#REF!,4,0)</f>
        <v>#REF!</v>
      </c>
      <c r="X266" s="61" t="s">
        <v>325</v>
      </c>
      <c r="Y266" s="60" t="s">
        <v>291</v>
      </c>
      <c r="AH266" s="61"/>
      <c r="AI266" s="54"/>
      <c r="AJ266" s="54"/>
      <c r="AK266" s="54"/>
      <c r="AL266" s="63"/>
    </row>
    <row r="267" spans="1:38" s="62" customFormat="1" ht="24.95" customHeight="1" x14ac:dyDescent="0.2">
      <c r="A267" s="519"/>
      <c r="B267" s="50">
        <v>5</v>
      </c>
      <c r="C267" s="50">
        <v>5</v>
      </c>
      <c r="D267" s="50">
        <v>5</v>
      </c>
      <c r="E267" s="51">
        <f t="shared" si="45"/>
        <v>5</v>
      </c>
      <c r="F267" s="176" t="s">
        <v>614</v>
      </c>
      <c r="G267" s="53" t="e">
        <f>VLOOKUP(H267,'Tehdit ve Açıklık'!#REF!,2,0)</f>
        <v>#REF!</v>
      </c>
      <c r="H267" s="54" t="s">
        <v>136</v>
      </c>
      <c r="I267" s="55" t="e">
        <f>VLOOKUP(H267,'Tehdit ve Açıklık'!#REF!,3,0)</f>
        <v>#REF!</v>
      </c>
      <c r="J267" s="52">
        <v>1</v>
      </c>
      <c r="K267" s="52">
        <v>1</v>
      </c>
      <c r="L267" s="52">
        <v>1</v>
      </c>
      <c r="M267" s="51">
        <f t="shared" si="46"/>
        <v>1</v>
      </c>
      <c r="N267" s="52">
        <v>5</v>
      </c>
      <c r="O267" s="52">
        <v>4</v>
      </c>
      <c r="P267" s="52">
        <v>4</v>
      </c>
      <c r="Q267" s="53">
        <f t="shared" si="47"/>
        <v>4.333333333333333</v>
      </c>
      <c r="R267" s="177">
        <f t="shared" si="49"/>
        <v>21.666666666666664</v>
      </c>
      <c r="S267" s="55" t="e">
        <f t="shared" si="48"/>
        <v>#NAME?</v>
      </c>
      <c r="T267" s="52" t="s">
        <v>216</v>
      </c>
      <c r="U267" s="57">
        <v>41948</v>
      </c>
      <c r="V267" s="57" t="s">
        <v>217</v>
      </c>
      <c r="W267" s="58" t="e">
        <f>VLOOKUP(H267,'Tehdit ve Açıklık'!#REF!,4,0)</f>
        <v>#REF!</v>
      </c>
      <c r="X267" s="61" t="s">
        <v>323</v>
      </c>
      <c r="Y267" s="60" t="s">
        <v>291</v>
      </c>
      <c r="Z267" s="65"/>
      <c r="AA267" s="65"/>
      <c r="AB267" s="65"/>
      <c r="AC267" s="65"/>
      <c r="AD267" s="65"/>
      <c r="AE267" s="65"/>
      <c r="AF267" s="65"/>
      <c r="AG267" s="65"/>
      <c r="AH267" s="75"/>
      <c r="AI267" s="76"/>
      <c r="AJ267" s="76"/>
      <c r="AK267" s="70"/>
      <c r="AL267" s="71"/>
    </row>
    <row r="268" spans="1:38" s="62" customFormat="1" ht="24.95" customHeight="1" x14ac:dyDescent="0.2">
      <c r="A268" s="519"/>
      <c r="B268" s="50">
        <v>5</v>
      </c>
      <c r="C268" s="50">
        <v>5</v>
      </c>
      <c r="D268" s="50">
        <v>5</v>
      </c>
      <c r="E268" s="51">
        <f t="shared" si="45"/>
        <v>5</v>
      </c>
      <c r="F268" s="176" t="s">
        <v>615</v>
      </c>
      <c r="G268" s="53" t="e">
        <f>VLOOKUP(H268,'Tehdit ve Açıklık'!#REF!,2,0)</f>
        <v>#REF!</v>
      </c>
      <c r="H268" s="54" t="s">
        <v>134</v>
      </c>
      <c r="I268" s="55" t="e">
        <f>VLOOKUP(H268,'Tehdit ve Açıklık'!#REF!,3,0)</f>
        <v>#REF!</v>
      </c>
      <c r="J268" s="52">
        <v>1</v>
      </c>
      <c r="K268" s="52">
        <v>1</v>
      </c>
      <c r="L268" s="52">
        <v>1</v>
      </c>
      <c r="M268" s="51">
        <f t="shared" si="46"/>
        <v>1</v>
      </c>
      <c r="N268" s="52">
        <v>5</v>
      </c>
      <c r="O268" s="52">
        <v>4</v>
      </c>
      <c r="P268" s="52">
        <v>4</v>
      </c>
      <c r="Q268" s="53">
        <f t="shared" si="47"/>
        <v>4.333333333333333</v>
      </c>
      <c r="R268" s="177">
        <f t="shared" si="49"/>
        <v>21.666666666666664</v>
      </c>
      <c r="S268" s="55" t="e">
        <f t="shared" si="48"/>
        <v>#NAME?</v>
      </c>
      <c r="T268" s="52" t="s">
        <v>216</v>
      </c>
      <c r="U268" s="57">
        <v>41948</v>
      </c>
      <c r="V268" s="57" t="s">
        <v>217</v>
      </c>
      <c r="W268" s="58" t="e">
        <f>VLOOKUP(H268,'Tehdit ve Açıklık'!#REF!,4,0)</f>
        <v>#REF!</v>
      </c>
      <c r="X268" s="59" t="s">
        <v>329</v>
      </c>
      <c r="Y268" s="60" t="s">
        <v>291</v>
      </c>
      <c r="AH268" s="61"/>
      <c r="AI268" s="54"/>
      <c r="AJ268" s="54"/>
      <c r="AK268" s="54"/>
      <c r="AL268" s="63"/>
    </row>
    <row r="269" spans="1:38" s="62" customFormat="1" ht="24.95" customHeight="1" x14ac:dyDescent="0.2">
      <c r="A269" s="519"/>
      <c r="B269" s="50">
        <v>5</v>
      </c>
      <c r="C269" s="50">
        <v>5</v>
      </c>
      <c r="D269" s="50">
        <v>5</v>
      </c>
      <c r="E269" s="51">
        <f t="shared" si="45"/>
        <v>5</v>
      </c>
      <c r="F269" s="176" t="s">
        <v>616</v>
      </c>
      <c r="G269" s="53" t="e">
        <f>VLOOKUP(H269,'Tehdit ve Açıklık'!#REF!,2,0)</f>
        <v>#REF!</v>
      </c>
      <c r="H269" s="54" t="s">
        <v>140</v>
      </c>
      <c r="I269" s="55" t="e">
        <f>VLOOKUP(H269,'Tehdit ve Açıklık'!#REF!,3,0)</f>
        <v>#REF!</v>
      </c>
      <c r="J269" s="52">
        <v>1</v>
      </c>
      <c r="K269" s="52">
        <v>1</v>
      </c>
      <c r="L269" s="52">
        <v>1</v>
      </c>
      <c r="M269" s="51">
        <f t="shared" si="46"/>
        <v>1</v>
      </c>
      <c r="N269" s="52">
        <v>5</v>
      </c>
      <c r="O269" s="52">
        <v>4</v>
      </c>
      <c r="P269" s="52">
        <v>4</v>
      </c>
      <c r="Q269" s="53">
        <f t="shared" si="47"/>
        <v>4.333333333333333</v>
      </c>
      <c r="R269" s="177">
        <f t="shared" si="49"/>
        <v>21.666666666666664</v>
      </c>
      <c r="S269" s="55" t="e">
        <f t="shared" si="48"/>
        <v>#NAME?</v>
      </c>
      <c r="T269" s="52" t="s">
        <v>216</v>
      </c>
      <c r="U269" s="57">
        <v>41948</v>
      </c>
      <c r="V269" s="57" t="s">
        <v>217</v>
      </c>
      <c r="W269" s="58" t="e">
        <f>VLOOKUP(H269,'Tehdit ve Açıklık'!#REF!,4,0)</f>
        <v>#REF!</v>
      </c>
      <c r="X269" s="61" t="s">
        <v>353</v>
      </c>
      <c r="Y269" s="60" t="s">
        <v>291</v>
      </c>
      <c r="AH269" s="61"/>
      <c r="AI269" s="54"/>
      <c r="AJ269" s="54"/>
      <c r="AK269" s="54"/>
      <c r="AL269" s="63"/>
    </row>
    <row r="270" spans="1:38" s="62" customFormat="1" ht="24.95" customHeight="1" x14ac:dyDescent="0.2">
      <c r="A270" s="519"/>
      <c r="B270" s="50">
        <v>5</v>
      </c>
      <c r="C270" s="50">
        <v>5</v>
      </c>
      <c r="D270" s="50">
        <v>5</v>
      </c>
      <c r="E270" s="51">
        <f t="shared" si="45"/>
        <v>5</v>
      </c>
      <c r="F270" s="176" t="s">
        <v>617</v>
      </c>
      <c r="G270" s="53" t="e">
        <f>VLOOKUP(H270,'Tehdit ve Açıklık'!#REF!,2,0)</f>
        <v>#REF!</v>
      </c>
      <c r="H270" s="54" t="s">
        <v>150</v>
      </c>
      <c r="I270" s="55" t="e">
        <f>VLOOKUP(H270,'Tehdit ve Açıklık'!#REF!,3,0)</f>
        <v>#REF!</v>
      </c>
      <c r="J270" s="52">
        <v>1</v>
      </c>
      <c r="K270" s="52">
        <v>1</v>
      </c>
      <c r="L270" s="52">
        <v>1</v>
      </c>
      <c r="M270" s="51">
        <f t="shared" si="46"/>
        <v>1</v>
      </c>
      <c r="N270" s="52">
        <v>5</v>
      </c>
      <c r="O270" s="52">
        <v>4</v>
      </c>
      <c r="P270" s="52">
        <v>4</v>
      </c>
      <c r="Q270" s="53">
        <f t="shared" si="47"/>
        <v>4.333333333333333</v>
      </c>
      <c r="R270" s="177">
        <f t="shared" si="49"/>
        <v>21.666666666666664</v>
      </c>
      <c r="S270" s="55" t="e">
        <f t="shared" si="48"/>
        <v>#NAME?</v>
      </c>
      <c r="T270" s="52" t="s">
        <v>216</v>
      </c>
      <c r="U270" s="57">
        <v>41948</v>
      </c>
      <c r="V270" s="57" t="s">
        <v>217</v>
      </c>
      <c r="W270" s="58" t="e">
        <f>VLOOKUP(H270,'Tehdit ve Açıklık'!#REF!,4,0)</f>
        <v>#REF!</v>
      </c>
      <c r="X270" s="61" t="s">
        <v>379</v>
      </c>
      <c r="Y270" s="60" t="s">
        <v>291</v>
      </c>
      <c r="Z270" s="65"/>
      <c r="AA270" s="65"/>
      <c r="AB270" s="65"/>
      <c r="AC270" s="65"/>
      <c r="AD270" s="65"/>
      <c r="AE270" s="65"/>
      <c r="AF270" s="65"/>
      <c r="AG270" s="65"/>
      <c r="AH270" s="75"/>
      <c r="AI270" s="76"/>
      <c r="AJ270" s="76"/>
      <c r="AK270" s="70"/>
      <c r="AL270" s="71"/>
    </row>
    <row r="271" spans="1:38" s="62" customFormat="1" ht="24.95" customHeight="1" x14ac:dyDescent="0.2">
      <c r="A271" s="519"/>
      <c r="B271" s="50">
        <v>5</v>
      </c>
      <c r="C271" s="50">
        <v>5</v>
      </c>
      <c r="D271" s="50">
        <v>5</v>
      </c>
      <c r="E271" s="51">
        <f t="shared" si="45"/>
        <v>5</v>
      </c>
      <c r="F271" s="176" t="s">
        <v>618</v>
      </c>
      <c r="G271" s="53" t="e">
        <f>VLOOKUP(H271,'Tehdit ve Açıklık'!#REF!,2,0)</f>
        <v>#REF!</v>
      </c>
      <c r="H271" s="54" t="s">
        <v>145</v>
      </c>
      <c r="I271" s="55" t="e">
        <f>VLOOKUP(H271,'Tehdit ve Açıklık'!#REF!,3,0)</f>
        <v>#REF!</v>
      </c>
      <c r="J271" s="52">
        <v>1</v>
      </c>
      <c r="K271" s="52">
        <v>1</v>
      </c>
      <c r="L271" s="52">
        <v>1</v>
      </c>
      <c r="M271" s="51">
        <f t="shared" si="46"/>
        <v>1</v>
      </c>
      <c r="N271" s="52">
        <v>5</v>
      </c>
      <c r="O271" s="52">
        <v>4</v>
      </c>
      <c r="P271" s="52">
        <v>4</v>
      </c>
      <c r="Q271" s="53">
        <f t="shared" si="47"/>
        <v>4.333333333333333</v>
      </c>
      <c r="R271" s="177">
        <f t="shared" si="49"/>
        <v>21.666666666666664</v>
      </c>
      <c r="S271" s="55" t="e">
        <f t="shared" si="48"/>
        <v>#NAME?</v>
      </c>
      <c r="T271" s="52" t="s">
        <v>216</v>
      </c>
      <c r="U271" s="57">
        <v>41948</v>
      </c>
      <c r="V271" s="57" t="s">
        <v>217</v>
      </c>
      <c r="W271" s="58" t="e">
        <f>VLOOKUP(H271,'Tehdit ve Açıklık'!#REF!,4,0)</f>
        <v>#REF!</v>
      </c>
      <c r="X271" s="61" t="s">
        <v>321</v>
      </c>
      <c r="Y271" s="60" t="s">
        <v>291</v>
      </c>
      <c r="AH271" s="61"/>
      <c r="AI271" s="54"/>
      <c r="AJ271" s="54"/>
      <c r="AK271" s="54"/>
      <c r="AL271" s="63"/>
    </row>
    <row r="272" spans="1:38" s="62" customFormat="1" ht="24.95" customHeight="1" x14ac:dyDescent="0.2">
      <c r="A272" s="519"/>
      <c r="B272" s="50">
        <v>5</v>
      </c>
      <c r="C272" s="50">
        <v>5</v>
      </c>
      <c r="D272" s="50">
        <v>5</v>
      </c>
      <c r="E272" s="51">
        <f t="shared" si="45"/>
        <v>5</v>
      </c>
      <c r="F272" s="176" t="s">
        <v>619</v>
      </c>
      <c r="G272" s="53" t="e">
        <f>VLOOKUP(H272,'Tehdit ve Açıklık'!#REF!,2,0)</f>
        <v>#REF!</v>
      </c>
      <c r="H272" s="54" t="s">
        <v>155</v>
      </c>
      <c r="I272" s="55" t="e">
        <f>VLOOKUP(H272,'Tehdit ve Açıklık'!#REF!,3,0)</f>
        <v>#REF!</v>
      </c>
      <c r="J272" s="52">
        <v>1</v>
      </c>
      <c r="K272" s="52">
        <v>1</v>
      </c>
      <c r="L272" s="52">
        <v>1</v>
      </c>
      <c r="M272" s="51">
        <f t="shared" si="46"/>
        <v>1</v>
      </c>
      <c r="N272" s="52">
        <v>5</v>
      </c>
      <c r="O272" s="52">
        <v>4</v>
      </c>
      <c r="P272" s="52">
        <v>4</v>
      </c>
      <c r="Q272" s="53">
        <f t="shared" si="47"/>
        <v>4.333333333333333</v>
      </c>
      <c r="R272" s="177">
        <f>E272*M272*Q272</f>
        <v>21.666666666666664</v>
      </c>
      <c r="S272" s="55" t="e">
        <f t="shared" si="48"/>
        <v>#NAME?</v>
      </c>
      <c r="T272" s="52" t="s">
        <v>216</v>
      </c>
      <c r="U272" s="57">
        <v>41948</v>
      </c>
      <c r="V272" s="57" t="s">
        <v>217</v>
      </c>
      <c r="W272" s="58" t="e">
        <f>VLOOKUP(H272,'Tehdit ve Açıklık'!#REF!,4,0)</f>
        <v>#REF!</v>
      </c>
      <c r="X272" s="67" t="s">
        <v>358</v>
      </c>
      <c r="Y272" s="60" t="s">
        <v>291</v>
      </c>
      <c r="AH272" s="61"/>
      <c r="AI272" s="54"/>
      <c r="AJ272" s="54"/>
      <c r="AK272" s="54"/>
      <c r="AL272" s="63"/>
    </row>
    <row r="273" spans="1:38" s="62" customFormat="1" ht="24.95" customHeight="1" x14ac:dyDescent="0.2">
      <c r="A273" s="519"/>
      <c r="B273" s="50">
        <v>5</v>
      </c>
      <c r="C273" s="50">
        <v>5</v>
      </c>
      <c r="D273" s="50">
        <v>5</v>
      </c>
      <c r="E273" s="51">
        <f t="shared" si="45"/>
        <v>5</v>
      </c>
      <c r="F273" s="176" t="s">
        <v>620</v>
      </c>
      <c r="G273" s="53" t="e">
        <f>VLOOKUP(H273,'Tehdit ve Açıklık'!#REF!,2,0)</f>
        <v>#REF!</v>
      </c>
      <c r="H273" s="54" t="s">
        <v>116</v>
      </c>
      <c r="I273" s="55" t="e">
        <f>VLOOKUP(H273,'Tehdit ve Açıklık'!#REF!,3,0)</f>
        <v>#REF!</v>
      </c>
      <c r="J273" s="52">
        <v>1</v>
      </c>
      <c r="K273" s="52">
        <v>1</v>
      </c>
      <c r="L273" s="52">
        <v>1</v>
      </c>
      <c r="M273" s="51">
        <f t="shared" si="46"/>
        <v>1</v>
      </c>
      <c r="N273" s="52">
        <v>5</v>
      </c>
      <c r="O273" s="52">
        <v>4</v>
      </c>
      <c r="P273" s="52">
        <v>4</v>
      </c>
      <c r="Q273" s="53">
        <f t="shared" si="47"/>
        <v>4.333333333333333</v>
      </c>
      <c r="R273" s="177">
        <f t="shared" si="49"/>
        <v>21.666666666666664</v>
      </c>
      <c r="S273" s="55" t="e">
        <f t="shared" si="48"/>
        <v>#NAME?</v>
      </c>
      <c r="T273" s="52" t="s">
        <v>216</v>
      </c>
      <c r="U273" s="57">
        <v>41948</v>
      </c>
      <c r="V273" s="57" t="s">
        <v>217</v>
      </c>
      <c r="W273" s="58" t="e">
        <f>VLOOKUP(H273,'Tehdit ve Açıklık'!#REF!,4,0)</f>
        <v>#REF!</v>
      </c>
      <c r="X273" s="61" t="s">
        <v>334</v>
      </c>
      <c r="Y273" s="60" t="s">
        <v>291</v>
      </c>
      <c r="Z273" s="68"/>
      <c r="AA273" s="68"/>
      <c r="AB273" s="68"/>
      <c r="AC273" s="68"/>
      <c r="AD273" s="68"/>
      <c r="AE273" s="68"/>
      <c r="AF273" s="68"/>
      <c r="AG273" s="68"/>
      <c r="AH273" s="61"/>
      <c r="AI273" s="54"/>
      <c r="AJ273" s="54"/>
      <c r="AK273" s="54"/>
      <c r="AL273" s="63"/>
    </row>
    <row r="274" spans="1:38" ht="26.25" customHeight="1" x14ac:dyDescent="0.2">
      <c r="A274" s="507" t="s">
        <v>383</v>
      </c>
      <c r="B274" s="508"/>
      <c r="C274" s="508"/>
      <c r="D274" s="508"/>
      <c r="E274" s="508"/>
      <c r="F274" s="508"/>
      <c r="G274" s="508"/>
      <c r="H274" s="508"/>
      <c r="I274" s="508"/>
      <c r="J274" s="508"/>
      <c r="K274" s="508"/>
      <c r="L274" s="508"/>
      <c r="M274" s="508"/>
      <c r="N274" s="508"/>
      <c r="O274" s="508"/>
      <c r="P274" s="508"/>
      <c r="Q274" s="508"/>
      <c r="R274" s="508"/>
      <c r="S274" s="508"/>
      <c r="T274" s="508"/>
      <c r="U274" s="508"/>
      <c r="V274" s="508"/>
      <c r="W274" s="508"/>
      <c r="X274" s="508"/>
      <c r="Y274" s="508"/>
      <c r="Z274" s="508"/>
      <c r="AA274" s="508"/>
      <c r="AB274" s="508"/>
      <c r="AC274" s="508"/>
      <c r="AD274" s="508"/>
      <c r="AE274" s="508"/>
      <c r="AF274" s="508"/>
      <c r="AG274" s="508"/>
      <c r="AH274" s="508"/>
      <c r="AI274" s="508"/>
      <c r="AJ274" s="508"/>
      <c r="AK274" s="508"/>
      <c r="AL274" s="523"/>
    </row>
    <row r="275" spans="1:38" s="62" customFormat="1" ht="24.95" customHeight="1" x14ac:dyDescent="0.2">
      <c r="A275" s="478" t="s">
        <v>384</v>
      </c>
      <c r="B275" s="116">
        <v>5</v>
      </c>
      <c r="C275" s="116">
        <v>4</v>
      </c>
      <c r="D275" s="116">
        <v>4</v>
      </c>
      <c r="E275" s="117">
        <f>AVERAGE(B275:D275)</f>
        <v>4.333333333333333</v>
      </c>
      <c r="F275" s="164" t="s">
        <v>621</v>
      </c>
      <c r="G275" s="119" t="e">
        <f>VLOOKUP(H275,'Tehdit ve Açıklık'!#REF!,2,0)</f>
        <v>#REF!</v>
      </c>
      <c r="H275" s="120" t="s">
        <v>118</v>
      </c>
      <c r="I275" s="121" t="e">
        <f>VLOOKUP(H275,'Tehdit ve Açıklık'!#REF!,3,0)</f>
        <v>#REF!</v>
      </c>
      <c r="J275" s="118">
        <v>2</v>
      </c>
      <c r="K275" s="118">
        <v>2</v>
      </c>
      <c r="L275" s="118">
        <v>2</v>
      </c>
      <c r="M275" s="117">
        <f t="shared" ref="M275:M278" si="54">AVERAGE(J275:L275)</f>
        <v>2</v>
      </c>
      <c r="N275" s="118">
        <v>4</v>
      </c>
      <c r="O275" s="118">
        <v>2</v>
      </c>
      <c r="P275" s="118">
        <v>3</v>
      </c>
      <c r="Q275" s="119">
        <f t="shared" ref="Q275:Q278" si="55">AVERAGE(N275:P275)</f>
        <v>3</v>
      </c>
      <c r="R275" s="167">
        <f>E275*M275*Q275</f>
        <v>26</v>
      </c>
      <c r="S275" s="121" t="e">
        <f t="shared" ref="S275:S278" si="56">IF(R275&lt;riskd1,risk1,IF(R275&lt;riskd2,risk2,IF(R275&lt;riskd3,risk3,IF(R275&lt;riskd4,""))))</f>
        <v>#NAME?</v>
      </c>
      <c r="T275" s="120" t="s">
        <v>216</v>
      </c>
      <c r="U275" s="122">
        <v>42054</v>
      </c>
      <c r="V275" s="122" t="s">
        <v>217</v>
      </c>
      <c r="W275" s="123" t="e">
        <f>VLOOKUP(H275,'Tehdit ve Açıklık'!#REF!,4,0)</f>
        <v>#REF!</v>
      </c>
      <c r="X275" s="127" t="s">
        <v>386</v>
      </c>
      <c r="Y275" s="125" t="s">
        <v>291</v>
      </c>
      <c r="Z275" s="132"/>
      <c r="AA275" s="132"/>
      <c r="AB275" s="132"/>
      <c r="AC275" s="132"/>
      <c r="AD275" s="132"/>
      <c r="AE275" s="132"/>
      <c r="AF275" s="132"/>
      <c r="AG275" s="132"/>
      <c r="AH275" s="127"/>
      <c r="AI275" s="120"/>
      <c r="AJ275" s="120"/>
      <c r="AK275" s="120"/>
      <c r="AL275" s="128"/>
    </row>
    <row r="276" spans="1:38" s="62" customFormat="1" ht="24.95" customHeight="1" x14ac:dyDescent="0.2">
      <c r="A276" s="478"/>
      <c r="B276" s="116">
        <v>5</v>
      </c>
      <c r="C276" s="116">
        <v>4</v>
      </c>
      <c r="D276" s="116">
        <v>4</v>
      </c>
      <c r="E276" s="117">
        <f t="shared" ref="E276:E278" si="57">AVERAGE(B276:D276)</f>
        <v>4.333333333333333</v>
      </c>
      <c r="F276" s="164" t="s">
        <v>622</v>
      </c>
      <c r="G276" s="119" t="e">
        <f>VLOOKUP(H276,'Tehdit ve Açıklık'!#REF!,2,0)</f>
        <v>#REF!</v>
      </c>
      <c r="H276" s="120" t="s">
        <v>141</v>
      </c>
      <c r="I276" s="121" t="e">
        <f>VLOOKUP(H276,'Tehdit ve Açıklık'!#REF!,3,0)</f>
        <v>#REF!</v>
      </c>
      <c r="J276" s="118">
        <v>2</v>
      </c>
      <c r="K276" s="118">
        <v>2</v>
      </c>
      <c r="L276" s="118">
        <v>2</v>
      </c>
      <c r="M276" s="117">
        <f t="shared" si="54"/>
        <v>2</v>
      </c>
      <c r="N276" s="118">
        <v>4</v>
      </c>
      <c r="O276" s="118">
        <v>2</v>
      </c>
      <c r="P276" s="118">
        <v>3</v>
      </c>
      <c r="Q276" s="119">
        <f t="shared" si="55"/>
        <v>3</v>
      </c>
      <c r="R276" s="167">
        <f t="shared" ref="R276:R371" si="58">E276*M276*Q276</f>
        <v>26</v>
      </c>
      <c r="S276" s="121" t="e">
        <f t="shared" si="56"/>
        <v>#NAME?</v>
      </c>
      <c r="T276" s="120" t="s">
        <v>216</v>
      </c>
      <c r="U276" s="122">
        <v>42055</v>
      </c>
      <c r="V276" s="122" t="s">
        <v>217</v>
      </c>
      <c r="W276" s="123" t="e">
        <f>VLOOKUP(H276,'Tehdit ve Açıklık'!#REF!,4,0)</f>
        <v>#REF!</v>
      </c>
      <c r="X276" s="127" t="s">
        <v>388</v>
      </c>
      <c r="Y276" s="125" t="s">
        <v>291</v>
      </c>
      <c r="Z276" s="133"/>
      <c r="AA276" s="133"/>
      <c r="AB276" s="133"/>
      <c r="AC276" s="133"/>
      <c r="AD276" s="133"/>
      <c r="AE276" s="133"/>
      <c r="AF276" s="133"/>
      <c r="AG276" s="133"/>
      <c r="AH276" s="127"/>
      <c r="AI276" s="120"/>
      <c r="AJ276" s="120"/>
      <c r="AK276" s="120"/>
      <c r="AL276" s="128"/>
    </row>
    <row r="277" spans="1:38" s="62" customFormat="1" ht="24.95" customHeight="1" x14ac:dyDescent="0.2">
      <c r="A277" s="478"/>
      <c r="B277" s="116">
        <v>5</v>
      </c>
      <c r="C277" s="116">
        <v>4</v>
      </c>
      <c r="D277" s="116">
        <v>4</v>
      </c>
      <c r="E277" s="117">
        <f t="shared" si="57"/>
        <v>4.333333333333333</v>
      </c>
      <c r="F277" s="164" t="s">
        <v>623</v>
      </c>
      <c r="G277" s="119" t="e">
        <f>VLOOKUP(H277,'Tehdit ve Açıklık'!#REF!,2,0)</f>
        <v>#REF!</v>
      </c>
      <c r="H277" s="120" t="s">
        <v>144</v>
      </c>
      <c r="I277" s="121" t="e">
        <f>VLOOKUP(H277,'Tehdit ve Açıklık'!#REF!,3,0)</f>
        <v>#REF!</v>
      </c>
      <c r="J277" s="118">
        <v>2</v>
      </c>
      <c r="K277" s="118">
        <v>2</v>
      </c>
      <c r="L277" s="118">
        <v>2</v>
      </c>
      <c r="M277" s="117">
        <f t="shared" si="54"/>
        <v>2</v>
      </c>
      <c r="N277" s="118">
        <v>4</v>
      </c>
      <c r="O277" s="118">
        <v>2</v>
      </c>
      <c r="P277" s="118">
        <v>3</v>
      </c>
      <c r="Q277" s="119">
        <f t="shared" si="55"/>
        <v>3</v>
      </c>
      <c r="R277" s="167">
        <f t="shared" si="58"/>
        <v>26</v>
      </c>
      <c r="S277" s="121" t="e">
        <f t="shared" si="56"/>
        <v>#NAME?</v>
      </c>
      <c r="T277" s="120" t="s">
        <v>216</v>
      </c>
      <c r="U277" s="122">
        <v>42056</v>
      </c>
      <c r="V277" s="122" t="s">
        <v>217</v>
      </c>
      <c r="W277" s="123" t="e">
        <f>VLOOKUP(H277,'Tehdit ve Açıklık'!#REF!,4,0)</f>
        <v>#REF!</v>
      </c>
      <c r="X277" s="127" t="s">
        <v>325</v>
      </c>
      <c r="Y277" s="125" t="s">
        <v>291</v>
      </c>
      <c r="Z277" s="132"/>
      <c r="AA277" s="132"/>
      <c r="AB277" s="132"/>
      <c r="AC277" s="132"/>
      <c r="AD277" s="132"/>
      <c r="AE277" s="132"/>
      <c r="AF277" s="132"/>
      <c r="AG277" s="132"/>
      <c r="AH277" s="127"/>
      <c r="AI277" s="120"/>
      <c r="AJ277" s="120"/>
      <c r="AK277" s="120"/>
      <c r="AL277" s="128"/>
    </row>
    <row r="278" spans="1:38" s="62" customFormat="1" ht="24.95" customHeight="1" x14ac:dyDescent="0.2">
      <c r="A278" s="478"/>
      <c r="B278" s="116">
        <v>5</v>
      </c>
      <c r="C278" s="116">
        <v>4</v>
      </c>
      <c r="D278" s="116">
        <v>4</v>
      </c>
      <c r="E278" s="117">
        <f t="shared" si="57"/>
        <v>4.333333333333333</v>
      </c>
      <c r="F278" s="164" t="s">
        <v>624</v>
      </c>
      <c r="G278" s="119" t="e">
        <f>VLOOKUP(H278,'Tehdit ve Açıklık'!#REF!,2,0)</f>
        <v>#REF!</v>
      </c>
      <c r="H278" s="120" t="s">
        <v>142</v>
      </c>
      <c r="I278" s="121" t="e">
        <f>VLOOKUP(H278,'Tehdit ve Açıklık'!#REF!,3,0)</f>
        <v>#REF!</v>
      </c>
      <c r="J278" s="118">
        <v>2</v>
      </c>
      <c r="K278" s="118">
        <v>2</v>
      </c>
      <c r="L278" s="118">
        <v>2</v>
      </c>
      <c r="M278" s="117">
        <f t="shared" si="54"/>
        <v>2</v>
      </c>
      <c r="N278" s="118">
        <v>4</v>
      </c>
      <c r="O278" s="118">
        <v>2</v>
      </c>
      <c r="P278" s="118">
        <v>3</v>
      </c>
      <c r="Q278" s="119">
        <f t="shared" si="55"/>
        <v>3</v>
      </c>
      <c r="R278" s="167">
        <f t="shared" si="58"/>
        <v>26</v>
      </c>
      <c r="S278" s="121" t="e">
        <f t="shared" si="56"/>
        <v>#NAME?</v>
      </c>
      <c r="T278" s="120" t="s">
        <v>216</v>
      </c>
      <c r="U278" s="122">
        <v>42057</v>
      </c>
      <c r="V278" s="122" t="s">
        <v>217</v>
      </c>
      <c r="W278" s="123" t="e">
        <f>VLOOKUP(H278,'Tehdit ve Açıklık'!#REF!,4,0)</f>
        <v>#REF!</v>
      </c>
      <c r="X278" s="127" t="s">
        <v>325</v>
      </c>
      <c r="Y278" s="125" t="s">
        <v>291</v>
      </c>
      <c r="Z278" s="132"/>
      <c r="AA278" s="132"/>
      <c r="AB278" s="132"/>
      <c r="AC278" s="132"/>
      <c r="AD278" s="132"/>
      <c r="AE278" s="132"/>
      <c r="AF278" s="132"/>
      <c r="AG278" s="132"/>
      <c r="AH278" s="127"/>
      <c r="AI278" s="120"/>
      <c r="AJ278" s="120"/>
      <c r="AK278" s="120"/>
      <c r="AL278" s="128"/>
    </row>
    <row r="279" spans="1:38" s="62" customFormat="1" ht="24.95" customHeight="1" x14ac:dyDescent="0.2">
      <c r="A279" s="520" t="s">
        <v>767</v>
      </c>
      <c r="B279" s="50">
        <v>4</v>
      </c>
      <c r="C279" s="50">
        <v>4</v>
      </c>
      <c r="D279" s="50">
        <v>4</v>
      </c>
      <c r="E279" s="51">
        <f t="shared" ref="E279:E285" si="59">AVERAGE(B279:D279)</f>
        <v>4</v>
      </c>
      <c r="F279" s="176" t="s">
        <v>625</v>
      </c>
      <c r="G279" s="53" t="e">
        <f>VLOOKUP(H279,'Tehdit ve Açıklık'!#REF!,2,0)</f>
        <v>#REF!</v>
      </c>
      <c r="H279" s="54" t="s">
        <v>118</v>
      </c>
      <c r="I279" s="55" t="e">
        <f>VLOOKUP(H279,'Tehdit ve Açıklık'!#REF!,3,0)</f>
        <v>#REF!</v>
      </c>
      <c r="J279" s="52">
        <v>1</v>
      </c>
      <c r="K279" s="52">
        <v>2</v>
      </c>
      <c r="L279" s="52">
        <v>2</v>
      </c>
      <c r="M279" s="51">
        <f t="shared" ref="M279:M285" si="60">AVERAGE(J279:L279)</f>
        <v>1.6666666666666667</v>
      </c>
      <c r="N279" s="52">
        <v>4</v>
      </c>
      <c r="O279" s="52">
        <v>2</v>
      </c>
      <c r="P279" s="52">
        <v>3</v>
      </c>
      <c r="Q279" s="53">
        <f t="shared" ref="Q279:Q285" si="61">AVERAGE(N279:P279)</f>
        <v>3</v>
      </c>
      <c r="R279" s="177">
        <f t="shared" ref="R279:R285" si="62">E279*M279*Q279</f>
        <v>20</v>
      </c>
      <c r="S279" s="55" t="e">
        <f t="shared" ref="S279:S285" si="63">IF(R279&lt;riskd1,risk1,IF(R279&lt;riskd2,risk2,IF(R279&lt;riskd3,risk3,IF(R279&lt;riskd4,""))))</f>
        <v>#NAME?</v>
      </c>
      <c r="T279" s="54" t="s">
        <v>216</v>
      </c>
      <c r="U279" s="57">
        <v>42058</v>
      </c>
      <c r="V279" s="57" t="s">
        <v>217</v>
      </c>
      <c r="W279" s="58" t="e">
        <f>VLOOKUP(H279,'Tehdit ve Açıklık'!#REF!,4,0)</f>
        <v>#REF!</v>
      </c>
      <c r="X279" s="61" t="s">
        <v>386</v>
      </c>
      <c r="Y279" s="60" t="s">
        <v>291</v>
      </c>
      <c r="Z279" s="86"/>
      <c r="AA279" s="86"/>
      <c r="AB279" s="86"/>
      <c r="AC279" s="86"/>
      <c r="AD279" s="86"/>
      <c r="AE279" s="86"/>
      <c r="AF279" s="86"/>
      <c r="AG279" s="86"/>
      <c r="AH279" s="61"/>
      <c r="AI279" s="54"/>
      <c r="AJ279" s="54"/>
      <c r="AK279" s="54"/>
      <c r="AL279" s="63"/>
    </row>
    <row r="280" spans="1:38" s="62" customFormat="1" ht="24.95" customHeight="1" x14ac:dyDescent="0.2">
      <c r="A280" s="520"/>
      <c r="B280" s="50">
        <v>4</v>
      </c>
      <c r="C280" s="50">
        <v>4</v>
      </c>
      <c r="D280" s="50">
        <v>4</v>
      </c>
      <c r="E280" s="51">
        <f t="shared" si="59"/>
        <v>4</v>
      </c>
      <c r="F280" s="176" t="s">
        <v>626</v>
      </c>
      <c r="G280" s="53" t="e">
        <f>VLOOKUP(H280,'Tehdit ve Açıklık'!#REF!,2,0)</f>
        <v>#REF!</v>
      </c>
      <c r="H280" s="54" t="s">
        <v>145</v>
      </c>
      <c r="I280" s="55" t="e">
        <f>VLOOKUP(H280,'Tehdit ve Açıklık'!#REF!,3,0)</f>
        <v>#REF!</v>
      </c>
      <c r="J280" s="52">
        <v>1</v>
      </c>
      <c r="K280" s="52">
        <v>2</v>
      </c>
      <c r="L280" s="52">
        <v>2</v>
      </c>
      <c r="M280" s="51">
        <f t="shared" si="60"/>
        <v>1.6666666666666667</v>
      </c>
      <c r="N280" s="52">
        <v>4</v>
      </c>
      <c r="O280" s="52">
        <v>2</v>
      </c>
      <c r="P280" s="52">
        <v>3</v>
      </c>
      <c r="Q280" s="53">
        <f t="shared" si="61"/>
        <v>3</v>
      </c>
      <c r="R280" s="177">
        <f t="shared" si="62"/>
        <v>20</v>
      </c>
      <c r="S280" s="55" t="e">
        <f t="shared" si="63"/>
        <v>#NAME?</v>
      </c>
      <c r="T280" s="54" t="s">
        <v>216</v>
      </c>
      <c r="U280" s="57">
        <v>42059</v>
      </c>
      <c r="V280" s="57" t="s">
        <v>217</v>
      </c>
      <c r="W280" s="58" t="e">
        <f>VLOOKUP(H280,'Tehdit ve Açıklık'!#REF!,4,0)</f>
        <v>#REF!</v>
      </c>
      <c r="X280" s="61" t="s">
        <v>386</v>
      </c>
      <c r="Y280" s="60" t="s">
        <v>291</v>
      </c>
      <c r="Z280" s="88"/>
      <c r="AA280" s="88"/>
      <c r="AB280" s="88"/>
      <c r="AC280" s="88"/>
      <c r="AD280" s="88"/>
      <c r="AE280" s="88"/>
      <c r="AF280" s="88"/>
      <c r="AG280" s="88"/>
      <c r="AH280" s="61"/>
      <c r="AI280" s="54"/>
      <c r="AJ280" s="54"/>
      <c r="AK280" s="54"/>
      <c r="AL280" s="63"/>
    </row>
    <row r="281" spans="1:38" s="62" customFormat="1" ht="24.95" customHeight="1" x14ac:dyDescent="0.2">
      <c r="A281" s="520"/>
      <c r="B281" s="50">
        <v>4</v>
      </c>
      <c r="C281" s="50">
        <v>4</v>
      </c>
      <c r="D281" s="50">
        <v>4</v>
      </c>
      <c r="E281" s="51">
        <f t="shared" si="59"/>
        <v>4</v>
      </c>
      <c r="F281" s="176" t="s">
        <v>657</v>
      </c>
      <c r="G281" s="53" t="e">
        <f>VLOOKUP(H281,'Tehdit ve Açıklık'!#REF!,2,0)</f>
        <v>#REF!</v>
      </c>
      <c r="H281" s="54" t="s">
        <v>115</v>
      </c>
      <c r="I281" s="55" t="e">
        <f>VLOOKUP(H281,'Tehdit ve Açıklık'!#REF!,3,0)</f>
        <v>#REF!</v>
      </c>
      <c r="J281" s="52">
        <v>1</v>
      </c>
      <c r="K281" s="52">
        <v>2</v>
      </c>
      <c r="L281" s="52">
        <v>2</v>
      </c>
      <c r="M281" s="51">
        <f t="shared" si="60"/>
        <v>1.6666666666666667</v>
      </c>
      <c r="N281" s="52">
        <v>4</v>
      </c>
      <c r="O281" s="52">
        <v>2</v>
      </c>
      <c r="P281" s="52">
        <v>3</v>
      </c>
      <c r="Q281" s="53">
        <f t="shared" si="61"/>
        <v>3</v>
      </c>
      <c r="R281" s="177">
        <f t="shared" si="62"/>
        <v>20</v>
      </c>
      <c r="S281" s="55" t="e">
        <f t="shared" si="63"/>
        <v>#NAME?</v>
      </c>
      <c r="T281" s="54" t="s">
        <v>216</v>
      </c>
      <c r="U281" s="57">
        <v>42060</v>
      </c>
      <c r="V281" s="57" t="s">
        <v>217</v>
      </c>
      <c r="W281" s="58" t="e">
        <f>VLOOKUP(H281,'Tehdit ve Açıklık'!#REF!,4,0)</f>
        <v>#REF!</v>
      </c>
      <c r="X281" s="61" t="s">
        <v>325</v>
      </c>
      <c r="Y281" s="60" t="s">
        <v>291</v>
      </c>
      <c r="Z281" s="87"/>
      <c r="AA281" s="87"/>
      <c r="AB281" s="87"/>
      <c r="AC281" s="87"/>
      <c r="AD281" s="87"/>
      <c r="AE281" s="87"/>
      <c r="AF281" s="87"/>
      <c r="AG281" s="87"/>
      <c r="AH281" s="61"/>
      <c r="AI281" s="54"/>
      <c r="AJ281" s="54"/>
      <c r="AK281" s="54"/>
      <c r="AL281" s="63"/>
    </row>
    <row r="282" spans="1:38" s="62" customFormat="1" ht="24.95" customHeight="1" x14ac:dyDescent="0.2">
      <c r="A282" s="520"/>
      <c r="B282" s="50">
        <v>4</v>
      </c>
      <c r="C282" s="50">
        <v>4</v>
      </c>
      <c r="D282" s="50">
        <v>4</v>
      </c>
      <c r="E282" s="51">
        <f t="shared" si="59"/>
        <v>4</v>
      </c>
      <c r="F282" s="176" t="s">
        <v>658</v>
      </c>
      <c r="G282" s="53" t="e">
        <f>VLOOKUP(H282,'Tehdit ve Açıklık'!#REF!,2,0)</f>
        <v>#REF!</v>
      </c>
      <c r="H282" s="54" t="s">
        <v>117</v>
      </c>
      <c r="I282" s="55" t="e">
        <f>VLOOKUP(H282,'Tehdit ve Açıklık'!#REF!,3,0)</f>
        <v>#REF!</v>
      </c>
      <c r="J282" s="52">
        <v>1</v>
      </c>
      <c r="K282" s="52">
        <v>2</v>
      </c>
      <c r="L282" s="52">
        <v>2</v>
      </c>
      <c r="M282" s="51">
        <f t="shared" si="60"/>
        <v>1.6666666666666667</v>
      </c>
      <c r="N282" s="52">
        <v>4</v>
      </c>
      <c r="O282" s="52">
        <v>2</v>
      </c>
      <c r="P282" s="52">
        <v>3</v>
      </c>
      <c r="Q282" s="53">
        <f t="shared" si="61"/>
        <v>3</v>
      </c>
      <c r="R282" s="177">
        <f t="shared" si="62"/>
        <v>20</v>
      </c>
      <c r="S282" s="55" t="e">
        <f t="shared" si="63"/>
        <v>#NAME?</v>
      </c>
      <c r="T282" s="54" t="s">
        <v>216</v>
      </c>
      <c r="U282" s="57">
        <v>42061</v>
      </c>
      <c r="V282" s="57" t="s">
        <v>217</v>
      </c>
      <c r="W282" s="58" t="e">
        <f>VLOOKUP(H282,'Tehdit ve Açıklık'!#REF!,4,0)</f>
        <v>#REF!</v>
      </c>
      <c r="X282" s="61" t="s">
        <v>325</v>
      </c>
      <c r="Y282" s="60" t="s">
        <v>291</v>
      </c>
      <c r="Z282" s="86"/>
      <c r="AA282" s="86"/>
      <c r="AB282" s="86"/>
      <c r="AC282" s="86"/>
      <c r="AD282" s="86"/>
      <c r="AE282" s="86"/>
      <c r="AF282" s="86"/>
      <c r="AG282" s="86"/>
      <c r="AH282" s="61"/>
      <c r="AI282" s="54"/>
      <c r="AJ282" s="54"/>
      <c r="AK282" s="54"/>
      <c r="AL282" s="63"/>
    </row>
    <row r="283" spans="1:38" s="62" customFormat="1" ht="24.95" customHeight="1" x14ac:dyDescent="0.2">
      <c r="A283" s="520"/>
      <c r="B283" s="50">
        <v>4</v>
      </c>
      <c r="C283" s="50">
        <v>4</v>
      </c>
      <c r="D283" s="50">
        <v>4</v>
      </c>
      <c r="E283" s="51">
        <f t="shared" si="59"/>
        <v>4</v>
      </c>
      <c r="F283" s="176" t="s">
        <v>627</v>
      </c>
      <c r="G283" s="53" t="e">
        <f>VLOOKUP(H283,'Tehdit ve Açıklık'!#REF!,2,0)</f>
        <v>#REF!</v>
      </c>
      <c r="H283" s="54" t="s">
        <v>141</v>
      </c>
      <c r="I283" s="55" t="e">
        <f>VLOOKUP(H283,'Tehdit ve Açıklık'!#REF!,3,0)</f>
        <v>#REF!</v>
      </c>
      <c r="J283" s="52">
        <v>1</v>
      </c>
      <c r="K283" s="52">
        <v>2</v>
      </c>
      <c r="L283" s="52">
        <v>2</v>
      </c>
      <c r="M283" s="51">
        <f t="shared" si="60"/>
        <v>1.6666666666666667</v>
      </c>
      <c r="N283" s="52">
        <v>4</v>
      </c>
      <c r="O283" s="52">
        <v>2</v>
      </c>
      <c r="P283" s="52">
        <v>3</v>
      </c>
      <c r="Q283" s="53">
        <f t="shared" si="61"/>
        <v>3</v>
      </c>
      <c r="R283" s="177">
        <f t="shared" si="62"/>
        <v>20</v>
      </c>
      <c r="S283" s="55" t="e">
        <f t="shared" si="63"/>
        <v>#NAME?</v>
      </c>
      <c r="T283" s="54" t="s">
        <v>216</v>
      </c>
      <c r="U283" s="57">
        <v>42062</v>
      </c>
      <c r="V283" s="57" t="s">
        <v>217</v>
      </c>
      <c r="W283" s="58" t="e">
        <f>VLOOKUP(H283,'Tehdit ve Açıklık'!#REF!,4,0)</f>
        <v>#REF!</v>
      </c>
      <c r="X283" s="61" t="s">
        <v>388</v>
      </c>
      <c r="Y283" s="60" t="s">
        <v>291</v>
      </c>
      <c r="Z283" s="86"/>
      <c r="AA283" s="86"/>
      <c r="AB283" s="86"/>
      <c r="AC283" s="86"/>
      <c r="AD283" s="86"/>
      <c r="AE283" s="86"/>
      <c r="AF283" s="86"/>
      <c r="AG283" s="86"/>
      <c r="AH283" s="61"/>
      <c r="AI283" s="54"/>
      <c r="AJ283" s="54"/>
      <c r="AK283" s="54"/>
      <c r="AL283" s="63"/>
    </row>
    <row r="284" spans="1:38" s="62" customFormat="1" ht="24.95" customHeight="1" x14ac:dyDescent="0.2">
      <c r="A284" s="520"/>
      <c r="B284" s="50">
        <v>4</v>
      </c>
      <c r="C284" s="50">
        <v>4</v>
      </c>
      <c r="D284" s="50">
        <v>4</v>
      </c>
      <c r="E284" s="51">
        <f t="shared" si="59"/>
        <v>4</v>
      </c>
      <c r="F284" s="176" t="s">
        <v>628</v>
      </c>
      <c r="G284" s="53" t="e">
        <f>VLOOKUP(H284,'Tehdit ve Açıklık'!#REF!,2,0)</f>
        <v>#REF!</v>
      </c>
      <c r="H284" s="54" t="s">
        <v>142</v>
      </c>
      <c r="I284" s="55" t="e">
        <f>VLOOKUP(H284,'Tehdit ve Açıklık'!#REF!,3,0)</f>
        <v>#REF!</v>
      </c>
      <c r="J284" s="52">
        <v>1</v>
      </c>
      <c r="K284" s="52">
        <v>2</v>
      </c>
      <c r="L284" s="52">
        <v>2</v>
      </c>
      <c r="M284" s="51">
        <f t="shared" si="60"/>
        <v>1.6666666666666667</v>
      </c>
      <c r="N284" s="52">
        <v>4</v>
      </c>
      <c r="O284" s="52">
        <v>2</v>
      </c>
      <c r="P284" s="52">
        <v>3</v>
      </c>
      <c r="Q284" s="53">
        <f t="shared" si="61"/>
        <v>3</v>
      </c>
      <c r="R284" s="177">
        <f t="shared" si="62"/>
        <v>20</v>
      </c>
      <c r="S284" s="55" t="e">
        <f t="shared" si="63"/>
        <v>#NAME?</v>
      </c>
      <c r="T284" s="54" t="s">
        <v>216</v>
      </c>
      <c r="U284" s="57">
        <v>42063</v>
      </c>
      <c r="V284" s="57" t="s">
        <v>217</v>
      </c>
      <c r="W284" s="58" t="e">
        <f>VLOOKUP(H284,'Tehdit ve Açıklık'!#REF!,4,0)</f>
        <v>#REF!</v>
      </c>
      <c r="X284" s="61" t="s">
        <v>325</v>
      </c>
      <c r="Y284" s="60" t="s">
        <v>291</v>
      </c>
      <c r="Z284" s="86"/>
      <c r="AA284" s="86"/>
      <c r="AB284" s="86"/>
      <c r="AC284" s="86"/>
      <c r="AD284" s="86"/>
      <c r="AE284" s="86"/>
      <c r="AF284" s="86"/>
      <c r="AG284" s="86"/>
      <c r="AH284" s="61"/>
      <c r="AI284" s="54"/>
      <c r="AJ284" s="54"/>
      <c r="AK284" s="54"/>
      <c r="AL284" s="63"/>
    </row>
    <row r="285" spans="1:38" s="62" customFormat="1" ht="24.95" customHeight="1" x14ac:dyDescent="0.2">
      <c r="A285" s="520"/>
      <c r="B285" s="50">
        <v>4</v>
      </c>
      <c r="C285" s="50">
        <v>4</v>
      </c>
      <c r="D285" s="50">
        <v>4</v>
      </c>
      <c r="E285" s="51">
        <f t="shared" si="59"/>
        <v>4</v>
      </c>
      <c r="F285" s="176" t="s">
        <v>629</v>
      </c>
      <c r="G285" s="53" t="e">
        <f>VLOOKUP(H285,'Tehdit ve Açıklık'!#REF!,2,0)</f>
        <v>#REF!</v>
      </c>
      <c r="H285" s="54" t="s">
        <v>144</v>
      </c>
      <c r="I285" s="55" t="e">
        <f>VLOOKUP(H285,'Tehdit ve Açıklık'!#REF!,3,0)</f>
        <v>#REF!</v>
      </c>
      <c r="J285" s="52">
        <v>1</v>
      </c>
      <c r="K285" s="52">
        <v>2</v>
      </c>
      <c r="L285" s="52">
        <v>2</v>
      </c>
      <c r="M285" s="51">
        <f t="shared" si="60"/>
        <v>1.6666666666666667</v>
      </c>
      <c r="N285" s="52">
        <v>4</v>
      </c>
      <c r="O285" s="52">
        <v>2</v>
      </c>
      <c r="P285" s="52">
        <v>3</v>
      </c>
      <c r="Q285" s="53">
        <f t="shared" si="61"/>
        <v>3</v>
      </c>
      <c r="R285" s="177">
        <f t="shared" si="62"/>
        <v>20</v>
      </c>
      <c r="S285" s="55" t="e">
        <f t="shared" si="63"/>
        <v>#NAME?</v>
      </c>
      <c r="T285" s="54" t="s">
        <v>216</v>
      </c>
      <c r="U285" s="57">
        <v>42064</v>
      </c>
      <c r="V285" s="57" t="s">
        <v>217</v>
      </c>
      <c r="W285" s="58" t="e">
        <f>VLOOKUP(H285,'Tehdit ve Açıklık'!#REF!,4,0)</f>
        <v>#REF!</v>
      </c>
      <c r="X285" s="61" t="s">
        <v>325</v>
      </c>
      <c r="Y285" s="60" t="s">
        <v>291</v>
      </c>
      <c r="Z285" s="86"/>
      <c r="AA285" s="86"/>
      <c r="AB285" s="86"/>
      <c r="AC285" s="86"/>
      <c r="AD285" s="86"/>
      <c r="AE285" s="86"/>
      <c r="AF285" s="86"/>
      <c r="AG285" s="86"/>
      <c r="AH285" s="61"/>
      <c r="AI285" s="54"/>
      <c r="AJ285" s="54"/>
      <c r="AK285" s="54"/>
      <c r="AL285" s="63"/>
    </row>
    <row r="286" spans="1:38" s="62" customFormat="1" ht="24.95" customHeight="1" x14ac:dyDescent="0.2">
      <c r="A286" s="520" t="s">
        <v>771</v>
      </c>
      <c r="B286" s="50">
        <v>2</v>
      </c>
      <c r="C286" s="50">
        <v>3</v>
      </c>
      <c r="D286" s="50">
        <v>3</v>
      </c>
      <c r="E286" s="51">
        <f t="shared" ref="E286:E292" si="64">AVERAGE(B286:D286)</f>
        <v>2.6666666666666665</v>
      </c>
      <c r="F286" s="176" t="s">
        <v>625</v>
      </c>
      <c r="G286" s="53" t="e">
        <f>VLOOKUP(H286,'Tehdit ve Açıklık'!#REF!,2,0)</f>
        <v>#REF!</v>
      </c>
      <c r="H286" s="54" t="s">
        <v>118</v>
      </c>
      <c r="I286" s="55" t="e">
        <f>VLOOKUP(H286,'Tehdit ve Açıklık'!#REF!,3,0)</f>
        <v>#REF!</v>
      </c>
      <c r="J286" s="52">
        <v>2</v>
      </c>
      <c r="K286" s="52">
        <v>2</v>
      </c>
      <c r="L286" s="52">
        <v>2</v>
      </c>
      <c r="M286" s="51">
        <f t="shared" ref="M286:M292" si="65">AVERAGE(J286:L286)</f>
        <v>2</v>
      </c>
      <c r="N286" s="52">
        <v>4</v>
      </c>
      <c r="O286" s="52">
        <v>2</v>
      </c>
      <c r="P286" s="52">
        <v>3</v>
      </c>
      <c r="Q286" s="53">
        <f t="shared" ref="Q286:Q292" si="66">AVERAGE(N286:P286)</f>
        <v>3</v>
      </c>
      <c r="R286" s="177">
        <f t="shared" ref="R286:R292" si="67">E286*M286*Q286</f>
        <v>16</v>
      </c>
      <c r="S286" s="55" t="e">
        <f t="shared" ref="S286:S292" si="68">IF(R286&lt;riskd1,risk1,IF(R286&lt;riskd2,risk2,IF(R286&lt;riskd3,risk3,IF(R286&lt;riskd4,""))))</f>
        <v>#NAME?</v>
      </c>
      <c r="T286" s="54" t="s">
        <v>216</v>
      </c>
      <c r="U286" s="57">
        <v>42058</v>
      </c>
      <c r="V286" s="57" t="s">
        <v>217</v>
      </c>
      <c r="W286" s="58" t="e">
        <f>VLOOKUP(H286,'Tehdit ve Açıklık'!#REF!,4,0)</f>
        <v>#REF!</v>
      </c>
      <c r="X286" s="61" t="s">
        <v>386</v>
      </c>
      <c r="Y286" s="60" t="s">
        <v>291</v>
      </c>
      <c r="Z286" s="86"/>
      <c r="AA286" s="86"/>
      <c r="AB286" s="86"/>
      <c r="AC286" s="86"/>
      <c r="AD286" s="86"/>
      <c r="AE286" s="86"/>
      <c r="AF286" s="86"/>
      <c r="AG286" s="86"/>
      <c r="AH286" s="61"/>
      <c r="AI286" s="54"/>
      <c r="AJ286" s="54"/>
      <c r="AK286" s="54"/>
      <c r="AL286" s="63"/>
    </row>
    <row r="287" spans="1:38" s="62" customFormat="1" ht="24.95" customHeight="1" x14ac:dyDescent="0.2">
      <c r="A287" s="520"/>
      <c r="B287" s="50">
        <v>2</v>
      </c>
      <c r="C287" s="50">
        <v>3</v>
      </c>
      <c r="D287" s="50">
        <v>3</v>
      </c>
      <c r="E287" s="51">
        <f t="shared" si="64"/>
        <v>2.6666666666666665</v>
      </c>
      <c r="F287" s="176" t="s">
        <v>626</v>
      </c>
      <c r="G287" s="53" t="e">
        <f>VLOOKUP(H287,'Tehdit ve Açıklık'!#REF!,2,0)</f>
        <v>#REF!</v>
      </c>
      <c r="H287" s="54" t="s">
        <v>145</v>
      </c>
      <c r="I287" s="55" t="e">
        <f>VLOOKUP(H287,'Tehdit ve Açıklık'!#REF!,3,0)</f>
        <v>#REF!</v>
      </c>
      <c r="J287" s="52">
        <v>2</v>
      </c>
      <c r="K287" s="52">
        <v>2</v>
      </c>
      <c r="L287" s="52">
        <v>2</v>
      </c>
      <c r="M287" s="51">
        <f t="shared" si="65"/>
        <v>2</v>
      </c>
      <c r="N287" s="52">
        <v>4</v>
      </c>
      <c r="O287" s="52">
        <v>2</v>
      </c>
      <c r="P287" s="52">
        <v>3</v>
      </c>
      <c r="Q287" s="53">
        <f t="shared" si="66"/>
        <v>3</v>
      </c>
      <c r="R287" s="177">
        <f t="shared" si="67"/>
        <v>16</v>
      </c>
      <c r="S287" s="55" t="e">
        <f t="shared" si="68"/>
        <v>#NAME?</v>
      </c>
      <c r="T287" s="54" t="s">
        <v>216</v>
      </c>
      <c r="U287" s="57">
        <v>42059</v>
      </c>
      <c r="V287" s="57" t="s">
        <v>217</v>
      </c>
      <c r="W287" s="58" t="e">
        <f>VLOOKUP(H287,'Tehdit ve Açıklık'!#REF!,4,0)</f>
        <v>#REF!</v>
      </c>
      <c r="X287" s="61" t="s">
        <v>386</v>
      </c>
      <c r="Y287" s="60" t="s">
        <v>291</v>
      </c>
      <c r="Z287" s="88"/>
      <c r="AA287" s="88"/>
      <c r="AB287" s="88"/>
      <c r="AC287" s="88"/>
      <c r="AD287" s="88"/>
      <c r="AE287" s="88"/>
      <c r="AF287" s="88"/>
      <c r="AG287" s="88"/>
      <c r="AH287" s="61"/>
      <c r="AI287" s="54"/>
      <c r="AJ287" s="54"/>
      <c r="AK287" s="54"/>
      <c r="AL287" s="63"/>
    </row>
    <row r="288" spans="1:38" s="62" customFormat="1" ht="24.95" customHeight="1" x14ac:dyDescent="0.2">
      <c r="A288" s="520"/>
      <c r="B288" s="50">
        <v>2</v>
      </c>
      <c r="C288" s="50">
        <v>3</v>
      </c>
      <c r="D288" s="50">
        <v>3</v>
      </c>
      <c r="E288" s="51">
        <f t="shared" si="64"/>
        <v>2.6666666666666665</v>
      </c>
      <c r="F288" s="176" t="s">
        <v>657</v>
      </c>
      <c r="G288" s="53" t="e">
        <f>VLOOKUP(H288,'Tehdit ve Açıklık'!#REF!,2,0)</f>
        <v>#REF!</v>
      </c>
      <c r="H288" s="54" t="s">
        <v>115</v>
      </c>
      <c r="I288" s="55" t="e">
        <f>VLOOKUP(H288,'Tehdit ve Açıklık'!#REF!,3,0)</f>
        <v>#REF!</v>
      </c>
      <c r="J288" s="52">
        <v>2</v>
      </c>
      <c r="K288" s="52">
        <v>2</v>
      </c>
      <c r="L288" s="52">
        <v>2</v>
      </c>
      <c r="M288" s="51">
        <f t="shared" si="65"/>
        <v>2</v>
      </c>
      <c r="N288" s="52">
        <v>4</v>
      </c>
      <c r="O288" s="52">
        <v>2</v>
      </c>
      <c r="P288" s="52">
        <v>3</v>
      </c>
      <c r="Q288" s="53">
        <f t="shared" si="66"/>
        <v>3</v>
      </c>
      <c r="R288" s="177">
        <f t="shared" si="67"/>
        <v>16</v>
      </c>
      <c r="S288" s="55" t="e">
        <f t="shared" si="68"/>
        <v>#NAME?</v>
      </c>
      <c r="T288" s="54" t="s">
        <v>216</v>
      </c>
      <c r="U288" s="57">
        <v>42060</v>
      </c>
      <c r="V288" s="57" t="s">
        <v>217</v>
      </c>
      <c r="W288" s="58" t="e">
        <f>VLOOKUP(H288,'Tehdit ve Açıklık'!#REF!,4,0)</f>
        <v>#REF!</v>
      </c>
      <c r="X288" s="61" t="s">
        <v>325</v>
      </c>
      <c r="Y288" s="60" t="s">
        <v>291</v>
      </c>
      <c r="Z288" s="87"/>
      <c r="AA288" s="87"/>
      <c r="AB288" s="87"/>
      <c r="AC288" s="87"/>
      <c r="AD288" s="87"/>
      <c r="AE288" s="87"/>
      <c r="AF288" s="87"/>
      <c r="AG288" s="87"/>
      <c r="AH288" s="61"/>
      <c r="AI288" s="54"/>
      <c r="AJ288" s="54"/>
      <c r="AK288" s="54"/>
      <c r="AL288" s="63"/>
    </row>
    <row r="289" spans="1:38" s="62" customFormat="1" ht="24.95" customHeight="1" x14ac:dyDescent="0.2">
      <c r="A289" s="520"/>
      <c r="B289" s="50">
        <v>2</v>
      </c>
      <c r="C289" s="50">
        <v>3</v>
      </c>
      <c r="D289" s="50">
        <v>3</v>
      </c>
      <c r="E289" s="51">
        <f t="shared" si="64"/>
        <v>2.6666666666666665</v>
      </c>
      <c r="F289" s="176" t="s">
        <v>658</v>
      </c>
      <c r="G289" s="53" t="e">
        <f>VLOOKUP(H289,'Tehdit ve Açıklık'!#REF!,2,0)</f>
        <v>#REF!</v>
      </c>
      <c r="H289" s="54" t="s">
        <v>117</v>
      </c>
      <c r="I289" s="55" t="e">
        <f>VLOOKUP(H289,'Tehdit ve Açıklık'!#REF!,3,0)</f>
        <v>#REF!</v>
      </c>
      <c r="J289" s="52">
        <v>2</v>
      </c>
      <c r="K289" s="52">
        <v>2</v>
      </c>
      <c r="L289" s="52">
        <v>2</v>
      </c>
      <c r="M289" s="51">
        <f t="shared" si="65"/>
        <v>2</v>
      </c>
      <c r="N289" s="52">
        <v>4</v>
      </c>
      <c r="O289" s="52">
        <v>2</v>
      </c>
      <c r="P289" s="52">
        <v>3</v>
      </c>
      <c r="Q289" s="53">
        <f t="shared" si="66"/>
        <v>3</v>
      </c>
      <c r="R289" s="177">
        <f t="shared" si="67"/>
        <v>16</v>
      </c>
      <c r="S289" s="55" t="e">
        <f t="shared" si="68"/>
        <v>#NAME?</v>
      </c>
      <c r="T289" s="54" t="s">
        <v>216</v>
      </c>
      <c r="U289" s="57">
        <v>42061</v>
      </c>
      <c r="V289" s="57" t="s">
        <v>217</v>
      </c>
      <c r="W289" s="58" t="e">
        <f>VLOOKUP(H289,'Tehdit ve Açıklık'!#REF!,4,0)</f>
        <v>#REF!</v>
      </c>
      <c r="X289" s="61" t="s">
        <v>325</v>
      </c>
      <c r="Y289" s="60" t="s">
        <v>291</v>
      </c>
      <c r="Z289" s="86"/>
      <c r="AA289" s="86"/>
      <c r="AB289" s="86"/>
      <c r="AC289" s="86"/>
      <c r="AD289" s="86"/>
      <c r="AE289" s="86"/>
      <c r="AF289" s="86"/>
      <c r="AG289" s="86"/>
      <c r="AH289" s="61"/>
      <c r="AI289" s="54"/>
      <c r="AJ289" s="54"/>
      <c r="AK289" s="54"/>
      <c r="AL289" s="63"/>
    </row>
    <row r="290" spans="1:38" s="62" customFormat="1" ht="24.95" customHeight="1" x14ac:dyDescent="0.2">
      <c r="A290" s="520"/>
      <c r="B290" s="50">
        <v>2</v>
      </c>
      <c r="C290" s="50">
        <v>3</v>
      </c>
      <c r="D290" s="50">
        <v>3</v>
      </c>
      <c r="E290" s="51">
        <f t="shared" si="64"/>
        <v>2.6666666666666665</v>
      </c>
      <c r="F290" s="176" t="s">
        <v>627</v>
      </c>
      <c r="G290" s="53" t="e">
        <f>VLOOKUP(H290,'Tehdit ve Açıklık'!#REF!,2,0)</f>
        <v>#REF!</v>
      </c>
      <c r="H290" s="54" t="s">
        <v>141</v>
      </c>
      <c r="I290" s="55" t="e">
        <f>VLOOKUP(H290,'Tehdit ve Açıklık'!#REF!,3,0)</f>
        <v>#REF!</v>
      </c>
      <c r="J290" s="52">
        <v>2</v>
      </c>
      <c r="K290" s="52">
        <v>2</v>
      </c>
      <c r="L290" s="52">
        <v>2</v>
      </c>
      <c r="M290" s="51">
        <f t="shared" si="65"/>
        <v>2</v>
      </c>
      <c r="N290" s="52">
        <v>4</v>
      </c>
      <c r="O290" s="52">
        <v>2</v>
      </c>
      <c r="P290" s="52">
        <v>3</v>
      </c>
      <c r="Q290" s="53">
        <f t="shared" si="66"/>
        <v>3</v>
      </c>
      <c r="R290" s="177">
        <f t="shared" si="67"/>
        <v>16</v>
      </c>
      <c r="S290" s="55" t="e">
        <f t="shared" si="68"/>
        <v>#NAME?</v>
      </c>
      <c r="T290" s="54" t="s">
        <v>216</v>
      </c>
      <c r="U290" s="57">
        <v>42062</v>
      </c>
      <c r="V290" s="57" t="s">
        <v>217</v>
      </c>
      <c r="W290" s="58" t="e">
        <f>VLOOKUP(H290,'Tehdit ve Açıklık'!#REF!,4,0)</f>
        <v>#REF!</v>
      </c>
      <c r="X290" s="61" t="s">
        <v>388</v>
      </c>
      <c r="Y290" s="60" t="s">
        <v>291</v>
      </c>
      <c r="Z290" s="86"/>
      <c r="AA290" s="86"/>
      <c r="AB290" s="86"/>
      <c r="AC290" s="86"/>
      <c r="AD290" s="86"/>
      <c r="AE290" s="86"/>
      <c r="AF290" s="86"/>
      <c r="AG290" s="86"/>
      <c r="AH290" s="61"/>
      <c r="AI290" s="54"/>
      <c r="AJ290" s="54"/>
      <c r="AK290" s="54"/>
      <c r="AL290" s="63"/>
    </row>
    <row r="291" spans="1:38" s="62" customFormat="1" ht="24.95" customHeight="1" x14ac:dyDescent="0.2">
      <c r="A291" s="520"/>
      <c r="B291" s="50">
        <v>2</v>
      </c>
      <c r="C291" s="50">
        <v>3</v>
      </c>
      <c r="D291" s="50">
        <v>3</v>
      </c>
      <c r="E291" s="51">
        <f t="shared" si="64"/>
        <v>2.6666666666666665</v>
      </c>
      <c r="F291" s="176" t="s">
        <v>628</v>
      </c>
      <c r="G291" s="53" t="e">
        <f>VLOOKUP(H291,'Tehdit ve Açıklık'!#REF!,2,0)</f>
        <v>#REF!</v>
      </c>
      <c r="H291" s="54" t="s">
        <v>142</v>
      </c>
      <c r="I291" s="55" t="e">
        <f>VLOOKUP(H291,'Tehdit ve Açıklık'!#REF!,3,0)</f>
        <v>#REF!</v>
      </c>
      <c r="J291" s="52">
        <v>2</v>
      </c>
      <c r="K291" s="52">
        <v>2</v>
      </c>
      <c r="L291" s="52">
        <v>2</v>
      </c>
      <c r="M291" s="51">
        <f t="shared" si="65"/>
        <v>2</v>
      </c>
      <c r="N291" s="52">
        <v>4</v>
      </c>
      <c r="O291" s="52">
        <v>2</v>
      </c>
      <c r="P291" s="52">
        <v>3</v>
      </c>
      <c r="Q291" s="53">
        <f t="shared" si="66"/>
        <v>3</v>
      </c>
      <c r="R291" s="177">
        <f t="shared" si="67"/>
        <v>16</v>
      </c>
      <c r="S291" s="55" t="e">
        <f t="shared" si="68"/>
        <v>#NAME?</v>
      </c>
      <c r="T291" s="54" t="s">
        <v>216</v>
      </c>
      <c r="U291" s="57">
        <v>42063</v>
      </c>
      <c r="V291" s="57" t="s">
        <v>217</v>
      </c>
      <c r="W291" s="58" t="e">
        <f>VLOOKUP(H291,'Tehdit ve Açıklık'!#REF!,4,0)</f>
        <v>#REF!</v>
      </c>
      <c r="X291" s="61" t="s">
        <v>325</v>
      </c>
      <c r="Y291" s="60" t="s">
        <v>291</v>
      </c>
      <c r="Z291" s="86"/>
      <c r="AA291" s="86"/>
      <c r="AB291" s="86"/>
      <c r="AC291" s="86"/>
      <c r="AD291" s="86"/>
      <c r="AE291" s="86"/>
      <c r="AF291" s="86"/>
      <c r="AG291" s="86"/>
      <c r="AH291" s="61"/>
      <c r="AI291" s="54"/>
      <c r="AJ291" s="54"/>
      <c r="AK291" s="54"/>
      <c r="AL291" s="63"/>
    </row>
    <row r="292" spans="1:38" s="62" customFormat="1" ht="24.95" customHeight="1" x14ac:dyDescent="0.2">
      <c r="A292" s="520"/>
      <c r="B292" s="50">
        <v>2</v>
      </c>
      <c r="C292" s="50">
        <v>3</v>
      </c>
      <c r="D292" s="50">
        <v>3</v>
      </c>
      <c r="E292" s="51">
        <f t="shared" si="64"/>
        <v>2.6666666666666665</v>
      </c>
      <c r="F292" s="176" t="s">
        <v>629</v>
      </c>
      <c r="G292" s="53" t="e">
        <f>VLOOKUP(H292,'Tehdit ve Açıklık'!#REF!,2,0)</f>
        <v>#REF!</v>
      </c>
      <c r="H292" s="54" t="s">
        <v>144</v>
      </c>
      <c r="I292" s="55" t="e">
        <f>VLOOKUP(H292,'Tehdit ve Açıklık'!#REF!,3,0)</f>
        <v>#REF!</v>
      </c>
      <c r="J292" s="52">
        <v>2</v>
      </c>
      <c r="K292" s="52">
        <v>2</v>
      </c>
      <c r="L292" s="52">
        <v>2</v>
      </c>
      <c r="M292" s="51">
        <f t="shared" si="65"/>
        <v>2</v>
      </c>
      <c r="N292" s="52">
        <v>4</v>
      </c>
      <c r="O292" s="52">
        <v>2</v>
      </c>
      <c r="P292" s="52">
        <v>3</v>
      </c>
      <c r="Q292" s="53">
        <f t="shared" si="66"/>
        <v>3</v>
      </c>
      <c r="R292" s="177">
        <f t="shared" si="67"/>
        <v>16</v>
      </c>
      <c r="S292" s="55" t="e">
        <f t="shared" si="68"/>
        <v>#NAME?</v>
      </c>
      <c r="T292" s="54" t="s">
        <v>216</v>
      </c>
      <c r="U292" s="57">
        <v>42064</v>
      </c>
      <c r="V292" s="57" t="s">
        <v>217</v>
      </c>
      <c r="W292" s="58" t="e">
        <f>VLOOKUP(H292,'Tehdit ve Açıklık'!#REF!,4,0)</f>
        <v>#REF!</v>
      </c>
      <c r="X292" s="61" t="s">
        <v>325</v>
      </c>
      <c r="Y292" s="60" t="s">
        <v>291</v>
      </c>
      <c r="Z292" s="86"/>
      <c r="AA292" s="86"/>
      <c r="AB292" s="86"/>
      <c r="AC292" s="86"/>
      <c r="AD292" s="86"/>
      <c r="AE292" s="86"/>
      <c r="AF292" s="86"/>
      <c r="AG292" s="86"/>
      <c r="AH292" s="61"/>
      <c r="AI292" s="54"/>
      <c r="AJ292" s="54"/>
      <c r="AK292" s="54"/>
      <c r="AL292" s="63"/>
    </row>
    <row r="293" spans="1:38" s="62" customFormat="1" ht="24.95" customHeight="1" x14ac:dyDescent="0.2">
      <c r="A293" s="478" t="s">
        <v>772</v>
      </c>
      <c r="B293" s="116">
        <v>1</v>
      </c>
      <c r="C293" s="116">
        <v>3</v>
      </c>
      <c r="D293" s="116">
        <v>3</v>
      </c>
      <c r="E293" s="117">
        <f t="shared" ref="E293:E296" si="69">AVERAGE(B293:D293)</f>
        <v>2.3333333333333335</v>
      </c>
      <c r="F293" s="164" t="s">
        <v>621</v>
      </c>
      <c r="G293" s="119" t="e">
        <f>VLOOKUP(H293,'Tehdit ve Açıklık'!#REF!,2,0)</f>
        <v>#REF!</v>
      </c>
      <c r="H293" s="120" t="s">
        <v>118</v>
      </c>
      <c r="I293" s="121" t="e">
        <f>VLOOKUP(H293,'Tehdit ve Açıklık'!#REF!,3,0)</f>
        <v>#REF!</v>
      </c>
      <c r="J293" s="118">
        <v>1</v>
      </c>
      <c r="K293" s="118">
        <v>2</v>
      </c>
      <c r="L293" s="118">
        <v>2</v>
      </c>
      <c r="M293" s="117">
        <f t="shared" ref="M293:M296" si="70">AVERAGE(J293:L293)</f>
        <v>1.6666666666666667</v>
      </c>
      <c r="N293" s="118">
        <v>4</v>
      </c>
      <c r="O293" s="118">
        <v>2</v>
      </c>
      <c r="P293" s="118">
        <v>3</v>
      </c>
      <c r="Q293" s="119">
        <f t="shared" ref="Q293:Q296" si="71">AVERAGE(N293:P293)</f>
        <v>3</v>
      </c>
      <c r="R293" s="167">
        <f t="shared" ref="R293:R296" si="72">E293*M293*Q293</f>
        <v>11.666666666666668</v>
      </c>
      <c r="S293" s="121" t="e">
        <f t="shared" ref="S293:S296" si="73">IF(R293&lt;riskd1,risk1,IF(R293&lt;riskd2,risk2,IF(R293&lt;riskd3,risk3,IF(R293&lt;riskd4,""))))</f>
        <v>#NAME?</v>
      </c>
      <c r="T293" s="120" t="s">
        <v>216</v>
      </c>
      <c r="U293" s="122">
        <v>42054</v>
      </c>
      <c r="V293" s="122" t="s">
        <v>217</v>
      </c>
      <c r="W293" s="123" t="e">
        <f>VLOOKUP(H293,'Tehdit ve Açıklık'!#REF!,4,0)</f>
        <v>#REF!</v>
      </c>
      <c r="X293" s="127" t="s">
        <v>732</v>
      </c>
      <c r="Y293" s="125" t="s">
        <v>291</v>
      </c>
      <c r="Z293" s="132"/>
      <c r="AA293" s="132"/>
      <c r="AB293" s="132"/>
      <c r="AC293" s="132"/>
      <c r="AD293" s="132"/>
      <c r="AE293" s="132"/>
      <c r="AF293" s="132"/>
      <c r="AG293" s="132"/>
      <c r="AH293" s="127"/>
      <c r="AI293" s="120"/>
      <c r="AJ293" s="120"/>
      <c r="AK293" s="120"/>
      <c r="AL293" s="128"/>
    </row>
    <row r="294" spans="1:38" s="62" customFormat="1" ht="24.95" customHeight="1" x14ac:dyDescent="0.2">
      <c r="A294" s="478"/>
      <c r="B294" s="116">
        <v>1</v>
      </c>
      <c r="C294" s="116">
        <v>3</v>
      </c>
      <c r="D294" s="116">
        <v>3</v>
      </c>
      <c r="E294" s="117">
        <f t="shared" si="69"/>
        <v>2.3333333333333335</v>
      </c>
      <c r="F294" s="164" t="s">
        <v>622</v>
      </c>
      <c r="G294" s="119" t="e">
        <f>VLOOKUP(H294,'Tehdit ve Açıklık'!#REF!,2,0)</f>
        <v>#REF!</v>
      </c>
      <c r="H294" s="120" t="s">
        <v>152</v>
      </c>
      <c r="I294" s="121" t="e">
        <f>VLOOKUP(H294,'Tehdit ve Açıklık'!#REF!,3,0)</f>
        <v>#REF!</v>
      </c>
      <c r="J294" s="118">
        <v>1</v>
      </c>
      <c r="K294" s="118">
        <v>2</v>
      </c>
      <c r="L294" s="118">
        <v>2</v>
      </c>
      <c r="M294" s="117">
        <f t="shared" si="70"/>
        <v>1.6666666666666667</v>
      </c>
      <c r="N294" s="118">
        <v>4</v>
      </c>
      <c r="O294" s="118">
        <v>2</v>
      </c>
      <c r="P294" s="118">
        <v>3</v>
      </c>
      <c r="Q294" s="119">
        <f t="shared" si="71"/>
        <v>3</v>
      </c>
      <c r="R294" s="167">
        <f t="shared" si="72"/>
        <v>11.666666666666668</v>
      </c>
      <c r="S294" s="121" t="e">
        <f t="shared" si="73"/>
        <v>#NAME?</v>
      </c>
      <c r="T294" s="120" t="s">
        <v>216</v>
      </c>
      <c r="U294" s="122">
        <v>42055</v>
      </c>
      <c r="V294" s="122" t="s">
        <v>217</v>
      </c>
      <c r="W294" s="123" t="e">
        <f>VLOOKUP(H294,'Tehdit ve Açıklık'!#REF!,4,0)</f>
        <v>#REF!</v>
      </c>
      <c r="X294" s="127" t="s">
        <v>733</v>
      </c>
      <c r="Y294" s="125" t="s">
        <v>291</v>
      </c>
      <c r="Z294" s="133"/>
      <c r="AA294" s="133"/>
      <c r="AB294" s="133"/>
      <c r="AC294" s="133"/>
      <c r="AD294" s="133"/>
      <c r="AE294" s="133"/>
      <c r="AF294" s="133"/>
      <c r="AG294" s="133"/>
      <c r="AH294" s="127"/>
      <c r="AI294" s="120"/>
      <c r="AJ294" s="120"/>
      <c r="AK294" s="120"/>
      <c r="AL294" s="128"/>
    </row>
    <row r="295" spans="1:38" s="62" customFormat="1" ht="24.95" customHeight="1" x14ac:dyDescent="0.2">
      <c r="A295" s="478"/>
      <c r="B295" s="116">
        <v>1</v>
      </c>
      <c r="C295" s="116">
        <v>3</v>
      </c>
      <c r="D295" s="116">
        <v>3</v>
      </c>
      <c r="E295" s="117">
        <f t="shared" si="69"/>
        <v>2.3333333333333335</v>
      </c>
      <c r="F295" s="164" t="s">
        <v>623</v>
      </c>
      <c r="G295" s="119" t="e">
        <f>VLOOKUP(H295,'Tehdit ve Açıklık'!#REF!,2,0)</f>
        <v>#REF!</v>
      </c>
      <c r="H295" s="120" t="s">
        <v>144</v>
      </c>
      <c r="I295" s="121" t="e">
        <f>VLOOKUP(H295,'Tehdit ve Açıklık'!#REF!,3,0)</f>
        <v>#REF!</v>
      </c>
      <c r="J295" s="118">
        <v>1</v>
      </c>
      <c r="K295" s="118">
        <v>2</v>
      </c>
      <c r="L295" s="118">
        <v>2</v>
      </c>
      <c r="M295" s="117">
        <f t="shared" si="70"/>
        <v>1.6666666666666667</v>
      </c>
      <c r="N295" s="118">
        <v>4</v>
      </c>
      <c r="O295" s="118">
        <v>2</v>
      </c>
      <c r="P295" s="118">
        <v>3</v>
      </c>
      <c r="Q295" s="119">
        <f t="shared" si="71"/>
        <v>3</v>
      </c>
      <c r="R295" s="167">
        <f t="shared" si="72"/>
        <v>11.666666666666668</v>
      </c>
      <c r="S295" s="121" t="e">
        <f t="shared" si="73"/>
        <v>#NAME?</v>
      </c>
      <c r="T295" s="120" t="s">
        <v>216</v>
      </c>
      <c r="U295" s="122">
        <v>42056</v>
      </c>
      <c r="V295" s="122" t="s">
        <v>217</v>
      </c>
      <c r="W295" s="123" t="e">
        <f>VLOOKUP(H295,'Tehdit ve Açıklık'!#REF!,4,0)</f>
        <v>#REF!</v>
      </c>
      <c r="X295" s="127" t="s">
        <v>325</v>
      </c>
      <c r="Y295" s="125" t="s">
        <v>291</v>
      </c>
      <c r="Z295" s="132"/>
      <c r="AA295" s="132"/>
      <c r="AB295" s="132"/>
      <c r="AC295" s="132"/>
      <c r="AD295" s="132"/>
      <c r="AE295" s="132"/>
      <c r="AF295" s="132"/>
      <c r="AG295" s="132"/>
      <c r="AH295" s="127"/>
      <c r="AI295" s="120"/>
      <c r="AJ295" s="120"/>
      <c r="AK295" s="120"/>
      <c r="AL295" s="128"/>
    </row>
    <row r="296" spans="1:38" s="62" customFormat="1" ht="24.95" customHeight="1" x14ac:dyDescent="0.2">
      <c r="A296" s="478"/>
      <c r="B296" s="116">
        <v>1</v>
      </c>
      <c r="C296" s="116">
        <v>3</v>
      </c>
      <c r="D296" s="116">
        <v>3</v>
      </c>
      <c r="E296" s="117">
        <f t="shared" si="69"/>
        <v>2.3333333333333335</v>
      </c>
      <c r="F296" s="164" t="s">
        <v>624</v>
      </c>
      <c r="G296" s="119" t="e">
        <f>VLOOKUP(H296,'Tehdit ve Açıklık'!#REF!,2,0)</f>
        <v>#REF!</v>
      </c>
      <c r="H296" s="120" t="s">
        <v>142</v>
      </c>
      <c r="I296" s="121" t="e">
        <f>VLOOKUP(H296,'Tehdit ve Açıklık'!#REF!,3,0)</f>
        <v>#REF!</v>
      </c>
      <c r="J296" s="118">
        <v>1</v>
      </c>
      <c r="K296" s="118">
        <v>2</v>
      </c>
      <c r="L296" s="118">
        <v>2</v>
      </c>
      <c r="M296" s="117">
        <f t="shared" si="70"/>
        <v>1.6666666666666667</v>
      </c>
      <c r="N296" s="118">
        <v>4</v>
      </c>
      <c r="O296" s="118">
        <v>2</v>
      </c>
      <c r="P296" s="118">
        <v>3</v>
      </c>
      <c r="Q296" s="119">
        <f t="shared" si="71"/>
        <v>3</v>
      </c>
      <c r="R296" s="167">
        <f t="shared" si="72"/>
        <v>11.666666666666668</v>
      </c>
      <c r="S296" s="121" t="e">
        <f t="shared" si="73"/>
        <v>#NAME?</v>
      </c>
      <c r="T296" s="120" t="s">
        <v>216</v>
      </c>
      <c r="U296" s="122">
        <v>42057</v>
      </c>
      <c r="V296" s="122" t="s">
        <v>217</v>
      </c>
      <c r="W296" s="123" t="e">
        <f>VLOOKUP(H296,'Tehdit ve Açıklık'!#REF!,4,0)</f>
        <v>#REF!</v>
      </c>
      <c r="X296" s="127" t="s">
        <v>325</v>
      </c>
      <c r="Y296" s="125" t="s">
        <v>291</v>
      </c>
      <c r="Z296" s="132"/>
      <c r="AA296" s="132"/>
      <c r="AB296" s="132"/>
      <c r="AC296" s="132"/>
      <c r="AD296" s="132"/>
      <c r="AE296" s="132"/>
      <c r="AF296" s="132"/>
      <c r="AG296" s="132"/>
      <c r="AH296" s="127"/>
      <c r="AI296" s="120"/>
      <c r="AJ296" s="120"/>
      <c r="AK296" s="120"/>
      <c r="AL296" s="128"/>
    </row>
    <row r="297" spans="1:38" ht="26.25" customHeight="1" x14ac:dyDescent="0.2">
      <c r="A297" s="507" t="s">
        <v>397</v>
      </c>
      <c r="B297" s="508"/>
      <c r="C297" s="508"/>
      <c r="D297" s="508"/>
      <c r="E297" s="508"/>
      <c r="F297" s="508"/>
      <c r="G297" s="508"/>
      <c r="H297" s="508"/>
      <c r="I297" s="508"/>
      <c r="J297" s="508"/>
      <c r="K297" s="508"/>
      <c r="L297" s="508"/>
      <c r="M297" s="508"/>
      <c r="N297" s="508"/>
      <c r="O297" s="508"/>
      <c r="P297" s="508"/>
      <c r="Q297" s="508"/>
      <c r="R297" s="508"/>
      <c r="S297" s="508"/>
      <c r="T297" s="508"/>
      <c r="U297" s="508"/>
      <c r="V297" s="508"/>
      <c r="W297" s="508"/>
      <c r="X297" s="508"/>
      <c r="Y297" s="508"/>
      <c r="Z297" s="508"/>
      <c r="AA297" s="508"/>
      <c r="AB297" s="508"/>
      <c r="AC297" s="508"/>
      <c r="AD297" s="508"/>
      <c r="AE297" s="508"/>
      <c r="AF297" s="508"/>
      <c r="AG297" s="508"/>
      <c r="AH297" s="508"/>
      <c r="AI297" s="508"/>
      <c r="AJ297" s="508"/>
      <c r="AK297" s="508"/>
      <c r="AL297" s="523"/>
    </row>
    <row r="298" spans="1:38" s="62" customFormat="1" ht="24.95" customHeight="1" x14ac:dyDescent="0.2">
      <c r="A298" s="527" t="s">
        <v>715</v>
      </c>
      <c r="B298" s="182">
        <v>5</v>
      </c>
      <c r="C298" s="182">
        <v>5</v>
      </c>
      <c r="D298" s="182">
        <v>5</v>
      </c>
      <c r="E298" s="183">
        <f t="shared" ref="E298:E320" si="74">AVERAGE(B298:D298)</f>
        <v>5</v>
      </c>
      <c r="F298" s="184" t="s">
        <v>387</v>
      </c>
      <c r="G298" s="185" t="e">
        <f>VLOOKUP(H298,'Tehdit ve Açıklık'!#REF!,2,0)</f>
        <v>#REF!</v>
      </c>
      <c r="H298" s="186" t="s">
        <v>118</v>
      </c>
      <c r="I298" s="187" t="e">
        <f>VLOOKUP(H298,'Tehdit ve Açıklık'!#REF!,3,0)</f>
        <v>#REF!</v>
      </c>
      <c r="J298" s="188">
        <v>2</v>
      </c>
      <c r="K298" s="188">
        <v>3</v>
      </c>
      <c r="L298" s="188">
        <v>2</v>
      </c>
      <c r="M298" s="183">
        <f t="shared" ref="M298:M320" si="75">AVERAGE(J298:L298)</f>
        <v>2.3333333333333335</v>
      </c>
      <c r="N298" s="188">
        <v>5</v>
      </c>
      <c r="O298" s="188">
        <v>1</v>
      </c>
      <c r="P298" s="188">
        <v>1</v>
      </c>
      <c r="Q298" s="185">
        <f t="shared" ref="Q298:Q320" si="76">AVERAGE(N298:P298)</f>
        <v>2.3333333333333335</v>
      </c>
      <c r="R298" s="189">
        <f t="shared" ref="R298:R320" si="77">E298*M298*Q298</f>
        <v>27.222222222222225</v>
      </c>
      <c r="S298" s="187" t="e">
        <f t="shared" ref="S298:S320" si="78">IF(R298&lt;riskd1,risk1,IF(R298&lt;riskd2,risk2,IF(R298&lt;riskd3,risk3,IF(R298&lt;riskd4,""))))</f>
        <v>#NAME?</v>
      </c>
      <c r="T298" s="188" t="s">
        <v>216</v>
      </c>
      <c r="U298" s="190">
        <v>42047</v>
      </c>
      <c r="V298" s="190" t="s">
        <v>217</v>
      </c>
      <c r="W298" s="191" t="e">
        <f>VLOOKUP(H298,'Tehdit ve Açıklık'!#REF!,4,0)</f>
        <v>#REF!</v>
      </c>
      <c r="X298" s="192" t="s">
        <v>349</v>
      </c>
      <c r="Y298" s="205" t="s">
        <v>350</v>
      </c>
      <c r="Z298" s="206"/>
      <c r="AA298" s="206"/>
      <c r="AB298" s="206"/>
      <c r="AC298" s="206"/>
      <c r="AD298" s="206"/>
      <c r="AE298" s="206"/>
      <c r="AF298" s="206"/>
      <c r="AG298" s="206"/>
      <c r="AH298" s="207" t="e">
        <f>VLOOKUP(H298,'Tehdit ve Açıklık'!#REF!,4,0)</f>
        <v>#REF!</v>
      </c>
      <c r="AI298" s="199" t="s">
        <v>344</v>
      </c>
      <c r="AJ298" s="200" t="s">
        <v>345</v>
      </c>
      <c r="AK298" s="201">
        <v>42277</v>
      </c>
      <c r="AL298" s="202" t="s">
        <v>346</v>
      </c>
    </row>
    <row r="299" spans="1:38" s="62" customFormat="1" ht="24.95" customHeight="1" x14ac:dyDescent="0.2">
      <c r="A299" s="527"/>
      <c r="B299" s="182">
        <v>5</v>
      </c>
      <c r="C299" s="182">
        <v>5</v>
      </c>
      <c r="D299" s="182">
        <v>5</v>
      </c>
      <c r="E299" s="183">
        <f t="shared" si="74"/>
        <v>5</v>
      </c>
      <c r="F299" s="184" t="s">
        <v>389</v>
      </c>
      <c r="G299" s="185" t="e">
        <f>VLOOKUP(H299,'Tehdit ve Açıklık'!#REF!,2,0)</f>
        <v>#REF!</v>
      </c>
      <c r="H299" s="186" t="s">
        <v>123</v>
      </c>
      <c r="I299" s="187" t="e">
        <f>VLOOKUP(H299,'Tehdit ve Açıklık'!#REF!,3,0)</f>
        <v>#REF!</v>
      </c>
      <c r="J299" s="188">
        <v>1</v>
      </c>
      <c r="K299" s="188">
        <v>1</v>
      </c>
      <c r="L299" s="188">
        <v>1</v>
      </c>
      <c r="M299" s="183">
        <f t="shared" si="75"/>
        <v>1</v>
      </c>
      <c r="N299" s="188">
        <v>5</v>
      </c>
      <c r="O299" s="188">
        <v>4</v>
      </c>
      <c r="P299" s="188">
        <v>4</v>
      </c>
      <c r="Q299" s="185">
        <f t="shared" si="76"/>
        <v>4.333333333333333</v>
      </c>
      <c r="R299" s="189">
        <f t="shared" si="77"/>
        <v>21.666666666666664</v>
      </c>
      <c r="S299" s="187" t="e">
        <f t="shared" si="78"/>
        <v>#NAME?</v>
      </c>
      <c r="T299" s="188" t="s">
        <v>216</v>
      </c>
      <c r="U299" s="190">
        <v>41948</v>
      </c>
      <c r="V299" s="190" t="s">
        <v>217</v>
      </c>
      <c r="W299" s="191" t="e">
        <f>VLOOKUP(H299,'Tehdit ve Açıklık'!#REF!,4,0)</f>
        <v>#REF!</v>
      </c>
      <c r="X299" s="197" t="s">
        <v>321</v>
      </c>
      <c r="Y299" s="193" t="s">
        <v>291</v>
      </c>
      <c r="Z299" s="196"/>
      <c r="AA299" s="196"/>
      <c r="AB299" s="196"/>
      <c r="AC299" s="196"/>
      <c r="AD299" s="196"/>
      <c r="AE299" s="196"/>
      <c r="AF299" s="196"/>
      <c r="AG299" s="196"/>
      <c r="AH299" s="192"/>
      <c r="AI299" s="186"/>
      <c r="AJ299" s="186"/>
      <c r="AK299" s="186"/>
      <c r="AL299" s="195"/>
    </row>
    <row r="300" spans="1:38" s="62" customFormat="1" ht="24.95" customHeight="1" x14ac:dyDescent="0.2">
      <c r="A300" s="527"/>
      <c r="B300" s="182">
        <v>5</v>
      </c>
      <c r="C300" s="182">
        <v>5</v>
      </c>
      <c r="D300" s="182">
        <v>5</v>
      </c>
      <c r="E300" s="183">
        <f t="shared" si="74"/>
        <v>5</v>
      </c>
      <c r="F300" s="184" t="s">
        <v>390</v>
      </c>
      <c r="G300" s="185" t="e">
        <f>VLOOKUP(H300,'Tehdit ve Açıklık'!#REF!,2,0)</f>
        <v>#REF!</v>
      </c>
      <c r="H300" s="186" t="s">
        <v>126</v>
      </c>
      <c r="I300" s="187" t="e">
        <f>VLOOKUP(H300,'Tehdit ve Açıklık'!#REF!,3,0)</f>
        <v>#REF!</v>
      </c>
      <c r="J300" s="188">
        <v>1</v>
      </c>
      <c r="K300" s="188">
        <v>1</v>
      </c>
      <c r="L300" s="188">
        <v>1</v>
      </c>
      <c r="M300" s="183">
        <f t="shared" si="75"/>
        <v>1</v>
      </c>
      <c r="N300" s="188">
        <v>5</v>
      </c>
      <c r="O300" s="188">
        <v>4</v>
      </c>
      <c r="P300" s="188">
        <v>4</v>
      </c>
      <c r="Q300" s="185">
        <f t="shared" si="76"/>
        <v>4.333333333333333</v>
      </c>
      <c r="R300" s="189">
        <f t="shared" si="77"/>
        <v>21.666666666666664</v>
      </c>
      <c r="S300" s="187" t="e">
        <f t="shared" si="78"/>
        <v>#NAME?</v>
      </c>
      <c r="T300" s="188" t="s">
        <v>216</v>
      </c>
      <c r="U300" s="190">
        <v>41948</v>
      </c>
      <c r="V300" s="190" t="s">
        <v>217</v>
      </c>
      <c r="W300" s="191" t="e">
        <f>VLOOKUP(H300,'Tehdit ve Açıklık'!#REF!,4,0)</f>
        <v>#REF!</v>
      </c>
      <c r="X300" s="197" t="s">
        <v>322</v>
      </c>
      <c r="Y300" s="193" t="s">
        <v>291</v>
      </c>
      <c r="Z300" s="196"/>
      <c r="AA300" s="196"/>
      <c r="AB300" s="196"/>
      <c r="AC300" s="196"/>
      <c r="AD300" s="196"/>
      <c r="AE300" s="196"/>
      <c r="AF300" s="196"/>
      <c r="AG300" s="196"/>
      <c r="AH300" s="192"/>
      <c r="AI300" s="186"/>
      <c r="AJ300" s="186"/>
      <c r="AK300" s="186"/>
      <c r="AL300" s="195"/>
    </row>
    <row r="301" spans="1:38" s="62" customFormat="1" ht="24.95" customHeight="1" x14ac:dyDescent="0.2">
      <c r="A301" s="527"/>
      <c r="B301" s="182">
        <v>5</v>
      </c>
      <c r="C301" s="182">
        <v>5</v>
      </c>
      <c r="D301" s="182">
        <v>5</v>
      </c>
      <c r="E301" s="183">
        <f t="shared" si="74"/>
        <v>5</v>
      </c>
      <c r="F301" s="184" t="s">
        <v>391</v>
      </c>
      <c r="G301" s="185" t="e">
        <f>VLOOKUP(H301,'Tehdit ve Açıklık'!#REF!,2,0)</f>
        <v>#REF!</v>
      </c>
      <c r="H301" s="186" t="s">
        <v>136</v>
      </c>
      <c r="I301" s="187" t="e">
        <f>VLOOKUP(H301,'Tehdit ve Açıklık'!#REF!,3,0)</f>
        <v>#REF!</v>
      </c>
      <c r="J301" s="188">
        <v>1</v>
      </c>
      <c r="K301" s="188">
        <v>1</v>
      </c>
      <c r="L301" s="188">
        <v>1</v>
      </c>
      <c r="M301" s="183">
        <f t="shared" si="75"/>
        <v>1</v>
      </c>
      <c r="N301" s="188">
        <v>5</v>
      </c>
      <c r="O301" s="188">
        <v>4</v>
      </c>
      <c r="P301" s="188">
        <v>4</v>
      </c>
      <c r="Q301" s="185">
        <f t="shared" si="76"/>
        <v>4.333333333333333</v>
      </c>
      <c r="R301" s="189">
        <f t="shared" si="77"/>
        <v>21.666666666666664</v>
      </c>
      <c r="S301" s="187" t="e">
        <f t="shared" si="78"/>
        <v>#NAME?</v>
      </c>
      <c r="T301" s="188" t="s">
        <v>216</v>
      </c>
      <c r="U301" s="190">
        <v>41948</v>
      </c>
      <c r="V301" s="190" t="s">
        <v>217</v>
      </c>
      <c r="W301" s="191" t="e">
        <f>VLOOKUP(H301,'Tehdit ve Açıklık'!#REF!,4,0)</f>
        <v>#REF!</v>
      </c>
      <c r="X301" s="197" t="s">
        <v>323</v>
      </c>
      <c r="Y301" s="193" t="s">
        <v>291</v>
      </c>
      <c r="Z301" s="196"/>
      <c r="AA301" s="196"/>
      <c r="AB301" s="196"/>
      <c r="AC301" s="196"/>
      <c r="AD301" s="196"/>
      <c r="AE301" s="196"/>
      <c r="AF301" s="196"/>
      <c r="AG301" s="196"/>
      <c r="AH301" s="192"/>
      <c r="AI301" s="186"/>
      <c r="AJ301" s="186"/>
      <c r="AK301" s="186"/>
      <c r="AL301" s="195"/>
    </row>
    <row r="302" spans="1:38" s="62" customFormat="1" ht="24.95" customHeight="1" x14ac:dyDescent="0.2">
      <c r="A302" s="527"/>
      <c r="B302" s="182">
        <v>5</v>
      </c>
      <c r="C302" s="182">
        <v>5</v>
      </c>
      <c r="D302" s="182">
        <v>5</v>
      </c>
      <c r="E302" s="183">
        <f t="shared" si="74"/>
        <v>5</v>
      </c>
      <c r="F302" s="184" t="s">
        <v>392</v>
      </c>
      <c r="G302" s="185" t="e">
        <f>VLOOKUP(H302,'Tehdit ve Açıklık'!#REF!,2,0)</f>
        <v>#REF!</v>
      </c>
      <c r="H302" s="186" t="s">
        <v>152</v>
      </c>
      <c r="I302" s="187" t="e">
        <f>VLOOKUP(H302,'Tehdit ve Açıklık'!#REF!,3,0)</f>
        <v>#REF!</v>
      </c>
      <c r="J302" s="188">
        <v>1</v>
      </c>
      <c r="K302" s="188">
        <v>1</v>
      </c>
      <c r="L302" s="188">
        <v>1</v>
      </c>
      <c r="M302" s="183">
        <f t="shared" si="75"/>
        <v>1</v>
      </c>
      <c r="N302" s="188">
        <v>5</v>
      </c>
      <c r="O302" s="188">
        <v>4</v>
      </c>
      <c r="P302" s="188">
        <v>4</v>
      </c>
      <c r="Q302" s="185">
        <f t="shared" si="76"/>
        <v>4.333333333333333</v>
      </c>
      <c r="R302" s="189">
        <f t="shared" si="77"/>
        <v>21.666666666666664</v>
      </c>
      <c r="S302" s="187" t="e">
        <f t="shared" si="78"/>
        <v>#NAME?</v>
      </c>
      <c r="T302" s="188" t="s">
        <v>216</v>
      </c>
      <c r="U302" s="190">
        <v>41948</v>
      </c>
      <c r="V302" s="190" t="s">
        <v>217</v>
      </c>
      <c r="W302" s="191" t="e">
        <f>VLOOKUP(H302,'Tehdit ve Açıklık'!#REF!,4,0)</f>
        <v>#REF!</v>
      </c>
      <c r="X302" s="197" t="s">
        <v>324</v>
      </c>
      <c r="Y302" s="193" t="s">
        <v>291</v>
      </c>
      <c r="Z302" s="196"/>
      <c r="AA302" s="196"/>
      <c r="AB302" s="196"/>
      <c r="AC302" s="196"/>
      <c r="AD302" s="196"/>
      <c r="AE302" s="196"/>
      <c r="AF302" s="196"/>
      <c r="AG302" s="196"/>
      <c r="AH302" s="192"/>
      <c r="AI302" s="186"/>
      <c r="AJ302" s="186"/>
      <c r="AK302" s="186"/>
      <c r="AL302" s="195"/>
    </row>
    <row r="303" spans="1:38" s="62" customFormat="1" ht="24.95" customHeight="1" x14ac:dyDescent="0.2">
      <c r="A303" s="527"/>
      <c r="B303" s="182">
        <v>5</v>
      </c>
      <c r="C303" s="182">
        <v>5</v>
      </c>
      <c r="D303" s="182">
        <v>5</v>
      </c>
      <c r="E303" s="183">
        <f t="shared" si="74"/>
        <v>5</v>
      </c>
      <c r="F303" s="184" t="s">
        <v>393</v>
      </c>
      <c r="G303" s="185" t="e">
        <f>VLOOKUP(H303,'Tehdit ve Açıklık'!#REF!,2,0)</f>
        <v>#REF!</v>
      </c>
      <c r="H303" s="186" t="s">
        <v>125</v>
      </c>
      <c r="I303" s="187" t="e">
        <f>VLOOKUP(H303,'Tehdit ve Açıklık'!#REF!,3,0)</f>
        <v>#REF!</v>
      </c>
      <c r="J303" s="188">
        <v>1</v>
      </c>
      <c r="K303" s="188">
        <v>1</v>
      </c>
      <c r="L303" s="188">
        <v>1</v>
      </c>
      <c r="M303" s="183">
        <f t="shared" si="75"/>
        <v>1</v>
      </c>
      <c r="N303" s="188">
        <v>5</v>
      </c>
      <c r="O303" s="188">
        <v>4</v>
      </c>
      <c r="P303" s="188">
        <v>4</v>
      </c>
      <c r="Q303" s="185">
        <f t="shared" si="76"/>
        <v>4.333333333333333</v>
      </c>
      <c r="R303" s="189">
        <f t="shared" si="77"/>
        <v>21.666666666666664</v>
      </c>
      <c r="S303" s="187" t="e">
        <f t="shared" si="78"/>
        <v>#NAME?</v>
      </c>
      <c r="T303" s="188" t="s">
        <v>216</v>
      </c>
      <c r="U303" s="190">
        <v>41948</v>
      </c>
      <c r="V303" s="190" t="s">
        <v>217</v>
      </c>
      <c r="W303" s="191" t="e">
        <f>VLOOKUP(H303,'Tehdit ve Açıklık'!#REF!,4,0)</f>
        <v>#REF!</v>
      </c>
      <c r="X303" s="197" t="s">
        <v>325</v>
      </c>
      <c r="Y303" s="193" t="s">
        <v>291</v>
      </c>
      <c r="Z303" s="196"/>
      <c r="AA303" s="196"/>
      <c r="AB303" s="196"/>
      <c r="AC303" s="196"/>
      <c r="AD303" s="196"/>
      <c r="AE303" s="196"/>
      <c r="AF303" s="196"/>
      <c r="AG303" s="196"/>
      <c r="AH303" s="192"/>
      <c r="AI303" s="186"/>
      <c r="AJ303" s="186"/>
      <c r="AK303" s="186"/>
      <c r="AL303" s="195"/>
    </row>
    <row r="304" spans="1:38" s="62" customFormat="1" ht="24.95" customHeight="1" x14ac:dyDescent="0.2">
      <c r="A304" s="527"/>
      <c r="B304" s="182">
        <v>5</v>
      </c>
      <c r="C304" s="182">
        <v>5</v>
      </c>
      <c r="D304" s="182">
        <v>5</v>
      </c>
      <c r="E304" s="183">
        <f t="shared" si="74"/>
        <v>5</v>
      </c>
      <c r="F304" s="184" t="s">
        <v>394</v>
      </c>
      <c r="G304" s="185" t="e">
        <f>VLOOKUP(H304,'Tehdit ve Açıklık'!#REF!,2,0)</f>
        <v>#REF!</v>
      </c>
      <c r="H304" s="186" t="s">
        <v>131</v>
      </c>
      <c r="I304" s="187" t="e">
        <f>VLOOKUP(H304,'Tehdit ve Açıklık'!#REF!,3,0)</f>
        <v>#REF!</v>
      </c>
      <c r="J304" s="188">
        <v>1</v>
      </c>
      <c r="K304" s="188">
        <v>1</v>
      </c>
      <c r="L304" s="188">
        <v>1</v>
      </c>
      <c r="M304" s="183">
        <f t="shared" si="75"/>
        <v>1</v>
      </c>
      <c r="N304" s="188">
        <v>5</v>
      </c>
      <c r="O304" s="188">
        <v>4</v>
      </c>
      <c r="P304" s="188">
        <v>4</v>
      </c>
      <c r="Q304" s="185">
        <f t="shared" si="76"/>
        <v>4.333333333333333</v>
      </c>
      <c r="R304" s="189">
        <f t="shared" si="77"/>
        <v>21.666666666666664</v>
      </c>
      <c r="S304" s="187" t="e">
        <f t="shared" si="78"/>
        <v>#NAME?</v>
      </c>
      <c r="T304" s="188" t="s">
        <v>216</v>
      </c>
      <c r="U304" s="190">
        <v>41948</v>
      </c>
      <c r="V304" s="190" t="s">
        <v>217</v>
      </c>
      <c r="W304" s="191" t="e">
        <f>VLOOKUP(H304,'Tehdit ve Açıklık'!#REF!,4,0)</f>
        <v>#REF!</v>
      </c>
      <c r="X304" s="197" t="s">
        <v>326</v>
      </c>
      <c r="Y304" s="193" t="s">
        <v>291</v>
      </c>
      <c r="Z304" s="196"/>
      <c r="AA304" s="196"/>
      <c r="AB304" s="196"/>
      <c r="AC304" s="196"/>
      <c r="AD304" s="196"/>
      <c r="AE304" s="196"/>
      <c r="AF304" s="196"/>
      <c r="AG304" s="196"/>
      <c r="AH304" s="192"/>
      <c r="AI304" s="186"/>
      <c r="AJ304" s="186"/>
      <c r="AK304" s="186"/>
      <c r="AL304" s="195"/>
    </row>
    <row r="305" spans="1:38" s="62" customFormat="1" ht="24.95" customHeight="1" x14ac:dyDescent="0.2">
      <c r="A305" s="527"/>
      <c r="B305" s="182">
        <v>5</v>
      </c>
      <c r="C305" s="182">
        <v>5</v>
      </c>
      <c r="D305" s="182">
        <v>5</v>
      </c>
      <c r="E305" s="183">
        <f t="shared" si="74"/>
        <v>5</v>
      </c>
      <c r="F305" s="184" t="s">
        <v>395</v>
      </c>
      <c r="G305" s="185" t="e">
        <f>VLOOKUP(H305,'Tehdit ve Açıklık'!#REF!,2,0)</f>
        <v>#REF!</v>
      </c>
      <c r="H305" s="186" t="s">
        <v>107</v>
      </c>
      <c r="I305" s="187" t="e">
        <f>VLOOKUP(H305,'Tehdit ve Açıklık'!#REF!,3,0)</f>
        <v>#REF!</v>
      </c>
      <c r="J305" s="188">
        <v>1</v>
      </c>
      <c r="K305" s="188">
        <v>1</v>
      </c>
      <c r="L305" s="188">
        <v>1</v>
      </c>
      <c r="M305" s="183">
        <f t="shared" si="75"/>
        <v>1</v>
      </c>
      <c r="N305" s="188">
        <v>5</v>
      </c>
      <c r="O305" s="188">
        <v>4</v>
      </c>
      <c r="P305" s="188">
        <v>4</v>
      </c>
      <c r="Q305" s="185">
        <f t="shared" si="76"/>
        <v>4.333333333333333</v>
      </c>
      <c r="R305" s="189">
        <f t="shared" si="77"/>
        <v>21.666666666666664</v>
      </c>
      <c r="S305" s="187" t="e">
        <f t="shared" si="78"/>
        <v>#NAME?</v>
      </c>
      <c r="T305" s="188" t="s">
        <v>216</v>
      </c>
      <c r="U305" s="190">
        <v>41948</v>
      </c>
      <c r="V305" s="190" t="s">
        <v>217</v>
      </c>
      <c r="W305" s="191" t="e">
        <f>VLOOKUP(H305,'Tehdit ve Açıklık'!#REF!,4,0)</f>
        <v>#REF!</v>
      </c>
      <c r="X305" s="197" t="s">
        <v>327</v>
      </c>
      <c r="Y305" s="193" t="s">
        <v>291</v>
      </c>
      <c r="Z305" s="196"/>
      <c r="AA305" s="196"/>
      <c r="AB305" s="196"/>
      <c r="AC305" s="196"/>
      <c r="AD305" s="196"/>
      <c r="AE305" s="196"/>
      <c r="AF305" s="196"/>
      <c r="AG305" s="196"/>
      <c r="AH305" s="192"/>
      <c r="AI305" s="186"/>
      <c r="AJ305" s="186"/>
      <c r="AK305" s="186"/>
      <c r="AL305" s="195"/>
    </row>
    <row r="306" spans="1:38" s="62" customFormat="1" ht="24.95" customHeight="1" x14ac:dyDescent="0.2">
      <c r="A306" s="527"/>
      <c r="B306" s="182">
        <v>5</v>
      </c>
      <c r="C306" s="182">
        <v>5</v>
      </c>
      <c r="D306" s="182">
        <v>5</v>
      </c>
      <c r="E306" s="183">
        <f t="shared" si="74"/>
        <v>5</v>
      </c>
      <c r="F306" s="184" t="s">
        <v>396</v>
      </c>
      <c r="G306" s="185" t="e">
        <f>VLOOKUP(H306,'Tehdit ve Açıklık'!#REF!,2,0)</f>
        <v>#REF!</v>
      </c>
      <c r="H306" s="186" t="s">
        <v>120</v>
      </c>
      <c r="I306" s="187" t="e">
        <f>VLOOKUP(H306,'Tehdit ve Açıklık'!#REF!,3,0)</f>
        <v>#REF!</v>
      </c>
      <c r="J306" s="188">
        <v>1</v>
      </c>
      <c r="K306" s="188">
        <v>1</v>
      </c>
      <c r="L306" s="188">
        <v>1</v>
      </c>
      <c r="M306" s="183">
        <f t="shared" si="75"/>
        <v>1</v>
      </c>
      <c r="N306" s="188">
        <v>5</v>
      </c>
      <c r="O306" s="188">
        <v>4</v>
      </c>
      <c r="P306" s="188">
        <v>4</v>
      </c>
      <c r="Q306" s="185">
        <f t="shared" si="76"/>
        <v>4.333333333333333</v>
      </c>
      <c r="R306" s="189">
        <f t="shared" si="77"/>
        <v>21.666666666666664</v>
      </c>
      <c r="S306" s="187" t="e">
        <f t="shared" si="78"/>
        <v>#NAME?</v>
      </c>
      <c r="T306" s="188" t="s">
        <v>216</v>
      </c>
      <c r="U306" s="190">
        <v>41948</v>
      </c>
      <c r="V306" s="190" t="s">
        <v>217</v>
      </c>
      <c r="W306" s="191" t="e">
        <f>VLOOKUP(H306,'Tehdit ve Açıklık'!#REF!,4,0)</f>
        <v>#REF!</v>
      </c>
      <c r="X306" s="197" t="s">
        <v>328</v>
      </c>
      <c r="Y306" s="193" t="s">
        <v>291</v>
      </c>
      <c r="Z306" s="196"/>
      <c r="AA306" s="196"/>
      <c r="AB306" s="196"/>
      <c r="AC306" s="196"/>
      <c r="AD306" s="196"/>
      <c r="AE306" s="196"/>
      <c r="AF306" s="196"/>
      <c r="AG306" s="196"/>
      <c r="AH306" s="192"/>
      <c r="AI306" s="186"/>
      <c r="AJ306" s="186"/>
      <c r="AK306" s="186"/>
      <c r="AL306" s="195"/>
    </row>
    <row r="307" spans="1:38" s="62" customFormat="1" ht="24.95" customHeight="1" x14ac:dyDescent="0.2">
      <c r="A307" s="527"/>
      <c r="B307" s="182">
        <v>5</v>
      </c>
      <c r="C307" s="182">
        <v>5</v>
      </c>
      <c r="D307" s="182">
        <v>5</v>
      </c>
      <c r="E307" s="183">
        <f t="shared" si="74"/>
        <v>5</v>
      </c>
      <c r="F307" s="184" t="s">
        <v>572</v>
      </c>
      <c r="G307" s="185" t="e">
        <f>VLOOKUP(H307,'Tehdit ve Açıklık'!#REF!,2,0)</f>
        <v>#REF!</v>
      </c>
      <c r="H307" s="186" t="s">
        <v>138</v>
      </c>
      <c r="I307" s="187" t="e">
        <f>VLOOKUP(H307,'Tehdit ve Açıklık'!#REF!,3,0)</f>
        <v>#REF!</v>
      </c>
      <c r="J307" s="188">
        <v>1</v>
      </c>
      <c r="K307" s="188">
        <v>1</v>
      </c>
      <c r="L307" s="188">
        <v>1</v>
      </c>
      <c r="M307" s="183">
        <f t="shared" si="75"/>
        <v>1</v>
      </c>
      <c r="N307" s="188">
        <v>5</v>
      </c>
      <c r="O307" s="188">
        <v>4</v>
      </c>
      <c r="P307" s="188">
        <v>4</v>
      </c>
      <c r="Q307" s="185">
        <f t="shared" si="76"/>
        <v>4.333333333333333</v>
      </c>
      <c r="R307" s="189">
        <f t="shared" si="77"/>
        <v>21.666666666666664</v>
      </c>
      <c r="S307" s="187" t="e">
        <f t="shared" si="78"/>
        <v>#NAME?</v>
      </c>
      <c r="T307" s="188" t="s">
        <v>216</v>
      </c>
      <c r="U307" s="190">
        <v>41948</v>
      </c>
      <c r="V307" s="190" t="s">
        <v>217</v>
      </c>
      <c r="W307" s="191" t="e">
        <f>VLOOKUP(H307,'Tehdit ve Açıklık'!#REF!,4,0)</f>
        <v>#REF!</v>
      </c>
      <c r="X307" s="197" t="s">
        <v>351</v>
      </c>
      <c r="Y307" s="193" t="s">
        <v>291</v>
      </c>
      <c r="Z307" s="196"/>
      <c r="AA307" s="196"/>
      <c r="AB307" s="196"/>
      <c r="AC307" s="196"/>
      <c r="AD307" s="196"/>
      <c r="AE307" s="196"/>
      <c r="AF307" s="196"/>
      <c r="AG307" s="196"/>
      <c r="AH307" s="192"/>
      <c r="AI307" s="186"/>
      <c r="AJ307" s="186"/>
      <c r="AK307" s="186"/>
      <c r="AL307" s="195"/>
    </row>
    <row r="308" spans="1:38" s="62" customFormat="1" ht="24.95" customHeight="1" x14ac:dyDescent="0.2">
      <c r="A308" s="527"/>
      <c r="B308" s="182">
        <v>5</v>
      </c>
      <c r="C308" s="182">
        <v>5</v>
      </c>
      <c r="D308" s="182">
        <v>5</v>
      </c>
      <c r="E308" s="183">
        <f t="shared" si="74"/>
        <v>5</v>
      </c>
      <c r="F308" s="184" t="s">
        <v>573</v>
      </c>
      <c r="G308" s="185" t="e">
        <f>VLOOKUP(H308,'Tehdit ve Açıklık'!#REF!,2,0)</f>
        <v>#REF!</v>
      </c>
      <c r="H308" s="186" t="s">
        <v>149</v>
      </c>
      <c r="I308" s="187" t="e">
        <f>VLOOKUP(H308,'Tehdit ve Açıklık'!#REF!,3,0)</f>
        <v>#REF!</v>
      </c>
      <c r="J308" s="188">
        <v>1</v>
      </c>
      <c r="K308" s="188">
        <v>1</v>
      </c>
      <c r="L308" s="188">
        <v>1</v>
      </c>
      <c r="M308" s="183">
        <f t="shared" si="75"/>
        <v>1</v>
      </c>
      <c r="N308" s="188">
        <v>5</v>
      </c>
      <c r="O308" s="188">
        <v>4</v>
      </c>
      <c r="P308" s="188">
        <v>4</v>
      </c>
      <c r="Q308" s="185">
        <f t="shared" si="76"/>
        <v>4.333333333333333</v>
      </c>
      <c r="R308" s="189">
        <f t="shared" si="77"/>
        <v>21.666666666666664</v>
      </c>
      <c r="S308" s="187" t="e">
        <f t="shared" si="78"/>
        <v>#NAME?</v>
      </c>
      <c r="T308" s="188" t="s">
        <v>216</v>
      </c>
      <c r="U308" s="190">
        <v>41948</v>
      </c>
      <c r="V308" s="190" t="s">
        <v>217</v>
      </c>
      <c r="W308" s="191" t="e">
        <f>VLOOKUP(H308,'Tehdit ve Açıklık'!#REF!,4,0)</f>
        <v>#REF!</v>
      </c>
      <c r="X308" s="197" t="s">
        <v>352</v>
      </c>
      <c r="Y308" s="193" t="s">
        <v>291</v>
      </c>
      <c r="Z308" s="196"/>
      <c r="AA308" s="196"/>
      <c r="AB308" s="196"/>
      <c r="AC308" s="196"/>
      <c r="AD308" s="196"/>
      <c r="AE308" s="196"/>
      <c r="AF308" s="196"/>
      <c r="AG308" s="196"/>
      <c r="AH308" s="192"/>
      <c r="AI308" s="186"/>
      <c r="AJ308" s="186"/>
      <c r="AK308" s="186"/>
      <c r="AL308" s="195"/>
    </row>
    <row r="309" spans="1:38" s="62" customFormat="1" ht="24.95" customHeight="1" x14ac:dyDescent="0.2">
      <c r="A309" s="527"/>
      <c r="B309" s="182">
        <v>5</v>
      </c>
      <c r="C309" s="182">
        <v>5</v>
      </c>
      <c r="D309" s="182">
        <v>5</v>
      </c>
      <c r="E309" s="183">
        <f t="shared" si="74"/>
        <v>5</v>
      </c>
      <c r="F309" s="184" t="s">
        <v>574</v>
      </c>
      <c r="G309" s="185" t="e">
        <f>VLOOKUP(H309,'Tehdit ve Açıklık'!#REF!,2,0)</f>
        <v>#REF!</v>
      </c>
      <c r="H309" s="186" t="s">
        <v>140</v>
      </c>
      <c r="I309" s="187" t="e">
        <f>VLOOKUP(H309,'Tehdit ve Açıklık'!#REF!,3,0)</f>
        <v>#REF!</v>
      </c>
      <c r="J309" s="188">
        <v>1</v>
      </c>
      <c r="K309" s="188">
        <v>1</v>
      </c>
      <c r="L309" s="188">
        <v>1</v>
      </c>
      <c r="M309" s="183">
        <f t="shared" si="75"/>
        <v>1</v>
      </c>
      <c r="N309" s="188">
        <v>5</v>
      </c>
      <c r="O309" s="188">
        <v>4</v>
      </c>
      <c r="P309" s="188">
        <v>4</v>
      </c>
      <c r="Q309" s="185">
        <f t="shared" si="76"/>
        <v>4.333333333333333</v>
      </c>
      <c r="R309" s="189">
        <f t="shared" si="77"/>
        <v>21.666666666666664</v>
      </c>
      <c r="S309" s="187" t="e">
        <f t="shared" si="78"/>
        <v>#NAME?</v>
      </c>
      <c r="T309" s="188" t="s">
        <v>216</v>
      </c>
      <c r="U309" s="190">
        <v>41948</v>
      </c>
      <c r="V309" s="190" t="s">
        <v>217</v>
      </c>
      <c r="W309" s="191" t="e">
        <f>VLOOKUP(H309,'Tehdit ve Açıklık'!#REF!,4,0)</f>
        <v>#REF!</v>
      </c>
      <c r="X309" s="192" t="s">
        <v>353</v>
      </c>
      <c r="Y309" s="205" t="s">
        <v>350</v>
      </c>
      <c r="Z309" s="198"/>
      <c r="AA309" s="198"/>
      <c r="AB309" s="198"/>
      <c r="AC309" s="198"/>
      <c r="AD309" s="198"/>
      <c r="AE309" s="198"/>
      <c r="AF309" s="198"/>
      <c r="AG309" s="198"/>
      <c r="AH309" s="207" t="e">
        <f>VLOOKUP(H309,'Tehdit ve Açıklık'!#REF!,4,0)</f>
        <v>#REF!</v>
      </c>
      <c r="AI309" s="199" t="s">
        <v>344</v>
      </c>
      <c r="AJ309" s="200" t="s">
        <v>345</v>
      </c>
      <c r="AK309" s="201">
        <v>42277</v>
      </c>
      <c r="AL309" s="202" t="s">
        <v>346</v>
      </c>
    </row>
    <row r="310" spans="1:38" s="62" customFormat="1" ht="24.95" customHeight="1" x14ac:dyDescent="0.2">
      <c r="A310" s="527"/>
      <c r="B310" s="182">
        <v>5</v>
      </c>
      <c r="C310" s="182">
        <v>5</v>
      </c>
      <c r="D310" s="182">
        <v>5</v>
      </c>
      <c r="E310" s="183">
        <f t="shared" si="74"/>
        <v>5</v>
      </c>
      <c r="F310" s="184" t="s">
        <v>575</v>
      </c>
      <c r="G310" s="185" t="e">
        <f>VLOOKUP(H310,'Tehdit ve Açıklık'!#REF!,2,0)</f>
        <v>#REF!</v>
      </c>
      <c r="H310" s="186" t="s">
        <v>155</v>
      </c>
      <c r="I310" s="187" t="e">
        <f>VLOOKUP(H310,'Tehdit ve Açıklık'!#REF!,3,0)</f>
        <v>#REF!</v>
      </c>
      <c r="J310" s="188">
        <v>1</v>
      </c>
      <c r="K310" s="188">
        <v>1</v>
      </c>
      <c r="L310" s="188">
        <v>1</v>
      </c>
      <c r="M310" s="183">
        <f t="shared" si="75"/>
        <v>1</v>
      </c>
      <c r="N310" s="188">
        <v>5</v>
      </c>
      <c r="O310" s="188">
        <v>4</v>
      </c>
      <c r="P310" s="188">
        <v>4</v>
      </c>
      <c r="Q310" s="185">
        <f t="shared" si="76"/>
        <v>4.333333333333333</v>
      </c>
      <c r="R310" s="189">
        <f t="shared" si="77"/>
        <v>21.666666666666664</v>
      </c>
      <c r="S310" s="187" t="e">
        <f t="shared" si="78"/>
        <v>#NAME?</v>
      </c>
      <c r="T310" s="188" t="s">
        <v>216</v>
      </c>
      <c r="U310" s="190">
        <v>41948</v>
      </c>
      <c r="V310" s="190" t="s">
        <v>217</v>
      </c>
      <c r="W310" s="191" t="e">
        <f>VLOOKUP(H310,'Tehdit ve Açıklık'!#REF!,4,0)</f>
        <v>#REF!</v>
      </c>
      <c r="X310" s="192" t="s">
        <v>332</v>
      </c>
      <c r="Y310" s="205" t="s">
        <v>350</v>
      </c>
      <c r="Z310" s="198"/>
      <c r="AA310" s="198"/>
      <c r="AB310" s="198"/>
      <c r="AC310" s="198"/>
      <c r="AD310" s="198"/>
      <c r="AE310" s="198"/>
      <c r="AF310" s="198"/>
      <c r="AG310" s="198"/>
      <c r="AH310" s="207" t="e">
        <f>VLOOKUP(H310,'Tehdit ve Açıklık'!#REF!,4,0)</f>
        <v>#REF!</v>
      </c>
      <c r="AI310" s="199" t="s">
        <v>344</v>
      </c>
      <c r="AJ310" s="200" t="s">
        <v>345</v>
      </c>
      <c r="AK310" s="201">
        <v>42277</v>
      </c>
      <c r="AL310" s="202" t="s">
        <v>346</v>
      </c>
    </row>
    <row r="311" spans="1:38" s="62" customFormat="1" ht="24.95" customHeight="1" x14ac:dyDescent="0.2">
      <c r="A311" s="527"/>
      <c r="B311" s="182">
        <v>5</v>
      </c>
      <c r="C311" s="182">
        <v>5</v>
      </c>
      <c r="D311" s="182">
        <v>5</v>
      </c>
      <c r="E311" s="183">
        <f t="shared" si="74"/>
        <v>5</v>
      </c>
      <c r="F311" s="184" t="s">
        <v>576</v>
      </c>
      <c r="G311" s="185" t="e">
        <f>VLOOKUP(H311,'Tehdit ve Açıklık'!#REF!,2,0)</f>
        <v>#REF!</v>
      </c>
      <c r="H311" s="186" t="s">
        <v>159</v>
      </c>
      <c r="I311" s="187" t="e">
        <f>VLOOKUP(H311,'Tehdit ve Açıklık'!#REF!,3,0)</f>
        <v>#REF!</v>
      </c>
      <c r="J311" s="188">
        <v>1</v>
      </c>
      <c r="K311" s="188">
        <v>1</v>
      </c>
      <c r="L311" s="188">
        <v>1</v>
      </c>
      <c r="M311" s="183">
        <f t="shared" si="75"/>
        <v>1</v>
      </c>
      <c r="N311" s="188">
        <v>5</v>
      </c>
      <c r="O311" s="188">
        <v>4</v>
      </c>
      <c r="P311" s="188">
        <v>4</v>
      </c>
      <c r="Q311" s="185">
        <f t="shared" si="76"/>
        <v>4.333333333333333</v>
      </c>
      <c r="R311" s="189">
        <f t="shared" si="77"/>
        <v>21.666666666666664</v>
      </c>
      <c r="S311" s="187" t="e">
        <f t="shared" si="78"/>
        <v>#NAME?</v>
      </c>
      <c r="T311" s="188" t="s">
        <v>216</v>
      </c>
      <c r="U311" s="190">
        <v>41948</v>
      </c>
      <c r="V311" s="190" t="s">
        <v>217</v>
      </c>
      <c r="W311" s="191" t="e">
        <f>VLOOKUP(H311,'Tehdit ve Açıklık'!#REF!,4,0)</f>
        <v>#REF!</v>
      </c>
      <c r="X311" s="192" t="s">
        <v>354</v>
      </c>
      <c r="Y311" s="193" t="s">
        <v>291</v>
      </c>
      <c r="Z311" s="196"/>
      <c r="AA311" s="196"/>
      <c r="AB311" s="196"/>
      <c r="AC311" s="196"/>
      <c r="AD311" s="196"/>
      <c r="AE311" s="196"/>
      <c r="AF311" s="196"/>
      <c r="AG311" s="196"/>
      <c r="AH311" s="192"/>
      <c r="AI311" s="186"/>
      <c r="AJ311" s="186"/>
      <c r="AK311" s="186"/>
      <c r="AL311" s="195"/>
    </row>
    <row r="312" spans="1:38" s="62" customFormat="1" ht="24.95" customHeight="1" x14ac:dyDescent="0.2">
      <c r="A312" s="527"/>
      <c r="B312" s="182">
        <v>5</v>
      </c>
      <c r="C312" s="182">
        <v>5</v>
      </c>
      <c r="D312" s="182">
        <v>5</v>
      </c>
      <c r="E312" s="183">
        <f t="shared" si="74"/>
        <v>5</v>
      </c>
      <c r="F312" s="184" t="s">
        <v>577</v>
      </c>
      <c r="G312" s="185" t="e">
        <f>VLOOKUP(H312,'Tehdit ve Açıklık'!#REF!,2,0)</f>
        <v>#REF!</v>
      </c>
      <c r="H312" s="186" t="s">
        <v>156</v>
      </c>
      <c r="I312" s="187" t="e">
        <f>VLOOKUP(H312,'Tehdit ve Açıklık'!#REF!,3,0)</f>
        <v>#REF!</v>
      </c>
      <c r="J312" s="188">
        <v>1</v>
      </c>
      <c r="K312" s="188">
        <v>1</v>
      </c>
      <c r="L312" s="188">
        <v>1</v>
      </c>
      <c r="M312" s="183">
        <f t="shared" si="75"/>
        <v>1</v>
      </c>
      <c r="N312" s="188">
        <v>5</v>
      </c>
      <c r="O312" s="188">
        <v>4</v>
      </c>
      <c r="P312" s="188">
        <v>4</v>
      </c>
      <c r="Q312" s="185">
        <f t="shared" si="76"/>
        <v>4.333333333333333</v>
      </c>
      <c r="R312" s="189">
        <f t="shared" si="77"/>
        <v>21.666666666666664</v>
      </c>
      <c r="S312" s="187" t="e">
        <f t="shared" si="78"/>
        <v>#NAME?</v>
      </c>
      <c r="T312" s="188" t="s">
        <v>216</v>
      </c>
      <c r="U312" s="190">
        <v>41948</v>
      </c>
      <c r="V312" s="190" t="s">
        <v>217</v>
      </c>
      <c r="W312" s="191" t="e">
        <f>VLOOKUP(H312,'Tehdit ve Açıklık'!#REF!,4,0)</f>
        <v>#REF!</v>
      </c>
      <c r="X312" s="203" t="s">
        <v>355</v>
      </c>
      <c r="Y312" s="193" t="s">
        <v>291</v>
      </c>
      <c r="Z312" s="196"/>
      <c r="AA312" s="196"/>
      <c r="AB312" s="196"/>
      <c r="AC312" s="196"/>
      <c r="AD312" s="196"/>
      <c r="AE312" s="196"/>
      <c r="AF312" s="196"/>
      <c r="AG312" s="196"/>
      <c r="AH312" s="192"/>
      <c r="AI312" s="186"/>
      <c r="AJ312" s="186"/>
      <c r="AK312" s="186"/>
      <c r="AL312" s="195"/>
    </row>
    <row r="313" spans="1:38" s="62" customFormat="1" ht="24.95" customHeight="1" x14ac:dyDescent="0.2">
      <c r="A313" s="527"/>
      <c r="B313" s="182">
        <v>5</v>
      </c>
      <c r="C313" s="182">
        <v>5</v>
      </c>
      <c r="D313" s="182">
        <v>5</v>
      </c>
      <c r="E313" s="183">
        <f t="shared" si="74"/>
        <v>5</v>
      </c>
      <c r="F313" s="184" t="s">
        <v>578</v>
      </c>
      <c r="G313" s="185" t="e">
        <f>VLOOKUP(H313,'Tehdit ve Açıklık'!#REF!,2,0)</f>
        <v>#REF!</v>
      </c>
      <c r="H313" s="186" t="s">
        <v>157</v>
      </c>
      <c r="I313" s="187" t="e">
        <f>VLOOKUP(H313,'Tehdit ve Açıklık'!#REF!,3,0)</f>
        <v>#REF!</v>
      </c>
      <c r="J313" s="188">
        <v>1</v>
      </c>
      <c r="K313" s="188">
        <v>1</v>
      </c>
      <c r="L313" s="188">
        <v>1</v>
      </c>
      <c r="M313" s="183">
        <f t="shared" si="75"/>
        <v>1</v>
      </c>
      <c r="N313" s="188">
        <v>5</v>
      </c>
      <c r="O313" s="188">
        <v>4</v>
      </c>
      <c r="P313" s="188">
        <v>4</v>
      </c>
      <c r="Q313" s="185">
        <f t="shared" si="76"/>
        <v>4.333333333333333</v>
      </c>
      <c r="R313" s="189">
        <f t="shared" si="77"/>
        <v>21.666666666666664</v>
      </c>
      <c r="S313" s="187" t="e">
        <f t="shared" si="78"/>
        <v>#NAME?</v>
      </c>
      <c r="T313" s="188" t="s">
        <v>216</v>
      </c>
      <c r="U313" s="190">
        <v>41948</v>
      </c>
      <c r="V313" s="190" t="s">
        <v>217</v>
      </c>
      <c r="W313" s="191" t="e">
        <f>VLOOKUP(H313,'Tehdit ve Açıklık'!#REF!,4,0)</f>
        <v>#REF!</v>
      </c>
      <c r="X313" s="192" t="s">
        <v>328</v>
      </c>
      <c r="Y313" s="193" t="s">
        <v>291</v>
      </c>
      <c r="Z313" s="196"/>
      <c r="AA313" s="196"/>
      <c r="AB313" s="196"/>
      <c r="AC313" s="196"/>
      <c r="AD313" s="196"/>
      <c r="AE313" s="196"/>
      <c r="AF313" s="196"/>
      <c r="AG313" s="196"/>
      <c r="AH313" s="192"/>
      <c r="AI313" s="186"/>
      <c r="AJ313" s="186"/>
      <c r="AK313" s="186"/>
      <c r="AL313" s="195"/>
    </row>
    <row r="314" spans="1:38" s="62" customFormat="1" ht="24.95" customHeight="1" x14ac:dyDescent="0.2">
      <c r="A314" s="527"/>
      <c r="B314" s="182">
        <v>5</v>
      </c>
      <c r="C314" s="182">
        <v>5</v>
      </c>
      <c r="D314" s="182">
        <v>5</v>
      </c>
      <c r="E314" s="183">
        <f t="shared" si="74"/>
        <v>5</v>
      </c>
      <c r="F314" s="184" t="s">
        <v>579</v>
      </c>
      <c r="G314" s="185" t="e">
        <f>VLOOKUP(H314,'Tehdit ve Açıklık'!#REF!,2,0)</f>
        <v>#REF!</v>
      </c>
      <c r="H314" s="186" t="s">
        <v>160</v>
      </c>
      <c r="I314" s="187" t="e">
        <f>VLOOKUP(H314,'Tehdit ve Açıklık'!#REF!,3,0)</f>
        <v>#REF!</v>
      </c>
      <c r="J314" s="188">
        <v>1</v>
      </c>
      <c r="K314" s="188">
        <v>1</v>
      </c>
      <c r="L314" s="188">
        <v>1</v>
      </c>
      <c r="M314" s="183">
        <f t="shared" si="75"/>
        <v>1</v>
      </c>
      <c r="N314" s="188">
        <v>5</v>
      </c>
      <c r="O314" s="188">
        <v>4</v>
      </c>
      <c r="P314" s="188">
        <v>4</v>
      </c>
      <c r="Q314" s="185">
        <f t="shared" si="76"/>
        <v>4.333333333333333</v>
      </c>
      <c r="R314" s="189">
        <f t="shared" si="77"/>
        <v>21.666666666666664</v>
      </c>
      <c r="S314" s="187" t="e">
        <f t="shared" si="78"/>
        <v>#NAME?</v>
      </c>
      <c r="T314" s="188" t="s">
        <v>216</v>
      </c>
      <c r="U314" s="190">
        <v>41948</v>
      </c>
      <c r="V314" s="190" t="s">
        <v>217</v>
      </c>
      <c r="W314" s="191" t="e">
        <f>VLOOKUP(H314,'Tehdit ve Açıklık'!#REF!,4,0)</f>
        <v>#REF!</v>
      </c>
      <c r="X314" s="192" t="s">
        <v>334</v>
      </c>
      <c r="Y314" s="193" t="s">
        <v>291</v>
      </c>
      <c r="Z314" s="196"/>
      <c r="AA314" s="196"/>
      <c r="AB314" s="196"/>
      <c r="AC314" s="196"/>
      <c r="AD314" s="196"/>
      <c r="AE314" s="196"/>
      <c r="AF314" s="196"/>
      <c r="AG314" s="196"/>
      <c r="AH314" s="192"/>
      <c r="AI314" s="186"/>
      <c r="AJ314" s="186"/>
      <c r="AK314" s="186"/>
      <c r="AL314" s="195"/>
    </row>
    <row r="315" spans="1:38" s="62" customFormat="1" ht="24.95" customHeight="1" x14ac:dyDescent="0.2">
      <c r="A315" s="527"/>
      <c r="B315" s="182">
        <v>5</v>
      </c>
      <c r="C315" s="182">
        <v>5</v>
      </c>
      <c r="D315" s="182">
        <v>5</v>
      </c>
      <c r="E315" s="183">
        <f t="shared" si="74"/>
        <v>5</v>
      </c>
      <c r="F315" s="184" t="s">
        <v>580</v>
      </c>
      <c r="G315" s="185" t="e">
        <f>VLOOKUP(H315,'Tehdit ve Açıklık'!#REF!,2,0)</f>
        <v>#REF!</v>
      </c>
      <c r="H315" s="186" t="s">
        <v>162</v>
      </c>
      <c r="I315" s="187" t="e">
        <f>VLOOKUP(H315,'Tehdit ve Açıklık'!#REF!,3,0)</f>
        <v>#REF!</v>
      </c>
      <c r="J315" s="188">
        <v>1</v>
      </c>
      <c r="K315" s="188">
        <v>1</v>
      </c>
      <c r="L315" s="188">
        <v>1</v>
      </c>
      <c r="M315" s="183">
        <f t="shared" si="75"/>
        <v>1</v>
      </c>
      <c r="N315" s="188">
        <v>5</v>
      </c>
      <c r="O315" s="188">
        <v>4</v>
      </c>
      <c r="P315" s="188">
        <v>4</v>
      </c>
      <c r="Q315" s="185">
        <f t="shared" si="76"/>
        <v>4.333333333333333</v>
      </c>
      <c r="R315" s="189">
        <f t="shared" si="77"/>
        <v>21.666666666666664</v>
      </c>
      <c r="S315" s="187" t="e">
        <f t="shared" si="78"/>
        <v>#NAME?</v>
      </c>
      <c r="T315" s="188" t="s">
        <v>216</v>
      </c>
      <c r="U315" s="190">
        <v>41948</v>
      </c>
      <c r="V315" s="190" t="s">
        <v>217</v>
      </c>
      <c r="W315" s="191" t="e">
        <f>VLOOKUP(H315,'Tehdit ve Açıklık'!#REF!,4,0)</f>
        <v>#REF!</v>
      </c>
      <c r="X315" s="192" t="s">
        <v>356</v>
      </c>
      <c r="Y315" s="205" t="s">
        <v>350</v>
      </c>
      <c r="Z315" s="198"/>
      <c r="AA315" s="198"/>
      <c r="AB315" s="198"/>
      <c r="AC315" s="198"/>
      <c r="AD315" s="198"/>
      <c r="AE315" s="198"/>
      <c r="AF315" s="198"/>
      <c r="AG315" s="198"/>
      <c r="AH315" s="207" t="e">
        <f>VLOOKUP(H315,'Tehdit ve Açıklık'!#REF!,4,0)</f>
        <v>#REF!</v>
      </c>
      <c r="AI315" s="199" t="s">
        <v>344</v>
      </c>
      <c r="AJ315" s="200" t="s">
        <v>345</v>
      </c>
      <c r="AK315" s="201">
        <v>42277</v>
      </c>
      <c r="AL315" s="202" t="s">
        <v>346</v>
      </c>
    </row>
    <row r="316" spans="1:38" s="62" customFormat="1" ht="24.95" customHeight="1" x14ac:dyDescent="0.2">
      <c r="A316" s="527"/>
      <c r="B316" s="182">
        <v>5</v>
      </c>
      <c r="C316" s="182">
        <v>5</v>
      </c>
      <c r="D316" s="182">
        <v>5</v>
      </c>
      <c r="E316" s="183">
        <f t="shared" si="74"/>
        <v>5</v>
      </c>
      <c r="F316" s="184" t="s">
        <v>581</v>
      </c>
      <c r="G316" s="185" t="e">
        <f>VLOOKUP(H316,'Tehdit ve Açıklık'!#REF!,2,0)</f>
        <v>#REF!</v>
      </c>
      <c r="H316" s="186" t="s">
        <v>163</v>
      </c>
      <c r="I316" s="187" t="e">
        <f>VLOOKUP(H316,'Tehdit ve Açıklık'!#REF!,3,0)</f>
        <v>#REF!</v>
      </c>
      <c r="J316" s="188">
        <v>1</v>
      </c>
      <c r="K316" s="188">
        <v>1</v>
      </c>
      <c r="L316" s="188">
        <v>1</v>
      </c>
      <c r="M316" s="183">
        <f t="shared" si="75"/>
        <v>1</v>
      </c>
      <c r="N316" s="188">
        <v>5</v>
      </c>
      <c r="O316" s="188">
        <v>4</v>
      </c>
      <c r="P316" s="188">
        <v>4</v>
      </c>
      <c r="Q316" s="185">
        <f t="shared" si="76"/>
        <v>4.333333333333333</v>
      </c>
      <c r="R316" s="189">
        <f t="shared" si="77"/>
        <v>21.666666666666664</v>
      </c>
      <c r="S316" s="187" t="e">
        <f t="shared" si="78"/>
        <v>#NAME?</v>
      </c>
      <c r="T316" s="188" t="s">
        <v>216</v>
      </c>
      <c r="U316" s="190">
        <v>41948</v>
      </c>
      <c r="V316" s="190" t="s">
        <v>217</v>
      </c>
      <c r="W316" s="191" t="e">
        <f>VLOOKUP(H316,'Tehdit ve Açıklık'!#REF!,4,0)</f>
        <v>#REF!</v>
      </c>
      <c r="X316" s="192" t="s">
        <v>357</v>
      </c>
      <c r="Y316" s="205" t="s">
        <v>350</v>
      </c>
      <c r="Z316" s="198"/>
      <c r="AA316" s="198"/>
      <c r="AB316" s="198"/>
      <c r="AC316" s="198"/>
      <c r="AD316" s="198"/>
      <c r="AE316" s="198"/>
      <c r="AF316" s="198"/>
      <c r="AG316" s="198"/>
      <c r="AH316" s="207" t="e">
        <f>VLOOKUP(H316,'Tehdit ve Açıklık'!#REF!,4,0)</f>
        <v>#REF!</v>
      </c>
      <c r="AI316" s="199" t="s">
        <v>344</v>
      </c>
      <c r="AJ316" s="200" t="s">
        <v>345</v>
      </c>
      <c r="AK316" s="201">
        <v>42277</v>
      </c>
      <c r="AL316" s="202" t="s">
        <v>346</v>
      </c>
    </row>
    <row r="317" spans="1:38" s="62" customFormat="1" ht="24.95" customHeight="1" x14ac:dyDescent="0.2">
      <c r="A317" s="527"/>
      <c r="B317" s="182">
        <v>5</v>
      </c>
      <c r="C317" s="182">
        <v>5</v>
      </c>
      <c r="D317" s="182">
        <v>5</v>
      </c>
      <c r="E317" s="183">
        <f t="shared" si="74"/>
        <v>5</v>
      </c>
      <c r="F317" s="184" t="s">
        <v>582</v>
      </c>
      <c r="G317" s="185" t="e">
        <f>VLOOKUP(H317,'Tehdit ve Açıklık'!#REF!,2,0)</f>
        <v>#REF!</v>
      </c>
      <c r="H317" s="186" t="s">
        <v>167</v>
      </c>
      <c r="I317" s="187" t="e">
        <f>VLOOKUP(H317,'Tehdit ve Açıklık'!#REF!,3,0)</f>
        <v>#REF!</v>
      </c>
      <c r="J317" s="188">
        <v>1</v>
      </c>
      <c r="K317" s="188">
        <v>1</v>
      </c>
      <c r="L317" s="188">
        <v>1</v>
      </c>
      <c r="M317" s="183">
        <f t="shared" si="75"/>
        <v>1</v>
      </c>
      <c r="N317" s="188">
        <v>5</v>
      </c>
      <c r="O317" s="188">
        <v>4</v>
      </c>
      <c r="P317" s="188">
        <v>4</v>
      </c>
      <c r="Q317" s="185">
        <f t="shared" si="76"/>
        <v>4.333333333333333</v>
      </c>
      <c r="R317" s="189">
        <f t="shared" si="77"/>
        <v>21.666666666666664</v>
      </c>
      <c r="S317" s="187" t="e">
        <f t="shared" si="78"/>
        <v>#NAME?</v>
      </c>
      <c r="T317" s="188" t="s">
        <v>216</v>
      </c>
      <c r="U317" s="190">
        <v>41948</v>
      </c>
      <c r="V317" s="190" t="s">
        <v>217</v>
      </c>
      <c r="W317" s="191" t="e">
        <f>VLOOKUP(H317,'Tehdit ve Açıklık'!#REF!,4,0)</f>
        <v>#REF!</v>
      </c>
      <c r="X317" s="192" t="s">
        <v>356</v>
      </c>
      <c r="Y317" s="205" t="s">
        <v>350</v>
      </c>
      <c r="Z317" s="198"/>
      <c r="AA317" s="198"/>
      <c r="AB317" s="198"/>
      <c r="AC317" s="198"/>
      <c r="AD317" s="198"/>
      <c r="AE317" s="198"/>
      <c r="AF317" s="198"/>
      <c r="AG317" s="198"/>
      <c r="AH317" s="207" t="e">
        <f>VLOOKUP(H317,'Tehdit ve Açıklık'!#REF!,4,0)</f>
        <v>#REF!</v>
      </c>
      <c r="AI317" s="199" t="s">
        <v>344</v>
      </c>
      <c r="AJ317" s="200" t="s">
        <v>345</v>
      </c>
      <c r="AK317" s="201">
        <v>42277</v>
      </c>
      <c r="AL317" s="202" t="s">
        <v>346</v>
      </c>
    </row>
    <row r="318" spans="1:38" s="62" customFormat="1" ht="24.95" customHeight="1" x14ac:dyDescent="0.2">
      <c r="A318" s="527"/>
      <c r="B318" s="182">
        <v>5</v>
      </c>
      <c r="C318" s="182">
        <v>5</v>
      </c>
      <c r="D318" s="182">
        <v>5</v>
      </c>
      <c r="E318" s="183">
        <f t="shared" si="74"/>
        <v>5</v>
      </c>
      <c r="F318" s="184" t="s">
        <v>583</v>
      </c>
      <c r="G318" s="185" t="e">
        <f>VLOOKUP(H318,'Tehdit ve Açıklık'!#REF!,2,0)</f>
        <v>#REF!</v>
      </c>
      <c r="H318" s="186" t="s">
        <v>166</v>
      </c>
      <c r="I318" s="187" t="e">
        <f>VLOOKUP(H318,'Tehdit ve Açıklık'!#REF!,3,0)</f>
        <v>#REF!</v>
      </c>
      <c r="J318" s="188">
        <v>1</v>
      </c>
      <c r="K318" s="188">
        <v>1</v>
      </c>
      <c r="L318" s="188">
        <v>1</v>
      </c>
      <c r="M318" s="183">
        <f t="shared" si="75"/>
        <v>1</v>
      </c>
      <c r="N318" s="188">
        <v>5</v>
      </c>
      <c r="O318" s="188">
        <v>4</v>
      </c>
      <c r="P318" s="188">
        <v>4</v>
      </c>
      <c r="Q318" s="185">
        <f t="shared" si="76"/>
        <v>4.333333333333333</v>
      </c>
      <c r="R318" s="189">
        <f t="shared" si="77"/>
        <v>21.666666666666664</v>
      </c>
      <c r="S318" s="187" t="e">
        <f t="shared" si="78"/>
        <v>#NAME?</v>
      </c>
      <c r="T318" s="188" t="s">
        <v>216</v>
      </c>
      <c r="U318" s="190">
        <v>41948</v>
      </c>
      <c r="V318" s="190" t="s">
        <v>217</v>
      </c>
      <c r="W318" s="191" t="e">
        <f>VLOOKUP(H318,'Tehdit ve Açıklık'!#REF!,4,0)</f>
        <v>#REF!</v>
      </c>
      <c r="X318" s="203" t="s">
        <v>358</v>
      </c>
      <c r="Y318" s="205" t="s">
        <v>350</v>
      </c>
      <c r="Z318" s="198"/>
      <c r="AA318" s="198"/>
      <c r="AB318" s="198"/>
      <c r="AC318" s="198"/>
      <c r="AD318" s="198"/>
      <c r="AE318" s="198"/>
      <c r="AF318" s="198"/>
      <c r="AG318" s="198"/>
      <c r="AH318" s="207" t="e">
        <f>VLOOKUP(H318,'Tehdit ve Açıklık'!#REF!,4,0)</f>
        <v>#REF!</v>
      </c>
      <c r="AI318" s="199" t="s">
        <v>344</v>
      </c>
      <c r="AJ318" s="200" t="s">
        <v>345</v>
      </c>
      <c r="AK318" s="201">
        <v>42277</v>
      </c>
      <c r="AL318" s="202" t="s">
        <v>346</v>
      </c>
    </row>
    <row r="319" spans="1:38" s="62" customFormat="1" ht="24.95" customHeight="1" x14ac:dyDescent="0.2">
      <c r="A319" s="527"/>
      <c r="B319" s="182">
        <v>5</v>
      </c>
      <c r="C319" s="182">
        <v>5</v>
      </c>
      <c r="D319" s="182">
        <v>5</v>
      </c>
      <c r="E319" s="183">
        <f t="shared" si="74"/>
        <v>5</v>
      </c>
      <c r="F319" s="184" t="s">
        <v>398</v>
      </c>
      <c r="G319" s="185" t="e">
        <f>VLOOKUP(H319,'Tehdit ve Açıklık'!#REF!,2,0)</f>
        <v>#REF!</v>
      </c>
      <c r="H319" s="186" t="s">
        <v>158</v>
      </c>
      <c r="I319" s="187" t="e">
        <f>VLOOKUP(H319,'Tehdit ve Açıklık'!#REF!,3,0)</f>
        <v>#REF!</v>
      </c>
      <c r="J319" s="188">
        <v>1</v>
      </c>
      <c r="K319" s="188">
        <v>1</v>
      </c>
      <c r="L319" s="188">
        <v>1</v>
      </c>
      <c r="M319" s="183">
        <f t="shared" si="75"/>
        <v>1</v>
      </c>
      <c r="N319" s="188">
        <v>5</v>
      </c>
      <c r="O319" s="188">
        <v>4</v>
      </c>
      <c r="P319" s="188">
        <v>4</v>
      </c>
      <c r="Q319" s="185">
        <f t="shared" si="76"/>
        <v>4.333333333333333</v>
      </c>
      <c r="R319" s="189">
        <f t="shared" si="77"/>
        <v>21.666666666666664</v>
      </c>
      <c r="S319" s="187" t="e">
        <f t="shared" si="78"/>
        <v>#NAME?</v>
      </c>
      <c r="T319" s="188" t="s">
        <v>216</v>
      </c>
      <c r="U319" s="190">
        <v>41948</v>
      </c>
      <c r="V319" s="190" t="s">
        <v>217</v>
      </c>
      <c r="W319" s="191" t="e">
        <f>VLOOKUP(H319,'Tehdit ve Açıklık'!#REF!,4,0)</f>
        <v>#REF!</v>
      </c>
      <c r="X319" s="203" t="s">
        <v>358</v>
      </c>
      <c r="Y319" s="205" t="s">
        <v>350</v>
      </c>
      <c r="Z319" s="198"/>
      <c r="AA319" s="198"/>
      <c r="AB319" s="198"/>
      <c r="AC319" s="198"/>
      <c r="AD319" s="198"/>
      <c r="AE319" s="198"/>
      <c r="AF319" s="198"/>
      <c r="AG319" s="198"/>
      <c r="AH319" s="207" t="e">
        <f>VLOOKUP(H319,'Tehdit ve Açıklık'!#REF!,4,0)</f>
        <v>#REF!</v>
      </c>
      <c r="AI319" s="199" t="s">
        <v>344</v>
      </c>
      <c r="AJ319" s="200" t="s">
        <v>345</v>
      </c>
      <c r="AK319" s="201">
        <v>42277</v>
      </c>
      <c r="AL319" s="202" t="s">
        <v>346</v>
      </c>
    </row>
    <row r="320" spans="1:38" s="62" customFormat="1" ht="24.95" customHeight="1" x14ac:dyDescent="0.2">
      <c r="A320" s="527"/>
      <c r="B320" s="182">
        <v>5</v>
      </c>
      <c r="C320" s="182">
        <v>5</v>
      </c>
      <c r="D320" s="182">
        <v>5</v>
      </c>
      <c r="E320" s="183">
        <f t="shared" si="74"/>
        <v>5</v>
      </c>
      <c r="F320" s="184" t="s">
        <v>400</v>
      </c>
      <c r="G320" s="185" t="e">
        <f>VLOOKUP(H320,'Tehdit ve Açıklık'!#REF!,2,0)</f>
        <v>#REF!</v>
      </c>
      <c r="H320" s="186" t="s">
        <v>443</v>
      </c>
      <c r="I320" s="187" t="e">
        <f>VLOOKUP(H320,'Tehdit ve Açıklık'!#REF!,3,0)</f>
        <v>#REF!</v>
      </c>
      <c r="J320" s="188">
        <v>1</v>
      </c>
      <c r="K320" s="188">
        <v>1</v>
      </c>
      <c r="L320" s="188">
        <v>1</v>
      </c>
      <c r="M320" s="183">
        <f t="shared" si="75"/>
        <v>1</v>
      </c>
      <c r="N320" s="188">
        <v>5</v>
      </c>
      <c r="O320" s="188">
        <v>4</v>
      </c>
      <c r="P320" s="188">
        <v>4</v>
      </c>
      <c r="Q320" s="185">
        <f t="shared" si="76"/>
        <v>4.333333333333333</v>
      </c>
      <c r="R320" s="189">
        <f t="shared" si="77"/>
        <v>21.666666666666664</v>
      </c>
      <c r="S320" s="187" t="e">
        <f t="shared" si="78"/>
        <v>#NAME?</v>
      </c>
      <c r="T320" s="188" t="s">
        <v>216</v>
      </c>
      <c r="U320" s="190">
        <v>41948</v>
      </c>
      <c r="V320" s="190" t="s">
        <v>217</v>
      </c>
      <c r="W320" s="191" t="e">
        <f>VLOOKUP(H320,'Tehdit ve Açıklık'!#REF!,4,0)</f>
        <v>#REF!</v>
      </c>
      <c r="X320" s="192" t="s">
        <v>347</v>
      </c>
      <c r="Y320" s="205" t="s">
        <v>350</v>
      </c>
      <c r="Z320" s="208"/>
      <c r="AA320" s="208"/>
      <c r="AB320" s="208"/>
      <c r="AC320" s="208"/>
      <c r="AD320" s="208"/>
      <c r="AE320" s="208"/>
      <c r="AF320" s="208"/>
      <c r="AG320" s="208"/>
      <c r="AH320" s="207" t="e">
        <f>VLOOKUP(H320,'Tehdit ve Açıklık'!#REF!,4,0)</f>
        <v>#REF!</v>
      </c>
      <c r="AI320" s="199" t="s">
        <v>344</v>
      </c>
      <c r="AJ320" s="200" t="s">
        <v>345</v>
      </c>
      <c r="AK320" s="201">
        <v>42277</v>
      </c>
      <c r="AL320" s="202" t="s">
        <v>346</v>
      </c>
    </row>
    <row r="321" spans="1:38" ht="24.95" customHeight="1" x14ac:dyDescent="0.2">
      <c r="A321" s="478" t="s">
        <v>464</v>
      </c>
      <c r="B321" s="116">
        <v>3</v>
      </c>
      <c r="C321" s="116">
        <v>3</v>
      </c>
      <c r="D321" s="116">
        <v>3</v>
      </c>
      <c r="E321" s="117">
        <f t="shared" ref="E321:E343" si="79">AVERAGE(B321:D321)</f>
        <v>3</v>
      </c>
      <c r="F321" s="164" t="s">
        <v>630</v>
      </c>
      <c r="G321" s="119" t="e">
        <f>VLOOKUP(H321,'Tehdit ve Açıklık'!#REF!,2,0)</f>
        <v>#REF!</v>
      </c>
      <c r="H321" s="120" t="s">
        <v>104</v>
      </c>
      <c r="I321" s="121" t="e">
        <f>VLOOKUP(H321,'Tehdit ve Açıklık'!#REF!,3,0)</f>
        <v>#REF!</v>
      </c>
      <c r="J321" s="118">
        <v>2</v>
      </c>
      <c r="K321" s="118">
        <v>2</v>
      </c>
      <c r="L321" s="118">
        <v>2</v>
      </c>
      <c r="M321" s="117">
        <f t="shared" ref="M321:M343" si="80">AVERAGE(J321:L321)</f>
        <v>2</v>
      </c>
      <c r="N321" s="118">
        <v>4</v>
      </c>
      <c r="O321" s="118">
        <v>3</v>
      </c>
      <c r="P321" s="118">
        <v>2</v>
      </c>
      <c r="Q321" s="119">
        <f t="shared" ref="Q321:Q343" si="81">AVERAGE(N321:P321)</f>
        <v>3</v>
      </c>
      <c r="R321" s="167">
        <f t="shared" si="58"/>
        <v>18</v>
      </c>
      <c r="S321" s="121" t="e">
        <f t="shared" ref="S321:S343" si="82">IF(R321&lt;riskd1,risk1,IF(R321&lt;riskd2,risk2,IF(R321&lt;riskd3,risk3,IF(R321&lt;riskd4,""))))</f>
        <v>#NAME?</v>
      </c>
      <c r="T321" s="118" t="s">
        <v>216</v>
      </c>
      <c r="U321" s="122">
        <v>42067</v>
      </c>
      <c r="V321" s="122" t="s">
        <v>217</v>
      </c>
      <c r="W321" s="123" t="e">
        <f>VLOOKUP(H321,'Tehdit ve Açıklık'!#REF!,4,0)</f>
        <v>#REF!</v>
      </c>
      <c r="X321" s="124" t="s">
        <v>401</v>
      </c>
      <c r="Y321" s="125" t="s">
        <v>291</v>
      </c>
      <c r="Z321" s="132"/>
      <c r="AA321" s="132"/>
      <c r="AB321" s="132"/>
      <c r="AC321" s="132"/>
      <c r="AD321" s="132"/>
      <c r="AE321" s="132"/>
      <c r="AF321" s="132"/>
      <c r="AG321" s="132"/>
      <c r="AH321" s="127"/>
      <c r="AI321" s="120"/>
      <c r="AJ321" s="120"/>
      <c r="AK321" s="120"/>
      <c r="AL321" s="128"/>
    </row>
    <row r="322" spans="1:38" ht="24.95" customHeight="1" x14ac:dyDescent="0.2">
      <c r="A322" s="478"/>
      <c r="B322" s="116">
        <v>3</v>
      </c>
      <c r="C322" s="116">
        <v>3</v>
      </c>
      <c r="D322" s="116">
        <v>3</v>
      </c>
      <c r="E322" s="117">
        <f t="shared" si="79"/>
        <v>3</v>
      </c>
      <c r="F322" s="164" t="s">
        <v>631</v>
      </c>
      <c r="G322" s="119" t="e">
        <f>VLOOKUP(H322,'Tehdit ve Açıklık'!#REF!,2,0)</f>
        <v>#REF!</v>
      </c>
      <c r="H322" s="120" t="s">
        <v>120</v>
      </c>
      <c r="I322" s="121" t="e">
        <f>VLOOKUP(H322,'Tehdit ve Açıklık'!#REF!,3,0)</f>
        <v>#REF!</v>
      </c>
      <c r="J322" s="118">
        <v>2</v>
      </c>
      <c r="K322" s="118">
        <v>2</v>
      </c>
      <c r="L322" s="118">
        <v>2</v>
      </c>
      <c r="M322" s="117">
        <f t="shared" si="80"/>
        <v>2</v>
      </c>
      <c r="N322" s="118">
        <v>4</v>
      </c>
      <c r="O322" s="118">
        <v>3</v>
      </c>
      <c r="P322" s="118">
        <v>2</v>
      </c>
      <c r="Q322" s="119">
        <f t="shared" si="81"/>
        <v>3</v>
      </c>
      <c r="R322" s="167">
        <f t="shared" si="58"/>
        <v>18</v>
      </c>
      <c r="S322" s="121" t="e">
        <f t="shared" si="82"/>
        <v>#NAME?</v>
      </c>
      <c r="T322" s="118" t="s">
        <v>216</v>
      </c>
      <c r="U322" s="122">
        <v>42068</v>
      </c>
      <c r="V322" s="122" t="s">
        <v>217</v>
      </c>
      <c r="W322" s="123" t="e">
        <f>VLOOKUP(H322,'Tehdit ve Açıklık'!#REF!,4,0)</f>
        <v>#REF!</v>
      </c>
      <c r="X322" s="124" t="s">
        <v>399</v>
      </c>
      <c r="Y322" s="125" t="s">
        <v>291</v>
      </c>
      <c r="Z322" s="134"/>
      <c r="AA322" s="134"/>
      <c r="AB322" s="134"/>
      <c r="AC322" s="134"/>
      <c r="AD322" s="134"/>
      <c r="AE322" s="134"/>
      <c r="AF322" s="134"/>
      <c r="AG322" s="134"/>
      <c r="AH322" s="127"/>
      <c r="AI322" s="120"/>
      <c r="AJ322" s="120"/>
      <c r="AK322" s="120"/>
      <c r="AL322" s="128"/>
    </row>
    <row r="323" spans="1:38" ht="24.95" customHeight="1" x14ac:dyDescent="0.2">
      <c r="A323" s="478"/>
      <c r="B323" s="116">
        <v>3</v>
      </c>
      <c r="C323" s="116">
        <v>3</v>
      </c>
      <c r="D323" s="116">
        <v>3</v>
      </c>
      <c r="E323" s="117">
        <f t="shared" si="79"/>
        <v>3</v>
      </c>
      <c r="F323" s="164" t="s">
        <v>632</v>
      </c>
      <c r="G323" s="119" t="e">
        <f>VLOOKUP(H323,'Tehdit ve Açıklık'!#REF!,2,0)</f>
        <v>#REF!</v>
      </c>
      <c r="H323" s="120" t="s">
        <v>128</v>
      </c>
      <c r="I323" s="121" t="e">
        <f>VLOOKUP(H323,'Tehdit ve Açıklık'!#REF!,3,0)</f>
        <v>#REF!</v>
      </c>
      <c r="J323" s="118">
        <v>2</v>
      </c>
      <c r="K323" s="118">
        <v>2</v>
      </c>
      <c r="L323" s="118">
        <v>2</v>
      </c>
      <c r="M323" s="117">
        <f t="shared" si="80"/>
        <v>2</v>
      </c>
      <c r="N323" s="118">
        <v>4</v>
      </c>
      <c r="O323" s="118">
        <v>3</v>
      </c>
      <c r="P323" s="118">
        <v>2</v>
      </c>
      <c r="Q323" s="119">
        <f t="shared" si="81"/>
        <v>3</v>
      </c>
      <c r="R323" s="167">
        <f t="shared" si="58"/>
        <v>18</v>
      </c>
      <c r="S323" s="121" t="e">
        <f t="shared" si="82"/>
        <v>#NAME?</v>
      </c>
      <c r="T323" s="118" t="s">
        <v>216</v>
      </c>
      <c r="U323" s="122">
        <v>42069</v>
      </c>
      <c r="V323" s="122" t="s">
        <v>217</v>
      </c>
      <c r="W323" s="123" t="e">
        <f>VLOOKUP(H323,'Tehdit ve Açıklık'!#REF!,4,0)</f>
        <v>#REF!</v>
      </c>
      <c r="X323" s="127" t="s">
        <v>297</v>
      </c>
      <c r="Y323" s="125" t="s">
        <v>291</v>
      </c>
      <c r="Z323" s="133"/>
      <c r="AA323" s="133"/>
      <c r="AB323" s="133"/>
      <c r="AC323" s="133"/>
      <c r="AD323" s="133"/>
      <c r="AE323" s="133"/>
      <c r="AF323" s="133"/>
      <c r="AG323" s="133"/>
      <c r="AH323" s="127"/>
      <c r="AI323" s="120"/>
      <c r="AJ323" s="120"/>
      <c r="AK323" s="120"/>
      <c r="AL323" s="128"/>
    </row>
    <row r="324" spans="1:38" ht="24.95" customHeight="1" x14ac:dyDescent="0.2">
      <c r="A324" s="478"/>
      <c r="B324" s="116">
        <v>3</v>
      </c>
      <c r="C324" s="116">
        <v>3</v>
      </c>
      <c r="D324" s="116">
        <v>3</v>
      </c>
      <c r="E324" s="117">
        <f t="shared" si="79"/>
        <v>3</v>
      </c>
      <c r="F324" s="164" t="s">
        <v>633</v>
      </c>
      <c r="G324" s="119" t="e">
        <f>VLOOKUP(H324,'Tehdit ve Açıklık'!#REF!,2,0)</f>
        <v>#REF!</v>
      </c>
      <c r="H324" s="120" t="s">
        <v>152</v>
      </c>
      <c r="I324" s="121" t="e">
        <f>VLOOKUP(H324,'Tehdit ve Açıklık'!#REF!,3,0)</f>
        <v>#REF!</v>
      </c>
      <c r="J324" s="118">
        <v>2</v>
      </c>
      <c r="K324" s="118">
        <v>2</v>
      </c>
      <c r="L324" s="118">
        <v>2</v>
      </c>
      <c r="M324" s="117">
        <f t="shared" si="80"/>
        <v>2</v>
      </c>
      <c r="N324" s="118">
        <v>4</v>
      </c>
      <c r="O324" s="118">
        <v>3</v>
      </c>
      <c r="P324" s="118">
        <v>2</v>
      </c>
      <c r="Q324" s="119">
        <f t="shared" si="81"/>
        <v>3</v>
      </c>
      <c r="R324" s="167">
        <f t="shared" si="58"/>
        <v>18</v>
      </c>
      <c r="S324" s="121" t="e">
        <f t="shared" si="82"/>
        <v>#NAME?</v>
      </c>
      <c r="T324" s="118" t="s">
        <v>216</v>
      </c>
      <c r="U324" s="122">
        <v>42070</v>
      </c>
      <c r="V324" s="122" t="s">
        <v>217</v>
      </c>
      <c r="W324" s="123" t="e">
        <f>VLOOKUP(H324,'Tehdit ve Açıklık'!#REF!,4,0)</f>
        <v>#REF!</v>
      </c>
      <c r="X324" s="127" t="s">
        <v>325</v>
      </c>
      <c r="Y324" s="125" t="s">
        <v>291</v>
      </c>
      <c r="Z324" s="132"/>
      <c r="AA324" s="132"/>
      <c r="AB324" s="132"/>
      <c r="AC324" s="132"/>
      <c r="AD324" s="132"/>
      <c r="AE324" s="132"/>
      <c r="AF324" s="132"/>
      <c r="AG324" s="132"/>
      <c r="AH324" s="127"/>
      <c r="AI324" s="120"/>
      <c r="AJ324" s="120"/>
      <c r="AK324" s="120"/>
      <c r="AL324" s="128"/>
    </row>
    <row r="325" spans="1:38" ht="24.95" customHeight="1" x14ac:dyDescent="0.2">
      <c r="A325" s="478"/>
      <c r="B325" s="116">
        <v>3</v>
      </c>
      <c r="C325" s="116">
        <v>3</v>
      </c>
      <c r="D325" s="116">
        <v>3</v>
      </c>
      <c r="E325" s="117">
        <f t="shared" si="79"/>
        <v>3</v>
      </c>
      <c r="F325" s="164" t="s">
        <v>634</v>
      </c>
      <c r="G325" s="119" t="e">
        <f>VLOOKUP(H325,'Tehdit ve Açıklık'!#REF!,2,0)</f>
        <v>#REF!</v>
      </c>
      <c r="H325" s="120" t="s">
        <v>153</v>
      </c>
      <c r="I325" s="121" t="e">
        <f>VLOOKUP(H325,'Tehdit ve Açıklık'!#REF!,3,0)</f>
        <v>#REF!</v>
      </c>
      <c r="J325" s="118">
        <v>2</v>
      </c>
      <c r="K325" s="118">
        <v>2</v>
      </c>
      <c r="L325" s="118">
        <v>2</v>
      </c>
      <c r="M325" s="117">
        <f t="shared" si="80"/>
        <v>2</v>
      </c>
      <c r="N325" s="118">
        <v>4</v>
      </c>
      <c r="O325" s="118">
        <v>3</v>
      </c>
      <c r="P325" s="118">
        <v>2</v>
      </c>
      <c r="Q325" s="119">
        <f t="shared" si="81"/>
        <v>3</v>
      </c>
      <c r="R325" s="167">
        <f t="shared" si="58"/>
        <v>18</v>
      </c>
      <c r="S325" s="121" t="e">
        <f t="shared" si="82"/>
        <v>#NAME?</v>
      </c>
      <c r="T325" s="118" t="s">
        <v>216</v>
      </c>
      <c r="U325" s="122">
        <v>42071</v>
      </c>
      <c r="V325" s="122" t="s">
        <v>217</v>
      </c>
      <c r="W325" s="123" t="e">
        <f>VLOOKUP(H325,'Tehdit ve Açıklık'!#REF!,4,0)</f>
        <v>#REF!</v>
      </c>
      <c r="X325" s="127" t="s">
        <v>325</v>
      </c>
      <c r="Y325" s="125" t="s">
        <v>291</v>
      </c>
      <c r="Z325" s="132"/>
      <c r="AA325" s="132"/>
      <c r="AB325" s="132"/>
      <c r="AC325" s="132"/>
      <c r="AD325" s="132"/>
      <c r="AE325" s="132"/>
      <c r="AF325" s="132"/>
      <c r="AG325" s="132"/>
      <c r="AH325" s="127"/>
      <c r="AI325" s="120"/>
      <c r="AJ325" s="120"/>
      <c r="AK325" s="120"/>
      <c r="AL325" s="128"/>
    </row>
    <row r="326" spans="1:38" ht="24.95" customHeight="1" x14ac:dyDescent="0.2">
      <c r="A326" s="478"/>
      <c r="B326" s="116">
        <v>3</v>
      </c>
      <c r="C326" s="116">
        <v>3</v>
      </c>
      <c r="D326" s="116">
        <v>3</v>
      </c>
      <c r="E326" s="117">
        <f t="shared" si="79"/>
        <v>3</v>
      </c>
      <c r="F326" s="164" t="s">
        <v>635</v>
      </c>
      <c r="G326" s="119" t="e">
        <f>VLOOKUP(H326,'Tehdit ve Açıklık'!#REF!,2,0)</f>
        <v>#REF!</v>
      </c>
      <c r="H326" s="120" t="s">
        <v>157</v>
      </c>
      <c r="I326" s="121" t="e">
        <f>VLOOKUP(H326,'Tehdit ve Açıklık'!#REF!,3,0)</f>
        <v>#REF!</v>
      </c>
      <c r="J326" s="118">
        <v>2</v>
      </c>
      <c r="K326" s="118">
        <v>2</v>
      </c>
      <c r="L326" s="118">
        <v>2</v>
      </c>
      <c r="M326" s="117">
        <f t="shared" si="80"/>
        <v>2</v>
      </c>
      <c r="N326" s="118">
        <v>4</v>
      </c>
      <c r="O326" s="118">
        <v>3</v>
      </c>
      <c r="P326" s="118">
        <v>2</v>
      </c>
      <c r="Q326" s="119">
        <f t="shared" si="81"/>
        <v>3</v>
      </c>
      <c r="R326" s="167">
        <f t="shared" si="58"/>
        <v>18</v>
      </c>
      <c r="S326" s="121" t="e">
        <f t="shared" si="82"/>
        <v>#NAME?</v>
      </c>
      <c r="T326" s="118" t="s">
        <v>216</v>
      </c>
      <c r="U326" s="122">
        <v>42072</v>
      </c>
      <c r="V326" s="122" t="s">
        <v>217</v>
      </c>
      <c r="W326" s="123" t="e">
        <f>VLOOKUP(H326,'Tehdit ve Açıklık'!#REF!,4,0)</f>
        <v>#REF!</v>
      </c>
      <c r="X326" s="127" t="s">
        <v>328</v>
      </c>
      <c r="Y326" s="125" t="s">
        <v>291</v>
      </c>
      <c r="Z326" s="132"/>
      <c r="AA326" s="132"/>
      <c r="AB326" s="132"/>
      <c r="AC326" s="132"/>
      <c r="AD326" s="132"/>
      <c r="AE326" s="132"/>
      <c r="AF326" s="132"/>
      <c r="AG326" s="132"/>
      <c r="AH326" s="127"/>
      <c r="AI326" s="120"/>
      <c r="AJ326" s="120"/>
      <c r="AK326" s="120"/>
      <c r="AL326" s="128"/>
    </row>
    <row r="327" spans="1:38" ht="24.95" customHeight="1" x14ac:dyDescent="0.2">
      <c r="A327" s="478"/>
      <c r="B327" s="116">
        <v>3</v>
      </c>
      <c r="C327" s="116">
        <v>3</v>
      </c>
      <c r="D327" s="116">
        <v>3</v>
      </c>
      <c r="E327" s="117">
        <f t="shared" si="79"/>
        <v>3</v>
      </c>
      <c r="F327" s="164" t="s">
        <v>659</v>
      </c>
      <c r="G327" s="119" t="e">
        <f>VLOOKUP(H327,'Tehdit ve Açıklık'!#REF!,2,0)</f>
        <v>#REF!</v>
      </c>
      <c r="H327" s="120" t="s">
        <v>162</v>
      </c>
      <c r="I327" s="121" t="e">
        <f>VLOOKUP(H327,'Tehdit ve Açıklık'!#REF!,3,0)</f>
        <v>#REF!</v>
      </c>
      <c r="J327" s="118">
        <v>2</v>
      </c>
      <c r="K327" s="118">
        <v>2</v>
      </c>
      <c r="L327" s="118">
        <v>2</v>
      </c>
      <c r="M327" s="117">
        <f t="shared" si="80"/>
        <v>2</v>
      </c>
      <c r="N327" s="118">
        <v>4</v>
      </c>
      <c r="O327" s="118">
        <v>3</v>
      </c>
      <c r="P327" s="118">
        <v>2</v>
      </c>
      <c r="Q327" s="119">
        <f t="shared" si="81"/>
        <v>3</v>
      </c>
      <c r="R327" s="167">
        <f t="shared" si="58"/>
        <v>18</v>
      </c>
      <c r="S327" s="121" t="e">
        <f t="shared" si="82"/>
        <v>#NAME?</v>
      </c>
      <c r="T327" s="118" t="s">
        <v>216</v>
      </c>
      <c r="U327" s="122">
        <v>42073</v>
      </c>
      <c r="V327" s="122" t="s">
        <v>217</v>
      </c>
      <c r="W327" s="123" t="e">
        <f>VLOOKUP(H327,'Tehdit ve Açıklık'!#REF!,4,0)</f>
        <v>#REF!</v>
      </c>
      <c r="X327" s="127" t="s">
        <v>356</v>
      </c>
      <c r="Y327" s="125" t="s">
        <v>291</v>
      </c>
      <c r="Z327" s="132"/>
      <c r="AA327" s="132"/>
      <c r="AB327" s="132"/>
      <c r="AC327" s="132"/>
      <c r="AD327" s="132"/>
      <c r="AE327" s="132"/>
      <c r="AF327" s="132"/>
      <c r="AG327" s="132"/>
      <c r="AH327" s="127"/>
      <c r="AI327" s="120"/>
      <c r="AJ327" s="120"/>
      <c r="AK327" s="120"/>
      <c r="AL327" s="128"/>
    </row>
    <row r="328" spans="1:38" s="62" customFormat="1" ht="24.95" customHeight="1" x14ac:dyDescent="0.2">
      <c r="A328" s="520" t="s">
        <v>237</v>
      </c>
      <c r="B328" s="50">
        <v>3</v>
      </c>
      <c r="C328" s="50">
        <v>3</v>
      </c>
      <c r="D328" s="50">
        <v>3</v>
      </c>
      <c r="E328" s="51">
        <f t="shared" si="79"/>
        <v>3</v>
      </c>
      <c r="F328" s="176" t="s">
        <v>660</v>
      </c>
      <c r="G328" s="53" t="e">
        <f>VLOOKUP(H328,'Tehdit ve Açıklık'!#REF!,2,0)</f>
        <v>#REF!</v>
      </c>
      <c r="H328" s="54" t="s">
        <v>104</v>
      </c>
      <c r="I328" s="55" t="e">
        <f>VLOOKUP(H328,'Tehdit ve Açıklık'!#REF!,3,0)</f>
        <v>#REF!</v>
      </c>
      <c r="J328" s="52">
        <v>2</v>
      </c>
      <c r="K328" s="52">
        <v>1</v>
      </c>
      <c r="L328" s="52">
        <v>1</v>
      </c>
      <c r="M328" s="51">
        <f t="shared" si="80"/>
        <v>1.3333333333333333</v>
      </c>
      <c r="N328" s="52">
        <v>3</v>
      </c>
      <c r="O328" s="52">
        <v>2</v>
      </c>
      <c r="P328" s="52">
        <v>2</v>
      </c>
      <c r="Q328" s="53">
        <f t="shared" si="81"/>
        <v>2.3333333333333335</v>
      </c>
      <c r="R328" s="177">
        <f t="shared" si="58"/>
        <v>9.3333333333333339</v>
      </c>
      <c r="S328" s="55" t="e">
        <f t="shared" si="82"/>
        <v>#NAME?</v>
      </c>
      <c r="T328" s="52" t="s">
        <v>216</v>
      </c>
      <c r="U328" s="57">
        <v>42098</v>
      </c>
      <c r="V328" s="57" t="s">
        <v>217</v>
      </c>
      <c r="W328" s="58" t="e">
        <f>VLOOKUP(H328,'Tehdit ve Açıklık'!#REF!,4,0)</f>
        <v>#REF!</v>
      </c>
      <c r="X328" s="59" t="s">
        <v>401</v>
      </c>
      <c r="Y328" s="60" t="s">
        <v>291</v>
      </c>
      <c r="Z328" s="87"/>
      <c r="AA328" s="87"/>
      <c r="AB328" s="87"/>
      <c r="AC328" s="87"/>
      <c r="AD328" s="87"/>
      <c r="AE328" s="87"/>
      <c r="AF328" s="87"/>
      <c r="AG328" s="87"/>
      <c r="AH328" s="61"/>
      <c r="AI328" s="54"/>
      <c r="AJ328" s="54"/>
      <c r="AK328" s="54"/>
      <c r="AL328" s="63"/>
    </row>
    <row r="329" spans="1:38" s="62" customFormat="1" ht="24.95" customHeight="1" x14ac:dyDescent="0.2">
      <c r="A329" s="520"/>
      <c r="B329" s="50">
        <v>3</v>
      </c>
      <c r="C329" s="50">
        <v>3</v>
      </c>
      <c r="D329" s="50">
        <v>3</v>
      </c>
      <c r="E329" s="51">
        <f t="shared" si="79"/>
        <v>3</v>
      </c>
      <c r="F329" s="176" t="s">
        <v>661</v>
      </c>
      <c r="G329" s="53" t="e">
        <f>VLOOKUP(H329,'Tehdit ve Açıklık'!#REF!,2,0)</f>
        <v>#REF!</v>
      </c>
      <c r="H329" s="54" t="s">
        <v>120</v>
      </c>
      <c r="I329" s="55" t="e">
        <f>VLOOKUP(H329,'Tehdit ve Açıklık'!#REF!,3,0)</f>
        <v>#REF!</v>
      </c>
      <c r="J329" s="52">
        <v>2</v>
      </c>
      <c r="K329" s="52">
        <v>1</v>
      </c>
      <c r="L329" s="52">
        <v>1</v>
      </c>
      <c r="M329" s="51">
        <f t="shared" si="80"/>
        <v>1.3333333333333333</v>
      </c>
      <c r="N329" s="52">
        <v>3</v>
      </c>
      <c r="O329" s="52">
        <v>2</v>
      </c>
      <c r="P329" s="52">
        <v>2</v>
      </c>
      <c r="Q329" s="53">
        <f t="shared" si="81"/>
        <v>2.3333333333333335</v>
      </c>
      <c r="R329" s="177">
        <f t="shared" si="58"/>
        <v>9.3333333333333339</v>
      </c>
      <c r="S329" s="55" t="e">
        <f t="shared" si="82"/>
        <v>#NAME?</v>
      </c>
      <c r="T329" s="52" t="s">
        <v>216</v>
      </c>
      <c r="U329" s="57">
        <v>42099</v>
      </c>
      <c r="V329" s="57" t="s">
        <v>217</v>
      </c>
      <c r="W329" s="58" t="e">
        <f>VLOOKUP(H329,'Tehdit ve Açıklık'!#REF!,4,0)</f>
        <v>#REF!</v>
      </c>
      <c r="X329" s="59" t="s">
        <v>399</v>
      </c>
      <c r="Y329" s="60" t="s">
        <v>291</v>
      </c>
      <c r="Z329" s="87"/>
      <c r="AA329" s="87"/>
      <c r="AB329" s="87"/>
      <c r="AC329" s="87"/>
      <c r="AD329" s="87"/>
      <c r="AE329" s="87"/>
      <c r="AF329" s="87"/>
      <c r="AG329" s="87"/>
      <c r="AH329" s="61"/>
      <c r="AI329" s="54"/>
      <c r="AJ329" s="54"/>
      <c r="AK329" s="54"/>
      <c r="AL329" s="63"/>
    </row>
    <row r="330" spans="1:38" s="62" customFormat="1" ht="24.95" customHeight="1" x14ac:dyDescent="0.2">
      <c r="A330" s="520"/>
      <c r="B330" s="50">
        <v>3</v>
      </c>
      <c r="C330" s="50">
        <v>3</v>
      </c>
      <c r="D330" s="50">
        <v>3</v>
      </c>
      <c r="E330" s="51">
        <f t="shared" si="79"/>
        <v>3</v>
      </c>
      <c r="F330" s="176" t="s">
        <v>662</v>
      </c>
      <c r="G330" s="53" t="e">
        <f>VLOOKUP(H330,'Tehdit ve Açıklık'!#REF!,2,0)</f>
        <v>#REF!</v>
      </c>
      <c r="H330" s="54" t="s">
        <v>128</v>
      </c>
      <c r="I330" s="55" t="e">
        <f>VLOOKUP(H330,'Tehdit ve Açıklık'!#REF!,3,0)</f>
        <v>#REF!</v>
      </c>
      <c r="J330" s="52">
        <v>2</v>
      </c>
      <c r="K330" s="52">
        <v>1</v>
      </c>
      <c r="L330" s="52">
        <v>1</v>
      </c>
      <c r="M330" s="51">
        <f t="shared" si="80"/>
        <v>1.3333333333333333</v>
      </c>
      <c r="N330" s="52">
        <v>3</v>
      </c>
      <c r="O330" s="52">
        <v>2</v>
      </c>
      <c r="P330" s="52">
        <v>2</v>
      </c>
      <c r="Q330" s="53">
        <f t="shared" si="81"/>
        <v>2.3333333333333335</v>
      </c>
      <c r="R330" s="177">
        <f t="shared" si="58"/>
        <v>9.3333333333333339</v>
      </c>
      <c r="S330" s="55" t="e">
        <f t="shared" si="82"/>
        <v>#NAME?</v>
      </c>
      <c r="T330" s="52" t="s">
        <v>216</v>
      </c>
      <c r="U330" s="57">
        <v>42100</v>
      </c>
      <c r="V330" s="57" t="s">
        <v>217</v>
      </c>
      <c r="W330" s="58" t="e">
        <f>VLOOKUP(H330,'Tehdit ve Açıklık'!#REF!,4,0)</f>
        <v>#REF!</v>
      </c>
      <c r="X330" s="61" t="s">
        <v>297</v>
      </c>
      <c r="Y330" s="60" t="s">
        <v>291</v>
      </c>
      <c r="Z330" s="87"/>
      <c r="AA330" s="87"/>
      <c r="AB330" s="87"/>
      <c r="AC330" s="87"/>
      <c r="AD330" s="87"/>
      <c r="AE330" s="87"/>
      <c r="AF330" s="87"/>
      <c r="AG330" s="87"/>
      <c r="AH330" s="61"/>
      <c r="AI330" s="54"/>
      <c r="AJ330" s="54"/>
      <c r="AK330" s="54"/>
      <c r="AL330" s="63"/>
    </row>
    <row r="331" spans="1:38" s="62" customFormat="1" ht="24.95" customHeight="1" x14ac:dyDescent="0.2">
      <c r="A331" s="520"/>
      <c r="B331" s="50">
        <v>3</v>
      </c>
      <c r="C331" s="50">
        <v>3</v>
      </c>
      <c r="D331" s="50">
        <v>3</v>
      </c>
      <c r="E331" s="51">
        <f t="shared" si="79"/>
        <v>3</v>
      </c>
      <c r="F331" s="176" t="s">
        <v>663</v>
      </c>
      <c r="G331" s="53" t="e">
        <f>VLOOKUP(H331,'Tehdit ve Açıklık'!#REF!,2,0)</f>
        <v>#REF!</v>
      </c>
      <c r="H331" s="54" t="s">
        <v>153</v>
      </c>
      <c r="I331" s="55" t="e">
        <f>VLOOKUP(H331,'Tehdit ve Açıklık'!#REF!,3,0)</f>
        <v>#REF!</v>
      </c>
      <c r="J331" s="52">
        <v>2</v>
      </c>
      <c r="K331" s="52">
        <v>1</v>
      </c>
      <c r="L331" s="52">
        <v>1</v>
      </c>
      <c r="M331" s="51">
        <f t="shared" si="80"/>
        <v>1.3333333333333333</v>
      </c>
      <c r="N331" s="52">
        <v>3</v>
      </c>
      <c r="O331" s="52">
        <v>2</v>
      </c>
      <c r="P331" s="52">
        <v>2</v>
      </c>
      <c r="Q331" s="53">
        <f t="shared" si="81"/>
        <v>2.3333333333333335</v>
      </c>
      <c r="R331" s="177">
        <f t="shared" si="58"/>
        <v>9.3333333333333339</v>
      </c>
      <c r="S331" s="55" t="e">
        <f t="shared" si="82"/>
        <v>#NAME?</v>
      </c>
      <c r="T331" s="52" t="s">
        <v>216</v>
      </c>
      <c r="U331" s="57">
        <v>42101</v>
      </c>
      <c r="V331" s="57" t="s">
        <v>217</v>
      </c>
      <c r="W331" s="58" t="e">
        <f>VLOOKUP(H331,'Tehdit ve Açıklık'!#REF!,4,0)</f>
        <v>#REF!</v>
      </c>
      <c r="X331" s="61" t="s">
        <v>325</v>
      </c>
      <c r="Y331" s="60" t="s">
        <v>291</v>
      </c>
      <c r="Z331" s="86"/>
      <c r="AA331" s="86"/>
      <c r="AB331" s="86"/>
      <c r="AC331" s="86"/>
      <c r="AD331" s="86"/>
      <c r="AE331" s="86"/>
      <c r="AF331" s="86"/>
      <c r="AG331" s="86"/>
      <c r="AH331" s="61"/>
      <c r="AI331" s="54"/>
      <c r="AJ331" s="54"/>
      <c r="AK331" s="54"/>
      <c r="AL331" s="63"/>
    </row>
    <row r="332" spans="1:38" s="62" customFormat="1" ht="24.95" customHeight="1" x14ac:dyDescent="0.2">
      <c r="A332" s="520"/>
      <c r="B332" s="50">
        <v>3</v>
      </c>
      <c r="C332" s="50">
        <v>3</v>
      </c>
      <c r="D332" s="50">
        <v>3</v>
      </c>
      <c r="E332" s="51">
        <f t="shared" si="79"/>
        <v>3</v>
      </c>
      <c r="F332" s="176" t="s">
        <v>664</v>
      </c>
      <c r="G332" s="53" t="e">
        <f>VLOOKUP(H332,'Tehdit ve Açıklık'!#REF!,2,0)</f>
        <v>#REF!</v>
      </c>
      <c r="H332" s="54" t="s">
        <v>157</v>
      </c>
      <c r="I332" s="55" t="e">
        <f>VLOOKUP(H332,'Tehdit ve Açıklık'!#REF!,3,0)</f>
        <v>#REF!</v>
      </c>
      <c r="J332" s="52">
        <v>2</v>
      </c>
      <c r="K332" s="52">
        <v>1</v>
      </c>
      <c r="L332" s="52">
        <v>1</v>
      </c>
      <c r="M332" s="51">
        <f t="shared" si="80"/>
        <v>1.3333333333333333</v>
      </c>
      <c r="N332" s="52">
        <v>3</v>
      </c>
      <c r="O332" s="52">
        <v>2</v>
      </c>
      <c r="P332" s="52">
        <v>2</v>
      </c>
      <c r="Q332" s="53">
        <f t="shared" si="81"/>
        <v>2.3333333333333335</v>
      </c>
      <c r="R332" s="177">
        <f t="shared" si="58"/>
        <v>9.3333333333333339</v>
      </c>
      <c r="S332" s="55" t="e">
        <f t="shared" si="82"/>
        <v>#NAME?</v>
      </c>
      <c r="T332" s="52" t="s">
        <v>216</v>
      </c>
      <c r="U332" s="57">
        <v>42102</v>
      </c>
      <c r="V332" s="57" t="s">
        <v>217</v>
      </c>
      <c r="W332" s="58" t="e">
        <f>VLOOKUP(H332,'Tehdit ve Açıklık'!#REF!,4,0)</f>
        <v>#REF!</v>
      </c>
      <c r="X332" s="61" t="s">
        <v>419</v>
      </c>
      <c r="Y332" s="60" t="s">
        <v>291</v>
      </c>
      <c r="Z332" s="86"/>
      <c r="AA332" s="86"/>
      <c r="AB332" s="86"/>
      <c r="AC332" s="86"/>
      <c r="AD332" s="86"/>
      <c r="AE332" s="86"/>
      <c r="AF332" s="86"/>
      <c r="AG332" s="86"/>
      <c r="AH332" s="61"/>
      <c r="AI332" s="54"/>
      <c r="AJ332" s="54"/>
      <c r="AK332" s="54"/>
      <c r="AL332" s="63"/>
    </row>
    <row r="333" spans="1:38" s="62" customFormat="1" ht="24.95" customHeight="1" x14ac:dyDescent="0.2">
      <c r="A333" s="520"/>
      <c r="B333" s="50">
        <v>3</v>
      </c>
      <c r="C333" s="50">
        <v>3</v>
      </c>
      <c r="D333" s="50">
        <v>3</v>
      </c>
      <c r="E333" s="51">
        <f t="shared" si="79"/>
        <v>3</v>
      </c>
      <c r="F333" s="176" t="s">
        <v>665</v>
      </c>
      <c r="G333" s="53" t="e">
        <f>VLOOKUP(H333,'Tehdit ve Açıklık'!#REF!,2,0)</f>
        <v>#REF!</v>
      </c>
      <c r="H333" s="54" t="s">
        <v>165</v>
      </c>
      <c r="I333" s="55" t="e">
        <f>VLOOKUP(H333,'Tehdit ve Açıklık'!#REF!,3,0)</f>
        <v>#REF!</v>
      </c>
      <c r="J333" s="52">
        <v>2</v>
      </c>
      <c r="K333" s="52">
        <v>1</v>
      </c>
      <c r="L333" s="52">
        <v>1</v>
      </c>
      <c r="M333" s="51">
        <f t="shared" si="80"/>
        <v>1.3333333333333333</v>
      </c>
      <c r="N333" s="52">
        <v>3</v>
      </c>
      <c r="O333" s="52">
        <v>2</v>
      </c>
      <c r="P333" s="52">
        <v>2</v>
      </c>
      <c r="Q333" s="53">
        <f t="shared" si="81"/>
        <v>2.3333333333333335</v>
      </c>
      <c r="R333" s="177">
        <f t="shared" si="58"/>
        <v>9.3333333333333339</v>
      </c>
      <c r="S333" s="55" t="e">
        <f t="shared" si="82"/>
        <v>#NAME?</v>
      </c>
      <c r="T333" s="52" t="s">
        <v>216</v>
      </c>
      <c r="U333" s="57">
        <v>42103</v>
      </c>
      <c r="V333" s="57" t="s">
        <v>217</v>
      </c>
      <c r="W333" s="58" t="e">
        <f>VLOOKUP(H333,'Tehdit ve Açıklık'!#REF!,4,0)</f>
        <v>#REF!</v>
      </c>
      <c r="X333" s="61" t="s">
        <v>419</v>
      </c>
      <c r="Y333" s="60" t="s">
        <v>291</v>
      </c>
      <c r="Z333" s="88"/>
      <c r="AA333" s="88"/>
      <c r="AB333" s="88"/>
      <c r="AC333" s="88"/>
      <c r="AD333" s="88"/>
      <c r="AE333" s="88"/>
      <c r="AF333" s="88"/>
      <c r="AG333" s="88"/>
      <c r="AH333" s="61"/>
      <c r="AI333" s="54"/>
      <c r="AJ333" s="54"/>
      <c r="AK333" s="54"/>
      <c r="AL333" s="63"/>
    </row>
    <row r="334" spans="1:38" s="62" customFormat="1" ht="24.95" customHeight="1" x14ac:dyDescent="0.2">
      <c r="A334" s="520"/>
      <c r="B334" s="50">
        <v>3</v>
      </c>
      <c r="C334" s="50">
        <v>3</v>
      </c>
      <c r="D334" s="50">
        <v>3</v>
      </c>
      <c r="E334" s="51">
        <f t="shared" si="79"/>
        <v>3</v>
      </c>
      <c r="F334" s="176" t="s">
        <v>666</v>
      </c>
      <c r="G334" s="53" t="e">
        <f>VLOOKUP(H334,'Tehdit ve Açıklık'!#REF!,2,0)</f>
        <v>#REF!</v>
      </c>
      <c r="H334" s="54" t="s">
        <v>166</v>
      </c>
      <c r="I334" s="55" t="e">
        <f>VLOOKUP(H334,'Tehdit ve Açıklık'!#REF!,3,0)</f>
        <v>#REF!</v>
      </c>
      <c r="J334" s="52">
        <v>2</v>
      </c>
      <c r="K334" s="52">
        <v>1</v>
      </c>
      <c r="L334" s="52">
        <v>1</v>
      </c>
      <c r="M334" s="51">
        <f t="shared" si="80"/>
        <v>1.3333333333333333</v>
      </c>
      <c r="N334" s="52">
        <v>3</v>
      </c>
      <c r="O334" s="52">
        <v>2</v>
      </c>
      <c r="P334" s="52">
        <v>2</v>
      </c>
      <c r="Q334" s="53">
        <f t="shared" si="81"/>
        <v>2.3333333333333335</v>
      </c>
      <c r="R334" s="177">
        <f t="shared" si="58"/>
        <v>9.3333333333333339</v>
      </c>
      <c r="S334" s="55" t="e">
        <f t="shared" si="82"/>
        <v>#NAME?</v>
      </c>
      <c r="T334" s="52" t="s">
        <v>216</v>
      </c>
      <c r="U334" s="57">
        <v>42104</v>
      </c>
      <c r="V334" s="57" t="s">
        <v>217</v>
      </c>
      <c r="W334" s="58" t="e">
        <f>VLOOKUP(H334,'Tehdit ve Açıklık'!#REF!,4,0)</f>
        <v>#REF!</v>
      </c>
      <c r="X334" s="61" t="s">
        <v>419</v>
      </c>
      <c r="Y334" s="60" t="s">
        <v>291</v>
      </c>
      <c r="Z334" s="87"/>
      <c r="AA334" s="87"/>
      <c r="AB334" s="87"/>
      <c r="AC334" s="87"/>
      <c r="AD334" s="87"/>
      <c r="AE334" s="87"/>
      <c r="AF334" s="87"/>
      <c r="AG334" s="87"/>
      <c r="AH334" s="61"/>
      <c r="AI334" s="54"/>
      <c r="AJ334" s="54"/>
      <c r="AK334" s="54"/>
      <c r="AL334" s="63"/>
    </row>
    <row r="335" spans="1:38" s="62" customFormat="1" ht="24.95" customHeight="1" x14ac:dyDescent="0.2">
      <c r="A335" s="520"/>
      <c r="B335" s="50">
        <v>3</v>
      </c>
      <c r="C335" s="50">
        <v>3</v>
      </c>
      <c r="D335" s="50">
        <v>3</v>
      </c>
      <c r="E335" s="51">
        <f t="shared" si="79"/>
        <v>3</v>
      </c>
      <c r="F335" s="176" t="s">
        <v>667</v>
      </c>
      <c r="G335" s="53" t="e">
        <f>VLOOKUP(H335,'Tehdit ve Açıklık'!#REF!,2,0)</f>
        <v>#REF!</v>
      </c>
      <c r="H335" s="54" t="s">
        <v>162</v>
      </c>
      <c r="I335" s="55" t="e">
        <f>VLOOKUP(H335,'Tehdit ve Açıklık'!#REF!,3,0)</f>
        <v>#REF!</v>
      </c>
      <c r="J335" s="52">
        <v>2</v>
      </c>
      <c r="K335" s="52">
        <v>1</v>
      </c>
      <c r="L335" s="52">
        <v>1</v>
      </c>
      <c r="M335" s="51">
        <f t="shared" si="80"/>
        <v>1.3333333333333333</v>
      </c>
      <c r="N335" s="52">
        <v>3</v>
      </c>
      <c r="O335" s="52">
        <v>2</v>
      </c>
      <c r="P335" s="52">
        <v>2</v>
      </c>
      <c r="Q335" s="53">
        <f t="shared" si="81"/>
        <v>2.3333333333333335</v>
      </c>
      <c r="R335" s="177">
        <f t="shared" si="58"/>
        <v>9.3333333333333339</v>
      </c>
      <c r="S335" s="55" t="e">
        <f t="shared" si="82"/>
        <v>#NAME?</v>
      </c>
      <c r="T335" s="52" t="s">
        <v>216</v>
      </c>
      <c r="U335" s="57">
        <v>42105</v>
      </c>
      <c r="V335" s="57" t="s">
        <v>217</v>
      </c>
      <c r="W335" s="58" t="e">
        <f>VLOOKUP(H335,'Tehdit ve Açıklık'!#REF!,4,0)</f>
        <v>#REF!</v>
      </c>
      <c r="X335" s="59" t="s">
        <v>401</v>
      </c>
      <c r="Y335" s="60" t="s">
        <v>291</v>
      </c>
      <c r="Z335" s="86"/>
      <c r="AA335" s="86"/>
      <c r="AB335" s="86"/>
      <c r="AC335" s="86"/>
      <c r="AD335" s="86"/>
      <c r="AE335" s="86"/>
      <c r="AF335" s="86"/>
      <c r="AG335" s="86"/>
      <c r="AH335" s="61"/>
      <c r="AI335" s="54"/>
      <c r="AJ335" s="54"/>
      <c r="AK335" s="54"/>
      <c r="AL335" s="63"/>
    </row>
    <row r="336" spans="1:38" ht="24.95" customHeight="1" x14ac:dyDescent="0.2">
      <c r="A336" s="521" t="s">
        <v>423</v>
      </c>
      <c r="B336" s="116">
        <v>5</v>
      </c>
      <c r="C336" s="116">
        <v>5</v>
      </c>
      <c r="D336" s="116">
        <v>5</v>
      </c>
      <c r="E336" s="117">
        <f t="shared" si="79"/>
        <v>5</v>
      </c>
      <c r="F336" s="164" t="s">
        <v>668</v>
      </c>
      <c r="G336" s="119" t="e">
        <f>VLOOKUP(H336,'Tehdit ve Açıklık'!#REF!,2,0)</f>
        <v>#REF!</v>
      </c>
      <c r="H336" s="120" t="s">
        <v>104</v>
      </c>
      <c r="I336" s="121" t="e">
        <f>VLOOKUP(H336,'Tehdit ve Açıklık'!#REF!,3,0)</f>
        <v>#REF!</v>
      </c>
      <c r="J336" s="118">
        <v>1</v>
      </c>
      <c r="K336" s="118">
        <v>1</v>
      </c>
      <c r="L336" s="118">
        <v>1</v>
      </c>
      <c r="M336" s="117">
        <f t="shared" si="80"/>
        <v>1</v>
      </c>
      <c r="N336" s="118">
        <v>5</v>
      </c>
      <c r="O336" s="118">
        <v>4</v>
      </c>
      <c r="P336" s="118">
        <v>4</v>
      </c>
      <c r="Q336" s="119">
        <f t="shared" si="81"/>
        <v>4.333333333333333</v>
      </c>
      <c r="R336" s="167">
        <f t="shared" si="58"/>
        <v>21.666666666666664</v>
      </c>
      <c r="S336" s="121" t="e">
        <f t="shared" si="82"/>
        <v>#NAME?</v>
      </c>
      <c r="T336" s="118" t="s">
        <v>216</v>
      </c>
      <c r="U336" s="122">
        <v>42082</v>
      </c>
      <c r="V336" s="122" t="s">
        <v>217</v>
      </c>
      <c r="W336" s="123" t="e">
        <f>VLOOKUP(H336,'Tehdit ve Açıklık'!#REF!,4,0)</f>
        <v>#REF!</v>
      </c>
      <c r="X336" s="124" t="s">
        <v>401</v>
      </c>
      <c r="Y336" s="125" t="s">
        <v>291</v>
      </c>
      <c r="Z336" s="133"/>
      <c r="AA336" s="133"/>
      <c r="AB336" s="133"/>
      <c r="AC336" s="133"/>
      <c r="AD336" s="133"/>
      <c r="AE336" s="133"/>
      <c r="AF336" s="133"/>
      <c r="AG336" s="133"/>
      <c r="AH336" s="127"/>
      <c r="AI336" s="120"/>
      <c r="AJ336" s="120"/>
      <c r="AK336" s="120"/>
      <c r="AL336" s="128"/>
    </row>
    <row r="337" spans="1:38" ht="24.95" customHeight="1" x14ac:dyDescent="0.2">
      <c r="A337" s="521"/>
      <c r="B337" s="116">
        <v>5</v>
      </c>
      <c r="C337" s="116">
        <v>5</v>
      </c>
      <c r="D337" s="116">
        <v>5</v>
      </c>
      <c r="E337" s="117">
        <f t="shared" si="79"/>
        <v>5</v>
      </c>
      <c r="F337" s="164" t="s">
        <v>669</v>
      </c>
      <c r="G337" s="119" t="e">
        <f>VLOOKUP(H337,'Tehdit ve Açıklık'!#REF!,2,0)</f>
        <v>#REF!</v>
      </c>
      <c r="H337" s="120" t="s">
        <v>120</v>
      </c>
      <c r="I337" s="121" t="e">
        <f>VLOOKUP(H337,'Tehdit ve Açıklık'!#REF!,3,0)</f>
        <v>#REF!</v>
      </c>
      <c r="J337" s="118">
        <v>1</v>
      </c>
      <c r="K337" s="118">
        <v>1</v>
      </c>
      <c r="L337" s="118">
        <v>1</v>
      </c>
      <c r="M337" s="117">
        <f t="shared" si="80"/>
        <v>1</v>
      </c>
      <c r="N337" s="118">
        <v>5</v>
      </c>
      <c r="O337" s="118">
        <v>4</v>
      </c>
      <c r="P337" s="118">
        <v>4</v>
      </c>
      <c r="Q337" s="119">
        <f t="shared" si="81"/>
        <v>4.333333333333333</v>
      </c>
      <c r="R337" s="167">
        <f t="shared" si="58"/>
        <v>21.666666666666664</v>
      </c>
      <c r="S337" s="121" t="e">
        <f t="shared" si="82"/>
        <v>#NAME?</v>
      </c>
      <c r="T337" s="118" t="s">
        <v>216</v>
      </c>
      <c r="U337" s="122">
        <v>42083</v>
      </c>
      <c r="V337" s="122" t="s">
        <v>217</v>
      </c>
      <c r="W337" s="123" t="e">
        <f>VLOOKUP(H337,'Tehdit ve Açıklık'!#REF!,4,0)</f>
        <v>#REF!</v>
      </c>
      <c r="X337" s="124" t="s">
        <v>399</v>
      </c>
      <c r="Y337" s="125" t="s">
        <v>291</v>
      </c>
      <c r="Z337" s="133"/>
      <c r="AA337" s="133"/>
      <c r="AB337" s="133"/>
      <c r="AC337" s="133"/>
      <c r="AD337" s="133"/>
      <c r="AE337" s="133"/>
      <c r="AF337" s="133"/>
      <c r="AG337" s="133"/>
      <c r="AH337" s="127"/>
      <c r="AI337" s="120"/>
      <c r="AJ337" s="120"/>
      <c r="AK337" s="120"/>
      <c r="AL337" s="128"/>
    </row>
    <row r="338" spans="1:38" ht="24.95" customHeight="1" x14ac:dyDescent="0.2">
      <c r="A338" s="521"/>
      <c r="B338" s="116">
        <v>5</v>
      </c>
      <c r="C338" s="116">
        <v>5</v>
      </c>
      <c r="D338" s="116">
        <v>5</v>
      </c>
      <c r="E338" s="117">
        <f t="shared" si="79"/>
        <v>5</v>
      </c>
      <c r="F338" s="164" t="s">
        <v>670</v>
      </c>
      <c r="G338" s="119" t="e">
        <f>VLOOKUP(H338,'Tehdit ve Açıklık'!#REF!,2,0)</f>
        <v>#REF!</v>
      </c>
      <c r="H338" s="120" t="s">
        <v>128</v>
      </c>
      <c r="I338" s="121" t="e">
        <f>VLOOKUP(H338,'Tehdit ve Açıklık'!#REF!,3,0)</f>
        <v>#REF!</v>
      </c>
      <c r="J338" s="118">
        <v>1</v>
      </c>
      <c r="K338" s="118">
        <v>1</v>
      </c>
      <c r="L338" s="118">
        <v>1</v>
      </c>
      <c r="M338" s="117">
        <f t="shared" si="80"/>
        <v>1</v>
      </c>
      <c r="N338" s="118">
        <v>5</v>
      </c>
      <c r="O338" s="118">
        <v>4</v>
      </c>
      <c r="P338" s="118">
        <v>4</v>
      </c>
      <c r="Q338" s="119">
        <f t="shared" si="81"/>
        <v>4.333333333333333</v>
      </c>
      <c r="R338" s="167">
        <f t="shared" si="58"/>
        <v>21.666666666666664</v>
      </c>
      <c r="S338" s="121" t="e">
        <f t="shared" si="82"/>
        <v>#NAME?</v>
      </c>
      <c r="T338" s="118" t="s">
        <v>216</v>
      </c>
      <c r="U338" s="122">
        <v>42084</v>
      </c>
      <c r="V338" s="122" t="s">
        <v>217</v>
      </c>
      <c r="W338" s="123" t="e">
        <f>VLOOKUP(H338,'Tehdit ve Açıklık'!#REF!,4,0)</f>
        <v>#REF!</v>
      </c>
      <c r="X338" s="127" t="s">
        <v>297</v>
      </c>
      <c r="Y338" s="125" t="s">
        <v>291</v>
      </c>
      <c r="Z338" s="133"/>
      <c r="AA338" s="133"/>
      <c r="AB338" s="133"/>
      <c r="AC338" s="133"/>
      <c r="AD338" s="133"/>
      <c r="AE338" s="133"/>
      <c r="AF338" s="133"/>
      <c r="AG338" s="133"/>
      <c r="AH338" s="127"/>
      <c r="AI338" s="120"/>
      <c r="AJ338" s="120"/>
      <c r="AK338" s="120"/>
      <c r="AL338" s="128"/>
    </row>
    <row r="339" spans="1:38" ht="24.95" customHeight="1" x14ac:dyDescent="0.2">
      <c r="A339" s="521"/>
      <c r="B339" s="116">
        <v>5</v>
      </c>
      <c r="C339" s="116">
        <v>5</v>
      </c>
      <c r="D339" s="116">
        <v>5</v>
      </c>
      <c r="E339" s="117">
        <f t="shared" si="79"/>
        <v>5</v>
      </c>
      <c r="F339" s="164" t="s">
        <v>671</v>
      </c>
      <c r="G339" s="119" t="e">
        <f>VLOOKUP(H339,'Tehdit ve Açıklık'!#REF!,2,0)</f>
        <v>#REF!</v>
      </c>
      <c r="H339" s="120" t="s">
        <v>153</v>
      </c>
      <c r="I339" s="121" t="e">
        <f>VLOOKUP(H339,'Tehdit ve Açıklık'!#REF!,3,0)</f>
        <v>#REF!</v>
      </c>
      <c r="J339" s="118">
        <v>1</v>
      </c>
      <c r="K339" s="118">
        <v>1</v>
      </c>
      <c r="L339" s="118">
        <v>1</v>
      </c>
      <c r="M339" s="117">
        <f t="shared" si="80"/>
        <v>1</v>
      </c>
      <c r="N339" s="118">
        <v>5</v>
      </c>
      <c r="O339" s="118">
        <v>4</v>
      </c>
      <c r="P339" s="118">
        <v>4</v>
      </c>
      <c r="Q339" s="119">
        <f t="shared" si="81"/>
        <v>4.333333333333333</v>
      </c>
      <c r="R339" s="167">
        <f t="shared" si="58"/>
        <v>21.666666666666664</v>
      </c>
      <c r="S339" s="121" t="e">
        <f t="shared" si="82"/>
        <v>#NAME?</v>
      </c>
      <c r="T339" s="118" t="s">
        <v>216</v>
      </c>
      <c r="U339" s="122">
        <v>42085</v>
      </c>
      <c r="V339" s="122" t="s">
        <v>217</v>
      </c>
      <c r="W339" s="123" t="e">
        <f>VLOOKUP(H339,'Tehdit ve Açıklık'!#REF!,4,0)</f>
        <v>#REF!</v>
      </c>
      <c r="X339" s="127" t="s">
        <v>325</v>
      </c>
      <c r="Y339" s="125" t="s">
        <v>291</v>
      </c>
      <c r="Z339" s="132"/>
      <c r="AA339" s="132"/>
      <c r="AB339" s="132"/>
      <c r="AC339" s="132"/>
      <c r="AD339" s="132"/>
      <c r="AE339" s="132"/>
      <c r="AF339" s="132"/>
      <c r="AG339" s="132"/>
      <c r="AH339" s="127"/>
      <c r="AI339" s="120"/>
      <c r="AJ339" s="120"/>
      <c r="AK339" s="120"/>
      <c r="AL339" s="128"/>
    </row>
    <row r="340" spans="1:38" ht="24.95" customHeight="1" x14ac:dyDescent="0.2">
      <c r="A340" s="521"/>
      <c r="B340" s="116">
        <v>5</v>
      </c>
      <c r="C340" s="116">
        <v>5</v>
      </c>
      <c r="D340" s="116">
        <v>5</v>
      </c>
      <c r="E340" s="117">
        <f t="shared" si="79"/>
        <v>5</v>
      </c>
      <c r="F340" s="164" t="s">
        <v>672</v>
      </c>
      <c r="G340" s="119" t="e">
        <f>VLOOKUP(H340,'Tehdit ve Açıklık'!#REF!,2,0)</f>
        <v>#REF!</v>
      </c>
      <c r="H340" s="120" t="s">
        <v>157</v>
      </c>
      <c r="I340" s="121" t="e">
        <f>VLOOKUP(H340,'Tehdit ve Açıklık'!#REF!,3,0)</f>
        <v>#REF!</v>
      </c>
      <c r="J340" s="118">
        <v>1</v>
      </c>
      <c r="K340" s="118">
        <v>1</v>
      </c>
      <c r="L340" s="118">
        <v>1</v>
      </c>
      <c r="M340" s="117">
        <f t="shared" si="80"/>
        <v>1</v>
      </c>
      <c r="N340" s="118">
        <v>5</v>
      </c>
      <c r="O340" s="118">
        <v>4</v>
      </c>
      <c r="P340" s="118">
        <v>4</v>
      </c>
      <c r="Q340" s="119">
        <f t="shared" si="81"/>
        <v>4.333333333333333</v>
      </c>
      <c r="R340" s="167">
        <f t="shared" si="58"/>
        <v>21.666666666666664</v>
      </c>
      <c r="S340" s="121" t="e">
        <f t="shared" si="82"/>
        <v>#NAME?</v>
      </c>
      <c r="T340" s="118" t="s">
        <v>216</v>
      </c>
      <c r="U340" s="122">
        <v>42086</v>
      </c>
      <c r="V340" s="122" t="s">
        <v>217</v>
      </c>
      <c r="W340" s="123" t="e">
        <f>VLOOKUP(H340,'Tehdit ve Açıklık'!#REF!,4,0)</f>
        <v>#REF!</v>
      </c>
      <c r="X340" s="127" t="s">
        <v>419</v>
      </c>
      <c r="Y340" s="125" t="s">
        <v>291</v>
      </c>
      <c r="Z340" s="132"/>
      <c r="AA340" s="132"/>
      <c r="AB340" s="132"/>
      <c r="AC340" s="132"/>
      <c r="AD340" s="132"/>
      <c r="AE340" s="132"/>
      <c r="AF340" s="132"/>
      <c r="AG340" s="132"/>
      <c r="AH340" s="127"/>
      <c r="AI340" s="120"/>
      <c r="AJ340" s="120"/>
      <c r="AK340" s="120"/>
      <c r="AL340" s="128"/>
    </row>
    <row r="341" spans="1:38" ht="24.95" customHeight="1" x14ac:dyDescent="0.2">
      <c r="A341" s="521"/>
      <c r="B341" s="116">
        <v>5</v>
      </c>
      <c r="C341" s="116">
        <v>5</v>
      </c>
      <c r="D341" s="116">
        <v>5</v>
      </c>
      <c r="E341" s="117">
        <f t="shared" si="79"/>
        <v>5</v>
      </c>
      <c r="F341" s="164" t="s">
        <v>673</v>
      </c>
      <c r="G341" s="119" t="e">
        <f>VLOOKUP(H341,'Tehdit ve Açıklık'!#REF!,2,0)</f>
        <v>#REF!</v>
      </c>
      <c r="H341" s="120" t="s">
        <v>165</v>
      </c>
      <c r="I341" s="121" t="e">
        <f>VLOOKUP(H341,'Tehdit ve Açıklık'!#REF!,3,0)</f>
        <v>#REF!</v>
      </c>
      <c r="J341" s="118">
        <v>1</v>
      </c>
      <c r="K341" s="118">
        <v>1</v>
      </c>
      <c r="L341" s="118">
        <v>1</v>
      </c>
      <c r="M341" s="117">
        <f t="shared" si="80"/>
        <v>1</v>
      </c>
      <c r="N341" s="118">
        <v>5</v>
      </c>
      <c r="O341" s="118">
        <v>4</v>
      </c>
      <c r="P341" s="118">
        <v>4</v>
      </c>
      <c r="Q341" s="119">
        <f t="shared" si="81"/>
        <v>4.333333333333333</v>
      </c>
      <c r="R341" s="167">
        <f t="shared" si="58"/>
        <v>21.666666666666664</v>
      </c>
      <c r="S341" s="121" t="e">
        <f t="shared" si="82"/>
        <v>#NAME?</v>
      </c>
      <c r="T341" s="118" t="s">
        <v>216</v>
      </c>
      <c r="U341" s="122">
        <v>42087</v>
      </c>
      <c r="V341" s="122" t="s">
        <v>217</v>
      </c>
      <c r="W341" s="123" t="e">
        <f>VLOOKUP(H341,'Tehdit ve Açıklık'!#REF!,4,0)</f>
        <v>#REF!</v>
      </c>
      <c r="X341" s="127" t="s">
        <v>419</v>
      </c>
      <c r="Y341" s="125" t="s">
        <v>291</v>
      </c>
      <c r="Z341" s="134"/>
      <c r="AA341" s="134"/>
      <c r="AB341" s="134"/>
      <c r="AC341" s="134"/>
      <c r="AD341" s="134"/>
      <c r="AE341" s="134"/>
      <c r="AF341" s="134"/>
      <c r="AG341" s="134"/>
      <c r="AH341" s="127"/>
      <c r="AI341" s="120"/>
      <c r="AJ341" s="120"/>
      <c r="AK341" s="120"/>
      <c r="AL341" s="128"/>
    </row>
    <row r="342" spans="1:38" ht="24.95" customHeight="1" x14ac:dyDescent="0.2">
      <c r="A342" s="521"/>
      <c r="B342" s="116">
        <v>5</v>
      </c>
      <c r="C342" s="116">
        <v>5</v>
      </c>
      <c r="D342" s="116">
        <v>5</v>
      </c>
      <c r="E342" s="117">
        <f t="shared" si="79"/>
        <v>5</v>
      </c>
      <c r="F342" s="164" t="s">
        <v>674</v>
      </c>
      <c r="G342" s="119" t="e">
        <f>VLOOKUP(H342,'Tehdit ve Açıklık'!#REF!,2,0)</f>
        <v>#REF!</v>
      </c>
      <c r="H342" s="120" t="s">
        <v>166</v>
      </c>
      <c r="I342" s="121" t="e">
        <f>VLOOKUP(H342,'Tehdit ve Açıklık'!#REF!,3,0)</f>
        <v>#REF!</v>
      </c>
      <c r="J342" s="118">
        <v>1</v>
      </c>
      <c r="K342" s="118">
        <v>1</v>
      </c>
      <c r="L342" s="118">
        <v>1</v>
      </c>
      <c r="M342" s="117">
        <f t="shared" si="80"/>
        <v>1</v>
      </c>
      <c r="N342" s="118">
        <v>5</v>
      </c>
      <c r="O342" s="118">
        <v>4</v>
      </c>
      <c r="P342" s="118">
        <v>4</v>
      </c>
      <c r="Q342" s="119">
        <f t="shared" si="81"/>
        <v>4.333333333333333</v>
      </c>
      <c r="R342" s="167">
        <f t="shared" si="58"/>
        <v>21.666666666666664</v>
      </c>
      <c r="S342" s="121" t="e">
        <f t="shared" si="82"/>
        <v>#NAME?</v>
      </c>
      <c r="T342" s="118" t="s">
        <v>216</v>
      </c>
      <c r="U342" s="122">
        <v>42088</v>
      </c>
      <c r="V342" s="122" t="s">
        <v>217</v>
      </c>
      <c r="W342" s="123" t="e">
        <f>VLOOKUP(H342,'Tehdit ve Açıklık'!#REF!,4,0)</f>
        <v>#REF!</v>
      </c>
      <c r="X342" s="127" t="s">
        <v>419</v>
      </c>
      <c r="Y342" s="125" t="s">
        <v>291</v>
      </c>
      <c r="Z342" s="133"/>
      <c r="AA342" s="133"/>
      <c r="AB342" s="133"/>
      <c r="AC342" s="133"/>
      <c r="AD342" s="133"/>
      <c r="AE342" s="133"/>
      <c r="AF342" s="133"/>
      <c r="AG342" s="133"/>
      <c r="AH342" s="127"/>
      <c r="AI342" s="120"/>
      <c r="AJ342" s="120"/>
      <c r="AK342" s="120"/>
      <c r="AL342" s="128"/>
    </row>
    <row r="343" spans="1:38" ht="24.95" customHeight="1" x14ac:dyDescent="0.2">
      <c r="A343" s="521"/>
      <c r="B343" s="116">
        <v>5</v>
      </c>
      <c r="C343" s="116">
        <v>5</v>
      </c>
      <c r="D343" s="116">
        <v>5</v>
      </c>
      <c r="E343" s="117">
        <f t="shared" si="79"/>
        <v>5</v>
      </c>
      <c r="F343" s="164" t="s">
        <v>675</v>
      </c>
      <c r="G343" s="119" t="e">
        <f>VLOOKUP(H343,'Tehdit ve Açıklık'!#REF!,2,0)</f>
        <v>#REF!</v>
      </c>
      <c r="H343" s="120" t="s">
        <v>168</v>
      </c>
      <c r="I343" s="121" t="e">
        <f>VLOOKUP(H343,'Tehdit ve Açıklık'!#REF!,3,0)</f>
        <v>#REF!</v>
      </c>
      <c r="J343" s="118">
        <v>1</v>
      </c>
      <c r="K343" s="118">
        <v>1</v>
      </c>
      <c r="L343" s="118">
        <v>1</v>
      </c>
      <c r="M343" s="117">
        <f t="shared" si="80"/>
        <v>1</v>
      </c>
      <c r="N343" s="118">
        <v>5</v>
      </c>
      <c r="O343" s="118">
        <v>4</v>
      </c>
      <c r="P343" s="118">
        <v>4</v>
      </c>
      <c r="Q343" s="119">
        <f t="shared" si="81"/>
        <v>4.333333333333333</v>
      </c>
      <c r="R343" s="167">
        <f t="shared" si="58"/>
        <v>21.666666666666664</v>
      </c>
      <c r="S343" s="121" t="e">
        <f t="shared" si="82"/>
        <v>#NAME?</v>
      </c>
      <c r="T343" s="118" t="s">
        <v>216</v>
      </c>
      <c r="U343" s="122">
        <v>42089</v>
      </c>
      <c r="V343" s="122" t="s">
        <v>217</v>
      </c>
      <c r="W343" s="123" t="e">
        <f>VLOOKUP(H343,'Tehdit ve Açıklık'!#REF!,4,0)</f>
        <v>#REF!</v>
      </c>
      <c r="X343" s="124" t="s">
        <v>401</v>
      </c>
      <c r="Y343" s="125" t="s">
        <v>291</v>
      </c>
      <c r="Z343" s="132"/>
      <c r="AA343" s="132"/>
      <c r="AB343" s="132"/>
      <c r="AC343" s="132"/>
      <c r="AD343" s="132"/>
      <c r="AE343" s="132"/>
      <c r="AF343" s="132"/>
      <c r="AG343" s="132"/>
      <c r="AH343" s="127"/>
      <c r="AI343" s="120"/>
      <c r="AJ343" s="120"/>
      <c r="AK343" s="120"/>
      <c r="AL343" s="128"/>
    </row>
    <row r="344" spans="1:38" s="62" customFormat="1" ht="24.95" customHeight="1" x14ac:dyDescent="0.2">
      <c r="A344" s="524" t="s">
        <v>67</v>
      </c>
      <c r="B344" s="50">
        <v>5</v>
      </c>
      <c r="C344" s="50">
        <v>5</v>
      </c>
      <c r="D344" s="50">
        <v>5</v>
      </c>
      <c r="E344" s="51">
        <f t="shared" ref="E344:E407" si="83">AVERAGE(B344:D344)</f>
        <v>5</v>
      </c>
      <c r="F344" s="176" t="s">
        <v>676</v>
      </c>
      <c r="G344" s="53" t="e">
        <f>VLOOKUP(H344,'Tehdit ve Açıklık'!#REF!,2,0)</f>
        <v>#REF!</v>
      </c>
      <c r="H344" s="54" t="s">
        <v>120</v>
      </c>
      <c r="I344" s="55" t="e">
        <f>VLOOKUP(H344,'Tehdit ve Açıklık'!#REF!,3,0)</f>
        <v>#REF!</v>
      </c>
      <c r="J344" s="52">
        <v>1</v>
      </c>
      <c r="K344" s="52">
        <v>1</v>
      </c>
      <c r="L344" s="52">
        <v>1</v>
      </c>
      <c r="M344" s="51">
        <f t="shared" ref="M344:M371" si="84">AVERAGE(J344:L344)</f>
        <v>1</v>
      </c>
      <c r="N344" s="52">
        <v>5</v>
      </c>
      <c r="O344" s="52">
        <v>4</v>
      </c>
      <c r="P344" s="52">
        <v>4</v>
      </c>
      <c r="Q344" s="53">
        <f t="shared" ref="Q344:Q371" si="85">AVERAGE(N344:P344)</f>
        <v>4.333333333333333</v>
      </c>
      <c r="R344" s="177">
        <f t="shared" si="58"/>
        <v>21.666666666666664</v>
      </c>
      <c r="S344" s="55" t="e">
        <f t="shared" ref="S344:S380" si="86">IF(R344&lt;riskd1,risk1,IF(R344&lt;riskd2,risk2,IF(R344&lt;riskd3,risk3,IF(R344&lt;riskd4,""))))</f>
        <v>#NAME?</v>
      </c>
      <c r="T344" s="52" t="s">
        <v>216</v>
      </c>
      <c r="U344" s="57">
        <v>42063</v>
      </c>
      <c r="V344" s="57" t="s">
        <v>217</v>
      </c>
      <c r="W344" s="58" t="e">
        <f>VLOOKUP(H344,'Tehdit ve Açıklık'!#REF!,4,0)</f>
        <v>#REF!</v>
      </c>
      <c r="X344" s="59" t="s">
        <v>399</v>
      </c>
      <c r="Y344" s="60" t="s">
        <v>291</v>
      </c>
      <c r="Z344" s="86"/>
      <c r="AA344" s="86"/>
      <c r="AB344" s="86"/>
      <c r="AC344" s="86"/>
      <c r="AD344" s="86"/>
      <c r="AE344" s="86"/>
      <c r="AF344" s="86"/>
      <c r="AG344" s="86"/>
      <c r="AH344" s="61"/>
      <c r="AI344" s="54"/>
      <c r="AJ344" s="54"/>
      <c r="AK344" s="54"/>
      <c r="AL344" s="63"/>
    </row>
    <row r="345" spans="1:38" s="62" customFormat="1" ht="24.95" customHeight="1" x14ac:dyDescent="0.2">
      <c r="A345" s="524"/>
      <c r="B345" s="50">
        <v>5</v>
      </c>
      <c r="C345" s="50">
        <v>5</v>
      </c>
      <c r="D345" s="50">
        <v>5</v>
      </c>
      <c r="E345" s="51">
        <f t="shared" si="83"/>
        <v>5</v>
      </c>
      <c r="F345" s="176" t="s">
        <v>677</v>
      </c>
      <c r="G345" s="53" t="e">
        <f>VLOOKUP(H345,'Tehdit ve Açıklık'!#REF!,2,0)</f>
        <v>#REF!</v>
      </c>
      <c r="H345" s="54" t="s">
        <v>104</v>
      </c>
      <c r="I345" s="55" t="e">
        <f>VLOOKUP(H345,'Tehdit ve Açıklık'!#REF!,3,0)</f>
        <v>#REF!</v>
      </c>
      <c r="J345" s="52">
        <v>1</v>
      </c>
      <c r="K345" s="52">
        <v>1</v>
      </c>
      <c r="L345" s="52">
        <v>1</v>
      </c>
      <c r="M345" s="51">
        <f t="shared" si="84"/>
        <v>1</v>
      </c>
      <c r="N345" s="52">
        <v>5</v>
      </c>
      <c r="O345" s="52">
        <v>4</v>
      </c>
      <c r="P345" s="52">
        <v>4</v>
      </c>
      <c r="Q345" s="53">
        <f t="shared" si="85"/>
        <v>4.333333333333333</v>
      </c>
      <c r="R345" s="177">
        <f t="shared" si="58"/>
        <v>21.666666666666664</v>
      </c>
      <c r="S345" s="55" t="e">
        <f t="shared" si="86"/>
        <v>#NAME?</v>
      </c>
      <c r="T345" s="52" t="s">
        <v>216</v>
      </c>
      <c r="U345" s="57">
        <v>42064</v>
      </c>
      <c r="V345" s="57" t="s">
        <v>217</v>
      </c>
      <c r="W345" s="58" t="e">
        <f>VLOOKUP(H345,'Tehdit ve Açıklık'!#REF!,4,0)</f>
        <v>#REF!</v>
      </c>
      <c r="X345" s="59" t="s">
        <v>401</v>
      </c>
      <c r="Y345" s="60" t="s">
        <v>291</v>
      </c>
      <c r="Z345" s="86"/>
      <c r="AA345" s="86"/>
      <c r="AB345" s="86"/>
      <c r="AC345" s="86"/>
      <c r="AD345" s="86"/>
      <c r="AE345" s="86"/>
      <c r="AF345" s="86"/>
      <c r="AG345" s="86"/>
      <c r="AH345" s="61"/>
      <c r="AI345" s="54"/>
      <c r="AJ345" s="54"/>
      <c r="AK345" s="54"/>
      <c r="AL345" s="63"/>
    </row>
    <row r="346" spans="1:38" s="62" customFormat="1" ht="24.95" customHeight="1" x14ac:dyDescent="0.2">
      <c r="A346" s="524"/>
      <c r="B346" s="50">
        <v>5</v>
      </c>
      <c r="C346" s="50">
        <v>5</v>
      </c>
      <c r="D346" s="50">
        <v>5</v>
      </c>
      <c r="E346" s="51">
        <f t="shared" si="83"/>
        <v>5</v>
      </c>
      <c r="F346" s="176" t="s">
        <v>678</v>
      </c>
      <c r="G346" s="53" t="e">
        <f>VLOOKUP(H346,'Tehdit ve Açıklık'!#REF!,2,0)</f>
        <v>#REF!</v>
      </c>
      <c r="H346" s="54" t="s">
        <v>153</v>
      </c>
      <c r="I346" s="55" t="e">
        <f>VLOOKUP(H346,'Tehdit ve Açıklık'!#REF!,3,0)</f>
        <v>#REF!</v>
      </c>
      <c r="J346" s="52">
        <v>1</v>
      </c>
      <c r="K346" s="52">
        <v>1</v>
      </c>
      <c r="L346" s="52">
        <v>1</v>
      </c>
      <c r="M346" s="51">
        <f t="shared" si="84"/>
        <v>1</v>
      </c>
      <c r="N346" s="52">
        <v>5</v>
      </c>
      <c r="O346" s="52">
        <v>4</v>
      </c>
      <c r="P346" s="52">
        <v>4</v>
      </c>
      <c r="Q346" s="53">
        <f t="shared" si="85"/>
        <v>4.333333333333333</v>
      </c>
      <c r="R346" s="177">
        <f t="shared" si="58"/>
        <v>21.666666666666664</v>
      </c>
      <c r="S346" s="55" t="e">
        <f t="shared" si="86"/>
        <v>#NAME?</v>
      </c>
      <c r="T346" s="52" t="s">
        <v>216</v>
      </c>
      <c r="U346" s="57">
        <v>42065</v>
      </c>
      <c r="V346" s="57" t="s">
        <v>217</v>
      </c>
      <c r="W346" s="58" t="e">
        <f>VLOOKUP(H346,'Tehdit ve Açıklık'!#REF!,4,0)</f>
        <v>#REF!</v>
      </c>
      <c r="X346" s="59" t="s">
        <v>403</v>
      </c>
      <c r="Y346" s="60" t="s">
        <v>291</v>
      </c>
      <c r="Z346" s="86"/>
      <c r="AA346" s="86"/>
      <c r="AB346" s="86"/>
      <c r="AC346" s="86"/>
      <c r="AD346" s="86"/>
      <c r="AE346" s="86"/>
      <c r="AF346" s="86"/>
      <c r="AG346" s="86"/>
      <c r="AH346" s="61"/>
      <c r="AI346" s="54"/>
      <c r="AJ346" s="54"/>
      <c r="AK346" s="54"/>
      <c r="AL346" s="63"/>
    </row>
    <row r="347" spans="1:38" s="62" customFormat="1" ht="24.95" customHeight="1" x14ac:dyDescent="0.2">
      <c r="A347" s="524"/>
      <c r="B347" s="50">
        <v>5</v>
      </c>
      <c r="C347" s="50">
        <v>5</v>
      </c>
      <c r="D347" s="50">
        <v>5</v>
      </c>
      <c r="E347" s="51">
        <f t="shared" si="83"/>
        <v>5</v>
      </c>
      <c r="F347" s="176" t="s">
        <v>679</v>
      </c>
      <c r="G347" s="53" t="e">
        <f>VLOOKUP(H347,'Tehdit ve Açıklık'!#REF!,2,0)</f>
        <v>#REF!</v>
      </c>
      <c r="H347" s="54" t="s">
        <v>151</v>
      </c>
      <c r="I347" s="55" t="e">
        <f>VLOOKUP(H347,'Tehdit ve Açıklık'!#REF!,3,0)</f>
        <v>#REF!</v>
      </c>
      <c r="J347" s="52">
        <v>1</v>
      </c>
      <c r="K347" s="52">
        <v>1</v>
      </c>
      <c r="L347" s="52">
        <v>1</v>
      </c>
      <c r="M347" s="51">
        <f t="shared" si="84"/>
        <v>1</v>
      </c>
      <c r="N347" s="52">
        <v>5</v>
      </c>
      <c r="O347" s="52">
        <v>4</v>
      </c>
      <c r="P347" s="52">
        <v>4</v>
      </c>
      <c r="Q347" s="53">
        <f t="shared" si="85"/>
        <v>4.333333333333333</v>
      </c>
      <c r="R347" s="177">
        <f t="shared" si="58"/>
        <v>21.666666666666664</v>
      </c>
      <c r="S347" s="55" t="e">
        <f t="shared" si="86"/>
        <v>#NAME?</v>
      </c>
      <c r="T347" s="52" t="s">
        <v>216</v>
      </c>
      <c r="U347" s="57">
        <v>42066</v>
      </c>
      <c r="V347" s="57" t="s">
        <v>217</v>
      </c>
      <c r="W347" s="58" t="e">
        <f>VLOOKUP(H347,'Tehdit ve Açıklık'!#REF!,4,0)</f>
        <v>#REF!</v>
      </c>
      <c r="X347" s="59" t="s">
        <v>405</v>
      </c>
      <c r="Y347" s="60" t="s">
        <v>291</v>
      </c>
      <c r="Z347" s="86"/>
      <c r="AA347" s="86"/>
      <c r="AB347" s="86"/>
      <c r="AC347" s="86"/>
      <c r="AD347" s="86"/>
      <c r="AE347" s="86"/>
      <c r="AF347" s="86"/>
      <c r="AG347" s="86"/>
      <c r="AH347" s="61"/>
      <c r="AI347" s="54"/>
      <c r="AJ347" s="54"/>
      <c r="AK347" s="54"/>
      <c r="AL347" s="63"/>
    </row>
    <row r="348" spans="1:38" s="62" customFormat="1" ht="24.95" customHeight="1" x14ac:dyDescent="0.2">
      <c r="A348" s="478" t="s">
        <v>413</v>
      </c>
      <c r="B348" s="116">
        <v>2</v>
      </c>
      <c r="C348" s="116">
        <v>2</v>
      </c>
      <c r="D348" s="116">
        <v>4</v>
      </c>
      <c r="E348" s="117">
        <f t="shared" si="83"/>
        <v>2.6666666666666665</v>
      </c>
      <c r="F348" s="164" t="s">
        <v>680</v>
      </c>
      <c r="G348" s="119" t="e">
        <f>VLOOKUP(H348,'Tehdit ve Açıklık'!#REF!,2,0)</f>
        <v>#REF!</v>
      </c>
      <c r="H348" s="120" t="s">
        <v>104</v>
      </c>
      <c r="I348" s="121" t="e">
        <f>VLOOKUP(H348,'Tehdit ve Açıklık'!#REF!,3,0)</f>
        <v>#REF!</v>
      </c>
      <c r="J348" s="118">
        <v>1</v>
      </c>
      <c r="K348" s="118">
        <v>2</v>
      </c>
      <c r="L348" s="118">
        <v>3</v>
      </c>
      <c r="M348" s="117">
        <f t="shared" si="84"/>
        <v>2</v>
      </c>
      <c r="N348" s="118">
        <v>3</v>
      </c>
      <c r="O348" s="118">
        <v>5</v>
      </c>
      <c r="P348" s="118">
        <v>5</v>
      </c>
      <c r="Q348" s="119">
        <f t="shared" si="85"/>
        <v>4.333333333333333</v>
      </c>
      <c r="R348" s="167">
        <f t="shared" si="58"/>
        <v>23.111111111111107</v>
      </c>
      <c r="S348" s="121" t="e">
        <f t="shared" si="86"/>
        <v>#NAME?</v>
      </c>
      <c r="T348" s="118" t="s">
        <v>216</v>
      </c>
      <c r="U348" s="122">
        <v>42074</v>
      </c>
      <c r="V348" s="122" t="s">
        <v>217</v>
      </c>
      <c r="W348" s="123" t="e">
        <f>VLOOKUP(H348,'Tehdit ve Açıklık'!#REF!,4,0)</f>
        <v>#REF!</v>
      </c>
      <c r="X348" s="124" t="s">
        <v>401</v>
      </c>
      <c r="Y348" s="125" t="s">
        <v>291</v>
      </c>
      <c r="Z348" s="133"/>
      <c r="AA348" s="133"/>
      <c r="AB348" s="133"/>
      <c r="AC348" s="133"/>
      <c r="AD348" s="133"/>
      <c r="AE348" s="133"/>
      <c r="AF348" s="133"/>
      <c r="AG348" s="133"/>
      <c r="AH348" s="127"/>
      <c r="AI348" s="120"/>
      <c r="AJ348" s="120"/>
      <c r="AK348" s="120"/>
      <c r="AL348" s="128"/>
    </row>
    <row r="349" spans="1:38" s="62" customFormat="1" ht="24.95" customHeight="1" x14ac:dyDescent="0.2">
      <c r="A349" s="478"/>
      <c r="B349" s="116">
        <v>2</v>
      </c>
      <c r="C349" s="116">
        <v>2</v>
      </c>
      <c r="D349" s="116">
        <v>4</v>
      </c>
      <c r="E349" s="117">
        <f t="shared" si="83"/>
        <v>2.6666666666666665</v>
      </c>
      <c r="F349" s="164" t="s">
        <v>681</v>
      </c>
      <c r="G349" s="119" t="e">
        <f>VLOOKUP(H349,'Tehdit ve Açıklık'!#REF!,2,0)</f>
        <v>#REF!</v>
      </c>
      <c r="H349" s="120" t="s">
        <v>120</v>
      </c>
      <c r="I349" s="121" t="e">
        <f>VLOOKUP(H349,'Tehdit ve Açıklık'!#REF!,3,0)</f>
        <v>#REF!</v>
      </c>
      <c r="J349" s="118">
        <v>1</v>
      </c>
      <c r="K349" s="118">
        <v>2</v>
      </c>
      <c r="L349" s="118">
        <v>3</v>
      </c>
      <c r="M349" s="117">
        <f t="shared" si="84"/>
        <v>2</v>
      </c>
      <c r="N349" s="118">
        <v>3</v>
      </c>
      <c r="O349" s="118">
        <v>5</v>
      </c>
      <c r="P349" s="118">
        <v>5</v>
      </c>
      <c r="Q349" s="119">
        <f t="shared" si="85"/>
        <v>4.333333333333333</v>
      </c>
      <c r="R349" s="167">
        <f t="shared" si="58"/>
        <v>23.111111111111107</v>
      </c>
      <c r="S349" s="121" t="e">
        <f t="shared" si="86"/>
        <v>#NAME?</v>
      </c>
      <c r="T349" s="118" t="s">
        <v>216</v>
      </c>
      <c r="U349" s="122">
        <v>42075</v>
      </c>
      <c r="V349" s="122" t="s">
        <v>217</v>
      </c>
      <c r="W349" s="123" t="e">
        <f>VLOOKUP(H349,'Tehdit ve Açıklık'!#REF!,4,0)</f>
        <v>#REF!</v>
      </c>
      <c r="X349" s="124" t="s">
        <v>399</v>
      </c>
      <c r="Y349" s="125" t="s">
        <v>291</v>
      </c>
      <c r="Z349" s="132"/>
      <c r="AA349" s="132"/>
      <c r="AB349" s="132"/>
      <c r="AC349" s="132"/>
      <c r="AD349" s="132"/>
      <c r="AE349" s="132"/>
      <c r="AF349" s="132"/>
      <c r="AG349" s="132"/>
      <c r="AH349" s="127"/>
      <c r="AI349" s="120"/>
      <c r="AJ349" s="120"/>
      <c r="AK349" s="120"/>
      <c r="AL349" s="128"/>
    </row>
    <row r="350" spans="1:38" s="62" customFormat="1" ht="24.95" customHeight="1" x14ac:dyDescent="0.2">
      <c r="A350" s="478"/>
      <c r="B350" s="116">
        <v>2</v>
      </c>
      <c r="C350" s="116">
        <v>2</v>
      </c>
      <c r="D350" s="116">
        <v>4</v>
      </c>
      <c r="E350" s="117">
        <f t="shared" si="83"/>
        <v>2.6666666666666665</v>
      </c>
      <c r="F350" s="164" t="s">
        <v>682</v>
      </c>
      <c r="G350" s="119" t="e">
        <f>VLOOKUP(H350,'Tehdit ve Açıklık'!#REF!,2,0)</f>
        <v>#REF!</v>
      </c>
      <c r="H350" s="120" t="s">
        <v>124</v>
      </c>
      <c r="I350" s="121" t="e">
        <f>VLOOKUP(H350,'Tehdit ve Açıklık'!#REF!,3,0)</f>
        <v>#REF!</v>
      </c>
      <c r="J350" s="118">
        <v>1</v>
      </c>
      <c r="K350" s="118">
        <v>2</v>
      </c>
      <c r="L350" s="118">
        <v>3</v>
      </c>
      <c r="M350" s="117">
        <f t="shared" si="84"/>
        <v>2</v>
      </c>
      <c r="N350" s="118">
        <v>3</v>
      </c>
      <c r="O350" s="118">
        <v>5</v>
      </c>
      <c r="P350" s="118">
        <v>5</v>
      </c>
      <c r="Q350" s="119">
        <f t="shared" si="85"/>
        <v>4.333333333333333</v>
      </c>
      <c r="R350" s="167">
        <f t="shared" si="58"/>
        <v>23.111111111111107</v>
      </c>
      <c r="S350" s="121" t="e">
        <f t="shared" si="86"/>
        <v>#NAME?</v>
      </c>
      <c r="T350" s="118" t="s">
        <v>216</v>
      </c>
      <c r="U350" s="122">
        <v>42076</v>
      </c>
      <c r="V350" s="122" t="s">
        <v>217</v>
      </c>
      <c r="W350" s="123" t="e">
        <f>VLOOKUP(H350,'Tehdit ve Açıklık'!#REF!,4,0)</f>
        <v>#REF!</v>
      </c>
      <c r="X350" s="124" t="s">
        <v>401</v>
      </c>
      <c r="Y350" s="125" t="s">
        <v>291</v>
      </c>
      <c r="Z350" s="132"/>
      <c r="AA350" s="132"/>
      <c r="AB350" s="132"/>
      <c r="AC350" s="132"/>
      <c r="AD350" s="132"/>
      <c r="AE350" s="132"/>
      <c r="AF350" s="132"/>
      <c r="AG350" s="132"/>
      <c r="AH350" s="127"/>
      <c r="AI350" s="120"/>
      <c r="AJ350" s="120"/>
      <c r="AK350" s="120"/>
      <c r="AL350" s="128"/>
    </row>
    <row r="351" spans="1:38" s="62" customFormat="1" ht="24.95" customHeight="1" x14ac:dyDescent="0.2">
      <c r="A351" s="478"/>
      <c r="B351" s="116">
        <v>2</v>
      </c>
      <c r="C351" s="116">
        <v>2</v>
      </c>
      <c r="D351" s="116">
        <v>4</v>
      </c>
      <c r="E351" s="117">
        <f t="shared" si="83"/>
        <v>2.6666666666666665</v>
      </c>
      <c r="F351" s="164" t="s">
        <v>683</v>
      </c>
      <c r="G351" s="119" t="e">
        <f>VLOOKUP(H351,'Tehdit ve Açıklık'!#REF!,2,0)</f>
        <v>#REF!</v>
      </c>
      <c r="H351" s="120" t="s">
        <v>153</v>
      </c>
      <c r="I351" s="121" t="e">
        <f>VLOOKUP(H351,'Tehdit ve Açıklık'!#REF!,3,0)</f>
        <v>#REF!</v>
      </c>
      <c r="J351" s="118">
        <v>1</v>
      </c>
      <c r="K351" s="118">
        <v>2</v>
      </c>
      <c r="L351" s="118">
        <v>3</v>
      </c>
      <c r="M351" s="117">
        <f t="shared" si="84"/>
        <v>2</v>
      </c>
      <c r="N351" s="118">
        <v>3</v>
      </c>
      <c r="O351" s="118">
        <v>5</v>
      </c>
      <c r="P351" s="118">
        <v>5</v>
      </c>
      <c r="Q351" s="119">
        <f t="shared" si="85"/>
        <v>4.333333333333333</v>
      </c>
      <c r="R351" s="167">
        <f t="shared" si="58"/>
        <v>23.111111111111107</v>
      </c>
      <c r="S351" s="121" t="e">
        <f t="shared" si="86"/>
        <v>#NAME?</v>
      </c>
      <c r="T351" s="118" t="s">
        <v>216</v>
      </c>
      <c r="U351" s="122">
        <v>42077</v>
      </c>
      <c r="V351" s="122" t="s">
        <v>217</v>
      </c>
      <c r="W351" s="123" t="e">
        <f>VLOOKUP(H351,'Tehdit ve Açıklık'!#REF!,4,0)</f>
        <v>#REF!</v>
      </c>
      <c r="X351" s="127" t="s">
        <v>325</v>
      </c>
      <c r="Y351" s="125" t="s">
        <v>291</v>
      </c>
      <c r="Z351" s="132"/>
      <c r="AA351" s="132"/>
      <c r="AB351" s="132"/>
      <c r="AC351" s="132"/>
      <c r="AD351" s="132"/>
      <c r="AE351" s="132"/>
      <c r="AF351" s="132"/>
      <c r="AG351" s="132"/>
      <c r="AH351" s="127"/>
      <c r="AI351" s="120"/>
      <c r="AJ351" s="120"/>
      <c r="AK351" s="120"/>
      <c r="AL351" s="128"/>
    </row>
    <row r="352" spans="1:38" s="62" customFormat="1" ht="24.95" customHeight="1" x14ac:dyDescent="0.2">
      <c r="A352" s="478"/>
      <c r="B352" s="116">
        <v>2</v>
      </c>
      <c r="C352" s="116">
        <v>2</v>
      </c>
      <c r="D352" s="116">
        <v>4</v>
      </c>
      <c r="E352" s="117">
        <f t="shared" si="83"/>
        <v>2.6666666666666665</v>
      </c>
      <c r="F352" s="164" t="s">
        <v>684</v>
      </c>
      <c r="G352" s="119" t="e">
        <f>VLOOKUP(H352,'Tehdit ve Açıklık'!#REF!,2,0)</f>
        <v>#REF!</v>
      </c>
      <c r="H352" s="120" t="s">
        <v>164</v>
      </c>
      <c r="I352" s="121" t="e">
        <f>VLOOKUP(H352,'Tehdit ve Açıklık'!#REF!,3,0)</f>
        <v>#REF!</v>
      </c>
      <c r="J352" s="118">
        <v>1</v>
      </c>
      <c r="K352" s="118">
        <v>2</v>
      </c>
      <c r="L352" s="118">
        <v>3</v>
      </c>
      <c r="M352" s="117">
        <f t="shared" si="84"/>
        <v>2</v>
      </c>
      <c r="N352" s="118">
        <v>3</v>
      </c>
      <c r="O352" s="118">
        <v>5</v>
      </c>
      <c r="P352" s="118">
        <v>5</v>
      </c>
      <c r="Q352" s="119">
        <f t="shared" si="85"/>
        <v>4.333333333333333</v>
      </c>
      <c r="R352" s="167">
        <f t="shared" si="58"/>
        <v>23.111111111111107</v>
      </c>
      <c r="S352" s="121" t="e">
        <f t="shared" si="86"/>
        <v>#NAME?</v>
      </c>
      <c r="T352" s="118" t="s">
        <v>216</v>
      </c>
      <c r="U352" s="122">
        <v>42078</v>
      </c>
      <c r="V352" s="122" t="s">
        <v>217</v>
      </c>
      <c r="W352" s="123" t="e">
        <f>VLOOKUP(H352,'Tehdit ve Açıklık'!#REF!,4,0)</f>
        <v>#REF!</v>
      </c>
      <c r="X352" s="127" t="s">
        <v>419</v>
      </c>
      <c r="Y352" s="125" t="s">
        <v>291</v>
      </c>
      <c r="Z352" s="132"/>
      <c r="AA352" s="132"/>
      <c r="AB352" s="132"/>
      <c r="AC352" s="132"/>
      <c r="AD352" s="132"/>
      <c r="AE352" s="132"/>
      <c r="AF352" s="132"/>
      <c r="AG352" s="132"/>
      <c r="AH352" s="127"/>
      <c r="AI352" s="120"/>
      <c r="AJ352" s="120"/>
      <c r="AK352" s="120"/>
      <c r="AL352" s="128"/>
    </row>
    <row r="353" spans="1:38" s="62" customFormat="1" ht="24.95" customHeight="1" x14ac:dyDescent="0.2">
      <c r="A353" s="478"/>
      <c r="B353" s="116">
        <v>2</v>
      </c>
      <c r="C353" s="116">
        <v>2</v>
      </c>
      <c r="D353" s="116">
        <v>4</v>
      </c>
      <c r="E353" s="117">
        <f t="shared" si="83"/>
        <v>2.6666666666666665</v>
      </c>
      <c r="F353" s="164" t="s">
        <v>685</v>
      </c>
      <c r="G353" s="119" t="e">
        <f>VLOOKUP(H353,'Tehdit ve Açıklık'!#REF!,2,0)</f>
        <v>#REF!</v>
      </c>
      <c r="H353" s="120" t="s">
        <v>154</v>
      </c>
      <c r="I353" s="121" t="e">
        <f>VLOOKUP(H353,'Tehdit ve Açıklık'!#REF!,3,0)</f>
        <v>#REF!</v>
      </c>
      <c r="J353" s="118">
        <v>1</v>
      </c>
      <c r="K353" s="118">
        <v>2</v>
      </c>
      <c r="L353" s="118">
        <v>3</v>
      </c>
      <c r="M353" s="117">
        <f t="shared" si="84"/>
        <v>2</v>
      </c>
      <c r="N353" s="118">
        <v>3</v>
      </c>
      <c r="O353" s="118">
        <v>5</v>
      </c>
      <c r="P353" s="118">
        <v>5</v>
      </c>
      <c r="Q353" s="119">
        <f t="shared" si="85"/>
        <v>4.333333333333333</v>
      </c>
      <c r="R353" s="167">
        <f t="shared" si="58"/>
        <v>23.111111111111107</v>
      </c>
      <c r="S353" s="121" t="e">
        <f t="shared" si="86"/>
        <v>#NAME?</v>
      </c>
      <c r="T353" s="118" t="s">
        <v>216</v>
      </c>
      <c r="U353" s="122">
        <v>42079</v>
      </c>
      <c r="V353" s="122" t="s">
        <v>217</v>
      </c>
      <c r="W353" s="123" t="e">
        <f>VLOOKUP(H353,'Tehdit ve Açıklık'!#REF!,4,0)</f>
        <v>#REF!</v>
      </c>
      <c r="X353" s="127" t="s">
        <v>419</v>
      </c>
      <c r="Y353" s="125" t="s">
        <v>291</v>
      </c>
      <c r="Z353" s="132"/>
      <c r="AA353" s="132"/>
      <c r="AB353" s="132"/>
      <c r="AC353" s="132"/>
      <c r="AD353" s="132"/>
      <c r="AE353" s="132"/>
      <c r="AF353" s="132"/>
      <c r="AG353" s="132"/>
      <c r="AH353" s="127"/>
      <c r="AI353" s="120"/>
      <c r="AJ353" s="120"/>
      <c r="AK353" s="120"/>
      <c r="AL353" s="128"/>
    </row>
    <row r="354" spans="1:38" s="62" customFormat="1" ht="24.95" customHeight="1" x14ac:dyDescent="0.2">
      <c r="A354" s="478"/>
      <c r="B354" s="116">
        <v>2</v>
      </c>
      <c r="C354" s="116">
        <v>2</v>
      </c>
      <c r="D354" s="116">
        <v>4</v>
      </c>
      <c r="E354" s="117">
        <f t="shared" si="83"/>
        <v>2.6666666666666665</v>
      </c>
      <c r="F354" s="164" t="s">
        <v>686</v>
      </c>
      <c r="G354" s="119" t="e">
        <f>VLOOKUP(H354,'Tehdit ve Açıklık'!#REF!,2,0)</f>
        <v>#REF!</v>
      </c>
      <c r="H354" s="120" t="s">
        <v>157</v>
      </c>
      <c r="I354" s="121" t="e">
        <f>VLOOKUP(H354,'Tehdit ve Açıklık'!#REF!,3,0)</f>
        <v>#REF!</v>
      </c>
      <c r="J354" s="118">
        <v>1</v>
      </c>
      <c r="K354" s="118">
        <v>2</v>
      </c>
      <c r="L354" s="118">
        <v>3</v>
      </c>
      <c r="M354" s="117">
        <f t="shared" si="84"/>
        <v>2</v>
      </c>
      <c r="N354" s="118">
        <v>3</v>
      </c>
      <c r="O354" s="118">
        <v>5</v>
      </c>
      <c r="P354" s="118">
        <v>5</v>
      </c>
      <c r="Q354" s="119">
        <f t="shared" si="85"/>
        <v>4.333333333333333</v>
      </c>
      <c r="R354" s="167">
        <f t="shared" si="58"/>
        <v>23.111111111111107</v>
      </c>
      <c r="S354" s="121" t="e">
        <f t="shared" si="86"/>
        <v>#NAME?</v>
      </c>
      <c r="T354" s="118" t="s">
        <v>216</v>
      </c>
      <c r="U354" s="122">
        <v>42080</v>
      </c>
      <c r="V354" s="122" t="s">
        <v>217</v>
      </c>
      <c r="W354" s="123" t="e">
        <f>VLOOKUP(H354,'Tehdit ve Açıklık'!#REF!,4,0)</f>
        <v>#REF!</v>
      </c>
      <c r="X354" s="127" t="s">
        <v>419</v>
      </c>
      <c r="Y354" s="125" t="s">
        <v>291</v>
      </c>
      <c r="Z354" s="132"/>
      <c r="AA354" s="132"/>
      <c r="AB354" s="132"/>
      <c r="AC354" s="132"/>
      <c r="AD354" s="132"/>
      <c r="AE354" s="132"/>
      <c r="AF354" s="132"/>
      <c r="AG354" s="132"/>
      <c r="AH354" s="127"/>
      <c r="AI354" s="120"/>
      <c r="AJ354" s="120"/>
      <c r="AK354" s="120"/>
      <c r="AL354" s="128"/>
    </row>
    <row r="355" spans="1:38" s="62" customFormat="1" ht="24.95" customHeight="1" x14ac:dyDescent="0.2">
      <c r="A355" s="478"/>
      <c r="B355" s="116">
        <v>2</v>
      </c>
      <c r="C355" s="116">
        <v>2</v>
      </c>
      <c r="D355" s="116">
        <v>4</v>
      </c>
      <c r="E355" s="117">
        <f t="shared" si="83"/>
        <v>2.6666666666666665</v>
      </c>
      <c r="F355" s="164" t="s">
        <v>687</v>
      </c>
      <c r="G355" s="119" t="e">
        <f>VLOOKUP(H355,'Tehdit ve Açıklık'!#REF!,2,0)</f>
        <v>#REF!</v>
      </c>
      <c r="H355" s="120" t="s">
        <v>161</v>
      </c>
      <c r="I355" s="121" t="e">
        <f>VLOOKUP(H355,'Tehdit ve Açıklık'!#REF!,3,0)</f>
        <v>#REF!</v>
      </c>
      <c r="J355" s="118">
        <v>1</v>
      </c>
      <c r="K355" s="118">
        <v>2</v>
      </c>
      <c r="L355" s="118">
        <v>3</v>
      </c>
      <c r="M355" s="117">
        <f t="shared" si="84"/>
        <v>2</v>
      </c>
      <c r="N355" s="118">
        <v>3</v>
      </c>
      <c r="O355" s="118">
        <v>5</v>
      </c>
      <c r="P355" s="118">
        <v>5</v>
      </c>
      <c r="Q355" s="119">
        <f t="shared" si="85"/>
        <v>4.333333333333333</v>
      </c>
      <c r="R355" s="167">
        <f t="shared" si="58"/>
        <v>23.111111111111107</v>
      </c>
      <c r="S355" s="121" t="e">
        <f t="shared" si="86"/>
        <v>#NAME?</v>
      </c>
      <c r="T355" s="118" t="s">
        <v>216</v>
      </c>
      <c r="U355" s="122">
        <v>42081</v>
      </c>
      <c r="V355" s="122" t="s">
        <v>217</v>
      </c>
      <c r="W355" s="123" t="e">
        <f>VLOOKUP(H355,'Tehdit ve Açıklık'!#REF!,4,0)</f>
        <v>#REF!</v>
      </c>
      <c r="X355" s="124" t="s">
        <v>401</v>
      </c>
      <c r="Y355" s="125" t="s">
        <v>291</v>
      </c>
      <c r="Z355" s="134"/>
      <c r="AA355" s="134"/>
      <c r="AB355" s="134"/>
      <c r="AC355" s="134"/>
      <c r="AD355" s="134"/>
      <c r="AE355" s="134"/>
      <c r="AF355" s="134"/>
      <c r="AG355" s="134"/>
      <c r="AH355" s="127"/>
      <c r="AI355" s="120"/>
      <c r="AJ355" s="120"/>
      <c r="AK355" s="120"/>
      <c r="AL355" s="128"/>
    </row>
    <row r="356" spans="1:38" s="62" customFormat="1" ht="24.95" customHeight="1" x14ac:dyDescent="0.2">
      <c r="A356" s="520" t="s">
        <v>425</v>
      </c>
      <c r="B356" s="50">
        <v>3</v>
      </c>
      <c r="C356" s="50">
        <v>3</v>
      </c>
      <c r="D356" s="50">
        <v>3</v>
      </c>
      <c r="E356" s="51">
        <f t="shared" si="83"/>
        <v>3</v>
      </c>
      <c r="F356" s="176" t="s">
        <v>688</v>
      </c>
      <c r="G356" s="53" t="e">
        <f>VLOOKUP(H356,'Tehdit ve Açıklık'!#REF!,2,0)</f>
        <v>#REF!</v>
      </c>
      <c r="H356" s="54" t="s">
        <v>104</v>
      </c>
      <c r="I356" s="55" t="e">
        <f>VLOOKUP(H356,'Tehdit ve Açıklık'!#REF!,3,0)</f>
        <v>#REF!</v>
      </c>
      <c r="J356" s="52">
        <v>2</v>
      </c>
      <c r="K356" s="52">
        <v>2</v>
      </c>
      <c r="L356" s="52">
        <v>2</v>
      </c>
      <c r="M356" s="51">
        <f t="shared" si="84"/>
        <v>2</v>
      </c>
      <c r="N356" s="52">
        <v>3</v>
      </c>
      <c r="O356" s="52">
        <v>3</v>
      </c>
      <c r="P356" s="52">
        <v>3</v>
      </c>
      <c r="Q356" s="53">
        <f t="shared" si="85"/>
        <v>3</v>
      </c>
      <c r="R356" s="177">
        <f t="shared" si="58"/>
        <v>18</v>
      </c>
      <c r="S356" s="55" t="e">
        <f t="shared" si="86"/>
        <v>#NAME?</v>
      </c>
      <c r="T356" s="52" t="s">
        <v>216</v>
      </c>
      <c r="U356" s="57">
        <v>42090</v>
      </c>
      <c r="V356" s="57" t="s">
        <v>217</v>
      </c>
      <c r="W356" s="58" t="e">
        <f>VLOOKUP(H356,'Tehdit ve Açıklık'!#REF!,4,0)</f>
        <v>#REF!</v>
      </c>
      <c r="X356" s="59" t="s">
        <v>401</v>
      </c>
      <c r="Y356" s="60" t="s">
        <v>291</v>
      </c>
      <c r="Z356" s="87"/>
      <c r="AA356" s="87"/>
      <c r="AB356" s="87"/>
      <c r="AC356" s="87"/>
      <c r="AD356" s="87"/>
      <c r="AE356" s="87"/>
      <c r="AF356" s="87"/>
      <c r="AG356" s="87"/>
      <c r="AH356" s="61"/>
      <c r="AI356" s="54"/>
      <c r="AJ356" s="54"/>
      <c r="AK356" s="54"/>
      <c r="AL356" s="63"/>
    </row>
    <row r="357" spans="1:38" s="62" customFormat="1" ht="24.95" customHeight="1" x14ac:dyDescent="0.2">
      <c r="A357" s="520"/>
      <c r="B357" s="50">
        <v>3</v>
      </c>
      <c r="C357" s="50">
        <v>3</v>
      </c>
      <c r="D357" s="50">
        <v>3</v>
      </c>
      <c r="E357" s="51">
        <f t="shared" si="83"/>
        <v>3</v>
      </c>
      <c r="F357" s="176" t="s">
        <v>689</v>
      </c>
      <c r="G357" s="53" t="e">
        <f>VLOOKUP(H357,'Tehdit ve Açıklık'!#REF!,2,0)</f>
        <v>#REF!</v>
      </c>
      <c r="H357" s="54" t="s">
        <v>120</v>
      </c>
      <c r="I357" s="55" t="e">
        <f>VLOOKUP(H357,'Tehdit ve Açıklık'!#REF!,3,0)</f>
        <v>#REF!</v>
      </c>
      <c r="J357" s="52">
        <v>2</v>
      </c>
      <c r="K357" s="52">
        <v>2</v>
      </c>
      <c r="L357" s="52">
        <v>2</v>
      </c>
      <c r="M357" s="51">
        <f t="shared" si="84"/>
        <v>2</v>
      </c>
      <c r="N357" s="52">
        <v>3</v>
      </c>
      <c r="O357" s="52">
        <v>3</v>
      </c>
      <c r="P357" s="52">
        <v>3</v>
      </c>
      <c r="Q357" s="53">
        <f t="shared" si="85"/>
        <v>3</v>
      </c>
      <c r="R357" s="177">
        <f t="shared" si="58"/>
        <v>18</v>
      </c>
      <c r="S357" s="55" t="e">
        <f t="shared" si="86"/>
        <v>#NAME?</v>
      </c>
      <c r="T357" s="52" t="s">
        <v>216</v>
      </c>
      <c r="U357" s="57">
        <v>42091</v>
      </c>
      <c r="V357" s="57" t="s">
        <v>217</v>
      </c>
      <c r="W357" s="58" t="e">
        <f>VLOOKUP(H357,'Tehdit ve Açıklık'!#REF!,4,0)</f>
        <v>#REF!</v>
      </c>
      <c r="X357" s="59" t="s">
        <v>399</v>
      </c>
      <c r="Y357" s="60" t="s">
        <v>291</v>
      </c>
      <c r="Z357" s="87"/>
      <c r="AA357" s="87"/>
      <c r="AB357" s="87"/>
      <c r="AC357" s="87"/>
      <c r="AD357" s="87"/>
      <c r="AE357" s="87"/>
      <c r="AF357" s="87"/>
      <c r="AG357" s="87"/>
      <c r="AH357" s="61"/>
      <c r="AI357" s="54"/>
      <c r="AJ357" s="54"/>
      <c r="AK357" s="54"/>
      <c r="AL357" s="63"/>
    </row>
    <row r="358" spans="1:38" s="62" customFormat="1" ht="24.95" customHeight="1" x14ac:dyDescent="0.2">
      <c r="A358" s="520"/>
      <c r="B358" s="50">
        <v>3</v>
      </c>
      <c r="C358" s="50">
        <v>3</v>
      </c>
      <c r="D358" s="50">
        <v>3</v>
      </c>
      <c r="E358" s="51">
        <f t="shared" si="83"/>
        <v>3</v>
      </c>
      <c r="F358" s="176" t="s">
        <v>690</v>
      </c>
      <c r="G358" s="53" t="e">
        <f>VLOOKUP(H358,'Tehdit ve Açıklık'!#REF!,2,0)</f>
        <v>#REF!</v>
      </c>
      <c r="H358" s="54" t="s">
        <v>128</v>
      </c>
      <c r="I358" s="55" t="e">
        <f>VLOOKUP(H358,'Tehdit ve Açıklık'!#REF!,3,0)</f>
        <v>#REF!</v>
      </c>
      <c r="J358" s="52">
        <v>2</v>
      </c>
      <c r="K358" s="52">
        <v>2</v>
      </c>
      <c r="L358" s="52">
        <v>2</v>
      </c>
      <c r="M358" s="51">
        <f t="shared" si="84"/>
        <v>2</v>
      </c>
      <c r="N358" s="52">
        <v>3</v>
      </c>
      <c r="O358" s="52">
        <v>3</v>
      </c>
      <c r="P358" s="52">
        <v>3</v>
      </c>
      <c r="Q358" s="53">
        <f t="shared" si="85"/>
        <v>3</v>
      </c>
      <c r="R358" s="177">
        <f t="shared" si="58"/>
        <v>18</v>
      </c>
      <c r="S358" s="55" t="e">
        <f t="shared" si="86"/>
        <v>#NAME?</v>
      </c>
      <c r="T358" s="52" t="s">
        <v>216</v>
      </c>
      <c r="U358" s="57">
        <v>42092</v>
      </c>
      <c r="V358" s="57" t="s">
        <v>217</v>
      </c>
      <c r="W358" s="58" t="e">
        <f>VLOOKUP(H358,'Tehdit ve Açıklık'!#REF!,4,0)</f>
        <v>#REF!</v>
      </c>
      <c r="X358" s="61" t="s">
        <v>297</v>
      </c>
      <c r="Y358" s="60" t="s">
        <v>291</v>
      </c>
      <c r="Z358" s="87"/>
      <c r="AA358" s="87"/>
      <c r="AB358" s="87"/>
      <c r="AC358" s="87"/>
      <c r="AD358" s="87"/>
      <c r="AE358" s="87"/>
      <c r="AF358" s="87"/>
      <c r="AG358" s="87"/>
      <c r="AH358" s="61"/>
      <c r="AI358" s="54"/>
      <c r="AJ358" s="54"/>
      <c r="AK358" s="54"/>
      <c r="AL358" s="63"/>
    </row>
    <row r="359" spans="1:38" s="62" customFormat="1" ht="24.95" customHeight="1" x14ac:dyDescent="0.2">
      <c r="A359" s="520"/>
      <c r="B359" s="50">
        <v>3</v>
      </c>
      <c r="C359" s="50">
        <v>3</v>
      </c>
      <c r="D359" s="50">
        <v>3</v>
      </c>
      <c r="E359" s="51">
        <f t="shared" si="83"/>
        <v>3</v>
      </c>
      <c r="F359" s="176" t="s">
        <v>691</v>
      </c>
      <c r="G359" s="53" t="e">
        <f>VLOOKUP(H359,'Tehdit ve Açıklık'!#REF!,2,0)</f>
        <v>#REF!</v>
      </c>
      <c r="H359" s="54" t="s">
        <v>153</v>
      </c>
      <c r="I359" s="55" t="e">
        <f>VLOOKUP(H359,'Tehdit ve Açıklık'!#REF!,3,0)</f>
        <v>#REF!</v>
      </c>
      <c r="J359" s="52">
        <v>2</v>
      </c>
      <c r="K359" s="52">
        <v>2</v>
      </c>
      <c r="L359" s="52">
        <v>2</v>
      </c>
      <c r="M359" s="51">
        <f t="shared" si="84"/>
        <v>2</v>
      </c>
      <c r="N359" s="52">
        <v>3</v>
      </c>
      <c r="O359" s="52">
        <v>3</v>
      </c>
      <c r="P359" s="52">
        <v>3</v>
      </c>
      <c r="Q359" s="53">
        <f t="shared" si="85"/>
        <v>3</v>
      </c>
      <c r="R359" s="177">
        <f t="shared" si="58"/>
        <v>18</v>
      </c>
      <c r="S359" s="55" t="e">
        <f t="shared" si="86"/>
        <v>#NAME?</v>
      </c>
      <c r="T359" s="52" t="s">
        <v>216</v>
      </c>
      <c r="U359" s="57">
        <v>42093</v>
      </c>
      <c r="V359" s="57" t="s">
        <v>217</v>
      </c>
      <c r="W359" s="58" t="e">
        <f>VLOOKUP(H359,'Tehdit ve Açıklık'!#REF!,4,0)</f>
        <v>#REF!</v>
      </c>
      <c r="X359" s="61" t="s">
        <v>325</v>
      </c>
      <c r="Y359" s="60" t="s">
        <v>291</v>
      </c>
      <c r="Z359" s="86"/>
      <c r="AA359" s="86"/>
      <c r="AB359" s="86"/>
      <c r="AC359" s="86"/>
      <c r="AD359" s="86"/>
      <c r="AE359" s="86"/>
      <c r="AF359" s="86"/>
      <c r="AG359" s="86"/>
      <c r="AH359" s="61"/>
      <c r="AI359" s="54"/>
      <c r="AJ359" s="54"/>
      <c r="AK359" s="54"/>
      <c r="AL359" s="63"/>
    </row>
    <row r="360" spans="1:38" s="62" customFormat="1" ht="24.95" customHeight="1" x14ac:dyDescent="0.2">
      <c r="A360" s="520"/>
      <c r="B360" s="50">
        <v>3</v>
      </c>
      <c r="C360" s="50">
        <v>3</v>
      </c>
      <c r="D360" s="50">
        <v>3</v>
      </c>
      <c r="E360" s="51">
        <f t="shared" si="83"/>
        <v>3</v>
      </c>
      <c r="F360" s="176" t="s">
        <v>692</v>
      </c>
      <c r="G360" s="53" t="e">
        <f>VLOOKUP(H360,'Tehdit ve Açıklık'!#REF!,2,0)</f>
        <v>#REF!</v>
      </c>
      <c r="H360" s="54" t="s">
        <v>157</v>
      </c>
      <c r="I360" s="55" t="e">
        <f>VLOOKUP(H360,'Tehdit ve Açıklık'!#REF!,3,0)</f>
        <v>#REF!</v>
      </c>
      <c r="J360" s="52">
        <v>2</v>
      </c>
      <c r="K360" s="52">
        <v>2</v>
      </c>
      <c r="L360" s="52">
        <v>2</v>
      </c>
      <c r="M360" s="51">
        <f t="shared" si="84"/>
        <v>2</v>
      </c>
      <c r="N360" s="52">
        <v>3</v>
      </c>
      <c r="O360" s="52">
        <v>3</v>
      </c>
      <c r="P360" s="52">
        <v>3</v>
      </c>
      <c r="Q360" s="53">
        <f t="shared" si="85"/>
        <v>3</v>
      </c>
      <c r="R360" s="177">
        <f t="shared" si="58"/>
        <v>18</v>
      </c>
      <c r="S360" s="55" t="e">
        <f t="shared" si="86"/>
        <v>#NAME?</v>
      </c>
      <c r="T360" s="52" t="s">
        <v>216</v>
      </c>
      <c r="U360" s="57">
        <v>42094</v>
      </c>
      <c r="V360" s="57" t="s">
        <v>217</v>
      </c>
      <c r="W360" s="58" t="e">
        <f>VLOOKUP(H360,'Tehdit ve Açıklık'!#REF!,4,0)</f>
        <v>#REF!</v>
      </c>
      <c r="X360" s="61" t="s">
        <v>419</v>
      </c>
      <c r="Y360" s="60" t="s">
        <v>291</v>
      </c>
      <c r="Z360" s="86"/>
      <c r="AA360" s="86"/>
      <c r="AB360" s="86"/>
      <c r="AC360" s="86"/>
      <c r="AD360" s="86"/>
      <c r="AE360" s="86"/>
      <c r="AF360" s="86"/>
      <c r="AG360" s="86"/>
      <c r="AH360" s="61"/>
      <c r="AI360" s="54"/>
      <c r="AJ360" s="54"/>
      <c r="AK360" s="54"/>
      <c r="AL360" s="63"/>
    </row>
    <row r="361" spans="1:38" s="62" customFormat="1" ht="24.95" customHeight="1" x14ac:dyDescent="0.2">
      <c r="A361" s="520"/>
      <c r="B361" s="50">
        <v>3</v>
      </c>
      <c r="C361" s="50">
        <v>3</v>
      </c>
      <c r="D361" s="50">
        <v>3</v>
      </c>
      <c r="E361" s="51">
        <f t="shared" si="83"/>
        <v>3</v>
      </c>
      <c r="F361" s="176" t="s">
        <v>693</v>
      </c>
      <c r="G361" s="53" t="e">
        <f>VLOOKUP(H361,'Tehdit ve Açıklık'!#REF!,2,0)</f>
        <v>#REF!</v>
      </c>
      <c r="H361" s="54" t="s">
        <v>165</v>
      </c>
      <c r="I361" s="55" t="e">
        <f>VLOOKUP(H361,'Tehdit ve Açıklık'!#REF!,3,0)</f>
        <v>#REF!</v>
      </c>
      <c r="J361" s="52">
        <v>2</v>
      </c>
      <c r="K361" s="52">
        <v>2</v>
      </c>
      <c r="L361" s="52">
        <v>2</v>
      </c>
      <c r="M361" s="51">
        <f t="shared" si="84"/>
        <v>2</v>
      </c>
      <c r="N361" s="52">
        <v>3</v>
      </c>
      <c r="O361" s="52">
        <v>3</v>
      </c>
      <c r="P361" s="52">
        <v>3</v>
      </c>
      <c r="Q361" s="53">
        <f t="shared" si="85"/>
        <v>3</v>
      </c>
      <c r="R361" s="177">
        <f t="shared" si="58"/>
        <v>18</v>
      </c>
      <c r="S361" s="55" t="e">
        <f t="shared" si="86"/>
        <v>#NAME?</v>
      </c>
      <c r="T361" s="52" t="s">
        <v>216</v>
      </c>
      <c r="U361" s="57">
        <v>42095</v>
      </c>
      <c r="V361" s="57" t="s">
        <v>217</v>
      </c>
      <c r="W361" s="58" t="e">
        <f>VLOOKUP(H361,'Tehdit ve Açıklık'!#REF!,4,0)</f>
        <v>#REF!</v>
      </c>
      <c r="X361" s="61" t="s">
        <v>419</v>
      </c>
      <c r="Y361" s="60" t="s">
        <v>291</v>
      </c>
      <c r="Z361" s="88"/>
      <c r="AA361" s="88"/>
      <c r="AB361" s="88"/>
      <c r="AC361" s="88"/>
      <c r="AD361" s="88"/>
      <c r="AE361" s="88"/>
      <c r="AF361" s="88"/>
      <c r="AG361" s="88"/>
      <c r="AH361" s="61"/>
      <c r="AI361" s="54"/>
      <c r="AJ361" s="54"/>
      <c r="AK361" s="54"/>
      <c r="AL361" s="63"/>
    </row>
    <row r="362" spans="1:38" s="62" customFormat="1" ht="24.95" customHeight="1" x14ac:dyDescent="0.2">
      <c r="A362" s="520"/>
      <c r="B362" s="50">
        <v>3</v>
      </c>
      <c r="C362" s="50">
        <v>3</v>
      </c>
      <c r="D362" s="50">
        <v>3</v>
      </c>
      <c r="E362" s="51">
        <f t="shared" si="83"/>
        <v>3</v>
      </c>
      <c r="F362" s="176" t="s">
        <v>694</v>
      </c>
      <c r="G362" s="53" t="e">
        <f>VLOOKUP(H362,'Tehdit ve Açıklık'!#REF!,2,0)</f>
        <v>#REF!</v>
      </c>
      <c r="H362" s="54" t="s">
        <v>166</v>
      </c>
      <c r="I362" s="55" t="e">
        <f>VLOOKUP(H362,'Tehdit ve Açıklık'!#REF!,3,0)</f>
        <v>#REF!</v>
      </c>
      <c r="J362" s="52">
        <v>2</v>
      </c>
      <c r="K362" s="52">
        <v>2</v>
      </c>
      <c r="L362" s="52">
        <v>2</v>
      </c>
      <c r="M362" s="51">
        <f t="shared" si="84"/>
        <v>2</v>
      </c>
      <c r="N362" s="52">
        <v>3</v>
      </c>
      <c r="O362" s="52">
        <v>3</v>
      </c>
      <c r="P362" s="52">
        <v>3</v>
      </c>
      <c r="Q362" s="53">
        <f t="shared" si="85"/>
        <v>3</v>
      </c>
      <c r="R362" s="177">
        <f t="shared" si="58"/>
        <v>18</v>
      </c>
      <c r="S362" s="55" t="e">
        <f t="shared" si="86"/>
        <v>#NAME?</v>
      </c>
      <c r="T362" s="52" t="s">
        <v>216</v>
      </c>
      <c r="U362" s="57">
        <v>42096</v>
      </c>
      <c r="V362" s="57" t="s">
        <v>217</v>
      </c>
      <c r="W362" s="58" t="e">
        <f>VLOOKUP(H362,'Tehdit ve Açıklık'!#REF!,4,0)</f>
        <v>#REF!</v>
      </c>
      <c r="X362" s="61" t="s">
        <v>419</v>
      </c>
      <c r="Y362" s="60" t="s">
        <v>291</v>
      </c>
      <c r="Z362" s="87"/>
      <c r="AA362" s="87"/>
      <c r="AB362" s="87"/>
      <c r="AC362" s="87"/>
      <c r="AD362" s="87"/>
      <c r="AE362" s="87"/>
      <c r="AF362" s="87"/>
      <c r="AG362" s="87"/>
      <c r="AH362" s="61"/>
      <c r="AI362" s="54"/>
      <c r="AJ362" s="54"/>
      <c r="AK362" s="54"/>
      <c r="AL362" s="63"/>
    </row>
    <row r="363" spans="1:38" s="62" customFormat="1" ht="24.95" customHeight="1" x14ac:dyDescent="0.2">
      <c r="A363" s="520"/>
      <c r="B363" s="50">
        <v>3</v>
      </c>
      <c r="C363" s="50">
        <v>3</v>
      </c>
      <c r="D363" s="50">
        <v>3</v>
      </c>
      <c r="E363" s="51">
        <f t="shared" si="83"/>
        <v>3</v>
      </c>
      <c r="F363" s="176" t="s">
        <v>695</v>
      </c>
      <c r="G363" s="53" t="e">
        <f>VLOOKUP(H363,'Tehdit ve Açıklık'!#REF!,2,0)</f>
        <v>#REF!</v>
      </c>
      <c r="H363" s="54" t="s">
        <v>168</v>
      </c>
      <c r="I363" s="55" t="e">
        <f>VLOOKUP(H363,'Tehdit ve Açıklık'!#REF!,3,0)</f>
        <v>#REF!</v>
      </c>
      <c r="J363" s="52">
        <v>2</v>
      </c>
      <c r="K363" s="52">
        <v>2</v>
      </c>
      <c r="L363" s="52">
        <v>2</v>
      </c>
      <c r="M363" s="51">
        <f t="shared" si="84"/>
        <v>2</v>
      </c>
      <c r="N363" s="52">
        <v>3</v>
      </c>
      <c r="O363" s="52">
        <v>3</v>
      </c>
      <c r="P363" s="52">
        <v>3</v>
      </c>
      <c r="Q363" s="53">
        <f t="shared" si="85"/>
        <v>3</v>
      </c>
      <c r="R363" s="177">
        <f t="shared" si="58"/>
        <v>18</v>
      </c>
      <c r="S363" s="55" t="e">
        <f t="shared" si="86"/>
        <v>#NAME?</v>
      </c>
      <c r="T363" s="52" t="s">
        <v>216</v>
      </c>
      <c r="U363" s="57">
        <v>42097</v>
      </c>
      <c r="V363" s="57" t="s">
        <v>217</v>
      </c>
      <c r="W363" s="58" t="e">
        <f>VLOOKUP(H363,'Tehdit ve Açıklık'!#REF!,4,0)</f>
        <v>#REF!</v>
      </c>
      <c r="X363" s="59" t="s">
        <v>401</v>
      </c>
      <c r="Y363" s="60" t="s">
        <v>291</v>
      </c>
      <c r="Z363" s="86"/>
      <c r="AA363" s="86"/>
      <c r="AB363" s="86"/>
      <c r="AC363" s="86"/>
      <c r="AD363" s="86"/>
      <c r="AE363" s="86"/>
      <c r="AF363" s="86"/>
      <c r="AG363" s="86"/>
      <c r="AH363" s="61"/>
      <c r="AI363" s="54"/>
      <c r="AJ363" s="54"/>
      <c r="AK363" s="54"/>
      <c r="AL363" s="63"/>
    </row>
    <row r="364" spans="1:38" s="62" customFormat="1" ht="24.95" customHeight="1" x14ac:dyDescent="0.2">
      <c r="A364" s="521" t="s">
        <v>65</v>
      </c>
      <c r="B364" s="116">
        <v>2</v>
      </c>
      <c r="C364" s="116">
        <v>2</v>
      </c>
      <c r="D364" s="116">
        <v>4</v>
      </c>
      <c r="E364" s="117">
        <f t="shared" si="83"/>
        <v>2.6666666666666665</v>
      </c>
      <c r="F364" s="164" t="s">
        <v>696</v>
      </c>
      <c r="G364" s="119" t="e">
        <f>VLOOKUP(H364,'Tehdit ve Açıklık'!#REF!,2,0)</f>
        <v>#REF!</v>
      </c>
      <c r="H364" s="120" t="s">
        <v>104</v>
      </c>
      <c r="I364" s="121" t="e">
        <f>VLOOKUP(H364,'Tehdit ve Açıklık'!#REF!,3,0)</f>
        <v>#REF!</v>
      </c>
      <c r="J364" s="118">
        <v>2</v>
      </c>
      <c r="K364" s="118">
        <v>2</v>
      </c>
      <c r="L364" s="118">
        <v>1</v>
      </c>
      <c r="M364" s="117">
        <f t="shared" si="84"/>
        <v>1.6666666666666667</v>
      </c>
      <c r="N364" s="118">
        <v>2</v>
      </c>
      <c r="O364" s="118">
        <v>2</v>
      </c>
      <c r="P364" s="118">
        <v>2</v>
      </c>
      <c r="Q364" s="119">
        <f t="shared" si="85"/>
        <v>2</v>
      </c>
      <c r="R364" s="167">
        <f t="shared" si="58"/>
        <v>8.8888888888888893</v>
      </c>
      <c r="S364" s="121" t="e">
        <f t="shared" si="86"/>
        <v>#NAME?</v>
      </c>
      <c r="T364" s="118" t="s">
        <v>216</v>
      </c>
      <c r="U364" s="122">
        <v>42106</v>
      </c>
      <c r="V364" s="122" t="s">
        <v>217</v>
      </c>
      <c r="W364" s="123" t="e">
        <f>VLOOKUP(H364,'Tehdit ve Açıklık'!#REF!,4,0)</f>
        <v>#REF!</v>
      </c>
      <c r="X364" s="124" t="s">
        <v>401</v>
      </c>
      <c r="Y364" s="125" t="s">
        <v>291</v>
      </c>
      <c r="Z364" s="132"/>
      <c r="AA364" s="132"/>
      <c r="AB364" s="132"/>
      <c r="AC364" s="132"/>
      <c r="AD364" s="132"/>
      <c r="AE364" s="132"/>
      <c r="AF364" s="132"/>
      <c r="AG364" s="132"/>
      <c r="AH364" s="127"/>
      <c r="AI364" s="120"/>
      <c r="AJ364" s="120"/>
      <c r="AK364" s="120"/>
      <c r="AL364" s="128"/>
    </row>
    <row r="365" spans="1:38" s="62" customFormat="1" ht="24.95" customHeight="1" x14ac:dyDescent="0.2">
      <c r="A365" s="521"/>
      <c r="B365" s="116">
        <v>2</v>
      </c>
      <c r="C365" s="116">
        <v>2</v>
      </c>
      <c r="D365" s="116">
        <v>4</v>
      </c>
      <c r="E365" s="117">
        <f t="shared" si="83"/>
        <v>2.6666666666666665</v>
      </c>
      <c r="F365" s="164" t="s">
        <v>697</v>
      </c>
      <c r="G365" s="119" t="e">
        <f>VLOOKUP(H365,'Tehdit ve Açıklık'!#REF!,2,0)</f>
        <v>#REF!</v>
      </c>
      <c r="H365" s="120" t="s">
        <v>120</v>
      </c>
      <c r="I365" s="121" t="e">
        <f>VLOOKUP(H365,'Tehdit ve Açıklık'!#REF!,3,0)</f>
        <v>#REF!</v>
      </c>
      <c r="J365" s="118">
        <v>2</v>
      </c>
      <c r="K365" s="118">
        <v>2</v>
      </c>
      <c r="L365" s="118">
        <v>1</v>
      </c>
      <c r="M365" s="117">
        <f t="shared" si="84"/>
        <v>1.6666666666666667</v>
      </c>
      <c r="N365" s="118">
        <v>2</v>
      </c>
      <c r="O365" s="118">
        <v>2</v>
      </c>
      <c r="P365" s="118">
        <v>2</v>
      </c>
      <c r="Q365" s="119">
        <f t="shared" si="85"/>
        <v>2</v>
      </c>
      <c r="R365" s="167">
        <f t="shared" si="58"/>
        <v>8.8888888888888893</v>
      </c>
      <c r="S365" s="121" t="e">
        <f t="shared" si="86"/>
        <v>#NAME?</v>
      </c>
      <c r="T365" s="118" t="s">
        <v>216</v>
      </c>
      <c r="U365" s="122">
        <v>42107</v>
      </c>
      <c r="V365" s="122" t="s">
        <v>217</v>
      </c>
      <c r="W365" s="123" t="e">
        <f>VLOOKUP(H365,'Tehdit ve Açıklık'!#REF!,4,0)</f>
        <v>#REF!</v>
      </c>
      <c r="X365" s="124" t="s">
        <v>399</v>
      </c>
      <c r="Y365" s="125" t="s">
        <v>291</v>
      </c>
      <c r="Z365" s="134"/>
      <c r="AA365" s="134"/>
      <c r="AB365" s="134"/>
      <c r="AC365" s="134"/>
      <c r="AD365" s="134"/>
      <c r="AE365" s="134"/>
      <c r="AF365" s="134"/>
      <c r="AG365" s="134"/>
      <c r="AH365" s="127"/>
      <c r="AI365" s="120"/>
      <c r="AJ365" s="120"/>
      <c r="AK365" s="120"/>
      <c r="AL365" s="128"/>
    </row>
    <row r="366" spans="1:38" s="62" customFormat="1" ht="24.95" customHeight="1" x14ac:dyDescent="0.2">
      <c r="A366" s="521"/>
      <c r="B366" s="116">
        <v>2</v>
      </c>
      <c r="C366" s="116">
        <v>2</v>
      </c>
      <c r="D366" s="116">
        <v>4</v>
      </c>
      <c r="E366" s="117">
        <f t="shared" si="83"/>
        <v>2.6666666666666665</v>
      </c>
      <c r="F366" s="164" t="s">
        <v>698</v>
      </c>
      <c r="G366" s="119" t="e">
        <f>VLOOKUP(H366,'Tehdit ve Açıklık'!#REF!,2,0)</f>
        <v>#REF!</v>
      </c>
      <c r="H366" s="120" t="s">
        <v>128</v>
      </c>
      <c r="I366" s="121" t="e">
        <f>VLOOKUP(H366,'Tehdit ve Açıklık'!#REF!,3,0)</f>
        <v>#REF!</v>
      </c>
      <c r="J366" s="118">
        <v>2</v>
      </c>
      <c r="K366" s="118">
        <v>2</v>
      </c>
      <c r="L366" s="118">
        <v>1</v>
      </c>
      <c r="M366" s="117">
        <f t="shared" si="84"/>
        <v>1.6666666666666667</v>
      </c>
      <c r="N366" s="118">
        <v>2</v>
      </c>
      <c r="O366" s="118">
        <v>2</v>
      </c>
      <c r="P366" s="118">
        <v>2</v>
      </c>
      <c r="Q366" s="119">
        <f t="shared" si="85"/>
        <v>2</v>
      </c>
      <c r="R366" s="167">
        <f t="shared" si="58"/>
        <v>8.8888888888888893</v>
      </c>
      <c r="S366" s="121" t="e">
        <f t="shared" si="86"/>
        <v>#NAME?</v>
      </c>
      <c r="T366" s="118" t="s">
        <v>216</v>
      </c>
      <c r="U366" s="122">
        <v>42108</v>
      </c>
      <c r="V366" s="122" t="s">
        <v>217</v>
      </c>
      <c r="W366" s="123" t="e">
        <f>VLOOKUP(H366,'Tehdit ve Açıklık'!#REF!,4,0)</f>
        <v>#REF!</v>
      </c>
      <c r="X366" s="127" t="s">
        <v>297</v>
      </c>
      <c r="Y366" s="125" t="s">
        <v>291</v>
      </c>
      <c r="Z366" s="135"/>
      <c r="AA366" s="135"/>
      <c r="AB366" s="135"/>
      <c r="AC366" s="135"/>
      <c r="AD366" s="135"/>
      <c r="AE366" s="135"/>
      <c r="AF366" s="135"/>
      <c r="AG366" s="135"/>
      <c r="AH366" s="127"/>
      <c r="AI366" s="120"/>
      <c r="AJ366" s="120"/>
      <c r="AK366" s="120"/>
      <c r="AL366" s="128"/>
    </row>
    <row r="367" spans="1:38" s="62" customFormat="1" ht="24.95" customHeight="1" x14ac:dyDescent="0.2">
      <c r="A367" s="521"/>
      <c r="B367" s="116">
        <v>2</v>
      </c>
      <c r="C367" s="116">
        <v>2</v>
      </c>
      <c r="D367" s="116">
        <v>4</v>
      </c>
      <c r="E367" s="117">
        <f t="shared" si="83"/>
        <v>2.6666666666666665</v>
      </c>
      <c r="F367" s="164" t="s">
        <v>699</v>
      </c>
      <c r="G367" s="119" t="e">
        <f>VLOOKUP(H367,'Tehdit ve Açıklık'!#REF!,2,0)</f>
        <v>#REF!</v>
      </c>
      <c r="H367" s="120" t="s">
        <v>153</v>
      </c>
      <c r="I367" s="121" t="e">
        <f>VLOOKUP(H367,'Tehdit ve Açıklık'!#REF!,3,0)</f>
        <v>#REF!</v>
      </c>
      <c r="J367" s="118">
        <v>2</v>
      </c>
      <c r="K367" s="118">
        <v>2</v>
      </c>
      <c r="L367" s="118">
        <v>1</v>
      </c>
      <c r="M367" s="117">
        <f t="shared" si="84"/>
        <v>1.6666666666666667</v>
      </c>
      <c r="N367" s="118">
        <v>2</v>
      </c>
      <c r="O367" s="118">
        <v>2</v>
      </c>
      <c r="P367" s="118">
        <v>2</v>
      </c>
      <c r="Q367" s="119">
        <f t="shared" si="85"/>
        <v>2</v>
      </c>
      <c r="R367" s="167">
        <f t="shared" si="58"/>
        <v>8.8888888888888893</v>
      </c>
      <c r="S367" s="121" t="e">
        <f t="shared" si="86"/>
        <v>#NAME?</v>
      </c>
      <c r="T367" s="118" t="s">
        <v>216</v>
      </c>
      <c r="U367" s="122">
        <v>42109</v>
      </c>
      <c r="V367" s="122" t="s">
        <v>217</v>
      </c>
      <c r="W367" s="123" t="e">
        <f>VLOOKUP(H367,'Tehdit ve Açıklık'!#REF!,4,0)</f>
        <v>#REF!</v>
      </c>
      <c r="X367" s="127" t="s">
        <v>325</v>
      </c>
      <c r="Y367" s="125" t="s">
        <v>291</v>
      </c>
      <c r="Z367" s="132"/>
      <c r="AA367" s="132"/>
      <c r="AB367" s="132"/>
      <c r="AC367" s="132"/>
      <c r="AD367" s="132"/>
      <c r="AE367" s="132"/>
      <c r="AF367" s="132"/>
      <c r="AG367" s="132"/>
      <c r="AH367" s="127"/>
      <c r="AI367" s="120"/>
      <c r="AJ367" s="120"/>
      <c r="AK367" s="120"/>
      <c r="AL367" s="128"/>
    </row>
    <row r="368" spans="1:38" s="62" customFormat="1" ht="24.95" customHeight="1" x14ac:dyDescent="0.2">
      <c r="A368" s="521"/>
      <c r="B368" s="116">
        <v>2</v>
      </c>
      <c r="C368" s="116">
        <v>2</v>
      </c>
      <c r="D368" s="116">
        <v>4</v>
      </c>
      <c r="E368" s="117">
        <f t="shared" si="83"/>
        <v>2.6666666666666665</v>
      </c>
      <c r="F368" s="164" t="s">
        <v>700</v>
      </c>
      <c r="G368" s="119" t="e">
        <f>VLOOKUP(H368,'Tehdit ve Açıklık'!#REF!,2,0)</f>
        <v>#REF!</v>
      </c>
      <c r="H368" s="120" t="s">
        <v>157</v>
      </c>
      <c r="I368" s="121" t="e">
        <f>VLOOKUP(H368,'Tehdit ve Açıklık'!#REF!,3,0)</f>
        <v>#REF!</v>
      </c>
      <c r="J368" s="118">
        <v>2</v>
      </c>
      <c r="K368" s="118">
        <v>2</v>
      </c>
      <c r="L368" s="118">
        <v>1</v>
      </c>
      <c r="M368" s="117">
        <f t="shared" si="84"/>
        <v>1.6666666666666667</v>
      </c>
      <c r="N368" s="118">
        <v>2</v>
      </c>
      <c r="O368" s="118">
        <v>2</v>
      </c>
      <c r="P368" s="118">
        <v>2</v>
      </c>
      <c r="Q368" s="119">
        <f t="shared" si="85"/>
        <v>2</v>
      </c>
      <c r="R368" s="167">
        <f t="shared" si="58"/>
        <v>8.8888888888888893</v>
      </c>
      <c r="S368" s="121" t="e">
        <f t="shared" si="86"/>
        <v>#NAME?</v>
      </c>
      <c r="T368" s="118" t="s">
        <v>216</v>
      </c>
      <c r="U368" s="122">
        <v>42110</v>
      </c>
      <c r="V368" s="122" t="s">
        <v>217</v>
      </c>
      <c r="W368" s="123" t="e">
        <f>VLOOKUP(H368,'Tehdit ve Açıklık'!#REF!,4,0)</f>
        <v>#REF!</v>
      </c>
      <c r="X368" s="127" t="s">
        <v>419</v>
      </c>
      <c r="Y368" s="125" t="s">
        <v>291</v>
      </c>
      <c r="Z368" s="132"/>
      <c r="AA368" s="132"/>
      <c r="AB368" s="132"/>
      <c r="AC368" s="132"/>
      <c r="AD368" s="132"/>
      <c r="AE368" s="132"/>
      <c r="AF368" s="132"/>
      <c r="AG368" s="132"/>
      <c r="AH368" s="127"/>
      <c r="AI368" s="120"/>
      <c r="AJ368" s="120"/>
      <c r="AK368" s="120"/>
      <c r="AL368" s="128"/>
    </row>
    <row r="369" spans="1:38" s="62" customFormat="1" ht="24.95" customHeight="1" x14ac:dyDescent="0.2">
      <c r="A369" s="521"/>
      <c r="B369" s="116">
        <v>2</v>
      </c>
      <c r="C369" s="116">
        <v>2</v>
      </c>
      <c r="D369" s="116">
        <v>4</v>
      </c>
      <c r="E369" s="117">
        <f t="shared" si="83"/>
        <v>2.6666666666666665</v>
      </c>
      <c r="F369" s="164" t="s">
        <v>701</v>
      </c>
      <c r="G369" s="119" t="e">
        <f>VLOOKUP(H369,'Tehdit ve Açıklık'!#REF!,2,0)</f>
        <v>#REF!</v>
      </c>
      <c r="H369" s="120" t="s">
        <v>165</v>
      </c>
      <c r="I369" s="121" t="e">
        <f>VLOOKUP(H369,'Tehdit ve Açıklık'!#REF!,3,0)</f>
        <v>#REF!</v>
      </c>
      <c r="J369" s="118">
        <v>2</v>
      </c>
      <c r="K369" s="118">
        <v>2</v>
      </c>
      <c r="L369" s="118">
        <v>1</v>
      </c>
      <c r="M369" s="117">
        <f t="shared" si="84"/>
        <v>1.6666666666666667</v>
      </c>
      <c r="N369" s="118">
        <v>2</v>
      </c>
      <c r="O369" s="118">
        <v>2</v>
      </c>
      <c r="P369" s="118">
        <v>2</v>
      </c>
      <c r="Q369" s="119">
        <f t="shared" si="85"/>
        <v>2</v>
      </c>
      <c r="R369" s="167">
        <f t="shared" si="58"/>
        <v>8.8888888888888893</v>
      </c>
      <c r="S369" s="121" t="e">
        <f t="shared" si="86"/>
        <v>#NAME?</v>
      </c>
      <c r="T369" s="118" t="s">
        <v>216</v>
      </c>
      <c r="U369" s="122">
        <v>42111</v>
      </c>
      <c r="V369" s="122" t="s">
        <v>217</v>
      </c>
      <c r="W369" s="123" t="e">
        <f>VLOOKUP(H369,'Tehdit ve Açıklık'!#REF!,4,0)</f>
        <v>#REF!</v>
      </c>
      <c r="X369" s="127" t="s">
        <v>419</v>
      </c>
      <c r="Y369" s="125" t="s">
        <v>291</v>
      </c>
      <c r="Z369" s="132"/>
      <c r="AA369" s="132"/>
      <c r="AB369" s="132"/>
      <c r="AC369" s="132"/>
      <c r="AD369" s="132"/>
      <c r="AE369" s="132"/>
      <c r="AF369" s="132"/>
      <c r="AG369" s="132"/>
      <c r="AH369" s="127"/>
      <c r="AI369" s="120"/>
      <c r="AJ369" s="120"/>
      <c r="AK369" s="120"/>
      <c r="AL369" s="128"/>
    </row>
    <row r="370" spans="1:38" s="62" customFormat="1" ht="24.95" customHeight="1" x14ac:dyDescent="0.2">
      <c r="A370" s="521"/>
      <c r="B370" s="116">
        <v>2</v>
      </c>
      <c r="C370" s="116">
        <v>2</v>
      </c>
      <c r="D370" s="116">
        <v>4</v>
      </c>
      <c r="E370" s="117">
        <f t="shared" si="83"/>
        <v>2.6666666666666665</v>
      </c>
      <c r="F370" s="164" t="s">
        <v>702</v>
      </c>
      <c r="G370" s="119" t="e">
        <f>VLOOKUP(H370,'Tehdit ve Açıklık'!#REF!,2,0)</f>
        <v>#REF!</v>
      </c>
      <c r="H370" s="120" t="s">
        <v>166</v>
      </c>
      <c r="I370" s="121" t="e">
        <f>VLOOKUP(H370,'Tehdit ve Açıklık'!#REF!,3,0)</f>
        <v>#REF!</v>
      </c>
      <c r="J370" s="118">
        <v>2</v>
      </c>
      <c r="K370" s="118">
        <v>2</v>
      </c>
      <c r="L370" s="118">
        <v>1</v>
      </c>
      <c r="M370" s="117">
        <f t="shared" si="84"/>
        <v>1.6666666666666667</v>
      </c>
      <c r="N370" s="118">
        <v>2</v>
      </c>
      <c r="O370" s="118">
        <v>2</v>
      </c>
      <c r="P370" s="118">
        <v>2</v>
      </c>
      <c r="Q370" s="119">
        <f t="shared" si="85"/>
        <v>2</v>
      </c>
      <c r="R370" s="167">
        <f t="shared" si="58"/>
        <v>8.8888888888888893</v>
      </c>
      <c r="S370" s="121" t="e">
        <f t="shared" si="86"/>
        <v>#NAME?</v>
      </c>
      <c r="T370" s="118" t="s">
        <v>216</v>
      </c>
      <c r="U370" s="122">
        <v>42112</v>
      </c>
      <c r="V370" s="122" t="s">
        <v>217</v>
      </c>
      <c r="W370" s="123" t="e">
        <f>VLOOKUP(H370,'Tehdit ve Açıklık'!#REF!,4,0)</f>
        <v>#REF!</v>
      </c>
      <c r="X370" s="127" t="s">
        <v>419</v>
      </c>
      <c r="Y370" s="125" t="s">
        <v>291</v>
      </c>
      <c r="Z370" s="132"/>
      <c r="AA370" s="132"/>
      <c r="AB370" s="132"/>
      <c r="AC370" s="132"/>
      <c r="AD370" s="132"/>
      <c r="AE370" s="132"/>
      <c r="AF370" s="132"/>
      <c r="AG370" s="132"/>
      <c r="AH370" s="127"/>
      <c r="AI370" s="120"/>
      <c r="AJ370" s="120"/>
      <c r="AK370" s="120"/>
      <c r="AL370" s="128"/>
    </row>
    <row r="371" spans="1:38" s="62" customFormat="1" ht="24.95" customHeight="1" x14ac:dyDescent="0.2">
      <c r="A371" s="522"/>
      <c r="B371" s="116">
        <v>2</v>
      </c>
      <c r="C371" s="116">
        <v>2</v>
      </c>
      <c r="D371" s="116">
        <v>4</v>
      </c>
      <c r="E371" s="136">
        <f t="shared" si="83"/>
        <v>2.6666666666666665</v>
      </c>
      <c r="F371" s="164" t="s">
        <v>703</v>
      </c>
      <c r="G371" s="119" t="e">
        <f>VLOOKUP(H371,'Tehdit ve Açıklık'!#REF!,2,0)</f>
        <v>#REF!</v>
      </c>
      <c r="H371" s="137" t="s">
        <v>162</v>
      </c>
      <c r="I371" s="121" t="e">
        <f>VLOOKUP(H371,'Tehdit ve Açıklık'!#REF!,3,0)</f>
        <v>#REF!</v>
      </c>
      <c r="J371" s="118">
        <v>2</v>
      </c>
      <c r="K371" s="118">
        <v>2</v>
      </c>
      <c r="L371" s="118">
        <v>1</v>
      </c>
      <c r="M371" s="117">
        <f t="shared" si="84"/>
        <v>1.6666666666666667</v>
      </c>
      <c r="N371" s="118">
        <v>2</v>
      </c>
      <c r="O371" s="118">
        <v>2</v>
      </c>
      <c r="P371" s="118">
        <v>2</v>
      </c>
      <c r="Q371" s="119">
        <f t="shared" si="85"/>
        <v>2</v>
      </c>
      <c r="R371" s="167">
        <f t="shared" si="58"/>
        <v>8.8888888888888893</v>
      </c>
      <c r="S371" s="138" t="e">
        <f t="shared" si="86"/>
        <v>#NAME?</v>
      </c>
      <c r="T371" s="118" t="s">
        <v>216</v>
      </c>
      <c r="U371" s="122">
        <v>42113</v>
      </c>
      <c r="V371" s="122" t="s">
        <v>217</v>
      </c>
      <c r="W371" s="123" t="e">
        <f>VLOOKUP(H371,'Tehdit ve Açıklık'!#REF!,4,0)</f>
        <v>#REF!</v>
      </c>
      <c r="X371" s="139" t="s">
        <v>401</v>
      </c>
      <c r="Y371" s="125" t="s">
        <v>291</v>
      </c>
      <c r="Z371" s="140"/>
      <c r="AA371" s="140"/>
      <c r="AB371" s="140"/>
      <c r="AC371" s="140"/>
      <c r="AD371" s="140"/>
      <c r="AE371" s="140"/>
      <c r="AF371" s="140"/>
      <c r="AG371" s="140"/>
      <c r="AH371" s="127"/>
      <c r="AI371" s="120"/>
      <c r="AJ371" s="137"/>
      <c r="AK371" s="137"/>
      <c r="AL371" s="141"/>
    </row>
    <row r="372" spans="1:38" ht="26.25" x14ac:dyDescent="0.2">
      <c r="A372" s="529" t="s">
        <v>467</v>
      </c>
      <c r="B372" s="530"/>
      <c r="C372" s="530"/>
      <c r="D372" s="530"/>
      <c r="E372" s="530"/>
      <c r="F372" s="530"/>
      <c r="G372" s="530"/>
      <c r="H372" s="530"/>
      <c r="I372" s="530"/>
      <c r="J372" s="530"/>
      <c r="K372" s="530"/>
      <c r="L372" s="530"/>
      <c r="M372" s="530"/>
      <c r="N372" s="530"/>
      <c r="O372" s="530"/>
      <c r="P372" s="530"/>
      <c r="Q372" s="530"/>
      <c r="R372" s="530"/>
      <c r="S372" s="530"/>
      <c r="T372" s="530"/>
      <c r="U372" s="530"/>
      <c r="V372" s="530"/>
      <c r="W372" s="530"/>
      <c r="X372" s="530"/>
      <c r="Y372" s="530"/>
      <c r="Z372" s="530"/>
      <c r="AA372" s="530"/>
      <c r="AB372" s="530"/>
      <c r="AC372" s="530"/>
      <c r="AD372" s="530"/>
      <c r="AE372" s="530"/>
      <c r="AF372" s="530"/>
      <c r="AG372" s="530"/>
      <c r="AH372" s="530"/>
      <c r="AI372" s="530"/>
      <c r="AJ372" s="530"/>
      <c r="AK372" s="531"/>
      <c r="AL372" s="532"/>
    </row>
    <row r="373" spans="1:38" s="196" customFormat="1" ht="24.95" customHeight="1" x14ac:dyDescent="0.2">
      <c r="A373" s="509" t="s">
        <v>739</v>
      </c>
      <c r="B373" s="233">
        <v>1</v>
      </c>
      <c r="C373" s="233">
        <v>1</v>
      </c>
      <c r="D373" s="233">
        <v>3</v>
      </c>
      <c r="E373" s="234">
        <f t="shared" si="83"/>
        <v>1.6666666666666667</v>
      </c>
      <c r="F373" s="235" t="s">
        <v>608</v>
      </c>
      <c r="G373" s="236" t="e">
        <f>VLOOKUP(H373,'Tehdit ve Açıklık'!#REF!,2,0)</f>
        <v>#REF!</v>
      </c>
      <c r="H373" s="237" t="s">
        <v>128</v>
      </c>
      <c r="I373" s="237" t="s">
        <v>129</v>
      </c>
      <c r="J373" s="235">
        <v>3</v>
      </c>
      <c r="K373" s="235">
        <v>2</v>
      </c>
      <c r="L373" s="235">
        <v>2</v>
      </c>
      <c r="M373" s="235">
        <v>2.33</v>
      </c>
      <c r="N373" s="235">
        <v>3</v>
      </c>
      <c r="O373" s="235">
        <v>2</v>
      </c>
      <c r="P373" s="235">
        <v>3</v>
      </c>
      <c r="Q373" s="235">
        <v>2.7</v>
      </c>
      <c r="R373" s="235">
        <v>10.37</v>
      </c>
      <c r="S373" s="238" t="e">
        <f t="shared" si="86"/>
        <v>#NAME?</v>
      </c>
      <c r="T373" s="239" t="s">
        <v>216</v>
      </c>
      <c r="U373" s="240">
        <v>42112</v>
      </c>
      <c r="V373" s="240" t="s">
        <v>217</v>
      </c>
      <c r="W373" s="241" t="s">
        <v>130</v>
      </c>
      <c r="X373" s="242" t="s">
        <v>426</v>
      </c>
      <c r="Y373" s="243" t="s">
        <v>291</v>
      </c>
      <c r="Z373" s="244"/>
      <c r="AA373" s="244"/>
      <c r="AB373" s="244"/>
      <c r="AC373" s="244"/>
      <c r="AD373" s="244"/>
      <c r="AE373" s="244"/>
      <c r="AF373" s="244"/>
      <c r="AG373" s="244"/>
      <c r="AH373" s="245"/>
      <c r="AI373" s="244"/>
      <c r="AJ373" s="244"/>
      <c r="AK373" s="246"/>
      <c r="AL373" s="247"/>
    </row>
    <row r="374" spans="1:38" s="196" customFormat="1" ht="24.95" customHeight="1" x14ac:dyDescent="0.2">
      <c r="A374" s="509"/>
      <c r="B374" s="233">
        <v>1</v>
      </c>
      <c r="C374" s="233">
        <v>1</v>
      </c>
      <c r="D374" s="233">
        <v>3</v>
      </c>
      <c r="E374" s="234">
        <f t="shared" si="83"/>
        <v>1.6666666666666667</v>
      </c>
      <c r="F374" s="235" t="s">
        <v>609</v>
      </c>
      <c r="G374" s="236" t="e">
        <f>VLOOKUP(H374,'Tehdit ve Açıklık'!#REF!,2,0)</f>
        <v>#REF!</v>
      </c>
      <c r="H374" s="237" t="s">
        <v>131</v>
      </c>
      <c r="I374" s="237" t="s">
        <v>132</v>
      </c>
      <c r="J374" s="235">
        <v>3</v>
      </c>
      <c r="K374" s="235">
        <v>2</v>
      </c>
      <c r="L374" s="235">
        <v>2</v>
      </c>
      <c r="M374" s="235">
        <v>2.33</v>
      </c>
      <c r="N374" s="235">
        <v>3</v>
      </c>
      <c r="O374" s="235">
        <v>2</v>
      </c>
      <c r="P374" s="235">
        <v>3</v>
      </c>
      <c r="Q374" s="235">
        <v>2.7</v>
      </c>
      <c r="R374" s="235">
        <v>10.37</v>
      </c>
      <c r="S374" s="238" t="e">
        <f t="shared" si="86"/>
        <v>#NAME?</v>
      </c>
      <c r="T374" s="239" t="s">
        <v>216</v>
      </c>
      <c r="U374" s="240">
        <v>42113</v>
      </c>
      <c r="V374" s="240" t="s">
        <v>217</v>
      </c>
      <c r="W374" s="241" t="s">
        <v>133</v>
      </c>
      <c r="X374" s="242" t="s">
        <v>426</v>
      </c>
      <c r="Y374" s="243" t="s">
        <v>291</v>
      </c>
      <c r="Z374" s="244"/>
      <c r="AA374" s="244"/>
      <c r="AB374" s="244"/>
      <c r="AC374" s="244"/>
      <c r="AD374" s="244"/>
      <c r="AE374" s="244"/>
      <c r="AF374" s="244"/>
      <c r="AG374" s="244"/>
      <c r="AH374" s="245"/>
      <c r="AI374" s="244"/>
      <c r="AJ374" s="244"/>
      <c r="AK374" s="248"/>
      <c r="AL374" s="195"/>
    </row>
    <row r="375" spans="1:38" s="196" customFormat="1" ht="24.95" customHeight="1" x14ac:dyDescent="0.2">
      <c r="A375" s="509"/>
      <c r="B375" s="233">
        <v>1</v>
      </c>
      <c r="C375" s="233">
        <v>1</v>
      </c>
      <c r="D375" s="233">
        <v>3</v>
      </c>
      <c r="E375" s="234">
        <f t="shared" si="83"/>
        <v>1.6666666666666667</v>
      </c>
      <c r="F375" s="235" t="s">
        <v>612</v>
      </c>
      <c r="G375" s="236" t="e">
        <f>VLOOKUP(H375,'Tehdit ve Açıklık'!#REF!,2,0)</f>
        <v>#REF!</v>
      </c>
      <c r="H375" s="237" t="s">
        <v>110</v>
      </c>
      <c r="I375" s="237" t="s">
        <v>111</v>
      </c>
      <c r="J375" s="235">
        <v>3</v>
      </c>
      <c r="K375" s="235">
        <v>2</v>
      </c>
      <c r="L375" s="235">
        <v>2</v>
      </c>
      <c r="M375" s="235">
        <v>2.33</v>
      </c>
      <c r="N375" s="235">
        <v>3</v>
      </c>
      <c r="O375" s="235">
        <v>2</v>
      </c>
      <c r="P375" s="235">
        <v>3</v>
      </c>
      <c r="Q375" s="235">
        <v>2.7</v>
      </c>
      <c r="R375" s="235">
        <v>10.37</v>
      </c>
      <c r="S375" s="238" t="e">
        <f t="shared" si="86"/>
        <v>#NAME?</v>
      </c>
      <c r="T375" s="239" t="s">
        <v>216</v>
      </c>
      <c r="U375" s="240">
        <v>42114</v>
      </c>
      <c r="V375" s="240" t="s">
        <v>217</v>
      </c>
      <c r="W375" s="241" t="s">
        <v>112</v>
      </c>
      <c r="X375" s="242" t="s">
        <v>428</v>
      </c>
      <c r="Y375" s="243" t="s">
        <v>291</v>
      </c>
      <c r="Z375" s="244"/>
      <c r="AA375" s="244"/>
      <c r="AB375" s="244"/>
      <c r="AC375" s="244"/>
      <c r="AD375" s="244"/>
      <c r="AE375" s="244"/>
      <c r="AF375" s="244"/>
      <c r="AG375" s="244"/>
      <c r="AH375" s="245"/>
      <c r="AI375" s="244"/>
      <c r="AJ375" s="244"/>
      <c r="AK375" s="248"/>
      <c r="AL375" s="195"/>
    </row>
    <row r="376" spans="1:38" s="196" customFormat="1" ht="24.95" customHeight="1" x14ac:dyDescent="0.2">
      <c r="A376" s="509"/>
      <c r="B376" s="233">
        <v>1</v>
      </c>
      <c r="C376" s="233">
        <v>1</v>
      </c>
      <c r="D376" s="233">
        <v>3</v>
      </c>
      <c r="E376" s="234">
        <f t="shared" si="83"/>
        <v>1.6666666666666667</v>
      </c>
      <c r="F376" s="235" t="s">
        <v>613</v>
      </c>
      <c r="G376" s="236" t="e">
        <f>VLOOKUP(H376,'Tehdit ve Açıklık'!#REF!,2,0)</f>
        <v>#REF!</v>
      </c>
      <c r="H376" s="237" t="s">
        <v>107</v>
      </c>
      <c r="I376" s="237" t="s">
        <v>108</v>
      </c>
      <c r="J376" s="235">
        <v>3</v>
      </c>
      <c r="K376" s="235">
        <v>2</v>
      </c>
      <c r="L376" s="235">
        <v>2</v>
      </c>
      <c r="M376" s="235">
        <v>2.33</v>
      </c>
      <c r="N376" s="235">
        <v>3</v>
      </c>
      <c r="O376" s="235">
        <v>2</v>
      </c>
      <c r="P376" s="235">
        <v>3</v>
      </c>
      <c r="Q376" s="235">
        <v>2.7</v>
      </c>
      <c r="R376" s="235">
        <v>10.37</v>
      </c>
      <c r="S376" s="238" t="e">
        <f t="shared" si="86"/>
        <v>#NAME?</v>
      </c>
      <c r="T376" s="239" t="s">
        <v>216</v>
      </c>
      <c r="U376" s="240">
        <v>42115</v>
      </c>
      <c r="V376" s="240" t="s">
        <v>217</v>
      </c>
      <c r="W376" s="241" t="s">
        <v>109</v>
      </c>
      <c r="X376" s="242" t="s">
        <v>429</v>
      </c>
      <c r="Y376" s="243" t="s">
        <v>291</v>
      </c>
      <c r="Z376" s="244"/>
      <c r="AA376" s="244"/>
      <c r="AB376" s="244"/>
      <c r="AC376" s="244"/>
      <c r="AD376" s="244"/>
      <c r="AE376" s="244"/>
      <c r="AF376" s="244"/>
      <c r="AG376" s="244"/>
      <c r="AH376" s="245"/>
      <c r="AI376" s="244"/>
      <c r="AJ376" s="244"/>
      <c r="AK376" s="248"/>
      <c r="AL376" s="195"/>
    </row>
    <row r="377" spans="1:38" s="62" customFormat="1" ht="24.95" customHeight="1" x14ac:dyDescent="0.2">
      <c r="A377" s="533" t="s">
        <v>740</v>
      </c>
      <c r="B377" s="226">
        <v>1</v>
      </c>
      <c r="C377" s="226">
        <v>3</v>
      </c>
      <c r="D377" s="226">
        <v>3</v>
      </c>
      <c r="E377" s="227">
        <f t="shared" si="83"/>
        <v>2.3333333333333335</v>
      </c>
      <c r="F377" s="228" t="s">
        <v>616</v>
      </c>
      <c r="G377" s="229" t="e">
        <f>VLOOKUP(H377,'Tehdit ve Açıklık'!#REF!,2,0)</f>
        <v>#REF!</v>
      </c>
      <c r="H377" s="230" t="s">
        <v>128</v>
      </c>
      <c r="I377" s="230" t="s">
        <v>129</v>
      </c>
      <c r="J377" s="228">
        <v>3</v>
      </c>
      <c r="K377" s="228">
        <v>2</v>
      </c>
      <c r="L377" s="228">
        <v>2</v>
      </c>
      <c r="M377" s="228">
        <v>2.33</v>
      </c>
      <c r="N377" s="228">
        <v>3</v>
      </c>
      <c r="O377" s="228">
        <v>2</v>
      </c>
      <c r="P377" s="228">
        <v>3</v>
      </c>
      <c r="Q377" s="228">
        <v>2.7</v>
      </c>
      <c r="R377" s="228">
        <v>14.52</v>
      </c>
      <c r="S377" s="217" t="e">
        <f t="shared" si="86"/>
        <v>#NAME?</v>
      </c>
      <c r="T377" s="218" t="s">
        <v>216</v>
      </c>
      <c r="U377" s="219">
        <v>42116</v>
      </c>
      <c r="V377" s="219" t="s">
        <v>217</v>
      </c>
      <c r="W377" s="231" t="s">
        <v>130</v>
      </c>
      <c r="X377" s="232" t="s">
        <v>426</v>
      </c>
      <c r="Y377" s="220" t="s">
        <v>291</v>
      </c>
      <c r="Z377" s="221"/>
      <c r="AA377" s="221"/>
      <c r="AB377" s="221"/>
      <c r="AC377" s="221"/>
      <c r="AD377" s="221"/>
      <c r="AE377" s="221"/>
      <c r="AF377" s="221"/>
      <c r="AG377" s="221"/>
      <c r="AH377" s="222"/>
      <c r="AI377" s="221"/>
      <c r="AJ377" s="221"/>
      <c r="AK377" s="215"/>
      <c r="AL377" s="63"/>
    </row>
    <row r="378" spans="1:38" s="62" customFormat="1" ht="24.95" customHeight="1" x14ac:dyDescent="0.2">
      <c r="A378" s="533"/>
      <c r="B378" s="226">
        <v>1</v>
      </c>
      <c r="C378" s="226">
        <v>3</v>
      </c>
      <c r="D378" s="226">
        <v>3</v>
      </c>
      <c r="E378" s="227">
        <f t="shared" si="83"/>
        <v>2.3333333333333335</v>
      </c>
      <c r="F378" s="228" t="s">
        <v>617</v>
      </c>
      <c r="G378" s="229" t="e">
        <f>VLOOKUP(H378,'Tehdit ve Açıklık'!#REF!,2,0)</f>
        <v>#REF!</v>
      </c>
      <c r="H378" s="230" t="s">
        <v>131</v>
      </c>
      <c r="I378" s="230" t="s">
        <v>132</v>
      </c>
      <c r="J378" s="228">
        <v>3</v>
      </c>
      <c r="K378" s="228">
        <v>2</v>
      </c>
      <c r="L378" s="228">
        <v>2</v>
      </c>
      <c r="M378" s="228">
        <v>2.33</v>
      </c>
      <c r="N378" s="228">
        <v>3</v>
      </c>
      <c r="O378" s="228">
        <v>2</v>
      </c>
      <c r="P378" s="228">
        <v>3</v>
      </c>
      <c r="Q378" s="228">
        <v>2.7</v>
      </c>
      <c r="R378" s="228">
        <v>14.52</v>
      </c>
      <c r="S378" s="217" t="e">
        <f t="shared" si="86"/>
        <v>#NAME?</v>
      </c>
      <c r="T378" s="218" t="s">
        <v>216</v>
      </c>
      <c r="U378" s="219">
        <v>42117</v>
      </c>
      <c r="V378" s="219" t="s">
        <v>217</v>
      </c>
      <c r="W378" s="231" t="s">
        <v>133</v>
      </c>
      <c r="X378" s="232" t="s">
        <v>426</v>
      </c>
      <c r="Y378" s="220" t="s">
        <v>291</v>
      </c>
      <c r="Z378" s="221"/>
      <c r="AA378" s="221"/>
      <c r="AB378" s="221"/>
      <c r="AC378" s="221"/>
      <c r="AD378" s="221"/>
      <c r="AE378" s="221"/>
      <c r="AF378" s="221"/>
      <c r="AG378" s="221"/>
      <c r="AH378" s="222"/>
      <c r="AI378" s="221"/>
      <c r="AJ378" s="221"/>
      <c r="AK378" s="215"/>
      <c r="AL378" s="63"/>
    </row>
    <row r="379" spans="1:38" s="62" customFormat="1" ht="24.95" customHeight="1" x14ac:dyDescent="0.2">
      <c r="A379" s="533"/>
      <c r="B379" s="226">
        <v>1</v>
      </c>
      <c r="C379" s="226">
        <v>3</v>
      </c>
      <c r="D379" s="226">
        <v>3</v>
      </c>
      <c r="E379" s="227">
        <f t="shared" si="83"/>
        <v>2.3333333333333335</v>
      </c>
      <c r="F379" s="228" t="s">
        <v>620</v>
      </c>
      <c r="G379" s="229" t="e">
        <f>VLOOKUP(H379,'Tehdit ve Açıklık'!#REF!,2,0)</f>
        <v>#REF!</v>
      </c>
      <c r="H379" s="230" t="s">
        <v>110</v>
      </c>
      <c r="I379" s="230" t="s">
        <v>111</v>
      </c>
      <c r="J379" s="228">
        <v>3</v>
      </c>
      <c r="K379" s="228">
        <v>2</v>
      </c>
      <c r="L379" s="228">
        <v>2</v>
      </c>
      <c r="M379" s="228">
        <v>2.33</v>
      </c>
      <c r="N379" s="228">
        <v>3</v>
      </c>
      <c r="O379" s="228">
        <v>2</v>
      </c>
      <c r="P379" s="228">
        <v>3</v>
      </c>
      <c r="Q379" s="228">
        <v>2.7</v>
      </c>
      <c r="R379" s="228">
        <v>14.52</v>
      </c>
      <c r="S379" s="217" t="e">
        <f t="shared" si="86"/>
        <v>#NAME?</v>
      </c>
      <c r="T379" s="218" t="s">
        <v>216</v>
      </c>
      <c r="U379" s="219">
        <v>42118</v>
      </c>
      <c r="V379" s="219" t="s">
        <v>217</v>
      </c>
      <c r="W379" s="231" t="s">
        <v>112</v>
      </c>
      <c r="X379" s="232" t="s">
        <v>428</v>
      </c>
      <c r="Y379" s="220" t="s">
        <v>291</v>
      </c>
      <c r="Z379" s="221"/>
      <c r="AA379" s="221"/>
      <c r="AB379" s="221"/>
      <c r="AC379" s="221"/>
      <c r="AD379" s="221"/>
      <c r="AE379" s="221"/>
      <c r="AF379" s="221"/>
      <c r="AG379" s="221"/>
      <c r="AH379" s="222"/>
      <c r="AI379" s="221"/>
      <c r="AJ379" s="221"/>
      <c r="AK379" s="215"/>
      <c r="AL379" s="63"/>
    </row>
    <row r="380" spans="1:38" s="62" customFormat="1" ht="24.95" customHeight="1" x14ac:dyDescent="0.2">
      <c r="A380" s="533"/>
      <c r="B380" s="226">
        <v>1</v>
      </c>
      <c r="C380" s="226">
        <v>3</v>
      </c>
      <c r="D380" s="226">
        <v>3</v>
      </c>
      <c r="E380" s="227">
        <f t="shared" si="83"/>
        <v>2.3333333333333335</v>
      </c>
      <c r="F380" s="228" t="s">
        <v>621</v>
      </c>
      <c r="G380" s="229" t="e">
        <f>VLOOKUP(H380,'Tehdit ve Açıklık'!#REF!,2,0)</f>
        <v>#REF!</v>
      </c>
      <c r="H380" s="230" t="s">
        <v>107</v>
      </c>
      <c r="I380" s="230" t="s">
        <v>108</v>
      </c>
      <c r="J380" s="228">
        <v>3</v>
      </c>
      <c r="K380" s="228">
        <v>2</v>
      </c>
      <c r="L380" s="228">
        <v>2</v>
      </c>
      <c r="M380" s="228">
        <v>2.33</v>
      </c>
      <c r="N380" s="228">
        <v>3</v>
      </c>
      <c r="O380" s="228">
        <v>2</v>
      </c>
      <c r="P380" s="228">
        <v>3</v>
      </c>
      <c r="Q380" s="228">
        <v>2.7</v>
      </c>
      <c r="R380" s="228">
        <v>14.52</v>
      </c>
      <c r="S380" s="217" t="e">
        <f t="shared" si="86"/>
        <v>#NAME?</v>
      </c>
      <c r="T380" s="218" t="s">
        <v>216</v>
      </c>
      <c r="U380" s="219">
        <v>42119</v>
      </c>
      <c r="V380" s="219" t="s">
        <v>217</v>
      </c>
      <c r="W380" s="231" t="s">
        <v>109</v>
      </c>
      <c r="X380" s="232" t="s">
        <v>429</v>
      </c>
      <c r="Y380" s="220" t="s">
        <v>291</v>
      </c>
      <c r="Z380" s="223"/>
      <c r="AA380" s="223"/>
      <c r="AB380" s="223"/>
      <c r="AC380" s="223"/>
      <c r="AD380" s="223"/>
      <c r="AE380" s="223"/>
      <c r="AF380" s="223"/>
      <c r="AG380" s="223"/>
      <c r="AH380" s="224"/>
      <c r="AI380" s="225"/>
      <c r="AJ380" s="223"/>
      <c r="AK380" s="216"/>
      <c r="AL380" s="71"/>
    </row>
    <row r="381" spans="1:38" s="62" customFormat="1" ht="24.95" customHeight="1" x14ac:dyDescent="0.2">
      <c r="A381" s="533"/>
      <c r="B381" s="226">
        <v>1</v>
      </c>
      <c r="C381" s="226">
        <v>3</v>
      </c>
      <c r="D381" s="226">
        <v>3</v>
      </c>
      <c r="E381" s="227">
        <f t="shared" si="83"/>
        <v>2.3333333333333335</v>
      </c>
      <c r="F381" s="228" t="s">
        <v>622</v>
      </c>
      <c r="G381" s="229" t="e">
        <f>VLOOKUP(H381,'Tehdit ve Açıklık'!#REF!,2,0)</f>
        <v>#REF!</v>
      </c>
      <c r="H381" s="230" t="s">
        <v>104</v>
      </c>
      <c r="I381" s="230" t="s">
        <v>105</v>
      </c>
      <c r="J381" s="228">
        <v>3</v>
      </c>
      <c r="K381" s="228">
        <v>2</v>
      </c>
      <c r="L381" s="228">
        <v>2</v>
      </c>
      <c r="M381" s="228">
        <v>2.33</v>
      </c>
      <c r="N381" s="228">
        <v>3</v>
      </c>
      <c r="O381" s="228">
        <v>2</v>
      </c>
      <c r="P381" s="228">
        <v>3</v>
      </c>
      <c r="Q381" s="228">
        <v>2.7</v>
      </c>
      <c r="R381" s="228">
        <v>14.52</v>
      </c>
      <c r="S381" s="217" t="e">
        <f t="shared" ref="S381:S388" si="87">IF(R381&lt;riskd1,risk1,IF(R381&lt;riskd2,risk2,IF(R381&lt;riskd3,risk3,IF(R381&lt;riskd4,""))))</f>
        <v>#NAME?</v>
      </c>
      <c r="T381" s="218" t="s">
        <v>216</v>
      </c>
      <c r="U381" s="219">
        <v>42112</v>
      </c>
      <c r="V381" s="219" t="s">
        <v>217</v>
      </c>
      <c r="W381" s="231" t="s">
        <v>106</v>
      </c>
      <c r="X381" s="232" t="s">
        <v>429</v>
      </c>
      <c r="Y381" s="220" t="s">
        <v>291</v>
      </c>
      <c r="Z381" s="221"/>
      <c r="AA381" s="221"/>
      <c r="AB381" s="221"/>
      <c r="AC381" s="221"/>
      <c r="AD381" s="221"/>
      <c r="AE381" s="221"/>
      <c r="AF381" s="221"/>
      <c r="AG381" s="221"/>
      <c r="AH381" s="222"/>
      <c r="AI381" s="221"/>
      <c r="AJ381" s="221"/>
      <c r="AK381" s="214"/>
      <c r="AL381" s="158"/>
    </row>
    <row r="382" spans="1:38" s="62" customFormat="1" ht="24.95" customHeight="1" x14ac:dyDescent="0.2">
      <c r="A382" s="533"/>
      <c r="B382" s="226">
        <v>1</v>
      </c>
      <c r="C382" s="226">
        <v>3</v>
      </c>
      <c r="D382" s="226">
        <v>3</v>
      </c>
      <c r="E382" s="227">
        <f t="shared" si="83"/>
        <v>2.3333333333333335</v>
      </c>
      <c r="F382" s="228" t="s">
        <v>623</v>
      </c>
      <c r="G382" s="229" t="e">
        <f>VLOOKUP(H382,'Tehdit ve Açıklık'!#REF!,2,0)</f>
        <v>#REF!</v>
      </c>
      <c r="H382" s="230" t="s">
        <v>146</v>
      </c>
      <c r="I382" s="230" t="s">
        <v>147</v>
      </c>
      <c r="J382" s="228">
        <v>3</v>
      </c>
      <c r="K382" s="228">
        <v>2</v>
      </c>
      <c r="L382" s="228">
        <v>2</v>
      </c>
      <c r="M382" s="228">
        <v>2.33</v>
      </c>
      <c r="N382" s="228">
        <v>3</v>
      </c>
      <c r="O382" s="228">
        <v>2</v>
      </c>
      <c r="P382" s="228">
        <v>3</v>
      </c>
      <c r="Q382" s="228">
        <v>2.7</v>
      </c>
      <c r="R382" s="228">
        <v>14.52</v>
      </c>
      <c r="S382" s="217" t="e">
        <f t="shared" si="87"/>
        <v>#NAME?</v>
      </c>
      <c r="T382" s="218" t="s">
        <v>216</v>
      </c>
      <c r="U382" s="219">
        <v>42113</v>
      </c>
      <c r="V382" s="219" t="s">
        <v>217</v>
      </c>
      <c r="W382" s="231" t="s">
        <v>148</v>
      </c>
      <c r="X382" s="232" t="s">
        <v>429</v>
      </c>
      <c r="Y382" s="220" t="s">
        <v>291</v>
      </c>
      <c r="Z382" s="221"/>
      <c r="AA382" s="221"/>
      <c r="AB382" s="221"/>
      <c r="AC382" s="221"/>
      <c r="AD382" s="221"/>
      <c r="AE382" s="221"/>
      <c r="AF382" s="221"/>
      <c r="AG382" s="221"/>
      <c r="AH382" s="222"/>
      <c r="AI382" s="221"/>
      <c r="AJ382" s="221"/>
      <c r="AK382" s="215"/>
      <c r="AL382" s="63"/>
    </row>
    <row r="383" spans="1:38" s="196" customFormat="1" ht="24.95" customHeight="1" x14ac:dyDescent="0.2">
      <c r="A383" s="509" t="s">
        <v>741</v>
      </c>
      <c r="B383" s="233">
        <v>1</v>
      </c>
      <c r="C383" s="233">
        <v>5</v>
      </c>
      <c r="D383" s="233">
        <v>2</v>
      </c>
      <c r="E383" s="234">
        <f t="shared" si="83"/>
        <v>2.6666666666666665</v>
      </c>
      <c r="F383" s="235" t="s">
        <v>624</v>
      </c>
      <c r="G383" s="236" t="e">
        <f>VLOOKUP(H383,'Tehdit ve Açıklık'!#REF!,2,0)</f>
        <v>#REF!</v>
      </c>
      <c r="H383" s="237" t="s">
        <v>128</v>
      </c>
      <c r="I383" s="237" t="s">
        <v>129</v>
      </c>
      <c r="J383" s="235">
        <v>3</v>
      </c>
      <c r="K383" s="235">
        <v>2</v>
      </c>
      <c r="L383" s="235">
        <v>2</v>
      </c>
      <c r="M383" s="235">
        <v>2.33</v>
      </c>
      <c r="N383" s="235">
        <v>3</v>
      </c>
      <c r="O383" s="235">
        <v>2</v>
      </c>
      <c r="P383" s="235">
        <v>3</v>
      </c>
      <c r="Q383" s="235">
        <v>2.7</v>
      </c>
      <c r="R383" s="235">
        <v>16.59</v>
      </c>
      <c r="S383" s="238" t="e">
        <f t="shared" si="87"/>
        <v>#NAME?</v>
      </c>
      <c r="T383" s="239" t="s">
        <v>216</v>
      </c>
      <c r="U383" s="240">
        <v>42114</v>
      </c>
      <c r="V383" s="240" t="s">
        <v>217</v>
      </c>
      <c r="W383" s="241" t="s">
        <v>130</v>
      </c>
      <c r="X383" s="242" t="s">
        <v>734</v>
      </c>
      <c r="Y383" s="243" t="s">
        <v>291</v>
      </c>
      <c r="Z383" s="244"/>
      <c r="AA383" s="244"/>
      <c r="AB383" s="244"/>
      <c r="AC383" s="244"/>
      <c r="AD383" s="244"/>
      <c r="AE383" s="244"/>
      <c r="AF383" s="244"/>
      <c r="AG383" s="244"/>
      <c r="AH383" s="245"/>
      <c r="AI383" s="244"/>
      <c r="AJ383" s="244"/>
      <c r="AK383" s="248"/>
      <c r="AL383" s="195"/>
    </row>
    <row r="384" spans="1:38" s="196" customFormat="1" ht="24.95" customHeight="1" x14ac:dyDescent="0.2">
      <c r="A384" s="509"/>
      <c r="B384" s="233">
        <v>1</v>
      </c>
      <c r="C384" s="233">
        <v>5</v>
      </c>
      <c r="D384" s="233">
        <v>2</v>
      </c>
      <c r="E384" s="234">
        <f t="shared" si="83"/>
        <v>2.6666666666666665</v>
      </c>
      <c r="F384" s="235" t="s">
        <v>625</v>
      </c>
      <c r="G384" s="236" t="e">
        <f>VLOOKUP(H384,'Tehdit ve Açıklık'!#REF!,2,0)</f>
        <v>#REF!</v>
      </c>
      <c r="H384" s="237" t="s">
        <v>131</v>
      </c>
      <c r="I384" s="237" t="s">
        <v>132</v>
      </c>
      <c r="J384" s="235">
        <v>3</v>
      </c>
      <c r="K384" s="235">
        <v>2</v>
      </c>
      <c r="L384" s="235">
        <v>2</v>
      </c>
      <c r="M384" s="235">
        <v>2.33</v>
      </c>
      <c r="N384" s="235">
        <v>3</v>
      </c>
      <c r="O384" s="235">
        <v>2</v>
      </c>
      <c r="P384" s="235">
        <v>3</v>
      </c>
      <c r="Q384" s="235">
        <v>2.7</v>
      </c>
      <c r="R384" s="235">
        <v>16.59</v>
      </c>
      <c r="S384" s="238" t="e">
        <f t="shared" si="87"/>
        <v>#NAME?</v>
      </c>
      <c r="T384" s="239" t="s">
        <v>216</v>
      </c>
      <c r="U384" s="240">
        <v>42115</v>
      </c>
      <c r="V384" s="240" t="s">
        <v>217</v>
      </c>
      <c r="W384" s="241" t="s">
        <v>133</v>
      </c>
      <c r="X384" s="242" t="s">
        <v>734</v>
      </c>
      <c r="Y384" s="243" t="s">
        <v>291</v>
      </c>
      <c r="Z384" s="244"/>
      <c r="AA384" s="244"/>
      <c r="AB384" s="244"/>
      <c r="AC384" s="244"/>
      <c r="AD384" s="244"/>
      <c r="AE384" s="244"/>
      <c r="AF384" s="244"/>
      <c r="AG384" s="244"/>
      <c r="AH384" s="245"/>
      <c r="AI384" s="244"/>
      <c r="AJ384" s="244"/>
      <c r="AK384" s="248"/>
      <c r="AL384" s="195"/>
    </row>
    <row r="385" spans="1:38" s="196" customFormat="1" ht="24.95" customHeight="1" x14ac:dyDescent="0.2">
      <c r="A385" s="509"/>
      <c r="B385" s="233">
        <v>1</v>
      </c>
      <c r="C385" s="233">
        <v>5</v>
      </c>
      <c r="D385" s="233">
        <v>2</v>
      </c>
      <c r="E385" s="234">
        <f t="shared" si="83"/>
        <v>2.6666666666666665</v>
      </c>
      <c r="F385" s="235" t="s">
        <v>626</v>
      </c>
      <c r="G385" s="236" t="e">
        <f>VLOOKUP(H385,'Tehdit ve Açıklık'!#REF!,2,0)</f>
        <v>#REF!</v>
      </c>
      <c r="H385" s="237" t="s">
        <v>120</v>
      </c>
      <c r="I385" s="237" t="s">
        <v>121</v>
      </c>
      <c r="J385" s="235">
        <v>3</v>
      </c>
      <c r="K385" s="235">
        <v>2</v>
      </c>
      <c r="L385" s="235">
        <v>2</v>
      </c>
      <c r="M385" s="235">
        <v>2.33</v>
      </c>
      <c r="N385" s="235">
        <v>3</v>
      </c>
      <c r="O385" s="235">
        <v>2</v>
      </c>
      <c r="P385" s="235">
        <v>3</v>
      </c>
      <c r="Q385" s="235">
        <v>2.7</v>
      </c>
      <c r="R385" s="235">
        <v>16.59</v>
      </c>
      <c r="S385" s="238" t="e">
        <f t="shared" si="87"/>
        <v>#NAME?</v>
      </c>
      <c r="T385" s="239" t="s">
        <v>216</v>
      </c>
      <c r="U385" s="240">
        <v>42116</v>
      </c>
      <c r="V385" s="240" t="s">
        <v>217</v>
      </c>
      <c r="W385" s="241" t="s">
        <v>122</v>
      </c>
      <c r="X385" s="242" t="s">
        <v>734</v>
      </c>
      <c r="Y385" s="243" t="s">
        <v>291</v>
      </c>
      <c r="Z385" s="244"/>
      <c r="AA385" s="244"/>
      <c r="AB385" s="244"/>
      <c r="AC385" s="244"/>
      <c r="AD385" s="244"/>
      <c r="AE385" s="244"/>
      <c r="AF385" s="244"/>
      <c r="AG385" s="244"/>
      <c r="AH385" s="245"/>
      <c r="AI385" s="244"/>
      <c r="AJ385" s="244"/>
      <c r="AK385" s="248"/>
      <c r="AL385" s="195"/>
    </row>
    <row r="386" spans="1:38" s="196" customFormat="1" ht="24.95" customHeight="1" x14ac:dyDescent="0.2">
      <c r="A386" s="509"/>
      <c r="B386" s="233">
        <v>1</v>
      </c>
      <c r="C386" s="233">
        <v>5</v>
      </c>
      <c r="D386" s="233">
        <v>2</v>
      </c>
      <c r="E386" s="234">
        <f t="shared" si="83"/>
        <v>2.6666666666666665</v>
      </c>
      <c r="F386" s="235" t="s">
        <v>657</v>
      </c>
      <c r="G386" s="236" t="e">
        <f>VLOOKUP(H386,'Tehdit ve Açıklık'!#REF!,2,0)</f>
        <v>#REF!</v>
      </c>
      <c r="H386" s="237" t="s">
        <v>136</v>
      </c>
      <c r="I386" s="237" t="s">
        <v>137</v>
      </c>
      <c r="J386" s="235">
        <v>3</v>
      </c>
      <c r="K386" s="235">
        <v>2</v>
      </c>
      <c r="L386" s="235">
        <v>2</v>
      </c>
      <c r="M386" s="235">
        <v>2.33</v>
      </c>
      <c r="N386" s="235">
        <v>3</v>
      </c>
      <c r="O386" s="235">
        <v>2</v>
      </c>
      <c r="P386" s="235">
        <v>3</v>
      </c>
      <c r="Q386" s="235">
        <v>2.7</v>
      </c>
      <c r="R386" s="235">
        <v>16.59</v>
      </c>
      <c r="S386" s="238" t="e">
        <f t="shared" si="87"/>
        <v>#NAME?</v>
      </c>
      <c r="T386" s="239" t="s">
        <v>216</v>
      </c>
      <c r="U386" s="240">
        <v>42117</v>
      </c>
      <c r="V386" s="240" t="s">
        <v>217</v>
      </c>
      <c r="W386" s="241" t="s">
        <v>109</v>
      </c>
      <c r="X386" s="242" t="s">
        <v>734</v>
      </c>
      <c r="Y386" s="243" t="s">
        <v>291</v>
      </c>
      <c r="Z386" s="244"/>
      <c r="AA386" s="244"/>
      <c r="AB386" s="244"/>
      <c r="AC386" s="244"/>
      <c r="AD386" s="244"/>
      <c r="AE386" s="244"/>
      <c r="AF386" s="244"/>
      <c r="AG386" s="244"/>
      <c r="AH386" s="245"/>
      <c r="AI386" s="244"/>
      <c r="AJ386" s="244"/>
      <c r="AK386" s="248"/>
      <c r="AL386" s="195"/>
    </row>
    <row r="387" spans="1:38" s="196" customFormat="1" ht="24.95" customHeight="1" x14ac:dyDescent="0.2">
      <c r="A387" s="509"/>
      <c r="B387" s="233">
        <v>1</v>
      </c>
      <c r="C387" s="233">
        <v>5</v>
      </c>
      <c r="D387" s="233">
        <v>2</v>
      </c>
      <c r="E387" s="234">
        <f t="shared" si="83"/>
        <v>2.6666666666666665</v>
      </c>
      <c r="F387" s="235" t="s">
        <v>658</v>
      </c>
      <c r="G387" s="236" t="e">
        <f>VLOOKUP(H387,'Tehdit ve Açıklık'!#REF!,2,0)</f>
        <v>#REF!</v>
      </c>
      <c r="H387" s="237" t="s">
        <v>110</v>
      </c>
      <c r="I387" s="237" t="s">
        <v>111</v>
      </c>
      <c r="J387" s="235">
        <v>3</v>
      </c>
      <c r="K387" s="235">
        <v>2</v>
      </c>
      <c r="L387" s="235">
        <v>2</v>
      </c>
      <c r="M387" s="235">
        <v>2.33</v>
      </c>
      <c r="N387" s="235">
        <v>3</v>
      </c>
      <c r="O387" s="235">
        <v>2</v>
      </c>
      <c r="P387" s="235">
        <v>3</v>
      </c>
      <c r="Q387" s="235">
        <v>2.7</v>
      </c>
      <c r="R387" s="235">
        <v>16.59</v>
      </c>
      <c r="S387" s="238" t="e">
        <f t="shared" si="87"/>
        <v>#NAME?</v>
      </c>
      <c r="T387" s="239" t="s">
        <v>216</v>
      </c>
      <c r="U387" s="240">
        <v>42118</v>
      </c>
      <c r="V387" s="240" t="s">
        <v>217</v>
      </c>
      <c r="W387" s="241" t="s">
        <v>112</v>
      </c>
      <c r="X387" s="242" t="s">
        <v>734</v>
      </c>
      <c r="Y387" s="243" t="s">
        <v>291</v>
      </c>
      <c r="Z387" s="244"/>
      <c r="AA387" s="244"/>
      <c r="AB387" s="244"/>
      <c r="AC387" s="244"/>
      <c r="AD387" s="244"/>
      <c r="AE387" s="244"/>
      <c r="AF387" s="244"/>
      <c r="AG387" s="244"/>
      <c r="AH387" s="245"/>
      <c r="AI387" s="244"/>
      <c r="AJ387" s="244"/>
      <c r="AK387" s="248"/>
      <c r="AL387" s="195"/>
    </row>
    <row r="388" spans="1:38" s="196" customFormat="1" ht="24.95" customHeight="1" x14ac:dyDescent="0.2">
      <c r="A388" s="509"/>
      <c r="B388" s="233">
        <v>1</v>
      </c>
      <c r="C388" s="233">
        <v>5</v>
      </c>
      <c r="D388" s="233">
        <v>2</v>
      </c>
      <c r="E388" s="234">
        <f t="shared" si="83"/>
        <v>2.6666666666666665</v>
      </c>
      <c r="F388" s="235" t="s">
        <v>627</v>
      </c>
      <c r="G388" s="236" t="e">
        <f>VLOOKUP(H388,'Tehdit ve Açıklık'!#REF!,2,0)</f>
        <v>#REF!</v>
      </c>
      <c r="H388" s="237" t="s">
        <v>107</v>
      </c>
      <c r="I388" s="237" t="s">
        <v>108</v>
      </c>
      <c r="J388" s="235">
        <v>3</v>
      </c>
      <c r="K388" s="235">
        <v>2</v>
      </c>
      <c r="L388" s="235">
        <v>2</v>
      </c>
      <c r="M388" s="235">
        <v>2.33</v>
      </c>
      <c r="N388" s="235">
        <v>3</v>
      </c>
      <c r="O388" s="235">
        <v>2</v>
      </c>
      <c r="P388" s="235">
        <v>3</v>
      </c>
      <c r="Q388" s="235">
        <v>2.7</v>
      </c>
      <c r="R388" s="235">
        <v>16.59</v>
      </c>
      <c r="S388" s="238" t="e">
        <f t="shared" si="87"/>
        <v>#NAME?</v>
      </c>
      <c r="T388" s="239" t="s">
        <v>216</v>
      </c>
      <c r="U388" s="240">
        <v>42119</v>
      </c>
      <c r="V388" s="240" t="s">
        <v>217</v>
      </c>
      <c r="W388" s="241" t="s">
        <v>109</v>
      </c>
      <c r="X388" s="242" t="s">
        <v>734</v>
      </c>
      <c r="Y388" s="243" t="s">
        <v>291</v>
      </c>
      <c r="Z388" s="249"/>
      <c r="AA388" s="249"/>
      <c r="AB388" s="249"/>
      <c r="AC388" s="249"/>
      <c r="AD388" s="249"/>
      <c r="AE388" s="249"/>
      <c r="AF388" s="249"/>
      <c r="AG388" s="249"/>
      <c r="AH388" s="250"/>
      <c r="AI388" s="251"/>
      <c r="AJ388" s="249"/>
      <c r="AK388" s="252"/>
      <c r="AL388" s="202"/>
    </row>
    <row r="389" spans="1:38" s="62" customFormat="1" ht="24.95" customHeight="1" x14ac:dyDescent="0.2">
      <c r="A389" s="533" t="s">
        <v>742</v>
      </c>
      <c r="B389" s="226">
        <v>2</v>
      </c>
      <c r="C389" s="226">
        <v>2</v>
      </c>
      <c r="D389" s="226">
        <v>2</v>
      </c>
      <c r="E389" s="227">
        <f t="shared" si="83"/>
        <v>2</v>
      </c>
      <c r="F389" s="228" t="s">
        <v>632</v>
      </c>
      <c r="G389" s="229" t="e">
        <f>VLOOKUP(H389,'Tehdit ve Açıklık'!#REF!,2,0)</f>
        <v>#REF!</v>
      </c>
      <c r="H389" s="230" t="s">
        <v>120</v>
      </c>
      <c r="I389" s="230" t="s">
        <v>121</v>
      </c>
      <c r="J389" s="228">
        <v>3</v>
      </c>
      <c r="K389" s="228">
        <v>2</v>
      </c>
      <c r="L389" s="228">
        <v>2</v>
      </c>
      <c r="M389" s="228">
        <v>2.33</v>
      </c>
      <c r="N389" s="228">
        <v>3</v>
      </c>
      <c r="O389" s="228">
        <v>2</v>
      </c>
      <c r="P389" s="228">
        <v>3</v>
      </c>
      <c r="Q389" s="228">
        <v>2.7</v>
      </c>
      <c r="R389" s="228">
        <v>12.44</v>
      </c>
      <c r="S389" s="217" t="e">
        <f t="shared" ref="S389:S396" si="88">IF(R389&lt;riskd1,risk1,IF(R389&lt;riskd2,risk2,IF(R389&lt;riskd3,risk3,IF(R389&lt;riskd4,""))))</f>
        <v>#NAME?</v>
      </c>
      <c r="T389" s="218" t="s">
        <v>216</v>
      </c>
      <c r="U389" s="219">
        <v>42112</v>
      </c>
      <c r="V389" s="219" t="s">
        <v>217</v>
      </c>
      <c r="W389" s="231" t="s">
        <v>122</v>
      </c>
      <c r="X389" s="232" t="s">
        <v>429</v>
      </c>
      <c r="Y389" s="220" t="s">
        <v>291</v>
      </c>
      <c r="Z389" s="221"/>
      <c r="AA389" s="221"/>
      <c r="AB389" s="221"/>
      <c r="AC389" s="221"/>
      <c r="AD389" s="221"/>
      <c r="AE389" s="221"/>
      <c r="AF389" s="221"/>
      <c r="AG389" s="221"/>
      <c r="AH389" s="222"/>
      <c r="AI389" s="221"/>
      <c r="AJ389" s="221"/>
      <c r="AK389" s="214"/>
      <c r="AL389" s="158"/>
    </row>
    <row r="390" spans="1:38" s="62" customFormat="1" ht="24.95" customHeight="1" x14ac:dyDescent="0.2">
      <c r="A390" s="533"/>
      <c r="B390" s="226">
        <v>2</v>
      </c>
      <c r="C390" s="226">
        <v>2</v>
      </c>
      <c r="D390" s="226">
        <v>2</v>
      </c>
      <c r="E390" s="227">
        <f t="shared" si="83"/>
        <v>2</v>
      </c>
      <c r="F390" s="228" t="s">
        <v>634</v>
      </c>
      <c r="G390" s="229" t="e">
        <f>VLOOKUP(H390,'Tehdit ve Açıklık'!#REF!,2,0)</f>
        <v>#REF!</v>
      </c>
      <c r="H390" s="230" t="s">
        <v>110</v>
      </c>
      <c r="I390" s="230" t="s">
        <v>111</v>
      </c>
      <c r="J390" s="228">
        <v>3</v>
      </c>
      <c r="K390" s="228">
        <v>2</v>
      </c>
      <c r="L390" s="228">
        <v>2</v>
      </c>
      <c r="M390" s="228">
        <v>2.33</v>
      </c>
      <c r="N390" s="228">
        <v>3</v>
      </c>
      <c r="O390" s="228">
        <v>2</v>
      </c>
      <c r="P390" s="228">
        <v>3</v>
      </c>
      <c r="Q390" s="228">
        <v>2.7</v>
      </c>
      <c r="R390" s="228">
        <v>12.44</v>
      </c>
      <c r="S390" s="217" t="e">
        <f t="shared" si="88"/>
        <v>#NAME?</v>
      </c>
      <c r="T390" s="218" t="s">
        <v>216</v>
      </c>
      <c r="U390" s="219">
        <v>42113</v>
      </c>
      <c r="V390" s="219" t="s">
        <v>217</v>
      </c>
      <c r="W390" s="231" t="s">
        <v>112</v>
      </c>
      <c r="X390" s="232" t="s">
        <v>428</v>
      </c>
      <c r="Y390" s="220" t="s">
        <v>291</v>
      </c>
      <c r="Z390" s="221"/>
      <c r="AA390" s="221"/>
      <c r="AB390" s="221"/>
      <c r="AC390" s="221"/>
      <c r="AD390" s="221"/>
      <c r="AE390" s="221"/>
      <c r="AF390" s="221"/>
      <c r="AG390" s="221"/>
      <c r="AH390" s="222"/>
      <c r="AI390" s="221"/>
      <c r="AJ390" s="221"/>
      <c r="AK390" s="215"/>
      <c r="AL390" s="63"/>
    </row>
    <row r="391" spans="1:38" s="196" customFormat="1" ht="24.95" customHeight="1" x14ac:dyDescent="0.2">
      <c r="A391" s="509" t="s">
        <v>743</v>
      </c>
      <c r="B391" s="233">
        <v>5</v>
      </c>
      <c r="C391" s="233">
        <v>5</v>
      </c>
      <c r="D391" s="233">
        <v>5</v>
      </c>
      <c r="E391" s="234">
        <f t="shared" si="83"/>
        <v>5</v>
      </c>
      <c r="F391" s="235" t="s">
        <v>661</v>
      </c>
      <c r="G391" s="236" t="e">
        <f>VLOOKUP(H391,'Tehdit ve Açıklık'!#REF!,2,0)</f>
        <v>#REF!</v>
      </c>
      <c r="H391" s="237" t="s">
        <v>128</v>
      </c>
      <c r="I391" s="237" t="s">
        <v>129</v>
      </c>
      <c r="J391" s="235">
        <v>2</v>
      </c>
      <c r="K391" s="235">
        <v>2</v>
      </c>
      <c r="L391" s="235">
        <v>2</v>
      </c>
      <c r="M391" s="235">
        <v>2</v>
      </c>
      <c r="N391" s="235">
        <v>3</v>
      </c>
      <c r="O391" s="235">
        <v>2</v>
      </c>
      <c r="P391" s="235">
        <v>3</v>
      </c>
      <c r="Q391" s="235">
        <v>2.7</v>
      </c>
      <c r="R391" s="235">
        <v>26.67</v>
      </c>
      <c r="S391" s="238" t="e">
        <f t="shared" si="88"/>
        <v>#NAME?</v>
      </c>
      <c r="T391" s="239" t="s">
        <v>216</v>
      </c>
      <c r="U391" s="240">
        <v>42114</v>
      </c>
      <c r="V391" s="240" t="s">
        <v>217</v>
      </c>
      <c r="W391" s="241" t="s">
        <v>130</v>
      </c>
      <c r="X391" s="242" t="s">
        <v>426</v>
      </c>
      <c r="Y391" s="243" t="s">
        <v>291</v>
      </c>
      <c r="Z391" s="244"/>
      <c r="AA391" s="244"/>
      <c r="AB391" s="244"/>
      <c r="AC391" s="244"/>
      <c r="AD391" s="244"/>
      <c r="AE391" s="244"/>
      <c r="AF391" s="244"/>
      <c r="AG391" s="244"/>
      <c r="AH391" s="245"/>
      <c r="AI391" s="244"/>
      <c r="AJ391" s="244"/>
      <c r="AK391" s="248"/>
      <c r="AL391" s="195"/>
    </row>
    <row r="392" spans="1:38" s="196" customFormat="1" ht="24.95" customHeight="1" x14ac:dyDescent="0.2">
      <c r="A392" s="509"/>
      <c r="B392" s="233">
        <v>5</v>
      </c>
      <c r="C392" s="233">
        <v>5</v>
      </c>
      <c r="D392" s="233">
        <v>5</v>
      </c>
      <c r="E392" s="234">
        <f t="shared" si="83"/>
        <v>5</v>
      </c>
      <c r="F392" s="235" t="s">
        <v>662</v>
      </c>
      <c r="G392" s="236" t="e">
        <f>VLOOKUP(H392,'Tehdit ve Açıklık'!#REF!,2,0)</f>
        <v>#REF!</v>
      </c>
      <c r="H392" s="237" t="s">
        <v>131</v>
      </c>
      <c r="I392" s="237" t="s">
        <v>132</v>
      </c>
      <c r="J392" s="235">
        <v>2</v>
      </c>
      <c r="K392" s="235">
        <v>2</v>
      </c>
      <c r="L392" s="235">
        <v>2</v>
      </c>
      <c r="M392" s="235">
        <v>2</v>
      </c>
      <c r="N392" s="235">
        <v>3</v>
      </c>
      <c r="O392" s="235">
        <v>2</v>
      </c>
      <c r="P392" s="235">
        <v>3</v>
      </c>
      <c r="Q392" s="235">
        <v>2.7</v>
      </c>
      <c r="R392" s="235">
        <v>26.67</v>
      </c>
      <c r="S392" s="238" t="e">
        <f t="shared" si="88"/>
        <v>#NAME?</v>
      </c>
      <c r="T392" s="239" t="s">
        <v>216</v>
      </c>
      <c r="U392" s="240">
        <v>42115</v>
      </c>
      <c r="V392" s="240" t="s">
        <v>217</v>
      </c>
      <c r="W392" s="241" t="s">
        <v>133</v>
      </c>
      <c r="X392" s="242" t="s">
        <v>426</v>
      </c>
      <c r="Y392" s="243" t="s">
        <v>291</v>
      </c>
      <c r="Z392" s="244"/>
      <c r="AA392" s="244"/>
      <c r="AB392" s="244"/>
      <c r="AC392" s="244"/>
      <c r="AD392" s="244"/>
      <c r="AE392" s="244"/>
      <c r="AF392" s="244"/>
      <c r="AG392" s="244"/>
      <c r="AH392" s="245"/>
      <c r="AI392" s="244"/>
      <c r="AJ392" s="244"/>
      <c r="AK392" s="248"/>
      <c r="AL392" s="195"/>
    </row>
    <row r="393" spans="1:38" s="196" customFormat="1" ht="24.95" customHeight="1" x14ac:dyDescent="0.2">
      <c r="A393" s="509"/>
      <c r="B393" s="233">
        <v>5</v>
      </c>
      <c r="C393" s="233">
        <v>5</v>
      </c>
      <c r="D393" s="233">
        <v>5</v>
      </c>
      <c r="E393" s="234">
        <f t="shared" si="83"/>
        <v>5</v>
      </c>
      <c r="F393" s="235" t="s">
        <v>663</v>
      </c>
      <c r="G393" s="236" t="e">
        <f>VLOOKUP(H393,'Tehdit ve Açıklık'!#REF!,2,0)</f>
        <v>#REF!</v>
      </c>
      <c r="H393" s="237" t="s">
        <v>120</v>
      </c>
      <c r="I393" s="237" t="s">
        <v>121</v>
      </c>
      <c r="J393" s="235">
        <v>2</v>
      </c>
      <c r="K393" s="235">
        <v>2</v>
      </c>
      <c r="L393" s="235">
        <v>2</v>
      </c>
      <c r="M393" s="235">
        <v>2</v>
      </c>
      <c r="N393" s="235">
        <v>3</v>
      </c>
      <c r="O393" s="235">
        <v>2</v>
      </c>
      <c r="P393" s="235">
        <v>3</v>
      </c>
      <c r="Q393" s="235">
        <v>2.7</v>
      </c>
      <c r="R393" s="235">
        <v>26.67</v>
      </c>
      <c r="S393" s="238" t="e">
        <f t="shared" si="88"/>
        <v>#NAME?</v>
      </c>
      <c r="T393" s="239" t="s">
        <v>216</v>
      </c>
      <c r="U393" s="240">
        <v>42116</v>
      </c>
      <c r="V393" s="240" t="s">
        <v>217</v>
      </c>
      <c r="W393" s="241" t="s">
        <v>122</v>
      </c>
      <c r="X393" s="242" t="s">
        <v>427</v>
      </c>
      <c r="Y393" s="243" t="s">
        <v>291</v>
      </c>
      <c r="Z393" s="244"/>
      <c r="AA393" s="244"/>
      <c r="AB393" s="244"/>
      <c r="AC393" s="244"/>
      <c r="AD393" s="244"/>
      <c r="AE393" s="244"/>
      <c r="AF393" s="244"/>
      <c r="AG393" s="244"/>
      <c r="AH393" s="245"/>
      <c r="AI393" s="244"/>
      <c r="AJ393" s="244"/>
      <c r="AK393" s="248"/>
      <c r="AL393" s="195"/>
    </row>
    <row r="394" spans="1:38" s="196" customFormat="1" ht="24.95" customHeight="1" x14ac:dyDescent="0.2">
      <c r="A394" s="509"/>
      <c r="B394" s="233">
        <v>5</v>
      </c>
      <c r="C394" s="233">
        <v>5</v>
      </c>
      <c r="D394" s="233">
        <v>5</v>
      </c>
      <c r="E394" s="234">
        <f t="shared" si="83"/>
        <v>5</v>
      </c>
      <c r="F394" s="235" t="s">
        <v>664</v>
      </c>
      <c r="G394" s="236" t="e">
        <f>VLOOKUP(H394,'Tehdit ve Açıklık'!#REF!,2,0)</f>
        <v>#REF!</v>
      </c>
      <c r="H394" s="237" t="s">
        <v>136</v>
      </c>
      <c r="I394" s="237" t="s">
        <v>137</v>
      </c>
      <c r="J394" s="235">
        <v>2</v>
      </c>
      <c r="K394" s="235">
        <v>2</v>
      </c>
      <c r="L394" s="235">
        <v>2</v>
      </c>
      <c r="M394" s="235">
        <v>2</v>
      </c>
      <c r="N394" s="235">
        <v>3</v>
      </c>
      <c r="O394" s="235">
        <v>2</v>
      </c>
      <c r="P394" s="235">
        <v>3</v>
      </c>
      <c r="Q394" s="235">
        <v>2.7</v>
      </c>
      <c r="R394" s="235">
        <v>26.67</v>
      </c>
      <c r="S394" s="238" t="e">
        <f t="shared" si="88"/>
        <v>#NAME?</v>
      </c>
      <c r="T394" s="239" t="s">
        <v>216</v>
      </c>
      <c r="U394" s="240">
        <v>42117</v>
      </c>
      <c r="V394" s="240" t="s">
        <v>217</v>
      </c>
      <c r="W394" s="241" t="s">
        <v>109</v>
      </c>
      <c r="X394" s="242" t="s">
        <v>426</v>
      </c>
      <c r="Y394" s="243" t="s">
        <v>291</v>
      </c>
      <c r="Z394" s="244"/>
      <c r="AA394" s="244"/>
      <c r="AB394" s="244"/>
      <c r="AC394" s="244"/>
      <c r="AD394" s="244"/>
      <c r="AE394" s="244"/>
      <c r="AF394" s="244"/>
      <c r="AG394" s="244"/>
      <c r="AH394" s="245"/>
      <c r="AI394" s="244"/>
      <c r="AJ394" s="244"/>
      <c r="AK394" s="248"/>
      <c r="AL394" s="195"/>
    </row>
    <row r="395" spans="1:38" s="196" customFormat="1" ht="24.95" customHeight="1" x14ac:dyDescent="0.2">
      <c r="A395" s="509"/>
      <c r="B395" s="233">
        <v>5</v>
      </c>
      <c r="C395" s="233">
        <v>5</v>
      </c>
      <c r="D395" s="233">
        <v>5</v>
      </c>
      <c r="E395" s="234">
        <f t="shared" si="83"/>
        <v>5</v>
      </c>
      <c r="F395" s="235" t="s">
        <v>665</v>
      </c>
      <c r="G395" s="236" t="e">
        <f>VLOOKUP(H395,'Tehdit ve Açıklık'!#REF!,2,0)</f>
        <v>#REF!</v>
      </c>
      <c r="H395" s="237" t="s">
        <v>110</v>
      </c>
      <c r="I395" s="237" t="s">
        <v>111</v>
      </c>
      <c r="J395" s="235">
        <v>2</v>
      </c>
      <c r="K395" s="235">
        <v>2</v>
      </c>
      <c r="L395" s="235">
        <v>2</v>
      </c>
      <c r="M395" s="235">
        <v>2</v>
      </c>
      <c r="N395" s="235">
        <v>3</v>
      </c>
      <c r="O395" s="235">
        <v>2</v>
      </c>
      <c r="P395" s="235">
        <v>3</v>
      </c>
      <c r="Q395" s="235">
        <v>2.7</v>
      </c>
      <c r="R395" s="235">
        <v>26.67</v>
      </c>
      <c r="S395" s="238" t="e">
        <f t="shared" si="88"/>
        <v>#NAME?</v>
      </c>
      <c r="T395" s="239" t="s">
        <v>216</v>
      </c>
      <c r="U395" s="240">
        <v>42118</v>
      </c>
      <c r="V395" s="240" t="s">
        <v>217</v>
      </c>
      <c r="W395" s="241" t="s">
        <v>112</v>
      </c>
      <c r="X395" s="242" t="s">
        <v>428</v>
      </c>
      <c r="Y395" s="243" t="s">
        <v>291</v>
      </c>
      <c r="Z395" s="244"/>
      <c r="AA395" s="244"/>
      <c r="AB395" s="244"/>
      <c r="AC395" s="244"/>
      <c r="AD395" s="244"/>
      <c r="AE395" s="244"/>
      <c r="AF395" s="244"/>
      <c r="AG395" s="244"/>
      <c r="AH395" s="245"/>
      <c r="AI395" s="244"/>
      <c r="AJ395" s="244"/>
      <c r="AK395" s="248"/>
      <c r="AL395" s="195"/>
    </row>
    <row r="396" spans="1:38" s="196" customFormat="1" ht="24.95" customHeight="1" x14ac:dyDescent="0.2">
      <c r="A396" s="509"/>
      <c r="B396" s="233">
        <v>5</v>
      </c>
      <c r="C396" s="233">
        <v>5</v>
      </c>
      <c r="D396" s="233">
        <v>5</v>
      </c>
      <c r="E396" s="234">
        <f t="shared" si="83"/>
        <v>5</v>
      </c>
      <c r="F396" s="235" t="s">
        <v>666</v>
      </c>
      <c r="G396" s="236" t="e">
        <f>VLOOKUP(H396,'Tehdit ve Açıklık'!#REF!,2,0)</f>
        <v>#REF!</v>
      </c>
      <c r="H396" s="237" t="s">
        <v>107</v>
      </c>
      <c r="I396" s="237" t="s">
        <v>108</v>
      </c>
      <c r="J396" s="235">
        <v>2</v>
      </c>
      <c r="K396" s="235">
        <v>2</v>
      </c>
      <c r="L396" s="235">
        <v>2</v>
      </c>
      <c r="M396" s="235">
        <v>2</v>
      </c>
      <c r="N396" s="235">
        <v>3</v>
      </c>
      <c r="O396" s="235">
        <v>2</v>
      </c>
      <c r="P396" s="235">
        <v>3</v>
      </c>
      <c r="Q396" s="235">
        <v>2.7</v>
      </c>
      <c r="R396" s="235">
        <v>26.67</v>
      </c>
      <c r="S396" s="238" t="e">
        <f t="shared" si="88"/>
        <v>#NAME?</v>
      </c>
      <c r="T396" s="239" t="s">
        <v>216</v>
      </c>
      <c r="U396" s="240">
        <v>42119</v>
      </c>
      <c r="V396" s="240" t="s">
        <v>217</v>
      </c>
      <c r="W396" s="241" t="s">
        <v>109</v>
      </c>
      <c r="X396" s="242" t="s">
        <v>429</v>
      </c>
      <c r="Y396" s="243" t="s">
        <v>291</v>
      </c>
      <c r="Z396" s="249"/>
      <c r="AA396" s="249"/>
      <c r="AB396" s="249"/>
      <c r="AC396" s="249"/>
      <c r="AD396" s="249"/>
      <c r="AE396" s="249"/>
      <c r="AF396" s="249"/>
      <c r="AG396" s="249"/>
      <c r="AH396" s="250"/>
      <c r="AI396" s="251"/>
      <c r="AJ396" s="249"/>
      <c r="AK396" s="252"/>
      <c r="AL396" s="202"/>
    </row>
    <row r="397" spans="1:38" s="196" customFormat="1" ht="24.95" customHeight="1" x14ac:dyDescent="0.2">
      <c r="A397" s="509"/>
      <c r="B397" s="233">
        <v>5</v>
      </c>
      <c r="C397" s="233">
        <v>5</v>
      </c>
      <c r="D397" s="233">
        <v>5</v>
      </c>
      <c r="E397" s="234">
        <f t="shared" si="83"/>
        <v>5</v>
      </c>
      <c r="F397" s="235" t="s">
        <v>667</v>
      </c>
      <c r="G397" s="236" t="e">
        <f>VLOOKUP(H397,'Tehdit ve Açıklık'!#REF!,2,0)</f>
        <v>#REF!</v>
      </c>
      <c r="H397" s="237" t="s">
        <v>104</v>
      </c>
      <c r="I397" s="237" t="s">
        <v>105</v>
      </c>
      <c r="J397" s="235">
        <v>2</v>
      </c>
      <c r="K397" s="235">
        <v>2</v>
      </c>
      <c r="L397" s="235">
        <v>2</v>
      </c>
      <c r="M397" s="235">
        <v>2</v>
      </c>
      <c r="N397" s="235">
        <v>3</v>
      </c>
      <c r="O397" s="235">
        <v>2</v>
      </c>
      <c r="P397" s="235">
        <v>3</v>
      </c>
      <c r="Q397" s="235">
        <v>2.7</v>
      </c>
      <c r="R397" s="235">
        <v>26.67</v>
      </c>
      <c r="S397" s="238" t="e">
        <f t="shared" ref="S397:S404" si="89">IF(R397&lt;riskd1,risk1,IF(R397&lt;riskd2,risk2,IF(R397&lt;riskd3,risk3,IF(R397&lt;riskd4,""))))</f>
        <v>#NAME?</v>
      </c>
      <c r="T397" s="239" t="s">
        <v>216</v>
      </c>
      <c r="U397" s="240">
        <v>42112</v>
      </c>
      <c r="V397" s="240" t="s">
        <v>217</v>
      </c>
      <c r="W397" s="241" t="s">
        <v>106</v>
      </c>
      <c r="X397" s="242" t="s">
        <v>429</v>
      </c>
      <c r="Y397" s="243" t="s">
        <v>291</v>
      </c>
      <c r="Z397" s="244"/>
      <c r="AA397" s="244"/>
      <c r="AB397" s="244"/>
      <c r="AC397" s="244"/>
      <c r="AD397" s="244"/>
      <c r="AE397" s="244"/>
      <c r="AF397" s="244"/>
      <c r="AG397" s="244"/>
      <c r="AH397" s="245"/>
      <c r="AI397" s="244"/>
      <c r="AJ397" s="244"/>
      <c r="AK397" s="246"/>
      <c r="AL397" s="247"/>
    </row>
    <row r="398" spans="1:38" s="196" customFormat="1" ht="24.95" customHeight="1" x14ac:dyDescent="0.2">
      <c r="A398" s="509"/>
      <c r="B398" s="233">
        <v>5</v>
      </c>
      <c r="C398" s="233">
        <v>5</v>
      </c>
      <c r="D398" s="233">
        <v>5</v>
      </c>
      <c r="E398" s="234">
        <f t="shared" si="83"/>
        <v>5</v>
      </c>
      <c r="F398" s="235" t="s">
        <v>668</v>
      </c>
      <c r="G398" s="236" t="e">
        <f>VLOOKUP(H398,'Tehdit ve Açıklık'!#REF!,2,0)</f>
        <v>#REF!</v>
      </c>
      <c r="H398" s="237" t="s">
        <v>146</v>
      </c>
      <c r="I398" s="237" t="s">
        <v>147</v>
      </c>
      <c r="J398" s="235">
        <v>2</v>
      </c>
      <c r="K398" s="235">
        <v>2</v>
      </c>
      <c r="L398" s="235">
        <v>2</v>
      </c>
      <c r="M398" s="235">
        <v>2</v>
      </c>
      <c r="N398" s="235">
        <v>3</v>
      </c>
      <c r="O398" s="235">
        <v>2</v>
      </c>
      <c r="P398" s="235">
        <v>3</v>
      </c>
      <c r="Q398" s="235">
        <v>2.7</v>
      </c>
      <c r="R398" s="235">
        <v>26.67</v>
      </c>
      <c r="S398" s="238" t="e">
        <f t="shared" si="89"/>
        <v>#NAME?</v>
      </c>
      <c r="T398" s="239" t="s">
        <v>216</v>
      </c>
      <c r="U398" s="240">
        <v>42113</v>
      </c>
      <c r="V398" s="240" t="s">
        <v>217</v>
      </c>
      <c r="W398" s="241" t="s">
        <v>148</v>
      </c>
      <c r="X398" s="242" t="s">
        <v>429</v>
      </c>
      <c r="Y398" s="243" t="s">
        <v>291</v>
      </c>
      <c r="Z398" s="244"/>
      <c r="AA398" s="244"/>
      <c r="AB398" s="244"/>
      <c r="AC398" s="244"/>
      <c r="AD398" s="244"/>
      <c r="AE398" s="244"/>
      <c r="AF398" s="244"/>
      <c r="AG398" s="244"/>
      <c r="AH398" s="245"/>
      <c r="AI398" s="244"/>
      <c r="AJ398" s="244"/>
      <c r="AK398" s="248"/>
      <c r="AL398" s="195"/>
    </row>
    <row r="399" spans="1:38" s="62" customFormat="1" ht="24.95" customHeight="1" x14ac:dyDescent="0.2">
      <c r="A399" s="533" t="s">
        <v>744</v>
      </c>
      <c r="B399" s="226">
        <v>3</v>
      </c>
      <c r="C399" s="226">
        <v>3</v>
      </c>
      <c r="D399" s="226">
        <v>3</v>
      </c>
      <c r="E399" s="227">
        <f t="shared" si="83"/>
        <v>3</v>
      </c>
      <c r="F399" s="228" t="s">
        <v>669</v>
      </c>
      <c r="G399" s="229" t="e">
        <f>VLOOKUP(H399,'Tehdit ve Açıklık'!#REF!,2,0)</f>
        <v>#REF!</v>
      </c>
      <c r="H399" s="230" t="s">
        <v>128</v>
      </c>
      <c r="I399" s="230" t="s">
        <v>129</v>
      </c>
      <c r="J399" s="228">
        <v>3</v>
      </c>
      <c r="K399" s="228">
        <v>2</v>
      </c>
      <c r="L399" s="228">
        <v>2</v>
      </c>
      <c r="M399" s="228">
        <v>2.33</v>
      </c>
      <c r="N399" s="228">
        <v>3</v>
      </c>
      <c r="O399" s="228">
        <v>2</v>
      </c>
      <c r="P399" s="228">
        <v>3</v>
      </c>
      <c r="Q399" s="228">
        <v>2.7</v>
      </c>
      <c r="R399" s="228">
        <v>18.670000000000002</v>
      </c>
      <c r="S399" s="217" t="e">
        <f t="shared" si="89"/>
        <v>#NAME?</v>
      </c>
      <c r="T399" s="218" t="s">
        <v>216</v>
      </c>
      <c r="U399" s="219">
        <v>42114</v>
      </c>
      <c r="V399" s="219" t="s">
        <v>217</v>
      </c>
      <c r="W399" s="231" t="s">
        <v>130</v>
      </c>
      <c r="X399" s="232" t="s">
        <v>735</v>
      </c>
      <c r="Y399" s="220" t="s">
        <v>291</v>
      </c>
      <c r="Z399" s="221"/>
      <c r="AA399" s="221"/>
      <c r="AB399" s="221"/>
      <c r="AC399" s="221"/>
      <c r="AD399" s="221"/>
      <c r="AE399" s="221"/>
      <c r="AF399" s="221"/>
      <c r="AG399" s="221"/>
      <c r="AH399" s="222"/>
      <c r="AI399" s="221"/>
      <c r="AJ399" s="221"/>
      <c r="AK399" s="215"/>
      <c r="AL399" s="63"/>
    </row>
    <row r="400" spans="1:38" s="62" customFormat="1" ht="24.95" customHeight="1" x14ac:dyDescent="0.2">
      <c r="A400" s="533"/>
      <c r="B400" s="226">
        <v>3</v>
      </c>
      <c r="C400" s="226">
        <v>3</v>
      </c>
      <c r="D400" s="226">
        <v>3</v>
      </c>
      <c r="E400" s="227">
        <f t="shared" si="83"/>
        <v>3</v>
      </c>
      <c r="F400" s="228" t="s">
        <v>670</v>
      </c>
      <c r="G400" s="229" t="e">
        <f>VLOOKUP(H400,'Tehdit ve Açıklık'!#REF!,2,0)</f>
        <v>#REF!</v>
      </c>
      <c r="H400" s="230" t="s">
        <v>131</v>
      </c>
      <c r="I400" s="230" t="s">
        <v>132</v>
      </c>
      <c r="J400" s="228">
        <v>3</v>
      </c>
      <c r="K400" s="228">
        <v>2</v>
      </c>
      <c r="L400" s="228">
        <v>2</v>
      </c>
      <c r="M400" s="228">
        <v>2.33</v>
      </c>
      <c r="N400" s="228">
        <v>3</v>
      </c>
      <c r="O400" s="228">
        <v>2</v>
      </c>
      <c r="P400" s="228">
        <v>3</v>
      </c>
      <c r="Q400" s="228">
        <v>2.7</v>
      </c>
      <c r="R400" s="228">
        <v>18.670000000000002</v>
      </c>
      <c r="S400" s="217" t="e">
        <f t="shared" si="89"/>
        <v>#NAME?</v>
      </c>
      <c r="T400" s="218" t="s">
        <v>216</v>
      </c>
      <c r="U400" s="219">
        <v>42115</v>
      </c>
      <c r="V400" s="219" t="s">
        <v>217</v>
      </c>
      <c r="W400" s="231" t="s">
        <v>133</v>
      </c>
      <c r="X400" s="232" t="s">
        <v>735</v>
      </c>
      <c r="Y400" s="220" t="s">
        <v>291</v>
      </c>
      <c r="Z400" s="221"/>
      <c r="AA400" s="221"/>
      <c r="AB400" s="221"/>
      <c r="AC400" s="221"/>
      <c r="AD400" s="221"/>
      <c r="AE400" s="221"/>
      <c r="AF400" s="221"/>
      <c r="AG400" s="221"/>
      <c r="AH400" s="222"/>
      <c r="AI400" s="221"/>
      <c r="AJ400" s="221"/>
      <c r="AK400" s="215"/>
      <c r="AL400" s="63"/>
    </row>
    <row r="401" spans="1:38" s="62" customFormat="1" ht="24.95" customHeight="1" x14ac:dyDescent="0.2">
      <c r="A401" s="533"/>
      <c r="B401" s="226">
        <v>3</v>
      </c>
      <c r="C401" s="226">
        <v>3</v>
      </c>
      <c r="D401" s="226">
        <v>3</v>
      </c>
      <c r="E401" s="227">
        <f t="shared" si="83"/>
        <v>3</v>
      </c>
      <c r="F401" s="228" t="s">
        <v>671</v>
      </c>
      <c r="G401" s="229" t="e">
        <f>VLOOKUP(H401,'Tehdit ve Açıklık'!#REF!,2,0)</f>
        <v>#REF!</v>
      </c>
      <c r="H401" s="230" t="s">
        <v>120</v>
      </c>
      <c r="I401" s="230" t="s">
        <v>121</v>
      </c>
      <c r="J401" s="228">
        <v>3</v>
      </c>
      <c r="K401" s="228">
        <v>2</v>
      </c>
      <c r="L401" s="228">
        <v>2</v>
      </c>
      <c r="M401" s="228">
        <v>2.33</v>
      </c>
      <c r="N401" s="228">
        <v>3</v>
      </c>
      <c r="O401" s="228">
        <v>2</v>
      </c>
      <c r="P401" s="228">
        <v>3</v>
      </c>
      <c r="Q401" s="228">
        <v>2.7</v>
      </c>
      <c r="R401" s="228">
        <v>18.670000000000002</v>
      </c>
      <c r="S401" s="217" t="e">
        <f t="shared" si="89"/>
        <v>#NAME?</v>
      </c>
      <c r="T401" s="218" t="s">
        <v>216</v>
      </c>
      <c r="U401" s="219">
        <v>42116</v>
      </c>
      <c r="V401" s="219" t="s">
        <v>217</v>
      </c>
      <c r="W401" s="231" t="s">
        <v>122</v>
      </c>
      <c r="X401" s="232" t="s">
        <v>736</v>
      </c>
      <c r="Y401" s="220" t="s">
        <v>291</v>
      </c>
      <c r="Z401" s="221"/>
      <c r="AA401" s="221"/>
      <c r="AB401" s="221"/>
      <c r="AC401" s="221"/>
      <c r="AD401" s="221"/>
      <c r="AE401" s="221"/>
      <c r="AF401" s="221"/>
      <c r="AG401" s="221"/>
      <c r="AH401" s="222"/>
      <c r="AI401" s="221"/>
      <c r="AJ401" s="221"/>
      <c r="AK401" s="215"/>
      <c r="AL401" s="63"/>
    </row>
    <row r="402" spans="1:38" s="62" customFormat="1" ht="24.95" customHeight="1" x14ac:dyDescent="0.2">
      <c r="A402" s="533"/>
      <c r="B402" s="226">
        <v>3</v>
      </c>
      <c r="C402" s="226">
        <v>3</v>
      </c>
      <c r="D402" s="226">
        <v>3</v>
      </c>
      <c r="E402" s="227">
        <f t="shared" si="83"/>
        <v>3</v>
      </c>
      <c r="F402" s="228" t="s">
        <v>672</v>
      </c>
      <c r="G402" s="229" t="e">
        <f>VLOOKUP(H402,'Tehdit ve Açıklık'!#REF!,2,0)</f>
        <v>#REF!</v>
      </c>
      <c r="H402" s="230" t="s">
        <v>136</v>
      </c>
      <c r="I402" s="230" t="s">
        <v>137</v>
      </c>
      <c r="J402" s="228">
        <v>3</v>
      </c>
      <c r="K402" s="228">
        <v>2</v>
      </c>
      <c r="L402" s="228">
        <v>2</v>
      </c>
      <c r="M402" s="228">
        <v>2.33</v>
      </c>
      <c r="N402" s="228">
        <v>3</v>
      </c>
      <c r="O402" s="228">
        <v>2</v>
      </c>
      <c r="P402" s="228">
        <v>3</v>
      </c>
      <c r="Q402" s="228">
        <v>2.7</v>
      </c>
      <c r="R402" s="228">
        <v>18.670000000000002</v>
      </c>
      <c r="S402" s="217" t="e">
        <f t="shared" si="89"/>
        <v>#NAME?</v>
      </c>
      <c r="T402" s="218" t="s">
        <v>216</v>
      </c>
      <c r="U402" s="219">
        <v>42117</v>
      </c>
      <c r="V402" s="219" t="s">
        <v>217</v>
      </c>
      <c r="W402" s="231" t="s">
        <v>109</v>
      </c>
      <c r="X402" s="232" t="s">
        <v>737</v>
      </c>
      <c r="Y402" s="220" t="s">
        <v>291</v>
      </c>
      <c r="Z402" s="221"/>
      <c r="AA402" s="221"/>
      <c r="AB402" s="221"/>
      <c r="AC402" s="221"/>
      <c r="AD402" s="221"/>
      <c r="AE402" s="221"/>
      <c r="AF402" s="221"/>
      <c r="AG402" s="221"/>
      <c r="AH402" s="222"/>
      <c r="AI402" s="221"/>
      <c r="AJ402" s="221"/>
      <c r="AK402" s="215"/>
      <c r="AL402" s="63"/>
    </row>
    <row r="403" spans="1:38" s="62" customFormat="1" ht="24.95" customHeight="1" x14ac:dyDescent="0.2">
      <c r="A403" s="533"/>
      <c r="B403" s="226">
        <v>3</v>
      </c>
      <c r="C403" s="226">
        <v>3</v>
      </c>
      <c r="D403" s="226">
        <v>3</v>
      </c>
      <c r="E403" s="227">
        <f t="shared" si="83"/>
        <v>3</v>
      </c>
      <c r="F403" s="228" t="s">
        <v>673</v>
      </c>
      <c r="G403" s="229" t="e">
        <f>VLOOKUP(H403,'Tehdit ve Açıklık'!#REF!,2,0)</f>
        <v>#REF!</v>
      </c>
      <c r="H403" s="230" t="s">
        <v>110</v>
      </c>
      <c r="I403" s="230" t="s">
        <v>111</v>
      </c>
      <c r="J403" s="228">
        <v>3</v>
      </c>
      <c r="K403" s="228">
        <v>2</v>
      </c>
      <c r="L403" s="228">
        <v>2</v>
      </c>
      <c r="M403" s="228">
        <v>2.33</v>
      </c>
      <c r="N403" s="228">
        <v>3</v>
      </c>
      <c r="O403" s="228">
        <v>2</v>
      </c>
      <c r="P403" s="228">
        <v>3</v>
      </c>
      <c r="Q403" s="228">
        <v>2.7</v>
      </c>
      <c r="R403" s="228">
        <v>18.670000000000002</v>
      </c>
      <c r="S403" s="217" t="e">
        <f t="shared" si="89"/>
        <v>#NAME?</v>
      </c>
      <c r="T403" s="218" t="s">
        <v>216</v>
      </c>
      <c r="U403" s="219">
        <v>42118</v>
      </c>
      <c r="V403" s="219" t="s">
        <v>217</v>
      </c>
      <c r="W403" s="231" t="s">
        <v>112</v>
      </c>
      <c r="X403" s="232" t="s">
        <v>428</v>
      </c>
      <c r="Y403" s="220" t="s">
        <v>291</v>
      </c>
      <c r="Z403" s="221"/>
      <c r="AA403" s="221"/>
      <c r="AB403" s="221"/>
      <c r="AC403" s="221"/>
      <c r="AD403" s="221"/>
      <c r="AE403" s="221"/>
      <c r="AF403" s="221"/>
      <c r="AG403" s="221"/>
      <c r="AH403" s="222"/>
      <c r="AI403" s="221"/>
      <c r="AJ403" s="221"/>
      <c r="AK403" s="215"/>
      <c r="AL403" s="63"/>
    </row>
    <row r="404" spans="1:38" s="62" customFormat="1" ht="24.95" customHeight="1" x14ac:dyDescent="0.2">
      <c r="A404" s="533"/>
      <c r="B404" s="226">
        <v>3</v>
      </c>
      <c r="C404" s="226">
        <v>3</v>
      </c>
      <c r="D404" s="226">
        <v>3</v>
      </c>
      <c r="E404" s="227">
        <f t="shared" si="83"/>
        <v>3</v>
      </c>
      <c r="F404" s="228" t="s">
        <v>674</v>
      </c>
      <c r="G404" s="229" t="e">
        <f>VLOOKUP(H404,'Tehdit ve Açıklık'!#REF!,2,0)</f>
        <v>#REF!</v>
      </c>
      <c r="H404" s="230" t="s">
        <v>107</v>
      </c>
      <c r="I404" s="230" t="s">
        <v>108</v>
      </c>
      <c r="J404" s="228">
        <v>3</v>
      </c>
      <c r="K404" s="228">
        <v>2</v>
      </c>
      <c r="L404" s="228">
        <v>2</v>
      </c>
      <c r="M404" s="228">
        <v>2.33</v>
      </c>
      <c r="N404" s="228">
        <v>3</v>
      </c>
      <c r="O404" s="228">
        <v>2</v>
      </c>
      <c r="P404" s="228">
        <v>3</v>
      </c>
      <c r="Q404" s="228">
        <v>2.7</v>
      </c>
      <c r="R404" s="228">
        <v>18.670000000000002</v>
      </c>
      <c r="S404" s="217" t="e">
        <f t="shared" si="89"/>
        <v>#NAME?</v>
      </c>
      <c r="T404" s="218" t="s">
        <v>216</v>
      </c>
      <c r="U404" s="219">
        <v>42119</v>
      </c>
      <c r="V404" s="219" t="s">
        <v>217</v>
      </c>
      <c r="W404" s="231" t="s">
        <v>109</v>
      </c>
      <c r="X404" s="232" t="s">
        <v>429</v>
      </c>
      <c r="Y404" s="220" t="s">
        <v>291</v>
      </c>
      <c r="Z404" s="223"/>
      <c r="AA404" s="223"/>
      <c r="AB404" s="223"/>
      <c r="AC404" s="223"/>
      <c r="AD404" s="223"/>
      <c r="AE404" s="223"/>
      <c r="AF404" s="223"/>
      <c r="AG404" s="223"/>
      <c r="AH404" s="224"/>
      <c r="AI404" s="225"/>
      <c r="AJ404" s="223"/>
      <c r="AK404" s="216"/>
      <c r="AL404" s="71"/>
    </row>
    <row r="405" spans="1:38" s="62" customFormat="1" ht="24.95" customHeight="1" x14ac:dyDescent="0.2">
      <c r="A405" s="533"/>
      <c r="B405" s="226">
        <v>3</v>
      </c>
      <c r="C405" s="226">
        <v>3</v>
      </c>
      <c r="D405" s="226">
        <v>3</v>
      </c>
      <c r="E405" s="227">
        <f t="shared" si="83"/>
        <v>3</v>
      </c>
      <c r="F405" s="228" t="s">
        <v>675</v>
      </c>
      <c r="G405" s="229" t="e">
        <f>VLOOKUP(H405,'Tehdit ve Açıklık'!#REF!,2,0)</f>
        <v>#REF!</v>
      </c>
      <c r="H405" s="230" t="s">
        <v>104</v>
      </c>
      <c r="I405" s="230" t="s">
        <v>105</v>
      </c>
      <c r="J405" s="228">
        <v>3</v>
      </c>
      <c r="K405" s="228">
        <v>2</v>
      </c>
      <c r="L405" s="228">
        <v>2</v>
      </c>
      <c r="M405" s="228">
        <v>2.33</v>
      </c>
      <c r="N405" s="228">
        <v>3</v>
      </c>
      <c r="O405" s="228">
        <v>2</v>
      </c>
      <c r="P405" s="228">
        <v>3</v>
      </c>
      <c r="Q405" s="228">
        <v>2.7</v>
      </c>
      <c r="R405" s="228">
        <v>18.670000000000002</v>
      </c>
      <c r="S405" s="217" t="e">
        <f>IF(R405&lt;riskd1,risk1,IF(R405&lt;riskd2,risk2,IF(R405&lt;riskd3,risk3,IF(R405&lt;riskd4,""))))</f>
        <v>#NAME?</v>
      </c>
      <c r="T405" s="218" t="s">
        <v>216</v>
      </c>
      <c r="U405" s="219">
        <v>42112</v>
      </c>
      <c r="V405" s="219" t="s">
        <v>217</v>
      </c>
      <c r="W405" s="231" t="s">
        <v>106</v>
      </c>
      <c r="X405" s="232" t="s">
        <v>429</v>
      </c>
      <c r="Y405" s="220" t="s">
        <v>291</v>
      </c>
      <c r="Z405" s="221"/>
      <c r="AA405" s="221"/>
      <c r="AB405" s="221"/>
      <c r="AC405" s="221"/>
      <c r="AD405" s="221"/>
      <c r="AE405" s="221"/>
      <c r="AF405" s="221"/>
      <c r="AG405" s="221"/>
      <c r="AH405" s="222"/>
      <c r="AI405" s="221"/>
      <c r="AJ405" s="221"/>
      <c r="AK405" s="214"/>
      <c r="AL405" s="158"/>
    </row>
    <row r="406" spans="1:38" s="62" customFormat="1" ht="24.95" customHeight="1" x14ac:dyDescent="0.2">
      <c r="A406" s="533"/>
      <c r="B406" s="226">
        <v>3</v>
      </c>
      <c r="C406" s="226">
        <v>3</v>
      </c>
      <c r="D406" s="226">
        <v>3</v>
      </c>
      <c r="E406" s="227">
        <f t="shared" si="83"/>
        <v>3</v>
      </c>
      <c r="F406" s="228" t="s">
        <v>676</v>
      </c>
      <c r="G406" s="229" t="e">
        <f>VLOOKUP(H406,'Tehdit ve Açıklık'!#REF!,2,0)</f>
        <v>#REF!</v>
      </c>
      <c r="H406" s="230" t="s">
        <v>146</v>
      </c>
      <c r="I406" s="230" t="s">
        <v>147</v>
      </c>
      <c r="J406" s="228">
        <v>3</v>
      </c>
      <c r="K406" s="228">
        <v>2</v>
      </c>
      <c r="L406" s="228">
        <v>2</v>
      </c>
      <c r="M406" s="228">
        <v>2.33</v>
      </c>
      <c r="N406" s="228">
        <v>3</v>
      </c>
      <c r="O406" s="228">
        <v>2</v>
      </c>
      <c r="P406" s="228">
        <v>3</v>
      </c>
      <c r="Q406" s="228">
        <v>2.7</v>
      </c>
      <c r="R406" s="228">
        <v>18.670000000000002</v>
      </c>
      <c r="S406" s="217" t="e">
        <f>IF(R406&lt;riskd1,risk1,IF(R406&lt;riskd2,risk2,IF(R406&lt;riskd3,risk3,IF(R406&lt;riskd4,""))))</f>
        <v>#NAME?</v>
      </c>
      <c r="T406" s="218" t="s">
        <v>216</v>
      </c>
      <c r="U406" s="219">
        <v>42113</v>
      </c>
      <c r="V406" s="219" t="s">
        <v>217</v>
      </c>
      <c r="W406" s="231" t="s">
        <v>148</v>
      </c>
      <c r="X406" s="232" t="s">
        <v>429</v>
      </c>
      <c r="Y406" s="220" t="s">
        <v>291</v>
      </c>
      <c r="Z406" s="221"/>
      <c r="AA406" s="221"/>
      <c r="AB406" s="221"/>
      <c r="AC406" s="221"/>
      <c r="AD406" s="221"/>
      <c r="AE406" s="221"/>
      <c r="AF406" s="221"/>
      <c r="AG406" s="221"/>
      <c r="AH406" s="222"/>
      <c r="AI406" s="221"/>
      <c r="AJ406" s="221"/>
      <c r="AK406" s="215"/>
      <c r="AL406" s="63"/>
    </row>
    <row r="407" spans="1:38" s="196" customFormat="1" ht="24.95" customHeight="1" x14ac:dyDescent="0.2">
      <c r="A407" s="509" t="s">
        <v>467</v>
      </c>
      <c r="B407" s="233">
        <v>2</v>
      </c>
      <c r="C407" s="233">
        <v>1</v>
      </c>
      <c r="D407" s="233">
        <v>1</v>
      </c>
      <c r="E407" s="234">
        <f t="shared" si="83"/>
        <v>1.3333333333333333</v>
      </c>
      <c r="F407" s="235" t="s">
        <v>679</v>
      </c>
      <c r="G407" s="236" t="e">
        <f>VLOOKUP(H407,'Tehdit ve Açıklık'!#REF!,2,0)</f>
        <v>#REF!</v>
      </c>
      <c r="H407" s="237" t="s">
        <v>120</v>
      </c>
      <c r="I407" s="237" t="s">
        <v>121</v>
      </c>
      <c r="J407" s="235">
        <v>3</v>
      </c>
      <c r="K407" s="235">
        <v>2</v>
      </c>
      <c r="L407" s="235">
        <v>2</v>
      </c>
      <c r="M407" s="235">
        <v>2.33</v>
      </c>
      <c r="N407" s="235">
        <v>3</v>
      </c>
      <c r="O407" s="235">
        <v>2</v>
      </c>
      <c r="P407" s="235">
        <v>3</v>
      </c>
      <c r="Q407" s="235">
        <v>2.7</v>
      </c>
      <c r="R407" s="235">
        <v>8.3000000000000007</v>
      </c>
      <c r="S407" s="238" t="e">
        <f>IF(R407&lt;riskd1,risk1,IF(R407&lt;riskd2,risk2,IF(R407&lt;riskd3,risk3,IF(R407&lt;riskd4,""))))</f>
        <v>#NAME?</v>
      </c>
      <c r="T407" s="239" t="s">
        <v>216</v>
      </c>
      <c r="U407" s="240">
        <v>42114</v>
      </c>
      <c r="V407" s="240" t="s">
        <v>217</v>
      </c>
      <c r="W407" s="241" t="s">
        <v>122</v>
      </c>
      <c r="X407" s="242" t="s">
        <v>738</v>
      </c>
      <c r="Y407" s="243" t="s">
        <v>291</v>
      </c>
      <c r="Z407" s="244"/>
      <c r="AA407" s="244"/>
      <c r="AB407" s="244"/>
      <c r="AC407" s="244"/>
      <c r="AD407" s="244"/>
      <c r="AE407" s="244"/>
      <c r="AF407" s="244"/>
      <c r="AG407" s="244"/>
      <c r="AH407" s="245"/>
      <c r="AI407" s="244"/>
      <c r="AJ407" s="244"/>
      <c r="AK407" s="248"/>
      <c r="AL407" s="195"/>
    </row>
    <row r="408" spans="1:38" s="196" customFormat="1" ht="24.95" customHeight="1" x14ac:dyDescent="0.2">
      <c r="A408" s="509"/>
      <c r="B408" s="233">
        <v>2</v>
      </c>
      <c r="C408" s="233">
        <v>1</v>
      </c>
      <c r="D408" s="233">
        <v>1</v>
      </c>
      <c r="E408" s="234">
        <f>AVERAGE(B408:D408)</f>
        <v>1.3333333333333333</v>
      </c>
      <c r="F408" s="235" t="s">
        <v>681</v>
      </c>
      <c r="G408" s="236" t="e">
        <f>VLOOKUP(H408,'Tehdit ve Açıklık'!#REF!,2,0)</f>
        <v>#REF!</v>
      </c>
      <c r="H408" s="237" t="s">
        <v>110</v>
      </c>
      <c r="I408" s="237" t="s">
        <v>111</v>
      </c>
      <c r="J408" s="235">
        <v>3</v>
      </c>
      <c r="K408" s="235">
        <v>2</v>
      </c>
      <c r="L408" s="235">
        <v>2</v>
      </c>
      <c r="M408" s="235">
        <v>2.33</v>
      </c>
      <c r="N408" s="235">
        <v>3</v>
      </c>
      <c r="O408" s="235">
        <v>2</v>
      </c>
      <c r="P408" s="235">
        <v>3</v>
      </c>
      <c r="Q408" s="235">
        <v>2.7</v>
      </c>
      <c r="R408" s="235">
        <v>8.3000000000000007</v>
      </c>
      <c r="S408" s="238" t="e">
        <f>IF(R408&lt;riskd1,risk1,IF(R408&lt;riskd2,risk2,IF(R408&lt;riskd3,risk3,IF(R408&lt;riskd4,""))))</f>
        <v>#NAME?</v>
      </c>
      <c r="T408" s="239" t="s">
        <v>216</v>
      </c>
      <c r="U408" s="240">
        <v>42115</v>
      </c>
      <c r="V408" s="240" t="s">
        <v>217</v>
      </c>
      <c r="W408" s="241" t="s">
        <v>112</v>
      </c>
      <c r="X408" s="242" t="s">
        <v>428</v>
      </c>
      <c r="Y408" s="243" t="s">
        <v>291</v>
      </c>
      <c r="Z408" s="244"/>
      <c r="AA408" s="244"/>
      <c r="AB408" s="244"/>
      <c r="AC408" s="244"/>
      <c r="AD408" s="244"/>
      <c r="AE408" s="244"/>
      <c r="AF408" s="244"/>
      <c r="AG408" s="244"/>
      <c r="AH408" s="245"/>
      <c r="AI408" s="244"/>
      <c r="AJ408" s="244"/>
      <c r="AK408" s="248"/>
      <c r="AL408" s="195"/>
    </row>
    <row r="409" spans="1:38" ht="26.25" customHeight="1" x14ac:dyDescent="0.2">
      <c r="A409" s="507" t="s">
        <v>430</v>
      </c>
      <c r="B409" s="508"/>
      <c r="C409" s="508"/>
      <c r="D409" s="508"/>
      <c r="E409" s="508"/>
      <c r="F409" s="508"/>
      <c r="G409" s="508"/>
      <c r="H409" s="508"/>
      <c r="I409" s="508"/>
      <c r="J409" s="508"/>
      <c r="K409" s="508"/>
      <c r="L409" s="508"/>
      <c r="M409" s="508"/>
      <c r="N409" s="508"/>
      <c r="O409" s="508"/>
      <c r="P409" s="508"/>
      <c r="Q409" s="508"/>
      <c r="R409" s="508"/>
      <c r="S409" s="508"/>
      <c r="T409" s="508"/>
      <c r="U409" s="508"/>
      <c r="V409" s="508"/>
      <c r="W409" s="508"/>
      <c r="X409" s="508"/>
      <c r="Y409" s="508"/>
      <c r="Z409" s="508"/>
      <c r="AA409" s="508"/>
      <c r="AB409" s="508"/>
      <c r="AC409" s="508"/>
      <c r="AD409" s="508"/>
      <c r="AE409" s="508"/>
      <c r="AF409" s="508"/>
      <c r="AG409" s="508"/>
      <c r="AH409" s="508"/>
      <c r="AI409" s="508"/>
      <c r="AJ409" s="508"/>
      <c r="AK409" s="508"/>
      <c r="AL409" s="523"/>
    </row>
    <row r="410" spans="1:38" ht="24.95" customHeight="1" x14ac:dyDescent="0.2">
      <c r="A410" s="478" t="s">
        <v>431</v>
      </c>
      <c r="B410" s="116">
        <v>5</v>
      </c>
      <c r="C410" s="116">
        <v>5</v>
      </c>
      <c r="D410" s="116">
        <v>5</v>
      </c>
      <c r="E410" s="117">
        <f t="shared" ref="E410:E430" si="90">AVERAGE(B410:D410)</f>
        <v>5</v>
      </c>
      <c r="F410" s="164" t="s">
        <v>704</v>
      </c>
      <c r="G410" s="119" t="e">
        <f>VLOOKUP(H410,'Tehdit ve Açıklık'!#REF!,2,0)</f>
        <v>#REF!</v>
      </c>
      <c r="H410" s="120" t="s">
        <v>142</v>
      </c>
      <c r="I410" s="121" t="e">
        <f>VLOOKUP(H410,'Tehdit ve Açıklık'!#REF!,3,0)</f>
        <v>#REF!</v>
      </c>
      <c r="J410" s="118">
        <v>2</v>
      </c>
      <c r="K410" s="118">
        <v>1</v>
      </c>
      <c r="L410" s="118">
        <v>3</v>
      </c>
      <c r="M410" s="117">
        <f t="shared" ref="M410:M430" si="91">AVERAGE(J410:L410)</f>
        <v>2</v>
      </c>
      <c r="N410" s="118">
        <v>4</v>
      </c>
      <c r="O410" s="118">
        <v>2</v>
      </c>
      <c r="P410" s="118">
        <v>2</v>
      </c>
      <c r="Q410" s="119">
        <f t="shared" ref="Q410:Q430" si="92">AVERAGE(N410:P410)</f>
        <v>2.6666666666666665</v>
      </c>
      <c r="R410" s="167">
        <f t="shared" ref="R410:R430" si="93">E410*M410*Q410</f>
        <v>26.666666666666664</v>
      </c>
      <c r="S410" s="121" t="e">
        <f t="shared" ref="S410:S430" si="94">IF(R410&lt;riskd1,risk1,IF(R410&lt;riskd2,risk2,IF(R410&lt;riskd3,risk3,IF(R410&lt;riskd4,""))))</f>
        <v>#NAME?</v>
      </c>
      <c r="T410" s="120" t="s">
        <v>216</v>
      </c>
      <c r="U410" s="122">
        <v>42118</v>
      </c>
      <c r="V410" s="122" t="s">
        <v>217</v>
      </c>
      <c r="W410" s="123" t="e">
        <f>VLOOKUP(H410,'Tehdit ve Açıklık'!#REF!,4,0)</f>
        <v>#REF!</v>
      </c>
      <c r="X410" s="127" t="s">
        <v>388</v>
      </c>
      <c r="Y410" s="125" t="s">
        <v>291</v>
      </c>
      <c r="Z410" s="132"/>
      <c r="AA410" s="132"/>
      <c r="AB410" s="132"/>
      <c r="AC410" s="132"/>
      <c r="AD410" s="132"/>
      <c r="AE410" s="132"/>
      <c r="AF410" s="132"/>
      <c r="AG410" s="132"/>
      <c r="AH410" s="127"/>
      <c r="AI410" s="120"/>
      <c r="AJ410" s="120"/>
      <c r="AK410" s="120"/>
      <c r="AL410" s="128"/>
    </row>
    <row r="411" spans="1:38" ht="24.95" customHeight="1" x14ac:dyDescent="0.2">
      <c r="A411" s="521"/>
      <c r="B411" s="116">
        <v>5</v>
      </c>
      <c r="C411" s="116">
        <v>5</v>
      </c>
      <c r="D411" s="116">
        <v>5</v>
      </c>
      <c r="E411" s="117">
        <f t="shared" si="90"/>
        <v>5</v>
      </c>
      <c r="F411" s="164" t="s">
        <v>705</v>
      </c>
      <c r="G411" s="119" t="e">
        <f>VLOOKUP(H411,'Tehdit ve Açıklık'!#REF!,2,0)</f>
        <v>#REF!</v>
      </c>
      <c r="H411" s="120" t="s">
        <v>169</v>
      </c>
      <c r="I411" s="121" t="e">
        <f>VLOOKUP(H411,'Tehdit ve Açıklık'!#REF!,3,0)</f>
        <v>#REF!</v>
      </c>
      <c r="J411" s="118">
        <v>2</v>
      </c>
      <c r="K411" s="118">
        <v>1</v>
      </c>
      <c r="L411" s="118">
        <v>3</v>
      </c>
      <c r="M411" s="117">
        <f t="shared" si="91"/>
        <v>2</v>
      </c>
      <c r="N411" s="118">
        <v>4</v>
      </c>
      <c r="O411" s="118">
        <v>2</v>
      </c>
      <c r="P411" s="118">
        <v>2</v>
      </c>
      <c r="Q411" s="119">
        <f t="shared" si="92"/>
        <v>2.6666666666666665</v>
      </c>
      <c r="R411" s="167">
        <f t="shared" si="93"/>
        <v>26.666666666666664</v>
      </c>
      <c r="S411" s="121" t="e">
        <f t="shared" si="94"/>
        <v>#NAME?</v>
      </c>
      <c r="T411" s="120" t="s">
        <v>216</v>
      </c>
      <c r="U411" s="122">
        <v>42119</v>
      </c>
      <c r="V411" s="122" t="s">
        <v>217</v>
      </c>
      <c r="W411" s="123" t="e">
        <f>VLOOKUP(H411,'Tehdit ve Açıklık'!#REF!,4,0)</f>
        <v>#REF!</v>
      </c>
      <c r="X411" s="127" t="s">
        <v>432</v>
      </c>
      <c r="Y411" s="125" t="s">
        <v>291</v>
      </c>
      <c r="Z411" s="132"/>
      <c r="AA411" s="132"/>
      <c r="AB411" s="132"/>
      <c r="AC411" s="132"/>
      <c r="AD411" s="132"/>
      <c r="AE411" s="132"/>
      <c r="AF411" s="132"/>
      <c r="AG411" s="132"/>
      <c r="AH411" s="127"/>
      <c r="AI411" s="120"/>
      <c r="AJ411" s="120"/>
      <c r="AK411" s="120"/>
      <c r="AL411" s="128"/>
    </row>
    <row r="412" spans="1:38" ht="24.95" customHeight="1" x14ac:dyDescent="0.2">
      <c r="A412" s="521"/>
      <c r="B412" s="116">
        <v>5</v>
      </c>
      <c r="C412" s="116">
        <v>5</v>
      </c>
      <c r="D412" s="116">
        <v>5</v>
      </c>
      <c r="E412" s="117">
        <f t="shared" si="90"/>
        <v>5</v>
      </c>
      <c r="F412" s="164" t="s">
        <v>706</v>
      </c>
      <c r="G412" s="119" t="e">
        <f>VLOOKUP(H412,'Tehdit ve Açıklık'!#REF!,2,0)</f>
        <v>#REF!</v>
      </c>
      <c r="H412" s="120" t="s">
        <v>170</v>
      </c>
      <c r="I412" s="121" t="e">
        <f>VLOOKUP(H412,'Tehdit ve Açıklık'!#REF!,3,0)</f>
        <v>#REF!</v>
      </c>
      <c r="J412" s="118">
        <v>2</v>
      </c>
      <c r="K412" s="118">
        <v>1</v>
      </c>
      <c r="L412" s="118">
        <v>3</v>
      </c>
      <c r="M412" s="117">
        <f t="shared" si="91"/>
        <v>2</v>
      </c>
      <c r="N412" s="118">
        <v>4</v>
      </c>
      <c r="O412" s="118">
        <v>2</v>
      </c>
      <c r="P412" s="118">
        <v>2</v>
      </c>
      <c r="Q412" s="119">
        <f t="shared" si="92"/>
        <v>2.6666666666666665</v>
      </c>
      <c r="R412" s="167">
        <f t="shared" si="93"/>
        <v>26.666666666666664</v>
      </c>
      <c r="S412" s="121" t="e">
        <f t="shared" si="94"/>
        <v>#NAME?</v>
      </c>
      <c r="T412" s="120" t="s">
        <v>216</v>
      </c>
      <c r="U412" s="122">
        <v>42120</v>
      </c>
      <c r="V412" s="122" t="s">
        <v>217</v>
      </c>
      <c r="W412" s="123" t="e">
        <f>VLOOKUP(H412,'Tehdit ve Açıklık'!#REF!,4,0)</f>
        <v>#REF!</v>
      </c>
      <c r="X412" s="127" t="s">
        <v>432</v>
      </c>
      <c r="Y412" s="125" t="s">
        <v>291</v>
      </c>
      <c r="Z412" s="132"/>
      <c r="AA412" s="132"/>
      <c r="AB412" s="132"/>
      <c r="AC412" s="132"/>
      <c r="AD412" s="132"/>
      <c r="AE412" s="132"/>
      <c r="AF412" s="132"/>
      <c r="AG412" s="132"/>
      <c r="AH412" s="127"/>
      <c r="AI412" s="120"/>
      <c r="AJ412" s="120"/>
      <c r="AK412" s="120"/>
      <c r="AL412" s="128"/>
    </row>
    <row r="413" spans="1:38" ht="24.95" customHeight="1" x14ac:dyDescent="0.2">
      <c r="A413" s="521"/>
      <c r="B413" s="116">
        <v>5</v>
      </c>
      <c r="C413" s="116">
        <v>5</v>
      </c>
      <c r="D413" s="116">
        <v>5</v>
      </c>
      <c r="E413" s="117">
        <f t="shared" si="90"/>
        <v>5</v>
      </c>
      <c r="F413" s="164" t="s">
        <v>707</v>
      </c>
      <c r="G413" s="119" t="e">
        <f>VLOOKUP(H413,'Tehdit ve Açıklık'!#REF!,2,0)</f>
        <v>#REF!</v>
      </c>
      <c r="H413" s="120" t="s">
        <v>171</v>
      </c>
      <c r="I413" s="121" t="e">
        <f>VLOOKUP(H413,'Tehdit ve Açıklık'!#REF!,3,0)</f>
        <v>#REF!</v>
      </c>
      <c r="J413" s="118">
        <v>2</v>
      </c>
      <c r="K413" s="118">
        <v>1</v>
      </c>
      <c r="L413" s="118">
        <v>3</v>
      </c>
      <c r="M413" s="117">
        <f t="shared" si="91"/>
        <v>2</v>
      </c>
      <c r="N413" s="118">
        <v>4</v>
      </c>
      <c r="O413" s="118">
        <v>2</v>
      </c>
      <c r="P413" s="118">
        <v>2</v>
      </c>
      <c r="Q413" s="119">
        <f t="shared" si="92"/>
        <v>2.6666666666666665</v>
      </c>
      <c r="R413" s="167">
        <f t="shared" si="93"/>
        <v>26.666666666666664</v>
      </c>
      <c r="S413" s="121" t="e">
        <f t="shared" si="94"/>
        <v>#NAME?</v>
      </c>
      <c r="T413" s="120" t="s">
        <v>216</v>
      </c>
      <c r="U413" s="122">
        <v>42121</v>
      </c>
      <c r="V413" s="122" t="s">
        <v>217</v>
      </c>
      <c r="W413" s="123" t="e">
        <f>VLOOKUP(H413,'Tehdit ve Açıklık'!#REF!,4,0)</f>
        <v>#REF!</v>
      </c>
      <c r="X413" s="127" t="s">
        <v>432</v>
      </c>
      <c r="Y413" s="125" t="s">
        <v>291</v>
      </c>
      <c r="Z413" s="132"/>
      <c r="AA413" s="132"/>
      <c r="AB413" s="132"/>
      <c r="AC413" s="132"/>
      <c r="AD413" s="132"/>
      <c r="AE413" s="132"/>
      <c r="AF413" s="132"/>
      <c r="AG413" s="132"/>
      <c r="AH413" s="127"/>
      <c r="AI413" s="120"/>
      <c r="AJ413" s="120"/>
      <c r="AK413" s="120"/>
      <c r="AL413" s="128"/>
    </row>
    <row r="414" spans="1:38" s="264" customFormat="1" ht="24.95" customHeight="1" x14ac:dyDescent="0.2">
      <c r="A414" s="525" t="s">
        <v>729</v>
      </c>
      <c r="B414" s="253">
        <v>4</v>
      </c>
      <c r="C414" s="253">
        <v>4</v>
      </c>
      <c r="D414" s="253">
        <v>4</v>
      </c>
      <c r="E414" s="254">
        <f t="shared" si="90"/>
        <v>4</v>
      </c>
      <c r="F414" s="255" t="s">
        <v>704</v>
      </c>
      <c r="G414" s="212" t="e">
        <f>VLOOKUP(H414,'Tehdit ve Açıklık'!#REF!,2,0)</f>
        <v>#REF!</v>
      </c>
      <c r="H414" s="211" t="s">
        <v>142</v>
      </c>
      <c r="I414" s="256" t="e">
        <f>VLOOKUP(H414,'Tehdit ve Açıklık'!#REF!,3,0)</f>
        <v>#REF!</v>
      </c>
      <c r="J414" s="257">
        <v>2</v>
      </c>
      <c r="K414" s="257">
        <v>1</v>
      </c>
      <c r="L414" s="257">
        <v>3</v>
      </c>
      <c r="M414" s="254">
        <f t="shared" si="91"/>
        <v>2</v>
      </c>
      <c r="N414" s="257">
        <v>4</v>
      </c>
      <c r="O414" s="257">
        <v>2</v>
      </c>
      <c r="P414" s="257">
        <v>2</v>
      </c>
      <c r="Q414" s="212">
        <f t="shared" si="92"/>
        <v>2.6666666666666665</v>
      </c>
      <c r="R414" s="258">
        <f t="shared" si="93"/>
        <v>21.333333333333332</v>
      </c>
      <c r="S414" s="256" t="e">
        <f t="shared" si="94"/>
        <v>#NAME?</v>
      </c>
      <c r="T414" s="211" t="s">
        <v>216</v>
      </c>
      <c r="U414" s="259">
        <v>42118</v>
      </c>
      <c r="V414" s="259" t="s">
        <v>217</v>
      </c>
      <c r="W414" s="260" t="e">
        <f>VLOOKUP(H414,'Tehdit ve Açıklık'!#REF!,4,0)</f>
        <v>#REF!</v>
      </c>
      <c r="X414" s="261" t="s">
        <v>388</v>
      </c>
      <c r="Y414" s="213" t="s">
        <v>291</v>
      </c>
      <c r="Z414" s="262"/>
      <c r="AA414" s="262"/>
      <c r="AB414" s="262"/>
      <c r="AC414" s="262"/>
      <c r="AD414" s="262"/>
      <c r="AE414" s="262"/>
      <c r="AF414" s="262"/>
      <c r="AG414" s="262"/>
      <c r="AH414" s="261"/>
      <c r="AI414" s="211"/>
      <c r="AJ414" s="211"/>
      <c r="AK414" s="211"/>
      <c r="AL414" s="263"/>
    </row>
    <row r="415" spans="1:38" s="264" customFormat="1" ht="24.95" customHeight="1" x14ac:dyDescent="0.2">
      <c r="A415" s="526"/>
      <c r="B415" s="253">
        <v>4</v>
      </c>
      <c r="C415" s="253">
        <v>4</v>
      </c>
      <c r="D415" s="253">
        <v>4</v>
      </c>
      <c r="E415" s="254">
        <f t="shared" si="90"/>
        <v>4</v>
      </c>
      <c r="F415" s="255" t="s">
        <v>705</v>
      </c>
      <c r="G415" s="212" t="e">
        <f>VLOOKUP(H415,'Tehdit ve Açıklık'!#REF!,2,0)</f>
        <v>#REF!</v>
      </c>
      <c r="H415" s="211" t="s">
        <v>169</v>
      </c>
      <c r="I415" s="256" t="e">
        <f>VLOOKUP(H415,'Tehdit ve Açıklık'!#REF!,3,0)</f>
        <v>#REF!</v>
      </c>
      <c r="J415" s="257">
        <v>2</v>
      </c>
      <c r="K415" s="257">
        <v>1</v>
      </c>
      <c r="L415" s="257">
        <v>3</v>
      </c>
      <c r="M415" s="254">
        <f t="shared" si="91"/>
        <v>2</v>
      </c>
      <c r="N415" s="257">
        <v>4</v>
      </c>
      <c r="O415" s="257">
        <v>2</v>
      </c>
      <c r="P415" s="257">
        <v>2</v>
      </c>
      <c r="Q415" s="212">
        <f t="shared" si="92"/>
        <v>2.6666666666666665</v>
      </c>
      <c r="R415" s="258">
        <f t="shared" si="93"/>
        <v>21.333333333333332</v>
      </c>
      <c r="S415" s="256" t="e">
        <f t="shared" si="94"/>
        <v>#NAME?</v>
      </c>
      <c r="T415" s="211" t="s">
        <v>216</v>
      </c>
      <c r="U415" s="259">
        <v>42119</v>
      </c>
      <c r="V415" s="259" t="s">
        <v>217</v>
      </c>
      <c r="W415" s="260" t="e">
        <f>VLOOKUP(H415,'Tehdit ve Açıklık'!#REF!,4,0)</f>
        <v>#REF!</v>
      </c>
      <c r="X415" s="261" t="s">
        <v>432</v>
      </c>
      <c r="Y415" s="213" t="s">
        <v>291</v>
      </c>
      <c r="Z415" s="262"/>
      <c r="AA415" s="262"/>
      <c r="AB415" s="262"/>
      <c r="AC415" s="262"/>
      <c r="AD415" s="262"/>
      <c r="AE415" s="262"/>
      <c r="AF415" s="262"/>
      <c r="AG415" s="262"/>
      <c r="AH415" s="261"/>
      <c r="AI415" s="211"/>
      <c r="AJ415" s="211"/>
      <c r="AK415" s="211"/>
      <c r="AL415" s="263"/>
    </row>
    <row r="416" spans="1:38" s="264" customFormat="1" ht="24.95" customHeight="1" x14ac:dyDescent="0.2">
      <c r="A416" s="526"/>
      <c r="B416" s="253">
        <v>4</v>
      </c>
      <c r="C416" s="253">
        <v>4</v>
      </c>
      <c r="D416" s="253">
        <v>4</v>
      </c>
      <c r="E416" s="254">
        <f t="shared" si="90"/>
        <v>4</v>
      </c>
      <c r="F416" s="255" t="s">
        <v>706</v>
      </c>
      <c r="G416" s="212" t="e">
        <f>VLOOKUP(H416,'Tehdit ve Açıklık'!#REF!,2,0)</f>
        <v>#REF!</v>
      </c>
      <c r="H416" s="211" t="s">
        <v>170</v>
      </c>
      <c r="I416" s="256" t="e">
        <f>VLOOKUP(H416,'Tehdit ve Açıklık'!#REF!,3,0)</f>
        <v>#REF!</v>
      </c>
      <c r="J416" s="257">
        <v>2</v>
      </c>
      <c r="K416" s="257">
        <v>1</v>
      </c>
      <c r="L416" s="257">
        <v>3</v>
      </c>
      <c r="M416" s="254">
        <f t="shared" si="91"/>
        <v>2</v>
      </c>
      <c r="N416" s="257">
        <v>4</v>
      </c>
      <c r="O416" s="257">
        <v>2</v>
      </c>
      <c r="P416" s="257">
        <v>2</v>
      </c>
      <c r="Q416" s="212">
        <f t="shared" si="92"/>
        <v>2.6666666666666665</v>
      </c>
      <c r="R416" s="258">
        <f t="shared" si="93"/>
        <v>21.333333333333332</v>
      </c>
      <c r="S416" s="256" t="e">
        <f t="shared" si="94"/>
        <v>#NAME?</v>
      </c>
      <c r="T416" s="211" t="s">
        <v>216</v>
      </c>
      <c r="U416" s="259">
        <v>42120</v>
      </c>
      <c r="V416" s="259" t="s">
        <v>217</v>
      </c>
      <c r="W416" s="260" t="e">
        <f>VLOOKUP(H416,'Tehdit ve Açıklık'!#REF!,4,0)</f>
        <v>#REF!</v>
      </c>
      <c r="X416" s="261" t="s">
        <v>432</v>
      </c>
      <c r="Y416" s="213" t="s">
        <v>291</v>
      </c>
      <c r="Z416" s="262"/>
      <c r="AA416" s="262"/>
      <c r="AB416" s="262"/>
      <c r="AC416" s="262"/>
      <c r="AD416" s="262"/>
      <c r="AE416" s="262"/>
      <c r="AF416" s="262"/>
      <c r="AG416" s="262"/>
      <c r="AH416" s="261"/>
      <c r="AI416" s="211"/>
      <c r="AJ416" s="211"/>
      <c r="AK416" s="211"/>
      <c r="AL416" s="263"/>
    </row>
    <row r="417" spans="1:38" s="264" customFormat="1" ht="24.95" customHeight="1" x14ac:dyDescent="0.2">
      <c r="A417" s="526"/>
      <c r="B417" s="253">
        <v>4</v>
      </c>
      <c r="C417" s="253">
        <v>4</v>
      </c>
      <c r="D417" s="253">
        <v>4</v>
      </c>
      <c r="E417" s="254">
        <f t="shared" si="90"/>
        <v>4</v>
      </c>
      <c r="F417" s="255" t="s">
        <v>707</v>
      </c>
      <c r="G417" s="212" t="e">
        <f>VLOOKUP(H417,'Tehdit ve Açıklık'!#REF!,2,0)</f>
        <v>#REF!</v>
      </c>
      <c r="H417" s="211" t="s">
        <v>171</v>
      </c>
      <c r="I417" s="256" t="e">
        <f>VLOOKUP(H417,'Tehdit ve Açıklık'!#REF!,3,0)</f>
        <v>#REF!</v>
      </c>
      <c r="J417" s="257">
        <v>2</v>
      </c>
      <c r="K417" s="257">
        <v>1</v>
      </c>
      <c r="L417" s="257">
        <v>3</v>
      </c>
      <c r="M417" s="254">
        <f t="shared" si="91"/>
        <v>2</v>
      </c>
      <c r="N417" s="257">
        <v>4</v>
      </c>
      <c r="O417" s="257">
        <v>2</v>
      </c>
      <c r="P417" s="257">
        <v>2</v>
      </c>
      <c r="Q417" s="212">
        <f t="shared" si="92"/>
        <v>2.6666666666666665</v>
      </c>
      <c r="R417" s="258">
        <f t="shared" si="93"/>
        <v>21.333333333333332</v>
      </c>
      <c r="S417" s="256" t="e">
        <f t="shared" si="94"/>
        <v>#NAME?</v>
      </c>
      <c r="T417" s="211" t="s">
        <v>216</v>
      </c>
      <c r="U417" s="259">
        <v>42121</v>
      </c>
      <c r="V417" s="259" t="s">
        <v>217</v>
      </c>
      <c r="W417" s="260" t="e">
        <f>VLOOKUP(H417,'Tehdit ve Açıklık'!#REF!,4,0)</f>
        <v>#REF!</v>
      </c>
      <c r="X417" s="261" t="s">
        <v>432</v>
      </c>
      <c r="Y417" s="213" t="s">
        <v>291</v>
      </c>
      <c r="Z417" s="262"/>
      <c r="AA417" s="262"/>
      <c r="AB417" s="262"/>
      <c r="AC417" s="262"/>
      <c r="AD417" s="262"/>
      <c r="AE417" s="262"/>
      <c r="AF417" s="262"/>
      <c r="AG417" s="262"/>
      <c r="AH417" s="261"/>
      <c r="AI417" s="211"/>
      <c r="AJ417" s="211"/>
      <c r="AK417" s="211"/>
      <c r="AL417" s="263"/>
    </row>
    <row r="418" spans="1:38" ht="24.95" customHeight="1" x14ac:dyDescent="0.2">
      <c r="A418" s="478" t="s">
        <v>865</v>
      </c>
      <c r="B418" s="116">
        <v>3</v>
      </c>
      <c r="C418" s="116">
        <v>3</v>
      </c>
      <c r="D418" s="116">
        <v>3</v>
      </c>
      <c r="E418" s="117">
        <f t="shared" si="90"/>
        <v>3</v>
      </c>
      <c r="F418" s="164" t="s">
        <v>704</v>
      </c>
      <c r="G418" s="119" t="e">
        <f>VLOOKUP(H418,'Tehdit ve Açıklık'!#REF!,2,0)</f>
        <v>#REF!</v>
      </c>
      <c r="H418" s="120" t="s">
        <v>142</v>
      </c>
      <c r="I418" s="121" t="e">
        <f>VLOOKUP(H418,'Tehdit ve Açıklık'!#REF!,3,0)</f>
        <v>#REF!</v>
      </c>
      <c r="J418" s="118">
        <v>2</v>
      </c>
      <c r="K418" s="118">
        <v>1</v>
      </c>
      <c r="L418" s="118">
        <v>3</v>
      </c>
      <c r="M418" s="117">
        <f t="shared" si="91"/>
        <v>2</v>
      </c>
      <c r="N418" s="118">
        <v>4</v>
      </c>
      <c r="O418" s="118">
        <v>2</v>
      </c>
      <c r="P418" s="118">
        <v>2</v>
      </c>
      <c r="Q418" s="119">
        <f t="shared" si="92"/>
        <v>2.6666666666666665</v>
      </c>
      <c r="R418" s="167">
        <f t="shared" si="93"/>
        <v>16</v>
      </c>
      <c r="S418" s="121" t="e">
        <f t="shared" si="94"/>
        <v>#NAME?</v>
      </c>
      <c r="T418" s="120" t="s">
        <v>216</v>
      </c>
      <c r="U418" s="122">
        <v>42118</v>
      </c>
      <c r="V418" s="122" t="s">
        <v>217</v>
      </c>
      <c r="W418" s="123" t="e">
        <f>VLOOKUP(H418,'Tehdit ve Açıklık'!#REF!,4,0)</f>
        <v>#REF!</v>
      </c>
      <c r="X418" s="127" t="s">
        <v>388</v>
      </c>
      <c r="Y418" s="125" t="s">
        <v>291</v>
      </c>
      <c r="Z418" s="132"/>
      <c r="AA418" s="132"/>
      <c r="AB418" s="132"/>
      <c r="AC418" s="132"/>
      <c r="AD418" s="132"/>
      <c r="AE418" s="132"/>
      <c r="AF418" s="132"/>
      <c r="AG418" s="132"/>
      <c r="AH418" s="127"/>
      <c r="AI418" s="120"/>
      <c r="AJ418" s="120"/>
      <c r="AK418" s="120"/>
      <c r="AL418" s="128"/>
    </row>
    <row r="419" spans="1:38" ht="24.95" customHeight="1" x14ac:dyDescent="0.2">
      <c r="A419" s="521"/>
      <c r="B419" s="116">
        <v>3</v>
      </c>
      <c r="C419" s="116">
        <v>3</v>
      </c>
      <c r="D419" s="116">
        <v>3</v>
      </c>
      <c r="E419" s="117">
        <f t="shared" si="90"/>
        <v>3</v>
      </c>
      <c r="F419" s="164" t="s">
        <v>705</v>
      </c>
      <c r="G419" s="119" t="e">
        <f>VLOOKUP(H419,'Tehdit ve Açıklık'!#REF!,2,0)</f>
        <v>#REF!</v>
      </c>
      <c r="H419" s="120" t="s">
        <v>169</v>
      </c>
      <c r="I419" s="121" t="e">
        <f>VLOOKUP(H419,'Tehdit ve Açıklık'!#REF!,3,0)</f>
        <v>#REF!</v>
      </c>
      <c r="J419" s="118">
        <v>2</v>
      </c>
      <c r="K419" s="118">
        <v>1</v>
      </c>
      <c r="L419" s="118">
        <v>3</v>
      </c>
      <c r="M419" s="117">
        <f t="shared" si="91"/>
        <v>2</v>
      </c>
      <c r="N419" s="118">
        <v>4</v>
      </c>
      <c r="O419" s="118">
        <v>2</v>
      </c>
      <c r="P419" s="118">
        <v>2</v>
      </c>
      <c r="Q419" s="119">
        <f t="shared" si="92"/>
        <v>2.6666666666666665</v>
      </c>
      <c r="R419" s="167">
        <f t="shared" si="93"/>
        <v>16</v>
      </c>
      <c r="S419" s="121" t="e">
        <f t="shared" si="94"/>
        <v>#NAME?</v>
      </c>
      <c r="T419" s="120" t="s">
        <v>216</v>
      </c>
      <c r="U419" s="122">
        <v>42119</v>
      </c>
      <c r="V419" s="122" t="s">
        <v>217</v>
      </c>
      <c r="W419" s="123" t="e">
        <f>VLOOKUP(H419,'Tehdit ve Açıklık'!#REF!,4,0)</f>
        <v>#REF!</v>
      </c>
      <c r="X419" s="127" t="s">
        <v>432</v>
      </c>
      <c r="Y419" s="125" t="s">
        <v>291</v>
      </c>
      <c r="Z419" s="132"/>
      <c r="AA419" s="132"/>
      <c r="AB419" s="132"/>
      <c r="AC419" s="132"/>
      <c r="AD419" s="132"/>
      <c r="AE419" s="132"/>
      <c r="AF419" s="132"/>
      <c r="AG419" s="132"/>
      <c r="AH419" s="127"/>
      <c r="AI419" s="120"/>
      <c r="AJ419" s="120"/>
      <c r="AK419" s="120"/>
      <c r="AL419" s="128"/>
    </row>
    <row r="420" spans="1:38" ht="24.95" customHeight="1" x14ac:dyDescent="0.2">
      <c r="A420" s="521"/>
      <c r="B420" s="116">
        <v>3</v>
      </c>
      <c r="C420" s="116">
        <v>3</v>
      </c>
      <c r="D420" s="116">
        <v>3</v>
      </c>
      <c r="E420" s="117">
        <f t="shared" si="90"/>
        <v>3</v>
      </c>
      <c r="F420" s="164" t="s">
        <v>706</v>
      </c>
      <c r="G420" s="119" t="e">
        <f>VLOOKUP(H420,'Tehdit ve Açıklık'!#REF!,2,0)</f>
        <v>#REF!</v>
      </c>
      <c r="H420" s="120" t="s">
        <v>170</v>
      </c>
      <c r="I420" s="121" t="e">
        <f>VLOOKUP(H420,'Tehdit ve Açıklık'!#REF!,3,0)</f>
        <v>#REF!</v>
      </c>
      <c r="J420" s="118">
        <v>2</v>
      </c>
      <c r="K420" s="118">
        <v>1</v>
      </c>
      <c r="L420" s="118">
        <v>3</v>
      </c>
      <c r="M420" s="117">
        <f t="shared" si="91"/>
        <v>2</v>
      </c>
      <c r="N420" s="118">
        <v>4</v>
      </c>
      <c r="O420" s="118">
        <v>2</v>
      </c>
      <c r="P420" s="118">
        <v>2</v>
      </c>
      <c r="Q420" s="119">
        <f t="shared" si="92"/>
        <v>2.6666666666666665</v>
      </c>
      <c r="R420" s="167">
        <f t="shared" si="93"/>
        <v>16</v>
      </c>
      <c r="S420" s="121" t="e">
        <f t="shared" si="94"/>
        <v>#NAME?</v>
      </c>
      <c r="T420" s="120" t="s">
        <v>216</v>
      </c>
      <c r="U420" s="122">
        <v>42120</v>
      </c>
      <c r="V420" s="122" t="s">
        <v>217</v>
      </c>
      <c r="W420" s="123" t="e">
        <f>VLOOKUP(H420,'Tehdit ve Açıklık'!#REF!,4,0)</f>
        <v>#REF!</v>
      </c>
      <c r="X420" s="127" t="s">
        <v>432</v>
      </c>
      <c r="Y420" s="125" t="s">
        <v>291</v>
      </c>
      <c r="Z420" s="132"/>
      <c r="AA420" s="132"/>
      <c r="AB420" s="132"/>
      <c r="AC420" s="132"/>
      <c r="AD420" s="132"/>
      <c r="AE420" s="132"/>
      <c r="AF420" s="132"/>
      <c r="AG420" s="132"/>
      <c r="AH420" s="127"/>
      <c r="AI420" s="120"/>
      <c r="AJ420" s="120"/>
      <c r="AK420" s="120"/>
      <c r="AL420" s="128"/>
    </row>
    <row r="421" spans="1:38" ht="24.95" customHeight="1" x14ac:dyDescent="0.2">
      <c r="A421" s="521"/>
      <c r="B421" s="116">
        <v>3</v>
      </c>
      <c r="C421" s="116">
        <v>3</v>
      </c>
      <c r="D421" s="116">
        <v>3</v>
      </c>
      <c r="E421" s="117">
        <f t="shared" si="90"/>
        <v>3</v>
      </c>
      <c r="F421" s="164" t="s">
        <v>707</v>
      </c>
      <c r="G421" s="119" t="e">
        <f>VLOOKUP(H421,'Tehdit ve Açıklık'!#REF!,2,0)</f>
        <v>#REF!</v>
      </c>
      <c r="H421" s="120" t="s">
        <v>171</v>
      </c>
      <c r="I421" s="121" t="e">
        <f>VLOOKUP(H421,'Tehdit ve Açıklık'!#REF!,3,0)</f>
        <v>#REF!</v>
      </c>
      <c r="J421" s="118">
        <v>2</v>
      </c>
      <c r="K421" s="118">
        <v>1</v>
      </c>
      <c r="L421" s="118">
        <v>3</v>
      </c>
      <c r="M421" s="117">
        <f t="shared" si="91"/>
        <v>2</v>
      </c>
      <c r="N421" s="118">
        <v>4</v>
      </c>
      <c r="O421" s="118">
        <v>2</v>
      </c>
      <c r="P421" s="118">
        <v>2</v>
      </c>
      <c r="Q421" s="119">
        <f t="shared" si="92"/>
        <v>2.6666666666666665</v>
      </c>
      <c r="R421" s="167">
        <f t="shared" si="93"/>
        <v>16</v>
      </c>
      <c r="S421" s="121" t="e">
        <f t="shared" si="94"/>
        <v>#NAME?</v>
      </c>
      <c r="T421" s="120" t="s">
        <v>216</v>
      </c>
      <c r="U421" s="122">
        <v>42121</v>
      </c>
      <c r="V421" s="122" t="s">
        <v>217</v>
      </c>
      <c r="W421" s="123" t="e">
        <f>VLOOKUP(H421,'Tehdit ve Açıklık'!#REF!,4,0)</f>
        <v>#REF!</v>
      </c>
      <c r="X421" s="127" t="s">
        <v>432</v>
      </c>
      <c r="Y421" s="125" t="s">
        <v>291</v>
      </c>
      <c r="Z421" s="132"/>
      <c r="AA421" s="132"/>
      <c r="AB421" s="132"/>
      <c r="AC421" s="132"/>
      <c r="AD421" s="132"/>
      <c r="AE421" s="132"/>
      <c r="AF421" s="132"/>
      <c r="AG421" s="132"/>
      <c r="AH421" s="127"/>
      <c r="AI421" s="120"/>
      <c r="AJ421" s="120"/>
      <c r="AK421" s="120"/>
      <c r="AL421" s="128"/>
    </row>
    <row r="422" spans="1:38" s="264" customFormat="1" ht="24.95" customHeight="1" x14ac:dyDescent="0.2">
      <c r="A422" s="525" t="s">
        <v>866</v>
      </c>
      <c r="B422" s="253">
        <v>2</v>
      </c>
      <c r="C422" s="253">
        <v>3</v>
      </c>
      <c r="D422" s="253">
        <v>3</v>
      </c>
      <c r="E422" s="254">
        <f t="shared" si="90"/>
        <v>2.6666666666666665</v>
      </c>
      <c r="F422" s="255" t="s">
        <v>704</v>
      </c>
      <c r="G422" s="212" t="e">
        <f>VLOOKUP(H422,'Tehdit ve Açıklık'!#REF!,2,0)</f>
        <v>#REF!</v>
      </c>
      <c r="H422" s="211" t="s">
        <v>142</v>
      </c>
      <c r="I422" s="256" t="e">
        <f>VLOOKUP(H422,'Tehdit ve Açıklık'!#REF!,3,0)</f>
        <v>#REF!</v>
      </c>
      <c r="J422" s="257">
        <v>2</v>
      </c>
      <c r="K422" s="257">
        <v>1</v>
      </c>
      <c r="L422" s="257">
        <v>3</v>
      </c>
      <c r="M422" s="254">
        <f t="shared" si="91"/>
        <v>2</v>
      </c>
      <c r="N422" s="257">
        <v>4</v>
      </c>
      <c r="O422" s="257">
        <v>2</v>
      </c>
      <c r="P422" s="257">
        <v>2</v>
      </c>
      <c r="Q422" s="212">
        <f t="shared" si="92"/>
        <v>2.6666666666666665</v>
      </c>
      <c r="R422" s="258">
        <f t="shared" si="93"/>
        <v>14.222222222222221</v>
      </c>
      <c r="S422" s="256" t="e">
        <f t="shared" si="94"/>
        <v>#NAME?</v>
      </c>
      <c r="T422" s="211" t="s">
        <v>216</v>
      </c>
      <c r="U422" s="259">
        <v>42118</v>
      </c>
      <c r="V422" s="259" t="s">
        <v>217</v>
      </c>
      <c r="W422" s="260" t="e">
        <f>VLOOKUP(H422,'Tehdit ve Açıklık'!#REF!,4,0)</f>
        <v>#REF!</v>
      </c>
      <c r="X422" s="261" t="s">
        <v>388</v>
      </c>
      <c r="Y422" s="213" t="s">
        <v>291</v>
      </c>
      <c r="Z422" s="262"/>
      <c r="AA422" s="262"/>
      <c r="AB422" s="262"/>
      <c r="AC422" s="262"/>
      <c r="AD422" s="262"/>
      <c r="AE422" s="262"/>
      <c r="AF422" s="262"/>
      <c r="AG422" s="262"/>
      <c r="AH422" s="261"/>
      <c r="AI422" s="211"/>
      <c r="AJ422" s="211"/>
      <c r="AK422" s="211"/>
      <c r="AL422" s="263"/>
    </row>
    <row r="423" spans="1:38" s="264" customFormat="1" ht="24.95" customHeight="1" x14ac:dyDescent="0.2">
      <c r="A423" s="526"/>
      <c r="B423" s="253">
        <v>2</v>
      </c>
      <c r="C423" s="253">
        <v>3</v>
      </c>
      <c r="D423" s="253">
        <v>3</v>
      </c>
      <c r="E423" s="254">
        <f t="shared" si="90"/>
        <v>2.6666666666666665</v>
      </c>
      <c r="F423" s="255" t="s">
        <v>705</v>
      </c>
      <c r="G423" s="212" t="e">
        <f>VLOOKUP(H423,'Tehdit ve Açıklık'!#REF!,2,0)</f>
        <v>#REF!</v>
      </c>
      <c r="H423" s="211" t="s">
        <v>169</v>
      </c>
      <c r="I423" s="256" t="e">
        <f>VLOOKUP(H423,'Tehdit ve Açıklık'!#REF!,3,0)</f>
        <v>#REF!</v>
      </c>
      <c r="J423" s="257">
        <v>2</v>
      </c>
      <c r="K423" s="257">
        <v>1</v>
      </c>
      <c r="L423" s="257">
        <v>3</v>
      </c>
      <c r="M423" s="254">
        <f t="shared" si="91"/>
        <v>2</v>
      </c>
      <c r="N423" s="257">
        <v>4</v>
      </c>
      <c r="O423" s="257">
        <v>2</v>
      </c>
      <c r="P423" s="257">
        <v>2</v>
      </c>
      <c r="Q423" s="212">
        <f t="shared" si="92"/>
        <v>2.6666666666666665</v>
      </c>
      <c r="R423" s="258">
        <f t="shared" si="93"/>
        <v>14.222222222222221</v>
      </c>
      <c r="S423" s="256" t="e">
        <f t="shared" si="94"/>
        <v>#NAME?</v>
      </c>
      <c r="T423" s="211" t="s">
        <v>216</v>
      </c>
      <c r="U423" s="259">
        <v>42119</v>
      </c>
      <c r="V423" s="259" t="s">
        <v>217</v>
      </c>
      <c r="W423" s="260" t="e">
        <f>VLOOKUP(H423,'Tehdit ve Açıklık'!#REF!,4,0)</f>
        <v>#REF!</v>
      </c>
      <c r="X423" s="261" t="s">
        <v>432</v>
      </c>
      <c r="Y423" s="213" t="s">
        <v>291</v>
      </c>
      <c r="Z423" s="262"/>
      <c r="AA423" s="262"/>
      <c r="AB423" s="262"/>
      <c r="AC423" s="262"/>
      <c r="AD423" s="262"/>
      <c r="AE423" s="262"/>
      <c r="AF423" s="262"/>
      <c r="AG423" s="262"/>
      <c r="AH423" s="261"/>
      <c r="AI423" s="211"/>
      <c r="AJ423" s="211"/>
      <c r="AK423" s="211"/>
      <c r="AL423" s="263"/>
    </row>
    <row r="424" spans="1:38" s="264" customFormat="1" ht="24.95" customHeight="1" x14ac:dyDescent="0.2">
      <c r="A424" s="526"/>
      <c r="B424" s="253">
        <v>2</v>
      </c>
      <c r="C424" s="253">
        <v>3</v>
      </c>
      <c r="D424" s="253">
        <v>3</v>
      </c>
      <c r="E424" s="254">
        <f t="shared" si="90"/>
        <v>2.6666666666666665</v>
      </c>
      <c r="F424" s="255" t="s">
        <v>706</v>
      </c>
      <c r="G424" s="212" t="e">
        <f>VLOOKUP(H424,'Tehdit ve Açıklık'!#REF!,2,0)</f>
        <v>#REF!</v>
      </c>
      <c r="H424" s="211" t="s">
        <v>170</v>
      </c>
      <c r="I424" s="256" t="e">
        <f>VLOOKUP(H424,'Tehdit ve Açıklık'!#REF!,3,0)</f>
        <v>#REF!</v>
      </c>
      <c r="J424" s="257">
        <v>2</v>
      </c>
      <c r="K424" s="257">
        <v>1</v>
      </c>
      <c r="L424" s="257">
        <v>3</v>
      </c>
      <c r="M424" s="254">
        <f t="shared" si="91"/>
        <v>2</v>
      </c>
      <c r="N424" s="257">
        <v>4</v>
      </c>
      <c r="O424" s="257">
        <v>2</v>
      </c>
      <c r="P424" s="257">
        <v>2</v>
      </c>
      <c r="Q424" s="212">
        <f t="shared" si="92"/>
        <v>2.6666666666666665</v>
      </c>
      <c r="R424" s="258">
        <f t="shared" si="93"/>
        <v>14.222222222222221</v>
      </c>
      <c r="S424" s="256" t="e">
        <f t="shared" si="94"/>
        <v>#NAME?</v>
      </c>
      <c r="T424" s="211" t="s">
        <v>216</v>
      </c>
      <c r="U424" s="259">
        <v>42120</v>
      </c>
      <c r="V424" s="259" t="s">
        <v>217</v>
      </c>
      <c r="W424" s="260" t="e">
        <f>VLOOKUP(H424,'Tehdit ve Açıklık'!#REF!,4,0)</f>
        <v>#REF!</v>
      </c>
      <c r="X424" s="261" t="s">
        <v>432</v>
      </c>
      <c r="Y424" s="213" t="s">
        <v>291</v>
      </c>
      <c r="Z424" s="262"/>
      <c r="AA424" s="262"/>
      <c r="AB424" s="262"/>
      <c r="AC424" s="262"/>
      <c r="AD424" s="262"/>
      <c r="AE424" s="262"/>
      <c r="AF424" s="262"/>
      <c r="AG424" s="262"/>
      <c r="AH424" s="261"/>
      <c r="AI424" s="211"/>
      <c r="AJ424" s="211"/>
      <c r="AK424" s="211"/>
      <c r="AL424" s="263"/>
    </row>
    <row r="425" spans="1:38" s="264" customFormat="1" ht="24.95" customHeight="1" x14ac:dyDescent="0.2">
      <c r="A425" s="526"/>
      <c r="B425" s="253">
        <v>2</v>
      </c>
      <c r="C425" s="253">
        <v>3</v>
      </c>
      <c r="D425" s="253">
        <v>3</v>
      </c>
      <c r="E425" s="254">
        <f t="shared" si="90"/>
        <v>2.6666666666666665</v>
      </c>
      <c r="F425" s="255" t="s">
        <v>707</v>
      </c>
      <c r="G425" s="212" t="e">
        <f>VLOOKUP(H425,'Tehdit ve Açıklık'!#REF!,2,0)</f>
        <v>#REF!</v>
      </c>
      <c r="H425" s="211" t="s">
        <v>171</v>
      </c>
      <c r="I425" s="256" t="e">
        <f>VLOOKUP(H425,'Tehdit ve Açıklık'!#REF!,3,0)</f>
        <v>#REF!</v>
      </c>
      <c r="J425" s="257">
        <v>2</v>
      </c>
      <c r="K425" s="257">
        <v>1</v>
      </c>
      <c r="L425" s="257">
        <v>3</v>
      </c>
      <c r="M425" s="254">
        <f t="shared" si="91"/>
        <v>2</v>
      </c>
      <c r="N425" s="257">
        <v>4</v>
      </c>
      <c r="O425" s="257">
        <v>2</v>
      </c>
      <c r="P425" s="257">
        <v>2</v>
      </c>
      <c r="Q425" s="212">
        <f t="shared" si="92"/>
        <v>2.6666666666666665</v>
      </c>
      <c r="R425" s="258">
        <f t="shared" si="93"/>
        <v>14.222222222222221</v>
      </c>
      <c r="S425" s="256" t="e">
        <f t="shared" si="94"/>
        <v>#NAME?</v>
      </c>
      <c r="T425" s="211" t="s">
        <v>216</v>
      </c>
      <c r="U425" s="259">
        <v>42121</v>
      </c>
      <c r="V425" s="259" t="s">
        <v>217</v>
      </c>
      <c r="W425" s="260" t="e">
        <f>VLOOKUP(H425,'Tehdit ve Açıklık'!#REF!,4,0)</f>
        <v>#REF!</v>
      </c>
      <c r="X425" s="261" t="s">
        <v>432</v>
      </c>
      <c r="Y425" s="213" t="s">
        <v>291</v>
      </c>
      <c r="Z425" s="262"/>
      <c r="AA425" s="262"/>
      <c r="AB425" s="262"/>
      <c r="AC425" s="262"/>
      <c r="AD425" s="262"/>
      <c r="AE425" s="262"/>
      <c r="AF425" s="262"/>
      <c r="AG425" s="262"/>
      <c r="AH425" s="261"/>
      <c r="AI425" s="211"/>
      <c r="AJ425" s="211"/>
      <c r="AK425" s="211"/>
      <c r="AL425" s="263"/>
    </row>
    <row r="426" spans="1:38" s="129" customFormat="1" ht="24.95" customHeight="1" x14ac:dyDescent="0.2">
      <c r="A426" s="478" t="s">
        <v>433</v>
      </c>
      <c r="B426" s="116">
        <v>2</v>
      </c>
      <c r="C426" s="116">
        <v>2</v>
      </c>
      <c r="D426" s="116">
        <v>3</v>
      </c>
      <c r="E426" s="117">
        <f t="shared" si="90"/>
        <v>2.3333333333333335</v>
      </c>
      <c r="F426" s="164" t="s">
        <v>708</v>
      </c>
      <c r="G426" s="119" t="e">
        <f>VLOOKUP(H426,'Tehdit ve Açıklık'!#REF!,2,0)</f>
        <v>#REF!</v>
      </c>
      <c r="H426" s="120" t="s">
        <v>141</v>
      </c>
      <c r="I426" s="121" t="e">
        <f>VLOOKUP(H426,'Tehdit ve Açıklık'!#REF!,3,0)</f>
        <v>#REF!</v>
      </c>
      <c r="J426" s="118">
        <v>3</v>
      </c>
      <c r="K426" s="118">
        <v>1</v>
      </c>
      <c r="L426" s="118">
        <v>3</v>
      </c>
      <c r="M426" s="117">
        <f t="shared" si="91"/>
        <v>2.3333333333333335</v>
      </c>
      <c r="N426" s="118">
        <v>2</v>
      </c>
      <c r="O426" s="118">
        <v>1</v>
      </c>
      <c r="P426" s="118">
        <v>1</v>
      </c>
      <c r="Q426" s="119">
        <f t="shared" si="92"/>
        <v>1.3333333333333333</v>
      </c>
      <c r="R426" s="167">
        <f t="shared" si="93"/>
        <v>7.2592592592592604</v>
      </c>
      <c r="S426" s="121" t="e">
        <f t="shared" si="94"/>
        <v>#NAME?</v>
      </c>
      <c r="T426" s="120" t="s">
        <v>216</v>
      </c>
      <c r="U426" s="122">
        <v>42122</v>
      </c>
      <c r="V426" s="122" t="s">
        <v>217</v>
      </c>
      <c r="W426" s="123" t="e">
        <f>VLOOKUP(H426,'Tehdit ve Açıklık'!#REF!,4,0)</f>
        <v>#REF!</v>
      </c>
      <c r="X426" s="127" t="s">
        <v>388</v>
      </c>
      <c r="Y426" s="125" t="s">
        <v>291</v>
      </c>
      <c r="Z426" s="132"/>
      <c r="AA426" s="132"/>
      <c r="AB426" s="132"/>
      <c r="AC426" s="132"/>
      <c r="AD426" s="132"/>
      <c r="AE426" s="132"/>
      <c r="AF426" s="132"/>
      <c r="AG426" s="132"/>
      <c r="AH426" s="127"/>
      <c r="AI426" s="120"/>
      <c r="AJ426" s="120"/>
      <c r="AK426" s="120"/>
      <c r="AL426" s="128"/>
    </row>
    <row r="427" spans="1:38" s="129" customFormat="1" ht="24.95" customHeight="1" x14ac:dyDescent="0.2">
      <c r="A427" s="521"/>
      <c r="B427" s="116">
        <v>2</v>
      </c>
      <c r="C427" s="116">
        <v>2</v>
      </c>
      <c r="D427" s="116">
        <v>3</v>
      </c>
      <c r="E427" s="117">
        <f t="shared" si="90"/>
        <v>2.3333333333333335</v>
      </c>
      <c r="F427" s="164" t="s">
        <v>709</v>
      </c>
      <c r="G427" s="119" t="e">
        <f>VLOOKUP(H427,'Tehdit ve Açıklık'!#REF!,2,0)</f>
        <v>#REF!</v>
      </c>
      <c r="H427" s="120" t="s">
        <v>169</v>
      </c>
      <c r="I427" s="121" t="e">
        <f>VLOOKUP(H427,'Tehdit ve Açıklık'!#REF!,3,0)</f>
        <v>#REF!</v>
      </c>
      <c r="J427" s="118">
        <v>3</v>
      </c>
      <c r="K427" s="118">
        <v>1</v>
      </c>
      <c r="L427" s="118">
        <v>3</v>
      </c>
      <c r="M427" s="117">
        <f t="shared" si="91"/>
        <v>2.3333333333333335</v>
      </c>
      <c r="N427" s="118">
        <v>2</v>
      </c>
      <c r="O427" s="118">
        <v>1</v>
      </c>
      <c r="P427" s="118">
        <v>1</v>
      </c>
      <c r="Q427" s="119">
        <f t="shared" si="92"/>
        <v>1.3333333333333333</v>
      </c>
      <c r="R427" s="167">
        <f t="shared" si="93"/>
        <v>7.2592592592592604</v>
      </c>
      <c r="S427" s="121" t="e">
        <f t="shared" si="94"/>
        <v>#NAME?</v>
      </c>
      <c r="T427" s="120" t="s">
        <v>216</v>
      </c>
      <c r="U427" s="122">
        <v>42123</v>
      </c>
      <c r="V427" s="122" t="s">
        <v>217</v>
      </c>
      <c r="W427" s="123" t="e">
        <f>VLOOKUP(H427,'Tehdit ve Açıklık'!#REF!,4,0)</f>
        <v>#REF!</v>
      </c>
      <c r="X427" s="127" t="s">
        <v>432</v>
      </c>
      <c r="Y427" s="125" t="s">
        <v>291</v>
      </c>
      <c r="Z427" s="132"/>
      <c r="AA427" s="132"/>
      <c r="AB427" s="132"/>
      <c r="AC427" s="132"/>
      <c r="AD427" s="132"/>
      <c r="AE427" s="132"/>
      <c r="AF427" s="132"/>
      <c r="AG427" s="132"/>
      <c r="AH427" s="127"/>
      <c r="AI427" s="120"/>
      <c r="AJ427" s="120"/>
      <c r="AK427" s="120"/>
      <c r="AL427" s="128"/>
    </row>
    <row r="428" spans="1:38" s="129" customFormat="1" ht="24.95" customHeight="1" x14ac:dyDescent="0.2">
      <c r="A428" s="521"/>
      <c r="B428" s="116">
        <v>2</v>
      </c>
      <c r="C428" s="116">
        <v>2</v>
      </c>
      <c r="D428" s="116">
        <v>3</v>
      </c>
      <c r="E428" s="117">
        <f t="shared" si="90"/>
        <v>2.3333333333333335</v>
      </c>
      <c r="F428" s="164" t="s">
        <v>710</v>
      </c>
      <c r="G428" s="119" t="e">
        <f>VLOOKUP(H428,'Tehdit ve Açıklık'!#REF!,2,0)</f>
        <v>#REF!</v>
      </c>
      <c r="H428" s="120" t="s">
        <v>170</v>
      </c>
      <c r="I428" s="121" t="e">
        <f>VLOOKUP(H428,'Tehdit ve Açıklık'!#REF!,3,0)</f>
        <v>#REF!</v>
      </c>
      <c r="J428" s="118">
        <v>3</v>
      </c>
      <c r="K428" s="118">
        <v>1</v>
      </c>
      <c r="L428" s="118">
        <v>3</v>
      </c>
      <c r="M428" s="117">
        <f t="shared" si="91"/>
        <v>2.3333333333333335</v>
      </c>
      <c r="N428" s="118">
        <v>2</v>
      </c>
      <c r="O428" s="118">
        <v>1</v>
      </c>
      <c r="P428" s="118">
        <v>1</v>
      </c>
      <c r="Q428" s="119">
        <f t="shared" si="92"/>
        <v>1.3333333333333333</v>
      </c>
      <c r="R428" s="167">
        <f t="shared" si="93"/>
        <v>7.2592592592592604</v>
      </c>
      <c r="S428" s="121" t="e">
        <f t="shared" si="94"/>
        <v>#NAME?</v>
      </c>
      <c r="T428" s="120" t="s">
        <v>216</v>
      </c>
      <c r="U428" s="122">
        <v>42124</v>
      </c>
      <c r="V428" s="122" t="s">
        <v>217</v>
      </c>
      <c r="W428" s="123" t="e">
        <f>VLOOKUP(H428,'Tehdit ve Açıklık'!#REF!,4,0)</f>
        <v>#REF!</v>
      </c>
      <c r="X428" s="127" t="s">
        <v>432</v>
      </c>
      <c r="Y428" s="125" t="s">
        <v>291</v>
      </c>
      <c r="Z428" s="132"/>
      <c r="AA428" s="132"/>
      <c r="AB428" s="132"/>
      <c r="AC428" s="132"/>
      <c r="AD428" s="132"/>
      <c r="AE428" s="132"/>
      <c r="AF428" s="132"/>
      <c r="AG428" s="132"/>
      <c r="AH428" s="127"/>
      <c r="AI428" s="120"/>
      <c r="AJ428" s="120"/>
      <c r="AK428" s="120"/>
      <c r="AL428" s="128"/>
    </row>
    <row r="429" spans="1:38" s="129" customFormat="1" ht="24.95" customHeight="1" x14ac:dyDescent="0.2">
      <c r="A429" s="521"/>
      <c r="B429" s="116">
        <v>2</v>
      </c>
      <c r="C429" s="116">
        <v>2</v>
      </c>
      <c r="D429" s="116">
        <v>3</v>
      </c>
      <c r="E429" s="117">
        <f t="shared" si="90"/>
        <v>2.3333333333333335</v>
      </c>
      <c r="F429" s="164" t="s">
        <v>711</v>
      </c>
      <c r="G429" s="119" t="e">
        <f>VLOOKUP(H429,'Tehdit ve Açıklık'!#REF!,2,0)</f>
        <v>#REF!</v>
      </c>
      <c r="H429" s="120" t="s">
        <v>171</v>
      </c>
      <c r="I429" s="121" t="e">
        <f>VLOOKUP(H429,'Tehdit ve Açıklık'!#REF!,3,0)</f>
        <v>#REF!</v>
      </c>
      <c r="J429" s="118">
        <v>3</v>
      </c>
      <c r="K429" s="118">
        <v>1</v>
      </c>
      <c r="L429" s="118">
        <v>3</v>
      </c>
      <c r="M429" s="117">
        <f t="shared" si="91"/>
        <v>2.3333333333333335</v>
      </c>
      <c r="N429" s="118">
        <v>2</v>
      </c>
      <c r="O429" s="118">
        <v>1</v>
      </c>
      <c r="P429" s="118">
        <v>1</v>
      </c>
      <c r="Q429" s="119">
        <f t="shared" si="92"/>
        <v>1.3333333333333333</v>
      </c>
      <c r="R429" s="167">
        <f t="shared" si="93"/>
        <v>7.2592592592592604</v>
      </c>
      <c r="S429" s="121" t="e">
        <f t="shared" si="94"/>
        <v>#NAME?</v>
      </c>
      <c r="T429" s="120" t="s">
        <v>216</v>
      </c>
      <c r="U429" s="122">
        <v>42125</v>
      </c>
      <c r="V429" s="122" t="s">
        <v>217</v>
      </c>
      <c r="W429" s="123" t="e">
        <f>VLOOKUP(H429,'Tehdit ve Açıklık'!#REF!,4,0)</f>
        <v>#REF!</v>
      </c>
      <c r="X429" s="127" t="s">
        <v>432</v>
      </c>
      <c r="Y429" s="125" t="s">
        <v>291</v>
      </c>
      <c r="Z429" s="132"/>
      <c r="AA429" s="132"/>
      <c r="AB429" s="132"/>
      <c r="AC429" s="132"/>
      <c r="AD429" s="132"/>
      <c r="AE429" s="132"/>
      <c r="AF429" s="132"/>
      <c r="AG429" s="132"/>
      <c r="AH429" s="127"/>
      <c r="AI429" s="120"/>
      <c r="AJ429" s="120"/>
      <c r="AK429" s="120"/>
      <c r="AL429" s="128"/>
    </row>
    <row r="430" spans="1:38" s="264" customFormat="1" ht="35.25" customHeight="1" thickBot="1" x14ac:dyDescent="0.25">
      <c r="A430" s="265" t="s">
        <v>773</v>
      </c>
      <c r="B430" s="266">
        <v>2</v>
      </c>
      <c r="C430" s="267">
        <v>2</v>
      </c>
      <c r="D430" s="267">
        <v>2</v>
      </c>
      <c r="E430" s="268">
        <f t="shared" si="90"/>
        <v>2</v>
      </c>
      <c r="F430" s="269" t="s">
        <v>712</v>
      </c>
      <c r="G430" s="270" t="e">
        <f>VLOOKUP(H430,'Tehdit ve Açıklık'!#REF!,2,0)</f>
        <v>#REF!</v>
      </c>
      <c r="H430" s="271" t="s">
        <v>141</v>
      </c>
      <c r="I430" s="272" t="e">
        <f>VLOOKUP(H430,'Tehdit ve Açıklık'!#REF!,3,0)</f>
        <v>#REF!</v>
      </c>
      <c r="J430" s="273">
        <v>2</v>
      </c>
      <c r="K430" s="273">
        <v>2</v>
      </c>
      <c r="L430" s="273">
        <v>2</v>
      </c>
      <c r="M430" s="268">
        <f t="shared" si="91"/>
        <v>2</v>
      </c>
      <c r="N430" s="273">
        <v>2</v>
      </c>
      <c r="O430" s="273">
        <v>1</v>
      </c>
      <c r="P430" s="273">
        <v>1</v>
      </c>
      <c r="Q430" s="270">
        <f t="shared" si="92"/>
        <v>1.3333333333333333</v>
      </c>
      <c r="R430" s="274">
        <f t="shared" si="93"/>
        <v>5.333333333333333</v>
      </c>
      <c r="S430" s="272" t="e">
        <f t="shared" si="94"/>
        <v>#NAME?</v>
      </c>
      <c r="T430" s="271" t="s">
        <v>216</v>
      </c>
      <c r="U430" s="275">
        <v>42126</v>
      </c>
      <c r="V430" s="275" t="s">
        <v>217</v>
      </c>
      <c r="W430" s="276" t="e">
        <f>VLOOKUP(H430,'Tehdit ve Açıklık'!#REF!,4,0)</f>
        <v>#REF!</v>
      </c>
      <c r="X430" s="277" t="s">
        <v>435</v>
      </c>
      <c r="Y430" s="278" t="s">
        <v>291</v>
      </c>
      <c r="Z430" s="279"/>
      <c r="AA430" s="279"/>
      <c r="AB430" s="279"/>
      <c r="AC430" s="279"/>
      <c r="AD430" s="279"/>
      <c r="AE430" s="279"/>
      <c r="AF430" s="279"/>
      <c r="AG430" s="279"/>
      <c r="AH430" s="277"/>
      <c r="AI430" s="271"/>
      <c r="AJ430" s="271"/>
      <c r="AK430" s="271"/>
      <c r="AL430" s="280"/>
    </row>
    <row r="431" spans="1:38" s="264" customFormat="1" ht="35.25" customHeight="1" thickBot="1" x14ac:dyDescent="0.25">
      <c r="A431" s="265" t="s">
        <v>775</v>
      </c>
      <c r="B431" s="266">
        <v>1</v>
      </c>
      <c r="C431" s="267">
        <v>1</v>
      </c>
      <c r="D431" s="267">
        <v>1</v>
      </c>
      <c r="E431" s="268">
        <f t="shared" ref="E431" si="95">AVERAGE(B431:D431)</f>
        <v>1</v>
      </c>
      <c r="F431" s="269" t="s">
        <v>712</v>
      </c>
      <c r="G431" s="270" t="e">
        <f>VLOOKUP(H431,'Tehdit ve Açıklık'!#REF!,2,0)</f>
        <v>#REF!</v>
      </c>
      <c r="H431" s="271" t="s">
        <v>141</v>
      </c>
      <c r="I431" s="272" t="e">
        <f>VLOOKUP(H431,'Tehdit ve Açıklık'!#REF!,3,0)</f>
        <v>#REF!</v>
      </c>
      <c r="J431" s="273">
        <v>2</v>
      </c>
      <c r="K431" s="273">
        <v>1</v>
      </c>
      <c r="L431" s="273">
        <v>1</v>
      </c>
      <c r="M431" s="268">
        <f t="shared" ref="M431" si="96">AVERAGE(J431:L431)</f>
        <v>1.3333333333333333</v>
      </c>
      <c r="N431" s="273">
        <v>2</v>
      </c>
      <c r="O431" s="273">
        <v>1</v>
      </c>
      <c r="P431" s="273">
        <v>1</v>
      </c>
      <c r="Q431" s="270">
        <f t="shared" ref="Q431" si="97">AVERAGE(N431:P431)</f>
        <v>1.3333333333333333</v>
      </c>
      <c r="R431" s="274">
        <f t="shared" ref="R431" si="98">E431*M431*Q431</f>
        <v>1.7777777777777777</v>
      </c>
      <c r="S431" s="272" t="e">
        <f t="shared" ref="S431" si="99">IF(R431&lt;riskd1,risk1,IF(R431&lt;riskd2,risk2,IF(R431&lt;riskd3,risk3,IF(R431&lt;riskd4,""))))</f>
        <v>#NAME?</v>
      </c>
      <c r="T431" s="271" t="s">
        <v>216</v>
      </c>
      <c r="U431" s="275">
        <v>42126</v>
      </c>
      <c r="V431" s="275" t="s">
        <v>217</v>
      </c>
      <c r="W431" s="276" t="e">
        <f>VLOOKUP(H431,'Tehdit ve Açıklık'!#REF!,4,0)</f>
        <v>#REF!</v>
      </c>
      <c r="X431" s="277" t="s">
        <v>435</v>
      </c>
      <c r="Y431" s="278" t="s">
        <v>291</v>
      </c>
      <c r="Z431" s="279"/>
      <c r="AA431" s="279"/>
      <c r="AB431" s="279"/>
      <c r="AC431" s="279"/>
      <c r="AD431" s="279"/>
      <c r="AE431" s="279"/>
      <c r="AF431" s="279"/>
      <c r="AG431" s="279"/>
      <c r="AH431" s="277"/>
      <c r="AI431" s="271"/>
      <c r="AJ431" s="271"/>
      <c r="AK431" s="271"/>
      <c r="AL431" s="280"/>
    </row>
    <row r="432" spans="1:38" s="264" customFormat="1" ht="35.25" customHeight="1" thickBot="1" x14ac:dyDescent="0.25">
      <c r="A432" s="265" t="s">
        <v>774</v>
      </c>
      <c r="B432" s="266">
        <v>1</v>
      </c>
      <c r="C432" s="267">
        <v>1</v>
      </c>
      <c r="D432" s="267">
        <v>1</v>
      </c>
      <c r="E432" s="268">
        <f t="shared" ref="E432" si="100">AVERAGE(B432:D432)</f>
        <v>1</v>
      </c>
      <c r="F432" s="269" t="s">
        <v>712</v>
      </c>
      <c r="G432" s="270" t="e">
        <f>VLOOKUP(H432,'Tehdit ve Açıklık'!#REF!,2,0)</f>
        <v>#REF!</v>
      </c>
      <c r="H432" s="271" t="s">
        <v>141</v>
      </c>
      <c r="I432" s="272" t="e">
        <f>VLOOKUP(H432,'Tehdit ve Açıklık'!#REF!,3,0)</f>
        <v>#REF!</v>
      </c>
      <c r="J432" s="273">
        <v>2</v>
      </c>
      <c r="K432" s="273">
        <v>1</v>
      </c>
      <c r="L432" s="273">
        <v>1</v>
      </c>
      <c r="M432" s="268">
        <f t="shared" ref="M432" si="101">AVERAGE(J432:L432)</f>
        <v>1.3333333333333333</v>
      </c>
      <c r="N432" s="273">
        <v>2</v>
      </c>
      <c r="O432" s="273">
        <v>1</v>
      </c>
      <c r="P432" s="273">
        <v>1</v>
      </c>
      <c r="Q432" s="270">
        <f t="shared" ref="Q432" si="102">AVERAGE(N432:P432)</f>
        <v>1.3333333333333333</v>
      </c>
      <c r="R432" s="274">
        <f t="shared" ref="R432" si="103">E432*M432*Q432</f>
        <v>1.7777777777777777</v>
      </c>
      <c r="S432" s="272" t="e">
        <f t="shared" ref="S432" si="104">IF(R432&lt;riskd1,risk1,IF(R432&lt;riskd2,risk2,IF(R432&lt;riskd3,risk3,IF(R432&lt;riskd4,""))))</f>
        <v>#NAME?</v>
      </c>
      <c r="T432" s="271" t="s">
        <v>216</v>
      </c>
      <c r="U432" s="275">
        <v>42126</v>
      </c>
      <c r="V432" s="275" t="s">
        <v>217</v>
      </c>
      <c r="W432" s="276" t="e">
        <f>VLOOKUP(H432,'Tehdit ve Açıklık'!#REF!,4,0)</f>
        <v>#REF!</v>
      </c>
      <c r="X432" s="277" t="s">
        <v>435</v>
      </c>
      <c r="Y432" s="278" t="s">
        <v>291</v>
      </c>
      <c r="Z432" s="279"/>
      <c r="AA432" s="279"/>
      <c r="AB432" s="279"/>
      <c r="AC432" s="279"/>
      <c r="AD432" s="279"/>
      <c r="AE432" s="279"/>
      <c r="AF432" s="279"/>
      <c r="AG432" s="279"/>
      <c r="AH432" s="277"/>
      <c r="AI432" s="271"/>
      <c r="AJ432" s="271"/>
      <c r="AK432" s="271"/>
      <c r="AL432" s="280"/>
    </row>
  </sheetData>
  <autoFilter ref="A3:AL432"/>
  <mergeCells count="80">
    <mergeCell ref="A172:A194"/>
    <mergeCell ref="A298:A320"/>
    <mergeCell ref="A279:A285"/>
    <mergeCell ref="A195:A217"/>
    <mergeCell ref="A233:A247"/>
    <mergeCell ref="A218:A232"/>
    <mergeCell ref="A286:A292"/>
    <mergeCell ref="A103:A125"/>
    <mergeCell ref="A126:A148"/>
    <mergeCell ref="A149:A171"/>
    <mergeCell ref="A409:AL409"/>
    <mergeCell ref="A248:A255"/>
    <mergeCell ref="A348:A355"/>
    <mergeCell ref="A356:A363"/>
    <mergeCell ref="A293:A296"/>
    <mergeCell ref="A372:AL372"/>
    <mergeCell ref="A399:A406"/>
    <mergeCell ref="A407:A408"/>
    <mergeCell ref="A373:A376"/>
    <mergeCell ref="A377:A382"/>
    <mergeCell ref="A389:A390"/>
    <mergeCell ref="A391:A398"/>
    <mergeCell ref="A256:A262"/>
    <mergeCell ref="A24:A27"/>
    <mergeCell ref="A28:A31"/>
    <mergeCell ref="A32:A38"/>
    <mergeCell ref="A39:A45"/>
    <mergeCell ref="A94:A97"/>
    <mergeCell ref="A72:A93"/>
    <mergeCell ref="A53:A63"/>
    <mergeCell ref="A64:A67"/>
    <mergeCell ref="A68:A71"/>
    <mergeCell ref="A98:A101"/>
    <mergeCell ref="A46:A52"/>
    <mergeCell ref="A426:A429"/>
    <mergeCell ref="A364:A371"/>
    <mergeCell ref="A263:A273"/>
    <mergeCell ref="A274:AL274"/>
    <mergeCell ref="A275:A278"/>
    <mergeCell ref="A297:AL297"/>
    <mergeCell ref="A344:A347"/>
    <mergeCell ref="A321:A327"/>
    <mergeCell ref="A328:A335"/>
    <mergeCell ref="A336:A343"/>
    <mergeCell ref="A414:A417"/>
    <mergeCell ref="A418:A421"/>
    <mergeCell ref="A422:A425"/>
    <mergeCell ref="A410:A413"/>
    <mergeCell ref="A383:A388"/>
    <mergeCell ref="AK1:AK3"/>
    <mergeCell ref="AL1:AL3"/>
    <mergeCell ref="H2:H3"/>
    <mergeCell ref="AF1:AF2"/>
    <mergeCell ref="AH1:AH3"/>
    <mergeCell ref="AI1:AI3"/>
    <mergeCell ref="AJ1:AJ3"/>
    <mergeCell ref="T1:T3"/>
    <mergeCell ref="U1:U3"/>
    <mergeCell ref="V1:V3"/>
    <mergeCell ref="AE1:AE2"/>
    <mergeCell ref="Z1:AD1"/>
    <mergeCell ref="X1:X3"/>
    <mergeCell ref="Y1:Y3"/>
    <mergeCell ref="R2:R3"/>
    <mergeCell ref="A9:A23"/>
    <mergeCell ref="I2:I3"/>
    <mergeCell ref="J2:L2"/>
    <mergeCell ref="W1:W3"/>
    <mergeCell ref="S2:S3"/>
    <mergeCell ref="G1:G3"/>
    <mergeCell ref="M2:M3"/>
    <mergeCell ref="N2:P2"/>
    <mergeCell ref="Q2:Q3"/>
    <mergeCell ref="A5:A8"/>
    <mergeCell ref="H1:S1"/>
    <mergeCell ref="A1:A2"/>
    <mergeCell ref="B1:D2"/>
    <mergeCell ref="E1:E3"/>
    <mergeCell ref="F1:F3"/>
    <mergeCell ref="A4:AL4"/>
  </mergeCells>
  <conditionalFormatting sqref="S344:S355 S126:S148 S53:S67 S5:S45 S72:S97 S233:S273">
    <cfRule type="cellIs" dxfId="235" priority="392" operator="equal">
      <formula>risk4</formula>
    </cfRule>
    <cfRule type="cellIs" dxfId="234" priority="393" operator="equal">
      <formula>risk3</formula>
    </cfRule>
    <cfRule type="cellIs" dxfId="233" priority="394" operator="equal">
      <formula>risk2</formula>
    </cfRule>
    <cfRule type="cellIs" dxfId="232" priority="395" operator="equal">
      <formula>risk1</formula>
    </cfRule>
  </conditionalFormatting>
  <conditionalFormatting sqref="S410:S413 S373:S374 S275:S278 S426:S430">
    <cfRule type="cellIs" dxfId="231" priority="320" operator="equal">
      <formula>risk4</formula>
    </cfRule>
    <cfRule type="cellIs" dxfId="230" priority="321" operator="equal">
      <formula>risk3</formula>
    </cfRule>
    <cfRule type="cellIs" dxfId="229" priority="322" operator="equal">
      <formula>risk2</formula>
    </cfRule>
    <cfRule type="cellIs" dxfId="228" priority="323" operator="equal">
      <formula>risk1</formula>
    </cfRule>
  </conditionalFormatting>
  <conditionalFormatting sqref="S364:S371">
    <cfRule type="cellIs" dxfId="227" priority="312" operator="equal">
      <formula>risk4</formula>
    </cfRule>
    <cfRule type="cellIs" dxfId="226" priority="313" operator="equal">
      <formula>risk3</formula>
    </cfRule>
    <cfRule type="cellIs" dxfId="225" priority="314" operator="equal">
      <formula>risk2</formula>
    </cfRule>
    <cfRule type="cellIs" dxfId="224" priority="315" operator="equal">
      <formula>risk1</formula>
    </cfRule>
  </conditionalFormatting>
  <conditionalFormatting sqref="A373">
    <cfRule type="expression" dxfId="223" priority="311" stopIfTrue="1">
      <formula>ISODD($A373)</formula>
    </cfRule>
  </conditionalFormatting>
  <conditionalFormatting sqref="S375">
    <cfRule type="cellIs" dxfId="222" priority="307" operator="equal">
      <formula>risk4</formula>
    </cfRule>
    <cfRule type="cellIs" dxfId="221" priority="308" operator="equal">
      <formula>risk3</formula>
    </cfRule>
    <cfRule type="cellIs" dxfId="220" priority="309" operator="equal">
      <formula>risk2</formula>
    </cfRule>
    <cfRule type="cellIs" dxfId="219" priority="310" operator="equal">
      <formula>risk1</formula>
    </cfRule>
  </conditionalFormatting>
  <conditionalFormatting sqref="S380">
    <cfRule type="cellIs" dxfId="218" priority="303" operator="equal">
      <formula>risk4</formula>
    </cfRule>
    <cfRule type="cellIs" dxfId="217" priority="304" operator="equal">
      <formula>risk3</formula>
    </cfRule>
    <cfRule type="cellIs" dxfId="216" priority="305" operator="equal">
      <formula>risk2</formula>
    </cfRule>
    <cfRule type="cellIs" dxfId="215" priority="306" operator="equal">
      <formula>risk1</formula>
    </cfRule>
  </conditionalFormatting>
  <conditionalFormatting sqref="S376">
    <cfRule type="cellIs" dxfId="214" priority="299" operator="equal">
      <formula>risk4</formula>
    </cfRule>
    <cfRule type="cellIs" dxfId="213" priority="300" operator="equal">
      <formula>risk3</formula>
    </cfRule>
    <cfRule type="cellIs" dxfId="212" priority="301" operator="equal">
      <formula>risk2</formula>
    </cfRule>
    <cfRule type="cellIs" dxfId="211" priority="302" operator="equal">
      <formula>risk1</formula>
    </cfRule>
  </conditionalFormatting>
  <conditionalFormatting sqref="S377">
    <cfRule type="cellIs" dxfId="210" priority="295" operator="equal">
      <formula>risk4</formula>
    </cfRule>
    <cfRule type="cellIs" dxfId="209" priority="296" operator="equal">
      <formula>risk3</formula>
    </cfRule>
    <cfRule type="cellIs" dxfId="208" priority="297" operator="equal">
      <formula>risk2</formula>
    </cfRule>
    <cfRule type="cellIs" dxfId="207" priority="298" operator="equal">
      <formula>risk1</formula>
    </cfRule>
  </conditionalFormatting>
  <conditionalFormatting sqref="S378">
    <cfRule type="cellIs" dxfId="206" priority="291" operator="equal">
      <formula>risk4</formula>
    </cfRule>
    <cfRule type="cellIs" dxfId="205" priority="292" operator="equal">
      <formula>risk3</formula>
    </cfRule>
    <cfRule type="cellIs" dxfId="204" priority="293" operator="equal">
      <formula>risk2</formula>
    </cfRule>
    <cfRule type="cellIs" dxfId="203" priority="294" operator="equal">
      <formula>risk1</formula>
    </cfRule>
  </conditionalFormatting>
  <conditionalFormatting sqref="S379">
    <cfRule type="cellIs" dxfId="202" priority="287" operator="equal">
      <formula>risk4</formula>
    </cfRule>
    <cfRule type="cellIs" dxfId="201" priority="288" operator="equal">
      <formula>risk3</formula>
    </cfRule>
    <cfRule type="cellIs" dxfId="200" priority="289" operator="equal">
      <formula>risk2</formula>
    </cfRule>
    <cfRule type="cellIs" dxfId="199" priority="290" operator="equal">
      <formula>risk1</formula>
    </cfRule>
  </conditionalFormatting>
  <conditionalFormatting sqref="S356:S363">
    <cfRule type="cellIs" dxfId="198" priority="279" operator="equal">
      <formula>risk4</formula>
    </cfRule>
    <cfRule type="cellIs" dxfId="197" priority="280" operator="equal">
      <formula>risk3</formula>
    </cfRule>
    <cfRule type="cellIs" dxfId="196" priority="281" operator="equal">
      <formula>risk2</formula>
    </cfRule>
    <cfRule type="cellIs" dxfId="195" priority="282" operator="equal">
      <formula>risk1</formula>
    </cfRule>
  </conditionalFormatting>
  <conditionalFormatting sqref="S321:S327">
    <cfRule type="cellIs" dxfId="194" priority="266" operator="equal">
      <formula>risk4</formula>
    </cfRule>
    <cfRule type="cellIs" dxfId="193" priority="267" operator="equal">
      <formula>risk3</formula>
    </cfRule>
    <cfRule type="cellIs" dxfId="192" priority="268" operator="equal">
      <formula>risk2</formula>
    </cfRule>
    <cfRule type="cellIs" dxfId="191" priority="269" operator="equal">
      <formula>risk1</formula>
    </cfRule>
  </conditionalFormatting>
  <conditionalFormatting sqref="S328:S335">
    <cfRule type="cellIs" dxfId="190" priority="258" operator="equal">
      <formula>risk4</formula>
    </cfRule>
    <cfRule type="cellIs" dxfId="189" priority="259" operator="equal">
      <formula>risk3</formula>
    </cfRule>
    <cfRule type="cellIs" dxfId="188" priority="260" operator="equal">
      <formula>risk2</formula>
    </cfRule>
    <cfRule type="cellIs" dxfId="187" priority="261" operator="equal">
      <formula>risk1</formula>
    </cfRule>
  </conditionalFormatting>
  <conditionalFormatting sqref="S336:S343">
    <cfRule type="cellIs" dxfId="186" priority="250" operator="equal">
      <formula>risk4</formula>
    </cfRule>
    <cfRule type="cellIs" dxfId="185" priority="251" operator="equal">
      <formula>risk3</formula>
    </cfRule>
    <cfRule type="cellIs" dxfId="184" priority="252" operator="equal">
      <formula>risk2</formula>
    </cfRule>
    <cfRule type="cellIs" dxfId="183" priority="253" operator="equal">
      <formula>risk1</formula>
    </cfRule>
  </conditionalFormatting>
  <conditionalFormatting sqref="S218:S232">
    <cfRule type="cellIs" dxfId="182" priority="246" operator="equal">
      <formula>risk4</formula>
    </cfRule>
    <cfRule type="cellIs" dxfId="181" priority="247" operator="equal">
      <formula>risk3</formula>
    </cfRule>
    <cfRule type="cellIs" dxfId="180" priority="248" operator="equal">
      <formula>risk2</formula>
    </cfRule>
    <cfRule type="cellIs" dxfId="179" priority="249" operator="equal">
      <formula>risk1</formula>
    </cfRule>
  </conditionalFormatting>
  <conditionalFormatting sqref="S103:S125">
    <cfRule type="cellIs" dxfId="178" priority="242" operator="equal">
      <formula>risk4</formula>
    </cfRule>
    <cfRule type="cellIs" dxfId="177" priority="243" operator="equal">
      <formula>risk3</formula>
    </cfRule>
    <cfRule type="cellIs" dxfId="176" priority="244" operator="equal">
      <formula>risk2</formula>
    </cfRule>
    <cfRule type="cellIs" dxfId="175" priority="245" operator="equal">
      <formula>risk1</formula>
    </cfRule>
  </conditionalFormatting>
  <conditionalFormatting sqref="S68:S71">
    <cfRule type="cellIs" dxfId="174" priority="238" operator="equal">
      <formula>risk4</formula>
    </cfRule>
    <cfRule type="cellIs" dxfId="173" priority="239" operator="equal">
      <formula>risk3</formula>
    </cfRule>
    <cfRule type="cellIs" dxfId="172" priority="240" operator="equal">
      <formula>risk2</formula>
    </cfRule>
    <cfRule type="cellIs" dxfId="171" priority="241" operator="equal">
      <formula>risk1</formula>
    </cfRule>
  </conditionalFormatting>
  <conditionalFormatting sqref="S98:S101">
    <cfRule type="cellIs" dxfId="170" priority="234" operator="equal">
      <formula>risk4</formula>
    </cfRule>
    <cfRule type="cellIs" dxfId="169" priority="235" operator="equal">
      <formula>risk3</formula>
    </cfRule>
    <cfRule type="cellIs" dxfId="168" priority="236" operator="equal">
      <formula>risk2</formula>
    </cfRule>
    <cfRule type="cellIs" dxfId="167" priority="237" operator="equal">
      <formula>risk1</formula>
    </cfRule>
  </conditionalFormatting>
  <conditionalFormatting sqref="S46:S52">
    <cfRule type="cellIs" dxfId="166" priority="230" operator="equal">
      <formula>risk4</formula>
    </cfRule>
    <cfRule type="cellIs" dxfId="165" priority="231" operator="equal">
      <formula>risk3</formula>
    </cfRule>
    <cfRule type="cellIs" dxfId="164" priority="232" operator="equal">
      <formula>risk2</formula>
    </cfRule>
    <cfRule type="cellIs" dxfId="163" priority="233" operator="equal">
      <formula>risk1</formula>
    </cfRule>
  </conditionalFormatting>
  <conditionalFormatting sqref="S195:S217">
    <cfRule type="cellIs" dxfId="162" priority="218" operator="equal">
      <formula>risk4</formula>
    </cfRule>
    <cfRule type="cellIs" dxfId="161" priority="219" operator="equal">
      <formula>risk3</formula>
    </cfRule>
    <cfRule type="cellIs" dxfId="160" priority="220" operator="equal">
      <formula>risk2</formula>
    </cfRule>
    <cfRule type="cellIs" dxfId="159" priority="221" operator="equal">
      <formula>risk1</formula>
    </cfRule>
  </conditionalFormatting>
  <conditionalFormatting sqref="S414:S417">
    <cfRule type="cellIs" dxfId="158" priority="214" operator="equal">
      <formula>risk4</formula>
    </cfRule>
    <cfRule type="cellIs" dxfId="157" priority="215" operator="equal">
      <formula>risk3</formula>
    </cfRule>
    <cfRule type="cellIs" dxfId="156" priority="216" operator="equal">
      <formula>risk2</formula>
    </cfRule>
    <cfRule type="cellIs" dxfId="155" priority="217" operator="equal">
      <formula>risk1</formula>
    </cfRule>
  </conditionalFormatting>
  <conditionalFormatting sqref="S418:S421">
    <cfRule type="cellIs" dxfId="154" priority="210" operator="equal">
      <formula>risk4</formula>
    </cfRule>
    <cfRule type="cellIs" dxfId="153" priority="211" operator="equal">
      <formula>risk3</formula>
    </cfRule>
    <cfRule type="cellIs" dxfId="152" priority="212" operator="equal">
      <formula>risk2</formula>
    </cfRule>
    <cfRule type="cellIs" dxfId="151" priority="213" operator="equal">
      <formula>risk1</formula>
    </cfRule>
  </conditionalFormatting>
  <conditionalFormatting sqref="S422:S425">
    <cfRule type="cellIs" dxfId="150" priority="206" operator="equal">
      <formula>risk4</formula>
    </cfRule>
    <cfRule type="cellIs" dxfId="149" priority="207" operator="equal">
      <formula>risk3</formula>
    </cfRule>
    <cfRule type="cellIs" dxfId="148" priority="208" operator="equal">
      <formula>risk2</formula>
    </cfRule>
    <cfRule type="cellIs" dxfId="147" priority="209" operator="equal">
      <formula>risk1</formula>
    </cfRule>
  </conditionalFormatting>
  <conditionalFormatting sqref="S293:S296">
    <cfRule type="cellIs" dxfId="146" priority="202" operator="equal">
      <formula>risk4</formula>
    </cfRule>
    <cfRule type="cellIs" dxfId="145" priority="203" operator="equal">
      <formula>risk3</formula>
    </cfRule>
    <cfRule type="cellIs" dxfId="144" priority="204" operator="equal">
      <formula>risk2</formula>
    </cfRule>
    <cfRule type="cellIs" dxfId="143" priority="205" operator="equal">
      <formula>risk1</formula>
    </cfRule>
  </conditionalFormatting>
  <conditionalFormatting sqref="S381:S382">
    <cfRule type="cellIs" dxfId="142" priority="198" operator="equal">
      <formula>risk4</formula>
    </cfRule>
    <cfRule type="cellIs" dxfId="141" priority="199" operator="equal">
      <formula>risk3</formula>
    </cfRule>
    <cfRule type="cellIs" dxfId="140" priority="200" operator="equal">
      <formula>risk2</formula>
    </cfRule>
    <cfRule type="cellIs" dxfId="139" priority="201" operator="equal">
      <formula>risk1</formula>
    </cfRule>
  </conditionalFormatting>
  <conditionalFormatting sqref="S383">
    <cfRule type="cellIs" dxfId="138" priority="193" operator="equal">
      <formula>risk4</formula>
    </cfRule>
    <cfRule type="cellIs" dxfId="137" priority="194" operator="equal">
      <formula>risk3</formula>
    </cfRule>
    <cfRule type="cellIs" dxfId="136" priority="195" operator="equal">
      <formula>risk2</formula>
    </cfRule>
    <cfRule type="cellIs" dxfId="135" priority="196" operator="equal">
      <formula>risk1</formula>
    </cfRule>
  </conditionalFormatting>
  <conditionalFormatting sqref="S388">
    <cfRule type="cellIs" dxfId="134" priority="189" operator="equal">
      <formula>risk4</formula>
    </cfRule>
    <cfRule type="cellIs" dxfId="133" priority="190" operator="equal">
      <formula>risk3</formula>
    </cfRule>
    <cfRule type="cellIs" dxfId="132" priority="191" operator="equal">
      <formula>risk2</formula>
    </cfRule>
    <cfRule type="cellIs" dxfId="131" priority="192" operator="equal">
      <formula>risk1</formula>
    </cfRule>
  </conditionalFormatting>
  <conditionalFormatting sqref="S384">
    <cfRule type="cellIs" dxfId="130" priority="185" operator="equal">
      <formula>risk4</formula>
    </cfRule>
    <cfRule type="cellIs" dxfId="129" priority="186" operator="equal">
      <formula>risk3</formula>
    </cfRule>
    <cfRule type="cellIs" dxfId="128" priority="187" operator="equal">
      <formula>risk2</formula>
    </cfRule>
    <cfRule type="cellIs" dxfId="127" priority="188" operator="equal">
      <formula>risk1</formula>
    </cfRule>
  </conditionalFormatting>
  <conditionalFormatting sqref="S385">
    <cfRule type="cellIs" dxfId="126" priority="181" operator="equal">
      <formula>risk4</formula>
    </cfRule>
    <cfRule type="cellIs" dxfId="125" priority="182" operator="equal">
      <formula>risk3</formula>
    </cfRule>
    <cfRule type="cellIs" dxfId="124" priority="183" operator="equal">
      <formula>risk2</formula>
    </cfRule>
    <cfRule type="cellIs" dxfId="123" priority="184" operator="equal">
      <formula>risk1</formula>
    </cfRule>
  </conditionalFormatting>
  <conditionalFormatting sqref="S386">
    <cfRule type="cellIs" dxfId="122" priority="177" operator="equal">
      <formula>risk4</formula>
    </cfRule>
    <cfRule type="cellIs" dxfId="121" priority="178" operator="equal">
      <formula>risk3</formula>
    </cfRule>
    <cfRule type="cellIs" dxfId="120" priority="179" operator="equal">
      <formula>risk2</formula>
    </cfRule>
    <cfRule type="cellIs" dxfId="119" priority="180" operator="equal">
      <formula>risk1</formula>
    </cfRule>
  </conditionalFormatting>
  <conditionalFormatting sqref="S387">
    <cfRule type="cellIs" dxfId="118" priority="173" operator="equal">
      <formula>risk4</formula>
    </cfRule>
    <cfRule type="cellIs" dxfId="117" priority="174" operator="equal">
      <formula>risk3</formula>
    </cfRule>
    <cfRule type="cellIs" dxfId="116" priority="175" operator="equal">
      <formula>risk2</formula>
    </cfRule>
    <cfRule type="cellIs" dxfId="115" priority="176" operator="equal">
      <formula>risk1</formula>
    </cfRule>
  </conditionalFormatting>
  <conditionalFormatting sqref="S389:S390">
    <cfRule type="cellIs" dxfId="114" priority="169" operator="equal">
      <formula>risk4</formula>
    </cfRule>
    <cfRule type="cellIs" dxfId="113" priority="170" operator="equal">
      <formula>risk3</formula>
    </cfRule>
    <cfRule type="cellIs" dxfId="112" priority="171" operator="equal">
      <formula>risk2</formula>
    </cfRule>
    <cfRule type="cellIs" dxfId="111" priority="172" operator="equal">
      <formula>risk1</formula>
    </cfRule>
  </conditionalFormatting>
  <conditionalFormatting sqref="A389">
    <cfRule type="expression" dxfId="110" priority="168" stopIfTrue="1">
      <formula>ISODD($A389)</formula>
    </cfRule>
  </conditionalFormatting>
  <conditionalFormatting sqref="S391">
    <cfRule type="cellIs" dxfId="109" priority="164" operator="equal">
      <formula>risk4</formula>
    </cfRule>
    <cfRule type="cellIs" dxfId="108" priority="165" operator="equal">
      <formula>risk3</formula>
    </cfRule>
    <cfRule type="cellIs" dxfId="107" priority="166" operator="equal">
      <formula>risk2</formula>
    </cfRule>
    <cfRule type="cellIs" dxfId="106" priority="167" operator="equal">
      <formula>risk1</formula>
    </cfRule>
  </conditionalFormatting>
  <conditionalFormatting sqref="S396">
    <cfRule type="cellIs" dxfId="105" priority="160" operator="equal">
      <formula>risk4</formula>
    </cfRule>
    <cfRule type="cellIs" dxfId="104" priority="161" operator="equal">
      <formula>risk3</formula>
    </cfRule>
    <cfRule type="cellIs" dxfId="103" priority="162" operator="equal">
      <formula>risk2</formula>
    </cfRule>
    <cfRule type="cellIs" dxfId="102" priority="163" operator="equal">
      <formula>risk1</formula>
    </cfRule>
  </conditionalFormatting>
  <conditionalFormatting sqref="S392">
    <cfRule type="cellIs" dxfId="101" priority="156" operator="equal">
      <formula>risk4</formula>
    </cfRule>
    <cfRule type="cellIs" dxfId="100" priority="157" operator="equal">
      <formula>risk3</formula>
    </cfRule>
    <cfRule type="cellIs" dxfId="99" priority="158" operator="equal">
      <formula>risk2</formula>
    </cfRule>
    <cfRule type="cellIs" dxfId="98" priority="159" operator="equal">
      <formula>risk1</formula>
    </cfRule>
  </conditionalFormatting>
  <conditionalFormatting sqref="S393">
    <cfRule type="cellIs" dxfId="97" priority="152" operator="equal">
      <formula>risk4</formula>
    </cfRule>
    <cfRule type="cellIs" dxfId="96" priority="153" operator="equal">
      <formula>risk3</formula>
    </cfRule>
    <cfRule type="cellIs" dxfId="95" priority="154" operator="equal">
      <formula>risk2</formula>
    </cfRule>
    <cfRule type="cellIs" dxfId="94" priority="155" operator="equal">
      <formula>risk1</formula>
    </cfRule>
  </conditionalFormatting>
  <conditionalFormatting sqref="S394">
    <cfRule type="cellIs" dxfId="93" priority="148" operator="equal">
      <formula>risk4</formula>
    </cfRule>
    <cfRule type="cellIs" dxfId="92" priority="149" operator="equal">
      <formula>risk3</formula>
    </cfRule>
    <cfRule type="cellIs" dxfId="91" priority="150" operator="equal">
      <formula>risk2</formula>
    </cfRule>
    <cfRule type="cellIs" dxfId="90" priority="151" operator="equal">
      <formula>risk1</formula>
    </cfRule>
  </conditionalFormatting>
  <conditionalFormatting sqref="S395">
    <cfRule type="cellIs" dxfId="89" priority="144" operator="equal">
      <formula>risk4</formula>
    </cfRule>
    <cfRule type="cellIs" dxfId="88" priority="145" operator="equal">
      <formula>risk3</formula>
    </cfRule>
    <cfRule type="cellIs" dxfId="87" priority="146" operator="equal">
      <formula>risk2</formula>
    </cfRule>
    <cfRule type="cellIs" dxfId="86" priority="147" operator="equal">
      <formula>risk1</formula>
    </cfRule>
  </conditionalFormatting>
  <conditionalFormatting sqref="S397:S398">
    <cfRule type="cellIs" dxfId="85" priority="140" operator="equal">
      <formula>risk4</formula>
    </cfRule>
    <cfRule type="cellIs" dxfId="84" priority="141" operator="equal">
      <formula>risk3</formula>
    </cfRule>
    <cfRule type="cellIs" dxfId="83" priority="142" operator="equal">
      <formula>risk2</formula>
    </cfRule>
    <cfRule type="cellIs" dxfId="82" priority="143" operator="equal">
      <formula>risk1</formula>
    </cfRule>
  </conditionalFormatting>
  <conditionalFormatting sqref="S399">
    <cfRule type="cellIs" dxfId="81" priority="135" operator="equal">
      <formula>risk4</formula>
    </cfRule>
    <cfRule type="cellIs" dxfId="80" priority="136" operator="equal">
      <formula>risk3</formula>
    </cfRule>
    <cfRule type="cellIs" dxfId="79" priority="137" operator="equal">
      <formula>risk2</formula>
    </cfRule>
    <cfRule type="cellIs" dxfId="78" priority="138" operator="equal">
      <formula>risk1</formula>
    </cfRule>
  </conditionalFormatting>
  <conditionalFormatting sqref="S404">
    <cfRule type="cellIs" dxfId="77" priority="131" operator="equal">
      <formula>risk4</formula>
    </cfRule>
    <cfRule type="cellIs" dxfId="76" priority="132" operator="equal">
      <formula>risk3</formula>
    </cfRule>
    <cfRule type="cellIs" dxfId="75" priority="133" operator="equal">
      <formula>risk2</formula>
    </cfRule>
    <cfRule type="cellIs" dxfId="74" priority="134" operator="equal">
      <formula>risk1</formula>
    </cfRule>
  </conditionalFormatting>
  <conditionalFormatting sqref="S400">
    <cfRule type="cellIs" dxfId="73" priority="127" operator="equal">
      <formula>risk4</formula>
    </cfRule>
    <cfRule type="cellIs" dxfId="72" priority="128" operator="equal">
      <formula>risk3</formula>
    </cfRule>
    <cfRule type="cellIs" dxfId="71" priority="129" operator="equal">
      <formula>risk2</formula>
    </cfRule>
    <cfRule type="cellIs" dxfId="70" priority="130" operator="equal">
      <formula>risk1</formula>
    </cfRule>
  </conditionalFormatting>
  <conditionalFormatting sqref="S401">
    <cfRule type="cellIs" dxfId="69" priority="123" operator="equal">
      <formula>risk4</formula>
    </cfRule>
    <cfRule type="cellIs" dxfId="68" priority="124" operator="equal">
      <formula>risk3</formula>
    </cfRule>
    <cfRule type="cellIs" dxfId="67" priority="125" operator="equal">
      <formula>risk2</formula>
    </cfRule>
    <cfRule type="cellIs" dxfId="66" priority="126" operator="equal">
      <formula>risk1</formula>
    </cfRule>
  </conditionalFormatting>
  <conditionalFormatting sqref="S402">
    <cfRule type="cellIs" dxfId="65" priority="119" operator="equal">
      <formula>risk4</formula>
    </cfRule>
    <cfRule type="cellIs" dxfId="64" priority="120" operator="equal">
      <formula>risk3</formula>
    </cfRule>
    <cfRule type="cellIs" dxfId="63" priority="121" operator="equal">
      <formula>risk2</formula>
    </cfRule>
    <cfRule type="cellIs" dxfId="62" priority="122" operator="equal">
      <formula>risk1</formula>
    </cfRule>
  </conditionalFormatting>
  <conditionalFormatting sqref="S403">
    <cfRule type="cellIs" dxfId="61" priority="115" operator="equal">
      <formula>risk4</formula>
    </cfRule>
    <cfRule type="cellIs" dxfId="60" priority="116" operator="equal">
      <formula>risk3</formula>
    </cfRule>
    <cfRule type="cellIs" dxfId="59" priority="117" operator="equal">
      <formula>risk2</formula>
    </cfRule>
    <cfRule type="cellIs" dxfId="58" priority="118" operator="equal">
      <formula>risk1</formula>
    </cfRule>
  </conditionalFormatting>
  <conditionalFormatting sqref="S405:S406">
    <cfRule type="cellIs" dxfId="57" priority="111" operator="equal">
      <formula>risk4</formula>
    </cfRule>
    <cfRule type="cellIs" dxfId="56" priority="112" operator="equal">
      <formula>risk3</formula>
    </cfRule>
    <cfRule type="cellIs" dxfId="55" priority="113" operator="equal">
      <formula>risk2</formula>
    </cfRule>
    <cfRule type="cellIs" dxfId="54" priority="114" operator="equal">
      <formula>risk1</formula>
    </cfRule>
  </conditionalFormatting>
  <conditionalFormatting sqref="S407">
    <cfRule type="cellIs" dxfId="53" priority="106" operator="equal">
      <formula>risk4</formula>
    </cfRule>
    <cfRule type="cellIs" dxfId="52" priority="107" operator="equal">
      <formula>risk3</formula>
    </cfRule>
    <cfRule type="cellIs" dxfId="51" priority="108" operator="equal">
      <formula>risk2</formula>
    </cfRule>
    <cfRule type="cellIs" dxfId="50" priority="109" operator="equal">
      <formula>risk1</formula>
    </cfRule>
  </conditionalFormatting>
  <conditionalFormatting sqref="S408">
    <cfRule type="cellIs" dxfId="49" priority="98" operator="equal">
      <formula>risk4</formula>
    </cfRule>
    <cfRule type="cellIs" dxfId="48" priority="99" operator="equal">
      <formula>risk3</formula>
    </cfRule>
    <cfRule type="cellIs" dxfId="47" priority="100" operator="equal">
      <formula>risk2</formula>
    </cfRule>
    <cfRule type="cellIs" dxfId="46" priority="101" operator="equal">
      <formula>risk1</formula>
    </cfRule>
  </conditionalFormatting>
  <conditionalFormatting sqref="S149:S171">
    <cfRule type="cellIs" dxfId="45" priority="53" operator="equal">
      <formula>risk4</formula>
    </cfRule>
    <cfRule type="cellIs" dxfId="44" priority="54" operator="equal">
      <formula>risk3</formula>
    </cfRule>
    <cfRule type="cellIs" dxfId="43" priority="55" operator="equal">
      <formula>risk2</formula>
    </cfRule>
    <cfRule type="cellIs" dxfId="42" priority="56" operator="equal">
      <formula>risk1</formula>
    </cfRule>
  </conditionalFormatting>
  <conditionalFormatting sqref="S172:S194">
    <cfRule type="cellIs" dxfId="41" priority="49" operator="equal">
      <formula>risk4</formula>
    </cfRule>
    <cfRule type="cellIs" dxfId="40" priority="50" operator="equal">
      <formula>risk3</formula>
    </cfRule>
    <cfRule type="cellIs" dxfId="39" priority="51" operator="equal">
      <formula>risk2</formula>
    </cfRule>
    <cfRule type="cellIs" dxfId="38" priority="52" operator="equal">
      <formula>risk1</formula>
    </cfRule>
  </conditionalFormatting>
  <conditionalFormatting sqref="S298:S320">
    <cfRule type="cellIs" dxfId="37" priority="45" operator="equal">
      <formula>risk4</formula>
    </cfRule>
    <cfRule type="cellIs" dxfId="36" priority="46" operator="equal">
      <formula>risk3</formula>
    </cfRule>
    <cfRule type="cellIs" dxfId="35" priority="47" operator="equal">
      <formula>risk2</formula>
    </cfRule>
    <cfRule type="cellIs" dxfId="34" priority="48" operator="equal">
      <formula>risk1</formula>
    </cfRule>
  </conditionalFormatting>
  <conditionalFormatting sqref="S279:S285">
    <cfRule type="cellIs" dxfId="33" priority="33" operator="equal">
      <formula>risk4</formula>
    </cfRule>
    <cfRule type="cellIs" dxfId="32" priority="34" operator="equal">
      <formula>risk3</formula>
    </cfRule>
    <cfRule type="cellIs" dxfId="31" priority="35" operator="equal">
      <formula>risk2</formula>
    </cfRule>
    <cfRule type="cellIs" dxfId="30" priority="36" operator="equal">
      <formula>risk1</formula>
    </cfRule>
  </conditionalFormatting>
  <conditionalFormatting sqref="S286:S292">
    <cfRule type="cellIs" dxfId="29" priority="29" operator="equal">
      <formula>risk4</formula>
    </cfRule>
    <cfRule type="cellIs" dxfId="28" priority="30" operator="equal">
      <formula>risk3</formula>
    </cfRule>
    <cfRule type="cellIs" dxfId="27" priority="31" operator="equal">
      <formula>risk2</formula>
    </cfRule>
    <cfRule type="cellIs" dxfId="26" priority="32" operator="equal">
      <formula>risk1</formula>
    </cfRule>
  </conditionalFormatting>
  <conditionalFormatting sqref="S432">
    <cfRule type="cellIs" dxfId="25" priority="13" operator="equal">
      <formula>risk4</formula>
    </cfRule>
    <cfRule type="cellIs" dxfId="24" priority="14" operator="equal">
      <formula>risk3</formula>
    </cfRule>
    <cfRule type="cellIs" dxfId="23" priority="15" operator="equal">
      <formula>risk2</formula>
    </cfRule>
    <cfRule type="cellIs" dxfId="22" priority="16" operator="equal">
      <formula>risk1</formula>
    </cfRule>
  </conditionalFormatting>
  <conditionalFormatting sqref="S431">
    <cfRule type="cellIs" dxfId="21" priority="5" operator="equal">
      <formula>risk4</formula>
    </cfRule>
    <cfRule type="cellIs" dxfId="20" priority="6" operator="equal">
      <formula>risk3</formula>
    </cfRule>
    <cfRule type="cellIs" dxfId="19" priority="7" operator="equal">
      <formula>risk2</formula>
    </cfRule>
    <cfRule type="cellIs" dxfId="18" priority="8" operator="equal">
      <formula>risk1</formula>
    </cfRule>
  </conditionalFormatting>
  <conditionalFormatting sqref="S102">
    <cfRule type="cellIs" dxfId="17" priority="1" operator="equal">
      <formula>risk4</formula>
    </cfRule>
    <cfRule type="cellIs" dxfId="16" priority="2" operator="equal">
      <formula>risk3</formula>
    </cfRule>
    <cfRule type="cellIs" dxfId="15" priority="3" operator="equal">
      <formula>risk2</formula>
    </cfRule>
    <cfRule type="cellIs" dxfId="14" priority="4" operator="equal">
      <formula>risk1</formula>
    </cfRule>
  </conditionalFormatting>
  <dataValidations count="14">
    <dataValidation type="list" allowBlank="1" showInputMessage="1" showErrorMessage="1" sqref="E433:E1048576">
      <formula1>varlikdegerleri</formula1>
    </dataValidation>
    <dataValidation type="list" allowBlank="1" showInputMessage="1" showErrorMessage="1" sqref="J433:M472">
      <formula1>olasilik</formula1>
    </dataValidation>
    <dataValidation type="list" allowBlank="1" showInputMessage="1" showErrorMessage="1" sqref="U298:U371 T433:V1048576 U373:U408 U410:U432 U9:U273 U275:U296">
      <formula1>strateji</formula1>
    </dataValidation>
    <dataValidation type="list" allowBlank="1" showInputMessage="1" showErrorMessage="1" sqref="N433:P592">
      <formula1>etki</formula1>
    </dataValidation>
    <dataValidation type="list" allowBlank="1" showInputMessage="1" showErrorMessage="1" sqref="H373:H408 H298:H371 H410:H1048576 H5:H273 H275:H296">
      <formula1>tehditler</formula1>
    </dataValidation>
    <dataValidation type="list" allowBlank="1" showInputMessage="1" showErrorMessage="1" sqref="P373:P408 P275:P296 P5:P273 P410:P432">
      <formula1>$V$25:$V$29</formula1>
    </dataValidation>
    <dataValidation type="list" allowBlank="1" showInputMessage="1" showErrorMessage="1" sqref="O373:O408 O275:O296 O5:O273 O410:O432">
      <formula1>$L$25:$L$29</formula1>
    </dataValidation>
    <dataValidation type="list" allowBlank="1" showInputMessage="1" showErrorMessage="1" sqref="N373:N408 N275:N296 N5:N273 N410:N432">
      <formula1>$B$25:$B$29</formula1>
    </dataValidation>
    <dataValidation type="list" allowBlank="1" showInputMessage="1" showErrorMessage="1" sqref="L373:L408 L275:L296 L5:L273 L410:L432">
      <formula1>$V$15:$V$19</formula1>
    </dataValidation>
    <dataValidation type="list" allowBlank="1" showInputMessage="1" showErrorMessage="1" sqref="K373:K408 K275:K296 K5:K273 K410:K432">
      <formula1>$L$15:$L$19</formula1>
    </dataValidation>
    <dataValidation type="list" allowBlank="1" showInputMessage="1" showErrorMessage="1" sqref="J373:J408 J275:J296 J5:J273 J410:J432">
      <formula1>$B$15:$B$19</formula1>
    </dataValidation>
    <dataValidation type="list" allowBlank="1" showInputMessage="1" showErrorMessage="1" sqref="D298:D371 D275:D296 D5:D273 D410:D432">
      <formula1>$V$5:$V$9</formula1>
    </dataValidation>
    <dataValidation type="list" allowBlank="1" showInputMessage="1" showErrorMessage="1" sqref="C298:C371 C275:C296 C5:C273 C410:C432">
      <formula1>$L$5:$L$9</formula1>
    </dataValidation>
    <dataValidation type="list" allowBlank="1" showInputMessage="1" showErrorMessage="1" sqref="B298:B371 B275:B296 B5:B273 B410:B432">
      <formula1>$B$5:$B$9</formula1>
    </dataValidation>
  </dataValidations>
  <pageMargins left="0.7" right="0.7" top="0.75" bottom="0.75" header="0.3" footer="0.3"/>
  <pageSetup paperSize="256"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'Risk Dereceleri'!$M$2:$M$3</xm:f>
          </x14:formula1>
          <xm:sqref>V373:V408 V298:V371 V410:V432 V9:V273 V275:V296</xm:sqref>
        </x14:dataValidation>
        <x14:dataValidation type="list" allowBlank="1" showInputMessage="1" showErrorMessage="1">
          <x14:formula1>
            <xm:f>'Risk Dereceleri'!$L$2:$L$6</xm:f>
          </x14:formula1>
          <xm:sqref>T298:T371 T373:T408 T410:T432 T5:T102 T126:T273 T275:T296</xm:sqref>
        </x14:dataValidation>
        <x14:dataValidation type="list" allowBlank="1" showInputMessage="1" showErrorMessage="1">
          <x14:formula1>
            <xm:f>'[1]RİSK DERECELERİ'!#REF!</xm:f>
          </x14:formula1>
          <xm:sqref>T103:T125</xm:sqref>
        </x14:dataValidation>
        <x14:dataValidation type="list" allowBlank="1" showInputMessage="1" showErrorMessage="1">
          <x14:formula1>
            <xm:f>'Olasılık Etki Değerlendirmesi'!#REF!</xm:f>
          </x14:formula1>
          <xm:sqref>J298:L371 N298:P371 B373:D408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topLeftCell="E28" workbookViewId="0">
      <selection activeCell="N2" sqref="N2"/>
    </sheetView>
  </sheetViews>
  <sheetFormatPr defaultRowHeight="12.75" x14ac:dyDescent="0.2"/>
  <cols>
    <col min="2" max="2" width="17.140625" customWidth="1"/>
    <col min="3" max="3" width="45.5703125" customWidth="1"/>
    <col min="10" max="10" width="15.7109375" customWidth="1"/>
    <col min="12" max="12" width="21.7109375" customWidth="1"/>
    <col min="13" max="13" width="12.42578125" customWidth="1"/>
    <col min="14" max="14" width="33.28515625" style="41" customWidth="1"/>
  </cols>
  <sheetData>
    <row r="1" spans="1:14" ht="15" x14ac:dyDescent="0.2">
      <c r="J1" s="33" t="s">
        <v>205</v>
      </c>
      <c r="K1" s="33"/>
      <c r="L1" s="34" t="s">
        <v>206</v>
      </c>
      <c r="M1" s="35" t="s">
        <v>207</v>
      </c>
      <c r="N1" s="36" t="s">
        <v>208</v>
      </c>
    </row>
    <row r="2" spans="1:14" ht="15" x14ac:dyDescent="0.25">
      <c r="A2" s="1">
        <v>126</v>
      </c>
      <c r="B2" s="37" t="s">
        <v>209</v>
      </c>
      <c r="C2" s="2" t="s">
        <v>210</v>
      </c>
      <c r="J2" s="17">
        <v>1</v>
      </c>
      <c r="K2" s="32"/>
      <c r="L2" s="32" t="s">
        <v>211</v>
      </c>
      <c r="M2" s="90" t="s">
        <v>212</v>
      </c>
      <c r="N2" s="91" t="s">
        <v>213</v>
      </c>
    </row>
    <row r="3" spans="1:14" ht="15" x14ac:dyDescent="0.25">
      <c r="A3" s="1">
        <v>100</v>
      </c>
      <c r="B3" s="38" t="s">
        <v>214</v>
      </c>
      <c r="C3" s="2" t="s">
        <v>215</v>
      </c>
      <c r="J3" s="17">
        <v>2</v>
      </c>
      <c r="K3" s="32"/>
      <c r="L3" s="32" t="s">
        <v>216</v>
      </c>
      <c r="M3" s="90" t="s">
        <v>217</v>
      </c>
      <c r="N3" s="91" t="s">
        <v>218</v>
      </c>
    </row>
    <row r="4" spans="1:14" ht="15" x14ac:dyDescent="0.25">
      <c r="A4" s="1">
        <v>60</v>
      </c>
      <c r="B4" s="39" t="s">
        <v>219</v>
      </c>
      <c r="C4" s="2" t="s">
        <v>220</v>
      </c>
      <c r="J4" s="17">
        <v>3</v>
      </c>
      <c r="K4" s="32"/>
      <c r="L4" s="32" t="s">
        <v>221</v>
      </c>
      <c r="M4" s="90"/>
      <c r="N4" s="91" t="s">
        <v>222</v>
      </c>
    </row>
    <row r="5" spans="1:14" ht="15" x14ac:dyDescent="0.25">
      <c r="A5" s="1">
        <v>28</v>
      </c>
      <c r="B5" s="40" t="s">
        <v>223</v>
      </c>
      <c r="C5" s="2" t="s">
        <v>224</v>
      </c>
      <c r="J5" s="17">
        <v>4</v>
      </c>
      <c r="K5" s="32"/>
      <c r="L5" s="32" t="s">
        <v>225</v>
      </c>
      <c r="M5" s="90"/>
      <c r="N5" s="283" t="s">
        <v>764</v>
      </c>
    </row>
    <row r="6" spans="1:14" ht="15" x14ac:dyDescent="0.25">
      <c r="J6" s="17">
        <v>5</v>
      </c>
      <c r="K6" s="32"/>
      <c r="L6" s="32"/>
      <c r="M6" s="90"/>
      <c r="N6" s="91" t="s">
        <v>226</v>
      </c>
    </row>
    <row r="7" spans="1:14" ht="15" x14ac:dyDescent="0.25">
      <c r="J7" s="42"/>
      <c r="K7" s="42"/>
      <c r="L7" s="42"/>
      <c r="M7" s="42"/>
      <c r="N7" s="91" t="s">
        <v>227</v>
      </c>
    </row>
    <row r="8" spans="1:14" ht="15" x14ac:dyDescent="0.25">
      <c r="J8" s="42"/>
      <c r="K8" s="42"/>
      <c r="L8" s="42"/>
      <c r="M8" s="42"/>
      <c r="N8" s="283" t="s">
        <v>645</v>
      </c>
    </row>
    <row r="9" spans="1:14" ht="15" x14ac:dyDescent="0.25">
      <c r="J9" s="42"/>
      <c r="K9" s="42"/>
      <c r="L9" s="42"/>
      <c r="M9" s="42"/>
      <c r="N9" s="283" t="s">
        <v>760</v>
      </c>
    </row>
    <row r="10" spans="1:14" ht="15" x14ac:dyDescent="0.25">
      <c r="J10" s="42"/>
      <c r="K10" s="42"/>
      <c r="L10" s="42"/>
      <c r="M10" s="42"/>
      <c r="N10" s="92" t="s">
        <v>228</v>
      </c>
    </row>
    <row r="11" spans="1:14" ht="15" x14ac:dyDescent="0.25">
      <c r="J11" s="42"/>
      <c r="K11" s="42"/>
      <c r="L11" s="42"/>
      <c r="M11" s="42"/>
      <c r="N11" s="284" t="s">
        <v>648</v>
      </c>
    </row>
    <row r="12" spans="1:14" ht="15" x14ac:dyDescent="0.25">
      <c r="J12" s="42"/>
      <c r="K12" s="42"/>
      <c r="L12" s="42"/>
      <c r="M12" s="42"/>
      <c r="N12" s="284" t="s">
        <v>758</v>
      </c>
    </row>
    <row r="13" spans="1:14" ht="15" x14ac:dyDescent="0.25">
      <c r="J13" s="42"/>
      <c r="K13" s="42"/>
      <c r="L13" s="42"/>
      <c r="M13" s="42"/>
      <c r="N13" s="93" t="s">
        <v>229</v>
      </c>
    </row>
    <row r="14" spans="1:14" ht="15" x14ac:dyDescent="0.25">
      <c r="J14" s="42"/>
      <c r="K14" s="42"/>
      <c r="L14" s="42"/>
      <c r="M14" s="42"/>
      <c r="N14" s="283" t="s">
        <v>643</v>
      </c>
    </row>
    <row r="15" spans="1:14" ht="15" x14ac:dyDescent="0.25">
      <c r="J15" s="42"/>
      <c r="K15" s="42"/>
      <c r="L15" s="42"/>
      <c r="M15" s="42"/>
      <c r="N15" s="283" t="s">
        <v>230</v>
      </c>
    </row>
    <row r="16" spans="1:14" ht="15" x14ac:dyDescent="0.25">
      <c r="J16" s="42"/>
      <c r="K16" s="42"/>
      <c r="L16" s="42"/>
      <c r="M16" s="42"/>
      <c r="N16" s="160" t="s">
        <v>649</v>
      </c>
    </row>
    <row r="17" spans="10:14" ht="15" x14ac:dyDescent="0.25">
      <c r="J17" s="42"/>
      <c r="K17" s="42"/>
      <c r="L17" s="42"/>
      <c r="M17" s="42"/>
      <c r="N17" s="92" t="s">
        <v>231</v>
      </c>
    </row>
    <row r="18" spans="10:14" ht="15" x14ac:dyDescent="0.25">
      <c r="J18" s="42"/>
      <c r="K18" s="42"/>
      <c r="L18" s="42"/>
      <c r="M18" s="42"/>
      <c r="N18" s="93" t="s">
        <v>232</v>
      </c>
    </row>
    <row r="19" spans="10:14" ht="15" x14ac:dyDescent="0.25">
      <c r="J19" s="42"/>
      <c r="K19" s="42"/>
      <c r="L19" s="42"/>
      <c r="M19" s="42"/>
      <c r="N19" s="93" t="s">
        <v>233</v>
      </c>
    </row>
    <row r="20" spans="10:14" ht="15" x14ac:dyDescent="0.25">
      <c r="J20" s="42"/>
      <c r="K20" s="42"/>
      <c r="L20" s="42"/>
      <c r="M20" s="42"/>
      <c r="N20" s="93" t="s">
        <v>234</v>
      </c>
    </row>
    <row r="21" spans="10:14" ht="15" x14ac:dyDescent="0.25">
      <c r="J21" s="42"/>
      <c r="K21" s="42"/>
      <c r="L21" s="42"/>
      <c r="M21" s="42"/>
      <c r="N21" s="93" t="s">
        <v>235</v>
      </c>
    </row>
    <row r="22" spans="10:14" ht="15" x14ac:dyDescent="0.25">
      <c r="J22" s="42"/>
      <c r="K22" s="42"/>
      <c r="L22" s="42"/>
      <c r="M22" s="42"/>
      <c r="N22" s="93" t="s">
        <v>236</v>
      </c>
    </row>
    <row r="23" spans="10:14" ht="15" x14ac:dyDescent="0.25">
      <c r="J23" s="42"/>
      <c r="K23" s="42"/>
      <c r="L23" s="42"/>
      <c r="M23" s="42"/>
      <c r="N23" s="93" t="s">
        <v>237</v>
      </c>
    </row>
    <row r="24" spans="10:14" ht="15" x14ac:dyDescent="0.25">
      <c r="J24" s="42"/>
      <c r="K24" s="42"/>
      <c r="L24" s="42"/>
      <c r="M24" s="42"/>
      <c r="N24" s="93" t="s">
        <v>238</v>
      </c>
    </row>
    <row r="25" spans="10:14" ht="15" x14ac:dyDescent="0.25">
      <c r="J25" s="42"/>
      <c r="K25" s="42"/>
      <c r="L25" s="42"/>
      <c r="M25" s="42"/>
      <c r="N25" s="93" t="s">
        <v>239</v>
      </c>
    </row>
    <row r="26" spans="10:14" ht="15" x14ac:dyDescent="0.25">
      <c r="J26" s="42"/>
      <c r="K26" s="42"/>
      <c r="L26" s="42"/>
      <c r="M26" s="42"/>
      <c r="N26" s="93" t="s">
        <v>240</v>
      </c>
    </row>
    <row r="27" spans="10:14" ht="15" x14ac:dyDescent="0.25">
      <c r="J27" s="42"/>
      <c r="K27" s="42"/>
      <c r="L27" s="42"/>
      <c r="M27" s="42"/>
      <c r="N27" s="93" t="s">
        <v>241</v>
      </c>
    </row>
    <row r="28" spans="10:14" ht="15" x14ac:dyDescent="0.25">
      <c r="J28" s="42"/>
      <c r="K28" s="42"/>
      <c r="L28" s="42"/>
      <c r="M28" s="42"/>
      <c r="N28" s="94" t="s">
        <v>242</v>
      </c>
    </row>
    <row r="29" spans="10:14" ht="15" x14ac:dyDescent="0.25">
      <c r="J29" s="42"/>
      <c r="K29" s="42"/>
      <c r="L29" s="42"/>
      <c r="M29" s="42"/>
      <c r="N29" s="91" t="s">
        <v>243</v>
      </c>
    </row>
    <row r="30" spans="10:14" ht="15" x14ac:dyDescent="0.25">
      <c r="J30" s="42"/>
      <c r="K30" s="42"/>
      <c r="L30" s="42"/>
      <c r="M30" s="42"/>
      <c r="N30" s="91" t="s">
        <v>244</v>
      </c>
    </row>
    <row r="31" spans="10:14" ht="15" x14ac:dyDescent="0.25">
      <c r="J31" s="42"/>
      <c r="K31" s="42"/>
      <c r="L31" s="42"/>
      <c r="M31" s="42"/>
      <c r="N31" s="283" t="s">
        <v>473</v>
      </c>
    </row>
    <row r="32" spans="10:14" ht="15" x14ac:dyDescent="0.25">
      <c r="J32" s="42"/>
      <c r="K32" s="42"/>
      <c r="L32" s="42"/>
      <c r="M32" s="42"/>
      <c r="N32" s="283" t="s">
        <v>761</v>
      </c>
    </row>
    <row r="33" spans="10:14" ht="15" x14ac:dyDescent="0.25">
      <c r="J33" s="42"/>
      <c r="K33" s="42"/>
      <c r="L33" s="42"/>
      <c r="M33" s="42"/>
      <c r="N33" s="283" t="s">
        <v>762</v>
      </c>
    </row>
    <row r="34" spans="10:14" ht="15" x14ac:dyDescent="0.25">
      <c r="J34" s="42"/>
      <c r="K34" s="42"/>
      <c r="L34" s="42"/>
      <c r="M34" s="42"/>
      <c r="N34" s="210" t="s">
        <v>715</v>
      </c>
    </row>
    <row r="35" spans="10:14" ht="15" x14ac:dyDescent="0.25">
      <c r="J35" s="42"/>
      <c r="K35" s="42"/>
      <c r="L35" s="42"/>
      <c r="M35" s="42"/>
      <c r="N35" s="210" t="s">
        <v>716</v>
      </c>
    </row>
    <row r="36" spans="10:14" ht="15" x14ac:dyDescent="0.25">
      <c r="J36" s="42"/>
      <c r="K36" s="42"/>
      <c r="L36" s="42"/>
      <c r="M36" s="42"/>
      <c r="N36" s="91" t="s">
        <v>245</v>
      </c>
    </row>
    <row r="37" spans="10:14" ht="15" x14ac:dyDescent="0.25">
      <c r="J37" s="42"/>
      <c r="K37" s="42"/>
      <c r="L37" s="42"/>
      <c r="M37" s="42"/>
      <c r="N37" s="91" t="s">
        <v>246</v>
      </c>
    </row>
    <row r="38" spans="10:14" ht="15" x14ac:dyDescent="0.25">
      <c r="J38" s="42"/>
      <c r="K38" s="42"/>
      <c r="L38" s="42"/>
      <c r="M38" s="42"/>
      <c r="N38" s="92" t="s">
        <v>247</v>
      </c>
    </row>
    <row r="39" spans="10:14" ht="15" x14ac:dyDescent="0.25">
      <c r="J39" s="42"/>
      <c r="K39" s="42"/>
      <c r="L39" s="42"/>
      <c r="M39" s="42"/>
      <c r="N39" s="92" t="s">
        <v>248</v>
      </c>
    </row>
    <row r="40" spans="10:14" ht="15" x14ac:dyDescent="0.25">
      <c r="J40" s="42"/>
      <c r="K40" s="42"/>
      <c r="L40" s="42"/>
      <c r="M40" s="42"/>
      <c r="N40" s="92" t="s">
        <v>249</v>
      </c>
    </row>
    <row r="41" spans="10:14" ht="15" x14ac:dyDescent="0.25">
      <c r="J41" s="42"/>
      <c r="K41" s="42"/>
      <c r="L41" s="42"/>
      <c r="M41" s="42"/>
      <c r="N41" s="92" t="s">
        <v>250</v>
      </c>
    </row>
    <row r="42" spans="10:14" ht="15" x14ac:dyDescent="0.25">
      <c r="J42" s="42"/>
      <c r="K42" s="42"/>
      <c r="L42" s="42"/>
      <c r="M42" s="42"/>
      <c r="N42" s="92" t="s">
        <v>251</v>
      </c>
    </row>
    <row r="43" spans="10:14" ht="15" x14ac:dyDescent="0.25">
      <c r="J43" s="42"/>
      <c r="K43" s="42"/>
      <c r="L43" s="42"/>
      <c r="M43" s="42"/>
      <c r="N43" s="92" t="s">
        <v>252</v>
      </c>
    </row>
    <row r="44" spans="10:14" ht="15" x14ac:dyDescent="0.25">
      <c r="J44" s="42"/>
      <c r="K44" s="42"/>
      <c r="L44" s="42"/>
      <c r="M44" s="42"/>
      <c r="N44" s="94" t="s">
        <v>253</v>
      </c>
    </row>
    <row r="45" spans="10:14" ht="15" x14ac:dyDescent="0.25">
      <c r="J45" s="42"/>
      <c r="K45" s="42"/>
      <c r="L45" s="42"/>
      <c r="M45" s="42"/>
      <c r="N45" s="94" t="s">
        <v>239</v>
      </c>
    </row>
    <row r="46" spans="10:14" ht="15" x14ac:dyDescent="0.25">
      <c r="J46" s="42"/>
      <c r="K46" s="42"/>
      <c r="L46" s="42"/>
      <c r="M46" s="42"/>
      <c r="N46" s="94" t="s">
        <v>642</v>
      </c>
    </row>
    <row r="47" spans="10:14" ht="15" x14ac:dyDescent="0.25">
      <c r="J47" s="42"/>
      <c r="K47" s="42"/>
      <c r="L47" s="42"/>
      <c r="M47" s="42"/>
      <c r="N47" s="95" t="s">
        <v>254</v>
      </c>
    </row>
    <row r="48" spans="10:14" ht="15" x14ac:dyDescent="0.25">
      <c r="J48" s="42"/>
      <c r="K48" s="42"/>
      <c r="L48" s="42"/>
      <c r="M48" s="42"/>
      <c r="N48" s="161" t="s">
        <v>647</v>
      </c>
    </row>
    <row r="49" spans="10:14" ht="15" x14ac:dyDescent="0.25">
      <c r="J49" s="42"/>
      <c r="K49" s="42"/>
      <c r="L49" s="42"/>
      <c r="M49" s="42"/>
      <c r="N49" s="95" t="s">
        <v>255</v>
      </c>
    </row>
    <row r="50" spans="10:14" ht="15" x14ac:dyDescent="0.25">
      <c r="J50" s="42"/>
      <c r="K50" s="42"/>
      <c r="L50" s="42"/>
      <c r="M50" s="42"/>
      <c r="N50" s="92" t="s">
        <v>256</v>
      </c>
    </row>
    <row r="51" spans="10:14" ht="15" x14ac:dyDescent="0.25">
      <c r="J51" s="42"/>
      <c r="K51" s="42"/>
      <c r="L51" s="42"/>
      <c r="M51" s="42"/>
      <c r="N51" s="289" t="s">
        <v>765</v>
      </c>
    </row>
    <row r="52" spans="10:14" ht="15" x14ac:dyDescent="0.25">
      <c r="J52" s="42"/>
      <c r="K52" s="42"/>
      <c r="L52" s="42"/>
      <c r="M52" s="42"/>
      <c r="N52" s="289" t="s">
        <v>766</v>
      </c>
    </row>
    <row r="53" spans="10:14" ht="15" x14ac:dyDescent="0.25">
      <c r="J53" s="42"/>
      <c r="K53" s="42"/>
      <c r="L53" s="42"/>
      <c r="M53" s="42"/>
      <c r="N53" s="289" t="s">
        <v>767</v>
      </c>
    </row>
    <row r="54" spans="10:14" ht="15" x14ac:dyDescent="0.25">
      <c r="J54" s="42"/>
      <c r="K54" s="42"/>
      <c r="L54" s="42"/>
      <c r="M54" s="42"/>
      <c r="N54" s="289" t="s">
        <v>770</v>
      </c>
    </row>
    <row r="55" spans="10:14" ht="15" x14ac:dyDescent="0.25">
      <c r="J55" s="42"/>
      <c r="K55" s="42"/>
      <c r="L55" s="42"/>
      <c r="M55" s="42"/>
      <c r="N55" s="289" t="s">
        <v>769</v>
      </c>
    </row>
    <row r="56" spans="10:14" ht="15" x14ac:dyDescent="0.25">
      <c r="J56" s="42"/>
      <c r="K56" s="42"/>
      <c r="L56" s="42"/>
      <c r="M56" s="42"/>
      <c r="N56" s="113" t="s">
        <v>460</v>
      </c>
    </row>
    <row r="57" spans="10:14" ht="15" x14ac:dyDescent="0.25">
      <c r="J57" s="42"/>
      <c r="K57" s="42"/>
      <c r="L57" s="42"/>
      <c r="M57" s="42"/>
      <c r="N57" s="80" t="s">
        <v>55</v>
      </c>
    </row>
    <row r="58" spans="10:14" ht="15" x14ac:dyDescent="0.25">
      <c r="J58" s="42"/>
      <c r="K58" s="42"/>
      <c r="L58" s="42"/>
      <c r="M58" s="42"/>
      <c r="N58" s="80" t="s">
        <v>57</v>
      </c>
    </row>
    <row r="59" spans="10:14" ht="15" x14ac:dyDescent="0.25">
      <c r="J59" s="42"/>
      <c r="K59" s="42"/>
      <c r="L59" s="42"/>
      <c r="M59" s="42"/>
      <c r="N59" s="80" t="s">
        <v>59</v>
      </c>
    </row>
    <row r="60" spans="10:14" ht="15" x14ac:dyDescent="0.25">
      <c r="J60" s="42"/>
      <c r="K60" s="42"/>
      <c r="L60" s="42"/>
      <c r="M60" s="42"/>
      <c r="N60" s="80" t="s">
        <v>61</v>
      </c>
    </row>
    <row r="61" spans="10:14" ht="15" x14ac:dyDescent="0.25">
      <c r="J61" s="42"/>
      <c r="K61" s="42"/>
      <c r="L61" s="42"/>
      <c r="M61" s="42"/>
      <c r="N61" s="80" t="s">
        <v>63</v>
      </c>
    </row>
    <row r="62" spans="10:14" ht="15" x14ac:dyDescent="0.25">
      <c r="J62" s="42"/>
      <c r="K62" s="42"/>
      <c r="L62" s="42"/>
      <c r="M62" s="42"/>
      <c r="N62" s="80" t="s">
        <v>65</v>
      </c>
    </row>
    <row r="63" spans="10:14" ht="15" x14ac:dyDescent="0.25">
      <c r="J63" s="42"/>
      <c r="K63" s="42"/>
      <c r="L63" s="42"/>
      <c r="M63" s="42"/>
      <c r="N63" s="80" t="s">
        <v>471</v>
      </c>
    </row>
    <row r="64" spans="10:14" ht="15" x14ac:dyDescent="0.25">
      <c r="J64" s="42"/>
      <c r="K64" s="42"/>
      <c r="L64" s="42"/>
      <c r="M64" s="42"/>
      <c r="N64" s="80" t="s">
        <v>67</v>
      </c>
    </row>
    <row r="65" spans="10:14" ht="15" x14ac:dyDescent="0.25">
      <c r="J65" s="42"/>
      <c r="K65" s="42"/>
      <c r="L65" s="42"/>
      <c r="M65" s="42"/>
      <c r="N65" s="80" t="s">
        <v>69</v>
      </c>
    </row>
    <row r="66" spans="10:14" ht="15" x14ac:dyDescent="0.25">
      <c r="J66" s="42"/>
      <c r="K66" s="42"/>
      <c r="L66" s="42"/>
      <c r="M66" s="42"/>
      <c r="N66" s="80" t="s">
        <v>71</v>
      </c>
    </row>
    <row r="67" spans="10:14" ht="15" x14ac:dyDescent="0.25">
      <c r="J67" s="42"/>
      <c r="K67" s="42"/>
      <c r="L67" s="42"/>
      <c r="M67" s="42"/>
      <c r="N67" s="80" t="s">
        <v>73</v>
      </c>
    </row>
    <row r="68" spans="10:14" ht="15" x14ac:dyDescent="0.2">
      <c r="N68" s="80" t="s">
        <v>75</v>
      </c>
    </row>
    <row r="69" spans="10:14" ht="15" x14ac:dyDescent="0.2">
      <c r="N69" s="80" t="s">
        <v>77</v>
      </c>
    </row>
    <row r="70" spans="10:14" ht="15" x14ac:dyDescent="0.2">
      <c r="N70" s="80" t="s">
        <v>79</v>
      </c>
    </row>
    <row r="71" spans="10:14" ht="15" x14ac:dyDescent="0.2">
      <c r="N71" s="80" t="s">
        <v>81</v>
      </c>
    </row>
    <row r="72" spans="10:14" ht="15" x14ac:dyDescent="0.2">
      <c r="N72" s="80" t="s">
        <v>467</v>
      </c>
    </row>
    <row r="73" spans="10:14" ht="15" x14ac:dyDescent="0.2">
      <c r="N73" s="80" t="s">
        <v>85</v>
      </c>
    </row>
    <row r="74" spans="10:14" ht="15" x14ac:dyDescent="0.2">
      <c r="N74" s="80" t="s">
        <v>87</v>
      </c>
    </row>
    <row r="75" spans="10:14" ht="15" x14ac:dyDescent="0.25">
      <c r="N75" s="113" t="s">
        <v>745</v>
      </c>
    </row>
    <row r="76" spans="10:14" ht="15" x14ac:dyDescent="0.25">
      <c r="N76" s="113" t="s">
        <v>746</v>
      </c>
    </row>
    <row r="77" spans="10:14" ht="15" x14ac:dyDescent="0.25">
      <c r="N77" s="113" t="s">
        <v>747</v>
      </c>
    </row>
    <row r="78" spans="10:14" ht="15" x14ac:dyDescent="0.25">
      <c r="N78" s="113" t="s">
        <v>748</v>
      </c>
    </row>
    <row r="79" spans="10:14" ht="15" x14ac:dyDescent="0.25">
      <c r="N79" s="92" t="s">
        <v>749</v>
      </c>
    </row>
    <row r="80" spans="10:14" x14ac:dyDescent="0.2">
      <c r="N80" s="41" t="s">
        <v>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14</vt:i4>
      </vt:variant>
    </vt:vector>
  </HeadingPairs>
  <TitlesOfParts>
    <vt:vector size="14" baseType="lpstr">
      <vt:lpstr>Doküman Varlıklar</vt:lpstr>
      <vt:lpstr>İlgili Taraflar</vt:lpstr>
      <vt:lpstr>Kriterler</vt:lpstr>
      <vt:lpstr>İnsan Kaynakları ve Üçüncü T.</vt:lpstr>
      <vt:lpstr>Varlık Kategorileri</vt:lpstr>
      <vt:lpstr>Kapak</vt:lpstr>
      <vt:lpstr>Olasılık Etki Değerlendirmesi</vt:lpstr>
      <vt:lpstr>Risk Değerlendirme</vt:lpstr>
      <vt:lpstr>Risk Dereceleri</vt:lpstr>
      <vt:lpstr>Proje Riskleri</vt:lpstr>
      <vt:lpstr>Tehdit ve Açıklık</vt:lpstr>
      <vt:lpstr>Risk İzleme</vt:lpstr>
      <vt:lpstr>Süreç Riskleri</vt:lpstr>
      <vt:lpstr>Risk Durum Raporu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Grup Florence Nightingale Hastanesi</dc:description>
  <cp:lastModifiedBy>Cent</cp:lastModifiedBy>
  <cp:lastPrinted>2014-09-19T05:53:02Z</cp:lastPrinted>
  <dcterms:created xsi:type="dcterms:W3CDTF">2007-05-03T14:35:22Z</dcterms:created>
  <dcterms:modified xsi:type="dcterms:W3CDTF">2020-04-03T12:49:57Z</dcterms:modified>
</cp:coreProperties>
</file>